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225\MSB Excel files\"/>
    </mc:Choice>
  </mc:AlternateContent>
  <bookViews>
    <workbookView xWindow="0" yWindow="0" windowWidth="20490" windowHeight="7110" tabRatio="785" activeTab="8"/>
  </bookViews>
  <sheets>
    <sheet name="3" sheetId="1" r:id="rId1"/>
    <sheet name="4" sheetId="2" r:id="rId2"/>
    <sheet name="5" sheetId="3" r:id="rId3"/>
    <sheet name="6" sheetId="4" r:id="rId4"/>
    <sheet name="7" sheetId="5" r:id="rId5"/>
    <sheet name="8" sheetId="36" r:id="rId6"/>
    <sheet name="9" sheetId="38" r:id="rId7"/>
    <sheet name="10" sheetId="35" r:id="rId8"/>
    <sheet name="11" sheetId="37" r:id="rId9"/>
    <sheet name="12" sheetId="39" r:id="rId10"/>
    <sheet name="13" sheetId="11" r:id="rId11"/>
    <sheet name="14" sheetId="12" r:id="rId12"/>
    <sheet name="15" sheetId="14" r:id="rId13"/>
    <sheet name="16" sheetId="15" r:id="rId14"/>
    <sheet name="17" sheetId="16" r:id="rId15"/>
    <sheet name="18" sheetId="17" r:id="rId16"/>
    <sheet name="19" sheetId="23" r:id="rId17"/>
    <sheet name="20 " sheetId="24" r:id="rId18"/>
    <sheet name="21 " sheetId="25" r:id="rId19"/>
    <sheet name="22" sheetId="26" r:id="rId20"/>
  </sheets>
  <definedNames>
    <definedName name="_xlnm.Print_Area" localSheetId="8">'11'!$A$1:$E$35</definedName>
    <definedName name="_xlnm.Print_Area" localSheetId="9">'12'!$A$1:$E$22</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6">'19'!$A$1:$I$53</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'8'!$A$1:$J$48</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7" l="1"/>
  <c r="D5" i="39"/>
  <c r="E5" i="39"/>
  <c r="B15" i="38"/>
  <c r="C15" i="38"/>
  <c r="D15" i="38"/>
  <c r="E15" i="38"/>
  <c r="B16" i="38"/>
  <c r="C16" i="38"/>
  <c r="D16" i="38"/>
  <c r="E16" i="38"/>
  <c r="B18" i="38"/>
  <c r="C18" i="38"/>
  <c r="D18" i="38"/>
  <c r="E18" i="38"/>
  <c r="B49" i="36"/>
  <c r="C49" i="36"/>
  <c r="D49" i="36"/>
  <c r="D7" i="17" l="1"/>
  <c r="N57" i="12" l="1"/>
  <c r="M57" i="12"/>
  <c r="L57" i="12"/>
  <c r="M6" i="12"/>
  <c r="N6" i="12"/>
  <c r="L6" i="12"/>
  <c r="M8" i="12"/>
  <c r="N8" i="12"/>
  <c r="L8" i="12"/>
  <c r="L15" i="12"/>
  <c r="M15" i="12"/>
  <c r="N15" i="12"/>
</calcChain>
</file>

<file path=xl/comments1.xml><?xml version="1.0" encoding="utf-8"?>
<comments xmlns="http://schemas.openxmlformats.org/spreadsheetml/2006/main">
  <authors>
    <author>Muhammad Aamir - FINANCE</author>
  </authors>
  <commentList>
    <comment ref="L10" authorId="0" shapeId="0">
      <text>
        <r>
          <rPr>
            <b/>
            <sz val="9"/>
            <color indexed="81"/>
            <rFont val="Tahoma"/>
            <family val="2"/>
          </rPr>
          <t>Muhammad Aamir - FINANCE:</t>
        </r>
        <r>
          <rPr>
            <sz val="9"/>
            <color indexed="81"/>
            <rFont val="Tahoma"/>
            <family val="2"/>
          </rPr>
          <t xml:space="preserve">
add ACU accounts in FCY balances</t>
        </r>
      </text>
    </comment>
  </commentList>
</comments>
</file>

<file path=xl/sharedStrings.xml><?xml version="1.0" encoding="utf-8"?>
<sst xmlns="http://schemas.openxmlformats.org/spreadsheetml/2006/main" count="1117" uniqueCount="616">
  <si>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</si>
  <si>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</si>
  <si>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</si>
  <si>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</si>
  <si>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</si>
  <si>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</si>
  <si>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</si>
  <si>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</si>
  <si>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</si>
  <si>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</si>
  <si>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</si>
  <si>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</si>
  <si>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</si>
  <si>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</si>
  <si>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</si>
  <si>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</si>
  <si>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</si>
  <si>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</si>
  <si>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</si>
  <si>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</si>
  <si>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</si>
  <si>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</si>
  <si>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</si>
  <si>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</si>
  <si>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</si>
  <si>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</si>
  <si>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</si>
  <si>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</si>
  <si>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</si>
  <si>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</si>
  <si>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</si>
  <si>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</si>
  <si>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</si>
  <si>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</si>
  <si>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</si>
  <si>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</si>
  <si>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</si>
  <si>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</si>
  <si>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</si>
  <si>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</si>
  <si>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</si>
  <si>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</si>
  <si>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</si>
  <si>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</si>
  <si>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</si>
  <si>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</si>
  <si>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</si>
  <si>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</si>
  <si>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</si>
  <si>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</si>
  <si>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</si>
  <si>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</si>
  <si>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</si>
  <si>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</si>
  <si>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</si>
  <si>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</si>
  <si>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</si>
  <si>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</si>
  <si>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</si>
  <si>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</si>
  <si>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</si>
  <si>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</si>
  <si>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</si>
  <si>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</si>
  <si>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</si>
  <si>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</si>
  <si>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</si>
  <si>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</si>
  <si>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</si>
  <si>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</si>
  <si>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</si>
  <si>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</si>
  <si>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</si>
  <si>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</si>
  <si>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</si>
  <si>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</si>
  <si>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</si>
  <si>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</si>
  <si>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</si>
  <si>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</si>
  <si>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</si>
  <si>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</si>
  <si>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</si>
  <si>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</si>
  <si>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</si>
  <si>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</si>
  <si>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</si>
  <si>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</si>
  <si>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</si>
  <si>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</si>
  <si>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</si>
  <si>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</si>
  <si>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</si>
  <si>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</si>
  <si>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</si>
  <si>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</si>
  <si>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</si>
  <si>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</si>
  <si>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</si>
  <si>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</si>
  <si>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</si>
  <si>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</si>
  <si>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</si>
  <si>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</si>
  <si>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</si>
  <si>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</si>
  <si>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</si>
  <si>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</si>
  <si>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</si>
  <si>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</si>
  <si>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</si>
  <si>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</si>
  <si>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</si>
  <si>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</si>
  <si>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</si>
  <si>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</si>
  <si>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</si>
  <si>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</si>
  <si>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</si>
  <si>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</si>
  <si>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</si>
  <si>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</si>
  <si>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</si>
  <si>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</si>
  <si>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</si>
  <si>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</si>
  <si>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</si>
  <si>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</si>
  <si>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</si>
  <si>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</si>
  <si>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</si>
  <si>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</si>
  <si>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</si>
  <si>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</si>
  <si>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</si>
  <si>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</si>
  <si>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</si>
  <si>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</si>
  <si>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</si>
  <si>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</si>
  <si>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</si>
  <si>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</si>
  <si>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</si>
  <si>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</si>
  <si>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</si>
  <si>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</si>
  <si>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</si>
  <si>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</si>
  <si>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</si>
  <si>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</si>
  <si>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</si>
  <si>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</si>
  <si>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</si>
  <si>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</si>
  <si>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</si>
  <si>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</si>
  <si>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</si>
  <si>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</si>
  <si>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</si>
  <si>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</si>
  <si>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</si>
  <si>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</si>
  <si>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</si>
  <si>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</si>
  <si>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</si>
  <si>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</si>
  <si>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</si>
  <si>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</si>
  <si>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</si>
  <si>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</si>
  <si>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</si>
  <si>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</si>
  <si>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</si>
  <si>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</si>
  <si>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</si>
  <si>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</si>
  <si>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</si>
  <si>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</si>
  <si>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</si>
  <si>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</si>
  <si>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</si>
  <si>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</si>
  <si>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</si>
  <si>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</si>
  <si>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</si>
  <si>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</si>
  <si>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</si>
  <si>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</si>
  <si>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</si>
  <si>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</si>
  <si>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</si>
  <si>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</si>
  <si>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</si>
  <si>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</si>
  <si>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</si>
  <si>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</si>
  <si>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</si>
  <si>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</si>
  <si>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</si>
  <si>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</si>
  <si>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</si>
  <si>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</si>
  <si>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</si>
  <si>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</si>
  <si>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</si>
  <si>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</si>
  <si>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</si>
  <si>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</si>
  <si>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</si>
  <si>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</si>
  <si>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</si>
  <si>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</si>
  <si>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</si>
  <si>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</si>
  <si>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</si>
  <si>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</si>
  <si>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</si>
  <si>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</si>
  <si>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</si>
  <si>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</si>
  <si>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</si>
  <si>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</si>
  <si>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</si>
  <si>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</si>
  <si>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</si>
  <si>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</si>
  <si>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</si>
  <si>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</si>
  <si>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</si>
  <si>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</si>
  <si>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</si>
  <si>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</si>
  <si>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</si>
  <si>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</si>
  <si>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</si>
  <si>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</si>
  <si>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</si>
  <si>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</si>
  <si>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</si>
  <si>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</si>
  <si>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</si>
  <si>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</si>
  <si>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</si>
  <si>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</si>
  <si>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</si>
  <si>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</si>
  <si>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</si>
  <si>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</si>
  <si>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</si>
  <si>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</si>
  <si>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</si>
  <si>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</si>
  <si>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</si>
  <si>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</si>
  <si>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</si>
  <si>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</si>
  <si>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</si>
  <si>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</si>
  <si>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</si>
  <si>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</si>
  <si>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</si>
  <si>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</si>
  <si>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</si>
  <si>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</si>
  <si>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</si>
  <si>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</si>
  <si>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</si>
  <si>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</si>
  <si>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</si>
  <si>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</si>
  <si>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</si>
  <si>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</si>
  <si>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</si>
  <si>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</si>
  <si>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</si>
  <si>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</si>
  <si>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</si>
  <si>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</si>
  <si>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</si>
  <si>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</si>
  <si>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</si>
  <si>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</si>
  <si>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</si>
  <si>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</si>
  <si>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</si>
  <si>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</si>
  <si>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</si>
  <si>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</si>
  <si>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</si>
  <si>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</si>
  <si>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</si>
  <si>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</si>
  <si>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</si>
  <si>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</si>
  <si>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</si>
  <si>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</si>
  <si>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</si>
  <si>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</si>
  <si>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</si>
  <si>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</si>
  <si>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</si>
  <si>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</si>
  <si>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</si>
  <si>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</si>
  <si>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</si>
  <si>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</si>
  <si>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</si>
  <si>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</si>
  <si>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</si>
  <si>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</si>
  <si>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</si>
  <si>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</si>
  <si>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</si>
  <si>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</si>
  <si>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</si>
  <si>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</si>
  <si>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</si>
  <si>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</si>
  <si>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</si>
  <si>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</si>
  <si>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</si>
  <si>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</si>
  <si>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</si>
  <si>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</si>
  <si>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</si>
  <si>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</si>
  <si>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</si>
  <si>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</si>
  <si>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</si>
  <si>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</si>
  <si>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</si>
  <si>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</si>
  <si>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</si>
  <si>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</si>
  <si>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</si>
  <si>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</si>
  <si>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</si>
  <si>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</si>
  <si>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</si>
  <si>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</si>
  <si>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</si>
  <si>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</si>
  <si>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</si>
  <si>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</si>
  <si>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</si>
  <si>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</si>
  <si>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</si>
  <si>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</si>
  <si>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</si>
  <si>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</si>
  <si>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</si>
  <si>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</si>
  <si>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</si>
  <si>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</si>
  <si>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</si>
  <si>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</si>
  <si>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</si>
  <si>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</si>
  <si>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</si>
  <si>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</si>
  <si>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</si>
  <si>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</si>
  <si>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</si>
  <si>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</si>
  <si>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</si>
  <si>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</si>
  <si>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</si>
  <si>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</si>
  <si>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</si>
  <si>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</si>
  <si>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</si>
  <si>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</si>
  <si>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</si>
  <si>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</si>
  <si>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</si>
  <si>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</si>
  <si>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</si>
  <si>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</si>
  <si>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</si>
  <si>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</si>
  <si>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</si>
  <si>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</si>
  <si>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</si>
  <si>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</si>
  <si>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</si>
  <si>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</si>
  <si>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</si>
  <si>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</si>
  <si>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</si>
  <si>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</si>
  <si>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</si>
  <si>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</si>
  <si>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</si>
  <si>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</si>
  <si>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</si>
  <si>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</si>
  <si>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</si>
  <si>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</si>
  <si>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</si>
  <si>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</si>
  <si>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</si>
  <si>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</si>
  <si>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</si>
  <si>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</si>
  <si>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</si>
  <si>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</si>
  <si>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</si>
  <si>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</si>
  <si>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</si>
  <si>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</si>
  <si>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</si>
  <si>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</si>
  <si>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</si>
  <si>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</si>
  <si>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</si>
  <si>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</si>
  <si>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</si>
  <si>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</si>
  <si>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</si>
  <si>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</si>
  <si>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</si>
  <si>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</si>
  <si>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</si>
  <si>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</si>
  <si>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</si>
  <si>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</si>
  <si>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</si>
  <si>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</si>
  <si>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</si>
  <si>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</si>
  <si>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</si>
  <si>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</si>
  <si>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</si>
  <si>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</si>
  <si>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</si>
  <si>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</si>
  <si>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</si>
  <si>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</si>
  <si>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</si>
  <si>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</si>
  <si>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</si>
  <si>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</si>
  <si>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</si>
  <si>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</si>
  <si>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</si>
  <si>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</si>
  <si>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</si>
  <si>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</si>
  <si>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</si>
  <si>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</si>
  <si>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</si>
  <si>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</si>
  <si>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</si>
  <si>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</si>
  <si>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</si>
  <si>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</si>
  <si>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</si>
  <si>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</si>
  <si>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</si>
  <si>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</si>
  <si>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</si>
  <si>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</si>
  <si>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</si>
  <si>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</si>
  <si>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</si>
  <si>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</si>
  <si>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</si>
  <si>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</si>
  <si>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</si>
  <si>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</si>
  <si>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</si>
  <si>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</si>
  <si>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</si>
  <si>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</si>
  <si>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</si>
  <si>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</si>
  <si>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</si>
  <si>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</si>
  <si>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</si>
  <si>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</si>
  <si>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</si>
  <si>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</si>
  <si>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</si>
  <si>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</si>
  <si>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</si>
  <si>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</si>
  <si>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</si>
  <si>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</si>
  <si>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</si>
  <si>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</si>
  <si>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</si>
  <si>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</si>
  <si>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</si>
  <si>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</si>
  <si>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</si>
  <si>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</si>
  <si>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</si>
  <si>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</si>
  <si>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</si>
  <si>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</si>
  <si>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</si>
  <si>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</si>
  <si>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</si>
  <si>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</si>
  <si>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</si>
  <si>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</si>
  <si>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</si>
  <si>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</si>
  <si>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</si>
  <si>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</si>
  <si>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</si>
  <si>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</si>
  <si>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</si>
  <si>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</si>
  <si>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</si>
  <si>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</si>
  <si>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</si>
  <si>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</si>
  <si>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</si>
  <si>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</si>
  <si>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</si>
  <si>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</si>
  <si>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</si>
  <si>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</si>
  <si>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</si>
  <si>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</si>
  <si>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</si>
  <si>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</si>
  <si>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</si>
  <si>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</si>
  <si>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</si>
  <si>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</si>
  <si>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</si>
  <si>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</si>
  <si>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</si>
  <si>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</si>
  <si>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</si>
  <si>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</si>
  <si>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</si>
  <si>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</si>
  <si>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</si>
  <si>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</si>
  <si>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</si>
  <si>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</si>
  <si>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r>
      <t>30-Jun-24</t>
    </r>
    <r>
      <rPr>
        <b/>
        <vertAlign val="superscript"/>
        <sz val="8"/>
        <rFont val="Times New Roman"/>
        <family val="1"/>
      </rPr>
      <t xml:space="preserve"> R</t>
    </r>
  </si>
  <si>
    <t>Aug</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</si>
  <si>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</si>
  <si>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</si>
  <si>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</si>
  <si>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</si>
  <si>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</si>
  <si>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</si>
  <si>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</si>
  <si>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</si>
  <si>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</si>
  <si>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</si>
  <si>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</si>
  <si>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</si>
  <si>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</si>
  <si>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</si>
  <si>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</si>
  <si>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</si>
  <si>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</si>
  <si>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</si>
  <si>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</si>
  <si>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</si>
  <si>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</si>
  <si>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</si>
  <si>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</si>
  <si>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</si>
  <si>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</si>
  <si>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</si>
  <si>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</si>
  <si>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</si>
  <si>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</si>
  <si>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</si>
  <si>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</si>
  <si>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</si>
  <si>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</si>
  <si>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</si>
  <si>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Sep</t>
  </si>
  <si>
    <t>Jun-24</t>
  </si>
  <si>
    <t>Oct</t>
  </si>
  <si>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</si>
  <si>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</si>
  <si>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</si>
  <si>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</si>
  <si>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</si>
  <si>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</si>
  <si>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</si>
  <si>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</si>
  <si>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</si>
  <si>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</si>
  <si>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</si>
  <si>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Nov</t>
  </si>
  <si>
    <t>4. W.e.f. June 30, 2019, the data has been revised. For details, click here:</t>
  </si>
  <si>
    <t xml:space="preserve">https://www.sbp.org.pk/departments/stats/Revisions-in-Reserve-Money-and-Broad-Money.pdf </t>
  </si>
  <si>
    <r>
      <t>30-Jun-23</t>
    </r>
    <r>
      <rPr>
        <b/>
        <vertAlign val="superscript"/>
        <sz val="8"/>
        <rFont val="Times New Roman"/>
        <family val="1"/>
      </rPr>
      <t xml:space="preserve"> R</t>
    </r>
  </si>
  <si>
    <t>Sep-24</t>
  </si>
  <si>
    <t>3. W.e.f. June 30, 2019, the data has been revised. For details, click here:</t>
  </si>
  <si>
    <t>* It include treasury currency and Rupee counterpart loan to GOP against SDRs allocation</t>
  </si>
  <si>
    <t>Dec</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</si>
  <si>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</si>
  <si>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</si>
  <si>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</si>
  <si>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</si>
  <si>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5.Total may differ due to rounding off.</t>
  </si>
  <si>
    <t>6.Data is based on weekly returns. The quarterly data covers the period up to the last working day of the month and others months data up to the last working day of last week.</t>
  </si>
  <si>
    <t>Other</t>
  </si>
  <si>
    <t>Notes:</t>
  </si>
  <si>
    <r>
      <t xml:space="preserve">i. Borrowings for Budgetary Support </t>
    </r>
    <r>
      <rPr>
        <vertAlign val="superscript"/>
        <sz val="8"/>
        <color rgb="FF000000"/>
        <rFont val="Times New Roman"/>
        <family val="1"/>
      </rPr>
      <t>2</t>
    </r>
  </si>
  <si>
    <r>
      <t xml:space="preserve"> A. Net Foreign Assets</t>
    </r>
    <r>
      <rPr>
        <b/>
        <vertAlign val="superscript"/>
        <sz val="8"/>
        <color rgb="FF000000"/>
        <rFont val="Times New Roman"/>
        <family val="1"/>
      </rPr>
      <t>1</t>
    </r>
  </si>
  <si>
    <r>
      <rPr>
        <vertAlign val="superscript"/>
        <sz val="7"/>
        <color rgb="FF000000"/>
        <rFont val="Times New Roman"/>
        <family val="1"/>
      </rPr>
      <t>1</t>
    </r>
    <r>
      <rPr>
        <sz val="7"/>
        <color rgb="FF000000"/>
        <rFont val="Times New Roman"/>
        <family val="1"/>
      </rPr>
      <t xml:space="preserve"> Quarter end NFA of SBP includes interest accrued on Asian Clearing Union (ACU) balance, SDRs allocation, SDRs holdings, fund facilities and accrued expenses on portfolio investment account. </t>
    </r>
  </si>
  <si>
    <r>
      <rPr>
        <vertAlign val="superscript"/>
        <sz val="7"/>
        <color rgb="FF000000"/>
        <rFont val="Times New Roman"/>
        <family val="1"/>
      </rPr>
      <t>2</t>
    </r>
    <r>
      <rPr>
        <sz val="7"/>
        <color rgb="FF000000"/>
        <rFont val="Times New Roman"/>
        <family val="1"/>
      </rPr>
      <t xml:space="preserve"> Government’s borrowing net of Federal, Provincial, Azad Kashmir’s and Gilgit-Baltistan’s deposit with SBP. The (-) sign in govt. deposits shows a credit balance whereas (+) sign shows their debtor/withdrawal from the system </t>
    </r>
  </si>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</sst>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_(* #,##0.0_);_(* \(#,##0.0\);_(* &quot;-&quot;?_);_(@_)"/>
    <numFmt numFmtId="177" formatCode="#,##0.000_);\(#,##0.000\)"/>
  </numFmts>
  <fonts count="107"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9"/>
      <name val="Times New Roman"/>
      <family val="2"/>
    </font>
    <font>
      <i/>
      <sz val="8"/>
      <name val="Times New Roman"/>
      <family val="2"/>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name val="Times New Roman"/>
      <family val="2"/>
    </font>
    <font>
      <sz val="7"/>
      <color theme="1"/>
      <name val="Times New Roman"/>
      <family val="2"/>
    </font>
    <font>
      <u/>
      <sz val="7"/>
      <color theme="10"/>
      <name val="Times New Roman"/>
      <family val="2"/>
    </font>
    <font>
      <sz val="9"/>
      <color theme="1"/>
      <name val="Times New Roman"/>
      <family val="2"/>
    </font>
    <font>
      <b/>
      <sz val="7"/>
      <name val="Times New Roman"/>
      <family val="2"/>
    </font>
    <font>
      <u/>
      <sz val="7"/>
      <name val="Times New Roman"/>
      <family val="1"/>
    </font>
    <font>
      <u/>
      <sz val="7"/>
      <name val="Arial"/>
      <family val="2"/>
      <scheme val="minor"/>
    </font>
    <font>
      <sz val="12"/>
      <color theme="1"/>
      <name val="Times New Roman"/>
      <family val="1"/>
    </font>
    <font>
      <b/>
      <sz val="12"/>
      <color theme="1"/>
      <name val="Times New Roman"/>
      <family val="1"/>
    </font>
    <font>
      <b/>
      <sz val="9"/>
      <color indexed="81"/>
      <name val="Tahoma"/>
      <family val="2"/>
    </font>
    <font>
      <sz val="9"/>
      <color indexed="81"/>
      <name val="Tahoma"/>
      <family val="2"/>
    </font>
    <font>
      <u/>
      <sz val="12"/>
      <color theme="1"/>
      <name val="Times New Roman"/>
      <family val="1"/>
    </font>
    <font>
      <b/>
      <u/>
      <sz val="12"/>
      <color theme="1"/>
      <name val="Times New Roman"/>
      <family val="1"/>
    </font>
    <font>
      <sz val="10"/>
      <color theme="1"/>
      <name val="Times New Roman"/>
      <family val="2"/>
    </font>
    <font>
      <vertAlign val="superscript"/>
      <sz val="8"/>
      <color rgb="FF000000"/>
      <name val="Times New Roman"/>
      <family val="1"/>
    </font>
    <font>
      <sz val="9"/>
      <color rgb="FFFF0000"/>
      <name val="Times New Roman"/>
      <family val="2"/>
    </font>
    <font>
      <vertAlign val="superscript"/>
      <sz val="7"/>
      <color rgb="FF000000"/>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s>
  <borders count="63">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ck">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thick">
        <color indexed="64"/>
      </left>
      <right style="medium">
        <color indexed="64"/>
      </right>
      <top/>
      <bottom/>
      <diagonal/>
    </border>
    <border>
      <left/>
      <right style="thick">
        <color indexed="64"/>
      </right>
      <top/>
      <bottom style="thick">
        <color indexed="64"/>
      </bottom>
      <diagonal/>
    </border>
    <border>
      <left style="medium">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medium">
        <color indexed="64"/>
      </right>
      <top style="thick">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style="thick">
        <color indexed="64"/>
      </bottom>
      <diagonal/>
    </border>
    <border>
      <left/>
      <right style="thick">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s>
  <cellStyleXfs count="84">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31" applyNumberFormat="0" applyAlignment="0" applyProtection="0"/>
    <xf numFmtId="0" fontId="43" fillId="21" borderId="32" applyNumberFormat="0" applyAlignment="0" applyProtection="0"/>
    <xf numFmtId="1" fontId="44" fillId="22" borderId="33">
      <alignment horizontal="right" vertical="center"/>
    </xf>
    <xf numFmtId="0" fontId="45" fillId="22" borderId="33">
      <alignment horizontal="right" vertical="center"/>
    </xf>
    <xf numFmtId="0" fontId="31" fillId="22" borderId="34"/>
    <xf numFmtId="0" fontId="44" fillId="23" borderId="33">
      <alignment horizontal="center" vertical="center"/>
    </xf>
    <xf numFmtId="1" fontId="44" fillId="22" borderId="33">
      <alignment horizontal="right" vertical="center"/>
    </xf>
    <xf numFmtId="0" fontId="31" fillId="22" borderId="0"/>
    <xf numFmtId="0" fontId="46" fillId="22" borderId="33">
      <alignment horizontal="left" vertical="center"/>
    </xf>
    <xf numFmtId="0" fontId="46" fillId="22" borderId="33"/>
    <xf numFmtId="0" fontId="45" fillId="22" borderId="33">
      <alignment horizontal="right" vertical="center"/>
    </xf>
    <xf numFmtId="0" fontId="47" fillId="24" borderId="33">
      <alignment horizontal="left" vertical="center"/>
    </xf>
    <xf numFmtId="0" fontId="47" fillId="24" borderId="33">
      <alignment horizontal="left" vertical="center"/>
    </xf>
    <xf numFmtId="0" fontId="48" fillId="22" borderId="33">
      <alignment horizontal="left" vertical="center"/>
    </xf>
    <xf numFmtId="0" fontId="49" fillId="22" borderId="34"/>
    <xf numFmtId="0" fontId="44" fillId="25" borderId="33">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35" applyNumberFormat="0" applyFill="0" applyAlignment="0" applyProtection="0"/>
    <xf numFmtId="0" fontId="55" fillId="0" borderId="36" applyNumberFormat="0" applyFill="0" applyAlignment="0" applyProtection="0"/>
    <xf numFmtId="0" fontId="56" fillId="0" borderId="37"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31" applyNumberFormat="0" applyAlignment="0" applyProtection="0"/>
    <xf numFmtId="0" fontId="60" fillId="0" borderId="38"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9" applyNumberFormat="0" applyFont="0" applyAlignment="0" applyProtection="0"/>
    <xf numFmtId="0" fontId="63" fillId="20" borderId="40"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41" applyNumberFormat="0" applyFill="0" applyAlignment="0" applyProtection="0"/>
    <xf numFmtId="0" fontId="66" fillId="0" borderId="0" applyNumberFormat="0" applyFill="0" applyBorder="0" applyAlignment="0" applyProtection="0"/>
    <xf numFmtId="0" fontId="28" fillId="0" borderId="0"/>
    <xf numFmtId="0" fontId="37" fillId="0" borderId="0"/>
  </cellStyleXfs>
  <cellXfs count="454">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11" fillId="0" borderId="0" xfId="0" applyFont="1" applyAlignment="1">
      <alignment horizontal="lef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5" xfId="0" applyFont="1" applyBorder="1" applyAlignment="1">
      <alignment horizontal="center" vertical="center"/>
    </xf>
    <xf numFmtId="0" fontId="6" fillId="0" borderId="0" xfId="0" applyFont="1" applyAlignment="1">
      <alignment horizontal="justify" vertical="center"/>
    </xf>
    <xf numFmtId="0" fontId="4" fillId="0" borderId="15" xfId="0" applyFont="1" applyBorder="1" applyAlignment="1">
      <alignment horizontal="center" vertical="center" wrapText="1"/>
    </xf>
    <xf numFmtId="0" fontId="4" fillId="0" borderId="5" xfId="0" applyFont="1" applyBorder="1" applyAlignment="1">
      <alignment horizontal="right" vertical="center"/>
    </xf>
    <xf numFmtId="0" fontId="13" fillId="0" borderId="12" xfId="0" applyFont="1" applyBorder="1" applyAlignment="1">
      <alignment horizontal="left" vertical="center"/>
    </xf>
    <xf numFmtId="0" fontId="13" fillId="0" borderId="3" xfId="0" applyFont="1" applyBorder="1" applyAlignment="1">
      <alignment horizontal="left" vertical="center"/>
    </xf>
    <xf numFmtId="0" fontId="6" fillId="0" borderId="0" xfId="0" applyFont="1" applyAlignment="1">
      <alignment horizontal="left" vertical="center" indent="3"/>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29"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25" fillId="0" borderId="0" xfId="0" applyFont="1" applyBorder="1" applyAlignment="1">
      <alignment vertical="center"/>
    </xf>
    <xf numFmtId="0" fontId="9" fillId="0" borderId="17" xfId="0" applyFont="1" applyFill="1" applyBorder="1" applyAlignment="1">
      <alignment horizontal="right" vertical="center" wrapText="1"/>
    </xf>
    <xf numFmtId="0" fontId="9" fillId="0" borderId="27" xfId="0" applyFont="1" applyBorder="1" applyAlignment="1">
      <alignment horizontal="center" vertical="center"/>
    </xf>
    <xf numFmtId="0" fontId="7" fillId="0" borderId="13" xfId="0" applyFont="1" applyBorder="1" applyAlignment="1">
      <alignment vertical="center" wrapText="1"/>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7" fillId="0" borderId="28" xfId="0" applyFont="1" applyBorder="1" applyAlignment="1">
      <alignment vertical="center" wrapText="1"/>
    </xf>
    <xf numFmtId="0" fontId="4" fillId="0" borderId="0" xfId="0" applyFont="1" applyAlignment="1">
      <alignment horizontal="left" vertical="center"/>
    </xf>
    <xf numFmtId="0" fontId="4" fillId="0" borderId="17" xfId="0" applyFont="1" applyBorder="1" applyAlignment="1">
      <alignment horizontal="right" vertical="center"/>
    </xf>
    <xf numFmtId="0" fontId="4" fillId="0" borderId="27" xfId="0" applyFont="1" applyBorder="1" applyAlignment="1">
      <alignment horizontal="right" vertical="center"/>
    </xf>
    <xf numFmtId="0" fontId="7" fillId="0" borderId="27"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7" fillId="0" borderId="0" xfId="0" applyFont="1" applyAlignment="1">
      <alignment horizontal="center" vertical="center"/>
    </xf>
    <xf numFmtId="0" fontId="68" fillId="0" borderId="0" xfId="0" applyFont="1" applyBorder="1" applyAlignment="1">
      <alignment vertical="center"/>
    </xf>
    <xf numFmtId="166" fontId="0" fillId="0" borderId="0" xfId="0" applyNumberFormat="1"/>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6" fillId="0" borderId="0" xfId="0" applyFont="1" applyFill="1" applyAlignment="1">
      <alignment horizontal="left"/>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7" fillId="0" borderId="0" xfId="0" applyFont="1" applyAlignment="1">
      <alignment vertical="center"/>
    </xf>
    <xf numFmtId="0" fontId="20" fillId="0" borderId="45"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0" fontId="3" fillId="0" borderId="0" xfId="0" applyFont="1" applyAlignment="1">
      <alignment horizontal="left" vertical="center" wrapText="1"/>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8" fillId="0" borderId="5" xfId="2" applyNumberFormat="1" applyFont="1" applyBorder="1" applyAlignment="1">
      <alignment horizontal="right" vertical="center" wrapText="1"/>
    </xf>
    <xf numFmtId="0" fontId="7" fillId="0" borderId="17" xfId="0" applyFont="1" applyBorder="1" applyAlignment="1">
      <alignment horizontal="right" vertical="center" wrapText="1"/>
    </xf>
    <xf numFmtId="0" fontId="79"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8" fillId="0" borderId="0" xfId="0" applyFont="1" applyAlignment="1">
      <alignment horizontal="left" vertical="center" indent="1"/>
    </xf>
    <xf numFmtId="166" fontId="3" fillId="0" borderId="14" xfId="2" applyNumberFormat="1" applyFont="1" applyBorder="1" applyAlignment="1">
      <alignment horizontal="right" vertical="center" wrapText="1"/>
    </xf>
    <xf numFmtId="166" fontId="3" fillId="0" borderId="14" xfId="2" applyNumberFormat="1" applyFont="1" applyBorder="1" applyAlignment="1">
      <alignment horizontal="right" vertical="center"/>
    </xf>
    <xf numFmtId="166" fontId="79" fillId="0" borderId="0" xfId="0" applyNumberFormat="1" applyFont="1"/>
    <xf numFmtId="166" fontId="35" fillId="0" borderId="0" xfId="2" applyNumberFormat="1" applyFont="1" applyAlignment="1">
      <alignment horizontal="right" vertical="center"/>
    </xf>
    <xf numFmtId="0" fontId="81" fillId="0" borderId="0" xfId="0" applyFont="1" applyAlignment="1">
      <alignment horizontal="right" vertical="center"/>
    </xf>
    <xf numFmtId="0" fontId="79" fillId="0" borderId="0" xfId="0" applyFont="1" applyAlignment="1"/>
    <xf numFmtId="166" fontId="12" fillId="0" borderId="0" xfId="2" applyNumberFormat="1" applyFont="1" applyAlignment="1">
      <alignment horizontal="right" vertical="center"/>
    </xf>
    <xf numFmtId="0" fontId="78" fillId="0" borderId="0" xfId="0" applyFont="1" applyAlignment="1">
      <alignment horizontal="left" vertical="center"/>
    </xf>
    <xf numFmtId="0" fontId="78" fillId="0" borderId="5" xfId="0" applyFont="1" applyBorder="1" applyAlignment="1">
      <alignment horizontal="left" vertical="center"/>
    </xf>
    <xf numFmtId="0" fontId="80"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2" xfId="0" applyFont="1" applyBorder="1" applyAlignment="1">
      <alignment horizontal="left" vertical="center"/>
    </xf>
    <xf numFmtId="166" fontId="4" fillId="0" borderId="22" xfId="2" applyNumberFormat="1" applyFont="1" applyBorder="1" applyAlignment="1">
      <alignment horizontal="right" vertical="center"/>
    </xf>
    <xf numFmtId="0" fontId="4" fillId="0" borderId="14" xfId="0" applyFont="1" applyBorder="1" applyAlignment="1">
      <alignment horizontal="left" vertical="center"/>
    </xf>
    <xf numFmtId="166" fontId="4" fillId="0" borderId="14" xfId="2" applyNumberFormat="1" applyFont="1" applyBorder="1" applyAlignment="1">
      <alignment horizontal="right" vertical="center"/>
    </xf>
    <xf numFmtId="0" fontId="3" fillId="0" borderId="0" xfId="0" applyFont="1" applyAlignment="1">
      <alignment horizontal="right" vertical="center" wrapText="1"/>
    </xf>
    <xf numFmtId="0" fontId="82" fillId="0" borderId="4" xfId="0" applyFont="1" applyBorder="1"/>
    <xf numFmtId="3" fontId="3"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43" xfId="2" applyNumberFormat="1" applyFont="1" applyBorder="1" applyAlignment="1">
      <alignment horizontal="right" vertical="center" wrapText="1"/>
    </xf>
    <xf numFmtId="166" fontId="4" fillId="0" borderId="42" xfId="2" applyNumberFormat="1" applyFont="1" applyBorder="1" applyAlignment="1">
      <alignment horizontal="right" vertical="center"/>
    </xf>
    <xf numFmtId="0" fontId="7" fillId="0" borderId="30" xfId="0" applyFont="1" applyFill="1" applyBorder="1" applyAlignment="1">
      <alignment horizontal="right" vertical="center" wrapText="1"/>
    </xf>
    <xf numFmtId="166" fontId="79" fillId="0" borderId="0" xfId="0" applyNumberFormat="1" applyFont="1" applyAlignment="1"/>
    <xf numFmtId="0" fontId="17" fillId="0" borderId="0" xfId="0" applyFont="1" applyAlignment="1">
      <alignment horizontal="center" vertical="center"/>
    </xf>
    <xf numFmtId="0" fontId="21" fillId="0" borderId="0" xfId="0" applyFont="1" applyFill="1" applyAlignment="1">
      <alignment horizontal="left" vertical="center"/>
    </xf>
    <xf numFmtId="0" fontId="21" fillId="0" borderId="46" xfId="0" applyFont="1" applyFill="1" applyBorder="1" applyAlignment="1">
      <alignment horizontal="left" vertical="center"/>
    </xf>
    <xf numFmtId="0" fontId="0" fillId="0" borderId="0" xfId="0" applyFill="1" applyAlignment="1"/>
    <xf numFmtId="0" fontId="22" fillId="0" borderId="0" xfId="0" applyFont="1" applyFill="1" applyAlignment="1">
      <alignment horizontal="left" indent="2"/>
    </xf>
    <xf numFmtId="0" fontId="22" fillId="0" borderId="0" xfId="0" applyFont="1" applyFill="1" applyAlignment="1">
      <alignment horizontal="left" indent="4"/>
    </xf>
    <xf numFmtId="0" fontId="86" fillId="0" borderId="0" xfId="0" applyFont="1" applyAlignment="1"/>
    <xf numFmtId="0" fontId="75" fillId="0" borderId="0" xfId="0" applyFont="1" applyAlignment="1"/>
    <xf numFmtId="0" fontId="32" fillId="0" borderId="0" xfId="1" applyFont="1" applyAlignment="1"/>
    <xf numFmtId="166" fontId="88" fillId="0" borderId="0" xfId="2" applyNumberFormat="1" applyFont="1" applyFill="1"/>
    <xf numFmtId="166" fontId="89" fillId="0" borderId="0" xfId="2" applyNumberFormat="1" applyFont="1" applyFill="1"/>
    <xf numFmtId="166" fontId="7" fillId="0" borderId="5" xfId="2" applyNumberFormat="1" applyFont="1" applyBorder="1" applyAlignment="1">
      <alignment horizontal="right" vertical="center"/>
    </xf>
    <xf numFmtId="166" fontId="83" fillId="0" borderId="0" xfId="2" applyNumberFormat="1" applyFont="1" applyFill="1" applyAlignment="1">
      <alignment horizontal="right" vertical="center" wrapText="1"/>
    </xf>
    <xf numFmtId="166" fontId="69" fillId="0" borderId="0" xfId="2" applyNumberFormat="1" applyFont="1" applyFill="1" applyAlignment="1">
      <alignment horizontal="right" vertical="center" wrapText="1"/>
    </xf>
    <xf numFmtId="166" fontId="84" fillId="0" borderId="0" xfId="2" applyNumberFormat="1" applyFont="1" applyFill="1" applyAlignment="1">
      <alignment horizontal="right" vertical="center" wrapText="1"/>
    </xf>
    <xf numFmtId="166" fontId="84" fillId="0" borderId="0" xfId="2" applyNumberFormat="1" applyFont="1" applyFill="1" applyAlignment="1">
      <alignment horizontal="right" vertical="center" wrapText="1" indent="1"/>
    </xf>
    <xf numFmtId="166" fontId="70" fillId="0" borderId="46" xfId="2" applyNumberFormat="1" applyFont="1" applyFill="1" applyBorder="1" applyAlignment="1">
      <alignment horizontal="right" vertical="center" wrapText="1"/>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42" xfId="2" applyNumberFormat="1" applyFont="1" applyBorder="1" applyAlignment="1">
      <alignment horizontal="right" vertical="center" wrapText="1"/>
    </xf>
    <xf numFmtId="15" fontId="7" fillId="0" borderId="23"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8"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14" fillId="0" borderId="0" xfId="0" applyFont="1" applyFill="1" applyAlignment="1">
      <alignment vertical="center"/>
    </xf>
    <xf numFmtId="0" fontId="32" fillId="0" borderId="0" xfId="1" applyFont="1" applyFill="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166" fontId="78" fillId="0" borderId="5" xfId="2" applyNumberFormat="1" applyFont="1" applyFill="1" applyBorder="1" applyAlignment="1">
      <alignment horizontal="right" vertical="center"/>
    </xf>
    <xf numFmtId="0" fontId="26" fillId="0" borderId="0" xfId="0" applyFont="1" applyFill="1" applyAlignment="1">
      <alignment horizontal="right" vertical="center"/>
    </xf>
    <xf numFmtId="0" fontId="7" fillId="0" borderId="43" xfId="0" applyFont="1" applyBorder="1" applyAlignment="1">
      <alignment horizontal="left" vertical="center"/>
    </xf>
    <xf numFmtId="0" fontId="7" fillId="0" borderId="9" xfId="0" applyFont="1" applyBorder="1" applyAlignment="1">
      <alignment horizontal="center" vertical="center" wrapText="1"/>
    </xf>
    <xf numFmtId="166" fontId="0" fillId="0" borderId="0" xfId="0" applyNumberFormat="1" applyAlignment="1"/>
    <xf numFmtId="166" fontId="34" fillId="0" borderId="0" xfId="0" applyNumberFormat="1" applyFont="1" applyAlignment="1"/>
    <xf numFmtId="43" fontId="0" fillId="0" borderId="0" xfId="0" applyNumberFormat="1" applyAlignment="1"/>
    <xf numFmtId="0" fontId="92" fillId="0" borderId="0" xfId="1" applyFont="1" applyFill="1" applyAlignment="1" applyProtection="1">
      <alignment horizontal="left"/>
    </xf>
    <xf numFmtId="0" fontId="93" fillId="0" borderId="0" xfId="0" applyFont="1" applyFill="1" applyAlignment="1">
      <alignment horizontal="left"/>
    </xf>
    <xf numFmtId="166" fontId="39" fillId="0" borderId="0" xfId="0" applyNumberFormat="1" applyFont="1" applyAlignment="1"/>
    <xf numFmtId="166" fontId="90" fillId="0" borderId="0" xfId="2" applyNumberFormat="1" applyFont="1" applyFill="1" applyAlignment="1">
      <alignment horizontal="right" vertical="center"/>
    </xf>
    <xf numFmtId="166" fontId="90" fillId="0" borderId="0" xfId="2" applyNumberFormat="1" applyFont="1" applyAlignment="1">
      <alignment horizontal="right" vertical="center"/>
    </xf>
    <xf numFmtId="166" fontId="94" fillId="0" borderId="0" xfId="2" applyNumberFormat="1" applyFont="1" applyFill="1" applyAlignment="1">
      <alignment horizontal="right" vertical="center"/>
    </xf>
    <xf numFmtId="166" fontId="94" fillId="0" borderId="0" xfId="2" applyNumberFormat="1" applyFont="1" applyAlignment="1">
      <alignment horizontal="right" vertical="center"/>
    </xf>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95" fillId="0" borderId="0" xfId="66" applyFont="1" applyAlignment="1" applyProtection="1">
      <alignment horizontal="left" vertical="top" wrapText="1"/>
    </xf>
    <xf numFmtId="0" fontId="95" fillId="0" borderId="0" xfId="66" applyFont="1" applyAlignment="1" applyProtection="1">
      <alignment horizontal="left" wrapText="1"/>
    </xf>
    <xf numFmtId="0" fontId="39" fillId="0" borderId="0" xfId="0" applyFont="1" applyBorder="1"/>
    <xf numFmtId="166" fontId="6" fillId="0" borderId="5" xfId="2" applyNumberFormat="1" applyFont="1" applyBorder="1" applyAlignment="1">
      <alignment horizontal="right" vertical="center" wrapText="1"/>
    </xf>
    <xf numFmtId="0" fontId="7" fillId="0" borderId="17" xfId="0" applyFont="1" applyFill="1" applyBorder="1" applyAlignment="1">
      <alignment horizontal="right" vertical="center" wrapText="1"/>
    </xf>
    <xf numFmtId="0" fontId="0" fillId="0" borderId="0" xfId="0" applyFill="1"/>
    <xf numFmtId="0" fontId="97" fillId="0" borderId="0" xfId="0" quotePrefix="1" applyFont="1" applyBorder="1" applyAlignment="1">
      <alignment horizontal="left" indent="1"/>
    </xf>
    <xf numFmtId="0" fontId="97" fillId="0" borderId="0" xfId="0" quotePrefix="1" applyFont="1" applyFill="1" applyBorder="1" applyAlignment="1">
      <alignment horizontal="left" indent="1"/>
    </xf>
    <xf numFmtId="0" fontId="97" fillId="0" borderId="0" xfId="0" quotePrefix="1" applyFont="1" applyBorder="1" applyAlignment="1">
      <alignment horizontal="left" indent="3"/>
    </xf>
    <xf numFmtId="0" fontId="97" fillId="0" borderId="0" xfId="0" applyFont="1" applyBorder="1"/>
    <xf numFmtId="0" fontId="98" fillId="0" borderId="0" xfId="0" applyFont="1" applyBorder="1"/>
    <xf numFmtId="0" fontId="98" fillId="0" borderId="0" xfId="0" applyFont="1" applyFill="1" applyBorder="1" applyAlignment="1">
      <alignment horizontal="left" indent="1"/>
    </xf>
    <xf numFmtId="0" fontId="98" fillId="0" borderId="0" xfId="0" applyFont="1" applyFill="1" applyBorder="1" applyAlignment="1">
      <alignment horizontal="left" vertical="top" indent="4"/>
    </xf>
    <xf numFmtId="0" fontId="101" fillId="0" borderId="0" xfId="0" applyFont="1" applyFill="1" applyBorder="1"/>
    <xf numFmtId="0" fontId="97" fillId="0" borderId="0" xfId="0" quotePrefix="1" applyFont="1" applyFill="1" applyBorder="1" applyAlignment="1">
      <alignment horizontal="left" indent="4"/>
    </xf>
    <xf numFmtId="0" fontId="97" fillId="0" borderId="0" xfId="0" applyFont="1" applyFill="1" applyBorder="1"/>
    <xf numFmtId="0" fontId="102" fillId="0" borderId="0" xfId="0" applyFont="1" applyFill="1" applyBorder="1"/>
    <xf numFmtId="0" fontId="98" fillId="0" borderId="0" xfId="0" applyFont="1" applyFill="1" applyBorder="1"/>
    <xf numFmtId="0" fontId="98" fillId="0" borderId="0" xfId="0" quotePrefix="1" applyFont="1" applyBorder="1" applyAlignment="1">
      <alignment horizontal="left" indent="1"/>
    </xf>
    <xf numFmtId="0" fontId="97" fillId="0" borderId="0" xfId="0" quotePrefix="1" applyFont="1" applyBorder="1" applyAlignment="1">
      <alignment horizontal="left" vertical="center" indent="3"/>
    </xf>
    <xf numFmtId="0" fontId="97" fillId="0" borderId="0" xfId="0" quotePrefix="1" applyFont="1" applyBorder="1" applyAlignment="1">
      <alignment horizontal="left" indent="5"/>
    </xf>
    <xf numFmtId="0" fontId="97" fillId="0" borderId="0" xfId="0" quotePrefix="1" applyFont="1" applyFill="1" applyBorder="1" applyAlignment="1">
      <alignment horizontal="left" indent="5"/>
    </xf>
    <xf numFmtId="0" fontId="98" fillId="0" borderId="0" xfId="0" quotePrefix="1" applyFont="1" applyBorder="1" applyAlignment="1">
      <alignment horizontal="left"/>
    </xf>
    <xf numFmtId="0" fontId="97" fillId="0" borderId="0" xfId="0" quotePrefix="1" applyFont="1" applyBorder="1" applyAlignment="1">
      <alignment horizontal="left" vertical="center" indent="2"/>
    </xf>
    <xf numFmtId="0" fontId="98" fillId="0" borderId="0" xfId="0" applyFont="1" applyBorder="1" applyAlignment="1">
      <alignment horizontal="left" indent="1"/>
    </xf>
    <xf numFmtId="0" fontId="98" fillId="0" borderId="0" xfId="0" applyFont="1" applyBorder="1" applyAlignment="1">
      <alignment horizontal="center"/>
    </xf>
    <xf numFmtId="0" fontId="5" fillId="0" borderId="0" xfId="0" applyFont="1" applyAlignment="1">
      <alignment horizontal="center" vertical="center"/>
    </xf>
    <xf numFmtId="0" fontId="32" fillId="0" borderId="0" xfId="1" applyFont="1" applyAlignment="1">
      <alignment horizontal="left" vertical="center" wrapText="1"/>
    </xf>
    <xf numFmtId="0" fontId="14" fillId="0" borderId="0" xfId="0" applyFont="1" applyFill="1" applyAlignment="1">
      <alignment horizontal="left" vertical="center"/>
    </xf>
    <xf numFmtId="0" fontId="14" fillId="0" borderId="0" xfId="0" applyFont="1" applyAlignment="1">
      <alignment horizontal="left" vertical="center"/>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9" fillId="0" borderId="5" xfId="0" applyFont="1" applyBorder="1" applyAlignment="1">
      <alignment horizontal="center" vertical="center"/>
    </xf>
    <xf numFmtId="0" fontId="14" fillId="0" borderId="0" xfId="0" applyFont="1" applyBorder="1" applyAlignment="1">
      <alignment horizontal="right" vertical="center"/>
    </xf>
    <xf numFmtId="166" fontId="103" fillId="0" borderId="0" xfId="2" applyNumberFormat="1" applyFont="1" applyFill="1"/>
    <xf numFmtId="0" fontId="14" fillId="29" borderId="0" xfId="0" applyFont="1" applyFill="1" applyAlignment="1">
      <alignment horizontal="left" vertical="center"/>
    </xf>
    <xf numFmtId="166" fontId="89" fillId="0" borderId="5" xfId="2" applyNumberFormat="1" applyFont="1" applyFill="1" applyBorder="1"/>
    <xf numFmtId="166" fontId="86" fillId="0" borderId="0" xfId="0" applyNumberFormat="1" applyFont="1"/>
    <xf numFmtId="0" fontId="86" fillId="0" borderId="0" xfId="0" applyFont="1"/>
    <xf numFmtId="0" fontId="32" fillId="0" borderId="0" xfId="1" applyFont="1"/>
    <xf numFmtId="0" fontId="80" fillId="0" borderId="0" xfId="0" applyFont="1"/>
    <xf numFmtId="166" fontId="3" fillId="0" borderId="0" xfId="2" applyNumberFormat="1" applyFont="1" applyAlignment="1">
      <alignment vertical="center"/>
    </xf>
    <xf numFmtId="0" fontId="105" fillId="0" borderId="0" xfId="0" applyFont="1" applyFill="1" applyAlignment="1">
      <alignment horizontal="left"/>
    </xf>
    <xf numFmtId="0" fontId="14" fillId="29" borderId="0" xfId="0" applyFont="1" applyFill="1" applyAlignment="1">
      <alignment vertical="center"/>
    </xf>
    <xf numFmtId="166" fontId="34" fillId="0" borderId="0" xfId="0" applyNumberFormat="1" applyFont="1"/>
    <xf numFmtId="3" fontId="6" fillId="0" borderId="0" xfId="0" applyNumberFormat="1" applyFont="1" applyFill="1" applyAlignment="1">
      <alignment horizontal="right" wrapText="1"/>
    </xf>
    <xf numFmtId="165" fontId="39" fillId="0" borderId="0" xfId="0" applyNumberFormat="1" applyFont="1" applyAlignment="1">
      <alignment wrapText="1"/>
    </xf>
    <xf numFmtId="176" fontId="0" fillId="0" borderId="0" xfId="0" applyNumberFormat="1" applyAlignment="1">
      <alignment wrapText="1"/>
    </xf>
    <xf numFmtId="177" fontId="0" fillId="0" borderId="0" xfId="0" applyNumberFormat="1" applyAlignment="1">
      <alignment wrapText="1"/>
    </xf>
    <xf numFmtId="0" fontId="9" fillId="0" borderId="48" xfId="0" applyFont="1" applyFill="1" applyBorder="1" applyAlignment="1">
      <alignment horizontal="right" vertical="center" wrapText="1"/>
    </xf>
    <xf numFmtId="0" fontId="9" fillId="0" borderId="3" xfId="0" applyFont="1" applyFill="1" applyBorder="1" applyAlignment="1">
      <alignment horizontal="center" vertical="center"/>
    </xf>
    <xf numFmtId="0" fontId="79" fillId="0" borderId="0" xfId="0" applyFont="1" applyFill="1"/>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3" fillId="0" borderId="0" xfId="2" applyNumberFormat="1" applyFont="1" applyFill="1" applyBorder="1" applyAlignment="1">
      <alignment horizontal="right" vertical="center" wrapText="1"/>
    </xf>
    <xf numFmtId="166" fontId="4" fillId="0" borderId="43" xfId="2" applyNumberFormat="1" applyFont="1" applyFill="1" applyBorder="1" applyAlignment="1">
      <alignment horizontal="right" vertical="center" wrapText="1"/>
    </xf>
    <xf numFmtId="166" fontId="0" fillId="0" borderId="0" xfId="0" applyNumberFormat="1" applyFill="1"/>
    <xf numFmtId="0" fontId="34" fillId="0" borderId="0" xfId="0" applyFont="1" applyFill="1"/>
    <xf numFmtId="0" fontId="9" fillId="28" borderId="12" xfId="0" applyFont="1" applyFill="1" applyBorder="1" applyAlignment="1">
      <alignment horizontal="right" vertical="center" wrapText="1"/>
    </xf>
    <xf numFmtId="0" fontId="7" fillId="0" borderId="57" xfId="0" applyFont="1" applyBorder="1" applyAlignment="1">
      <alignment vertical="center" wrapText="1"/>
    </xf>
    <xf numFmtId="0" fontId="7" fillId="0" borderId="58" xfId="0" applyFont="1" applyBorder="1" applyAlignment="1">
      <alignment horizontal="right" vertical="center" wrapText="1"/>
    </xf>
    <xf numFmtId="0" fontId="6" fillId="0" borderId="0" xfId="0" applyFont="1" applyBorder="1" applyAlignment="1">
      <alignment horizontal="right" vertical="center"/>
    </xf>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86" fillId="0" borderId="0" xfId="0" applyFont="1" applyFill="1" applyAlignment="1"/>
    <xf numFmtId="0" fontId="75" fillId="0" borderId="0" xfId="0" applyFont="1" applyFill="1" applyAlignment="1"/>
    <xf numFmtId="0" fontId="7" fillId="0" borderId="18" xfId="0" applyFont="1" applyBorder="1" applyAlignment="1">
      <alignment horizontal="right" vertical="center" wrapText="1"/>
    </xf>
    <xf numFmtId="0" fontId="21" fillId="0" borderId="8" xfId="0" applyFont="1" applyBorder="1" applyAlignment="1">
      <alignment horizontal="center" vertical="center" wrapText="1"/>
    </xf>
    <xf numFmtId="0" fontId="21" fillId="0" borderId="9" xfId="0" applyFont="1" applyBorder="1" applyAlignment="1">
      <alignment horizontal="left" vertical="center" indent="5"/>
    </xf>
    <xf numFmtId="0" fontId="7" fillId="0" borderId="9" xfId="0" applyFont="1" applyBorder="1" applyAlignment="1">
      <alignment horizontal="center" vertical="center" wrapText="1"/>
    </xf>
    <xf numFmtId="0" fontId="14" fillId="0" borderId="5" xfId="0" applyFont="1" applyBorder="1" applyAlignment="1">
      <alignment horizontal="right" vertical="center"/>
    </xf>
    <xf numFmtId="0" fontId="7" fillId="0" borderId="23" xfId="0" applyFont="1" applyBorder="1" applyAlignment="1">
      <alignment horizontal="right" vertical="center"/>
    </xf>
    <xf numFmtId="0" fontId="7" fillId="0" borderId="4" xfId="0" applyFont="1" applyBorder="1" applyAlignment="1">
      <alignment vertical="center" wrapText="1"/>
    </xf>
    <xf numFmtId="0" fontId="7" fillId="0" borderId="27" xfId="0" applyFont="1" applyFill="1" applyBorder="1" applyAlignment="1">
      <alignment horizontal="right" vertical="center" wrapText="1"/>
    </xf>
    <xf numFmtId="0" fontId="7" fillId="0" borderId="27" xfId="0" applyFont="1" applyBorder="1" applyAlignment="1">
      <alignment horizontal="right" vertical="center" wrapText="1"/>
    </xf>
    <xf numFmtId="0" fontId="9" fillId="0" borderId="27" xfId="0" applyFont="1" applyFill="1" applyBorder="1" applyAlignment="1">
      <alignment horizontal="right" vertical="center"/>
    </xf>
    <xf numFmtId="0" fontId="7" fillId="0" borderId="44" xfId="0" applyFont="1" applyFill="1" applyBorder="1" applyAlignment="1">
      <alignment vertical="center" wrapText="1"/>
    </xf>
    <xf numFmtId="0" fontId="9" fillId="0" borderId="60" xfId="0" applyFont="1" applyFill="1" applyBorder="1" applyAlignment="1">
      <alignment horizontal="right" vertical="center" wrapText="1"/>
    </xf>
    <xf numFmtId="0" fontId="9" fillId="0" borderId="42" xfId="0" applyFont="1" applyFill="1" applyBorder="1" applyAlignment="1">
      <alignment horizontal="right" vertical="center" wrapText="1"/>
    </xf>
    <xf numFmtId="0" fontId="9" fillId="28" borderId="61" xfId="0" applyFont="1" applyFill="1" applyBorder="1" applyAlignment="1">
      <alignment horizontal="right" vertical="center" wrapText="1"/>
    </xf>
    <xf numFmtId="0" fontId="7" fillId="0" borderId="5" xfId="0" applyFont="1" applyBorder="1" applyAlignment="1">
      <alignment vertical="center" wrapText="1"/>
    </xf>
    <xf numFmtId="0" fontId="9" fillId="28" borderId="42" xfId="0" applyFont="1" applyFill="1" applyBorder="1" applyAlignment="1">
      <alignment horizontal="right" vertical="center" wrapText="1"/>
    </xf>
    <xf numFmtId="0" fontId="7" fillId="0" borderId="48" xfId="0" applyFont="1" applyBorder="1" applyAlignment="1">
      <alignment horizontal="right" vertical="center"/>
    </xf>
    <xf numFmtId="0" fontId="9" fillId="0" borderId="5" xfId="0" applyFont="1" applyFill="1" applyBorder="1" applyAlignment="1">
      <alignment horizontal="right" vertical="center" wrapText="1"/>
    </xf>
    <xf numFmtId="0" fontId="7" fillId="0" borderId="9" xfId="0" applyFont="1" applyBorder="1" applyAlignment="1">
      <alignment vertical="center" wrapText="1"/>
    </xf>
    <xf numFmtId="0" fontId="7" fillId="0" borderId="29" xfId="0" applyFont="1" applyBorder="1" applyAlignment="1">
      <alignment horizontal="right" vertical="center"/>
    </xf>
    <xf numFmtId="0" fontId="9" fillId="0" borderId="10" xfId="0" applyFont="1" applyFill="1" applyBorder="1" applyAlignment="1">
      <alignment horizontal="right" vertical="center" wrapText="1"/>
    </xf>
    <xf numFmtId="0" fontId="9" fillId="28" borderId="5" xfId="0" applyFont="1" applyFill="1" applyBorder="1" applyAlignment="1">
      <alignment horizontal="right" vertical="center" wrapText="1"/>
    </xf>
    <xf numFmtId="0" fontId="9" fillId="28" borderId="3" xfId="0" applyFont="1" applyFill="1" applyBorder="1" applyAlignment="1">
      <alignment horizontal="right" vertical="center" wrapText="1"/>
    </xf>
    <xf numFmtId="0" fontId="7" fillId="0" borderId="15" xfId="0" applyFont="1" applyBorder="1" applyAlignment="1">
      <alignment horizontal="right" vertical="center"/>
    </xf>
    <xf numFmtId="0" fontId="7" fillId="0" borderId="18" xfId="0" applyFont="1" applyBorder="1" applyAlignment="1">
      <alignment vertical="center"/>
    </xf>
    <xf numFmtId="0" fontId="9" fillId="0" borderId="18" xfId="0" applyFont="1" applyBorder="1" applyAlignment="1">
      <alignment horizontal="right" vertical="center"/>
    </xf>
    <xf numFmtId="0" fontId="9" fillId="0" borderId="18" xfId="0" applyFont="1" applyFill="1" applyBorder="1" applyAlignment="1">
      <alignment horizontal="right" vertical="center"/>
    </xf>
    <xf numFmtId="166" fontId="10" fillId="0" borderId="17" xfId="2" applyNumberFormat="1" applyFont="1" applyFill="1" applyBorder="1" applyAlignment="1">
      <alignment horizontal="right" vertical="center"/>
    </xf>
    <xf numFmtId="0" fontId="7" fillId="0" borderId="13" xfId="0" applyFont="1" applyFill="1" applyBorder="1" applyAlignment="1">
      <alignment vertical="center" wrapText="1"/>
    </xf>
    <xf numFmtId="0" fontId="2" fillId="0" borderId="13"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0" fillId="0" borderId="0" xfId="0" applyBorder="1" applyAlignment="1"/>
    <xf numFmtId="0" fontId="7" fillId="0" borderId="10" xfId="0" applyFont="1" applyBorder="1" applyAlignment="1">
      <alignment horizontal="center" vertical="center"/>
    </xf>
    <xf numFmtId="0" fontId="7" fillId="0" borderId="18" xfId="0" applyFont="1" applyFill="1" applyBorder="1" applyAlignment="1">
      <alignment horizontal="right" vertical="center"/>
    </xf>
    <xf numFmtId="0" fontId="7" fillId="0" borderId="20" xfId="0" applyFont="1" applyBorder="1" applyAlignment="1">
      <alignment horizontal="center" vertical="center"/>
    </xf>
    <xf numFmtId="0" fontId="0" fillId="0" borderId="0" xfId="0" applyBorder="1" applyAlignment="1">
      <alignment wrapText="1"/>
    </xf>
    <xf numFmtId="0" fontId="7" fillId="0" borderId="0" xfId="0" applyFont="1" applyFill="1" applyBorder="1" applyAlignment="1">
      <alignment horizontal="left" vertical="center" indent="5"/>
    </xf>
    <xf numFmtId="0" fontId="7" fillId="0" borderId="0" xfId="0" applyFont="1" applyFill="1" applyBorder="1" applyAlignment="1">
      <alignment horizontal="right" vertical="center"/>
    </xf>
    <xf numFmtId="15" fontId="7" fillId="0" borderId="13" xfId="0" quotePrefix="1" applyNumberFormat="1" applyFont="1" applyFill="1" applyBorder="1" applyAlignment="1">
      <alignment horizontal="right" vertical="center"/>
    </xf>
    <xf numFmtId="0" fontId="10" fillId="0" borderId="21" xfId="0" applyFont="1" applyBorder="1" applyAlignment="1">
      <alignment horizontal="right" vertical="center"/>
    </xf>
    <xf numFmtId="0" fontId="10" fillId="0" borderId="14" xfId="0" applyFont="1" applyBorder="1" applyAlignment="1">
      <alignment horizontal="right" vertical="center"/>
    </xf>
    <xf numFmtId="0" fontId="10" fillId="0" borderId="44" xfId="0" applyFont="1" applyBorder="1" applyAlignment="1">
      <alignment horizontal="right" vertical="center"/>
    </xf>
    <xf numFmtId="0" fontId="4" fillId="0" borderId="15" xfId="0" applyFont="1" applyBorder="1" applyAlignment="1">
      <alignment horizontal="center" vertical="center"/>
    </xf>
    <xf numFmtId="0" fontId="4" fillId="0" borderId="14" xfId="0" applyFont="1" applyBorder="1" applyAlignment="1">
      <alignment horizontal="center" vertical="center" wrapText="1"/>
    </xf>
    <xf numFmtId="0" fontId="26" fillId="0" borderId="45" xfId="0" applyFont="1" applyBorder="1" applyAlignment="1">
      <alignment horizontal="center" vertical="center" wrapText="1"/>
    </xf>
    <xf numFmtId="0" fontId="7" fillId="0" borderId="42" xfId="0" applyFont="1" applyFill="1" applyBorder="1" applyAlignment="1">
      <alignment horizontal="right" vertical="center" wrapText="1"/>
    </xf>
    <xf numFmtId="0" fontId="7" fillId="0" borderId="29" xfId="0" applyFont="1" applyBorder="1" applyAlignment="1">
      <alignment horizontal="center" vertical="center"/>
    </xf>
    <xf numFmtId="0" fontId="33" fillId="0" borderId="0" xfId="0" applyFont="1" applyBorder="1" applyAlignment="1">
      <alignment horizontal="right"/>
    </xf>
    <xf numFmtId="0" fontId="33" fillId="0" borderId="0" xfId="0" applyFont="1" applyBorder="1" applyAlignment="1">
      <alignment horizontal="left"/>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4"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52" xfId="0" applyFont="1" applyFill="1" applyBorder="1" applyAlignment="1">
      <alignment horizontal="right" vertical="center" wrapText="1"/>
    </xf>
    <xf numFmtId="0" fontId="7" fillId="0" borderId="53" xfId="0" applyFont="1" applyFill="1" applyBorder="1" applyAlignment="1">
      <alignment horizontal="right" vertical="center" wrapText="1"/>
    </xf>
    <xf numFmtId="0" fontId="7" fillId="0" borderId="49" xfId="0" applyFont="1" applyFill="1" applyBorder="1" applyAlignment="1">
      <alignment horizontal="right" vertical="center" wrapText="1"/>
    </xf>
    <xf numFmtId="0" fontId="7" fillId="0" borderId="47" xfId="0"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5" fillId="0" borderId="6" xfId="0" applyFont="1" applyFill="1" applyBorder="1" applyAlignment="1">
      <alignment horizontal="right" vertical="center" wrapText="1"/>
    </xf>
    <xf numFmtId="0" fontId="85" fillId="0" borderId="7" xfId="0" applyFont="1" applyFill="1" applyBorder="1" applyAlignment="1">
      <alignment horizontal="right"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33" fillId="0" borderId="0" xfId="0" applyFont="1" applyBorder="1" applyAlignment="1">
      <alignment horizontal="right"/>
    </xf>
    <xf numFmtId="0" fontId="15" fillId="0" borderId="0" xfId="0" applyFont="1" applyAlignment="1">
      <alignment horizontal="left" vertical="center"/>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right" vertical="center" wrapText="1"/>
    </xf>
    <xf numFmtId="0" fontId="7" fillId="0" borderId="10" xfId="0" applyFont="1" applyBorder="1" applyAlignment="1">
      <alignment horizontal="right" vertical="center" wrapText="1"/>
    </xf>
    <xf numFmtId="0" fontId="7" fillId="0" borderId="8" xfId="0" applyFont="1" applyBorder="1" applyAlignment="1">
      <alignment horizontal="center" vertical="center" wrapText="1"/>
    </xf>
    <xf numFmtId="0" fontId="14" fillId="0" borderId="0" xfId="0" applyFont="1" applyAlignment="1">
      <alignment horizontal="justify" vertical="center"/>
    </xf>
    <xf numFmtId="0" fontId="96" fillId="0" borderId="0" xfId="1" applyFont="1" applyAlignment="1">
      <alignment horizontal="left"/>
    </xf>
    <xf numFmtId="0" fontId="75" fillId="0" borderId="0" xfId="0" applyFont="1" applyAlignment="1">
      <alignment horizontal="left"/>
    </xf>
    <xf numFmtId="0" fontId="14" fillId="0" borderId="0" xfId="0" applyFont="1" applyAlignment="1">
      <alignment horizontal="right" vertical="center"/>
    </xf>
    <xf numFmtId="0" fontId="6" fillId="0" borderId="5" xfId="0" applyFont="1" applyBorder="1" applyAlignment="1">
      <alignment horizontal="right" vertical="center" wrapText="1"/>
    </xf>
    <xf numFmtId="0" fontId="7" fillId="0" borderId="2" xfId="0" applyFont="1" applyBorder="1" applyAlignment="1">
      <alignment horizontal="center" vertical="center"/>
    </xf>
    <xf numFmtId="0" fontId="87" fillId="0" borderId="0" xfId="1" applyFont="1" applyAlignment="1">
      <alignment horizontal="left"/>
    </xf>
    <xf numFmtId="0" fontId="79" fillId="0" borderId="0" xfId="0" applyFont="1" applyAlignment="1">
      <alignment horizontal="left"/>
    </xf>
    <xf numFmtId="0" fontId="11" fillId="0" borderId="0" xfId="0" applyFont="1" applyAlignment="1">
      <alignment horizontal="left" vertical="center" wrapText="1"/>
    </xf>
    <xf numFmtId="0" fontId="17" fillId="0" borderId="0" xfId="0" applyFont="1" applyAlignment="1">
      <alignment horizontal="center" vertical="center"/>
    </xf>
    <xf numFmtId="0" fontId="11"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1" fillId="0" borderId="4" xfId="0" applyFont="1" applyBorder="1" applyAlignment="1">
      <alignment horizontal="right" vertical="center" wrapText="1"/>
    </xf>
    <xf numFmtId="0" fontId="32" fillId="0" borderId="0" xfId="1" applyFont="1" applyAlignment="1">
      <alignment horizontal="left" vertical="center" wrapText="1"/>
    </xf>
    <xf numFmtId="0" fontId="11" fillId="0" borderId="0" xfId="0" applyFont="1" applyBorder="1" applyAlignment="1">
      <alignment horizontal="left" vertical="center" wrapText="1"/>
    </xf>
    <xf numFmtId="0" fontId="14" fillId="0" borderId="0" xfId="0" applyFont="1" applyAlignment="1">
      <alignment horizontal="left" vertical="center"/>
    </xf>
    <xf numFmtId="0" fontId="7" fillId="0" borderId="54" xfId="0" applyFont="1" applyBorder="1" applyAlignment="1">
      <alignment horizontal="center" vertical="center"/>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3" fillId="0" borderId="4" xfId="0" applyFont="1" applyBorder="1" applyAlignment="1">
      <alignment horizontal="right"/>
    </xf>
    <xf numFmtId="0" fontId="11" fillId="0" borderId="0" xfId="0" applyFont="1" applyAlignment="1">
      <alignment horizontal="left" vertical="center"/>
    </xf>
    <xf numFmtId="0" fontId="11" fillId="0" borderId="0" xfId="0" applyFont="1" applyBorder="1" applyAlignment="1">
      <alignment horizontal="left" vertical="center"/>
    </xf>
    <xf numFmtId="0" fontId="14" fillId="0" borderId="0" xfId="0" applyFont="1" applyFill="1" applyAlignment="1">
      <alignment horizontal="left" vertical="center"/>
    </xf>
    <xf numFmtId="0" fontId="1" fillId="0" borderId="0" xfId="0" applyFont="1" applyAlignment="1">
      <alignment horizontal="left" vertical="center"/>
    </xf>
    <xf numFmtId="0" fontId="1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4" fillId="0" borderId="0" xfId="0" applyFont="1" applyBorder="1" applyAlignment="1">
      <alignment horizontal="left" vertical="center"/>
    </xf>
    <xf numFmtId="0" fontId="3" fillId="0" borderId="5" xfId="0" applyFont="1" applyBorder="1" applyAlignment="1">
      <alignment horizontal="right" vertical="center"/>
    </xf>
    <xf numFmtId="0" fontId="14" fillId="0" borderId="0" xfId="0" applyFont="1" applyBorder="1" applyAlignment="1">
      <alignment horizontal="right"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4" fillId="0" borderId="5" xfId="0" applyFont="1" applyBorder="1" applyAlignment="1">
      <alignment horizontal="righ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11" fillId="0" borderId="4" xfId="0" applyFont="1" applyBorder="1" applyAlignment="1">
      <alignment horizontal="right" vertical="center" indent="2"/>
    </xf>
    <xf numFmtId="0" fontId="11" fillId="0" borderId="0" xfId="0" applyFont="1" applyBorder="1" applyAlignment="1">
      <alignment horizontal="right" vertical="center"/>
    </xf>
    <xf numFmtId="0" fontId="91" fillId="0" borderId="0" xfId="0" applyFont="1" applyFill="1" applyAlignment="1">
      <alignment horizontal="left" vertical="top" wrapText="1"/>
    </xf>
    <xf numFmtId="0" fontId="91" fillId="0" borderId="0" xfId="0" applyFont="1" applyFill="1" applyAlignment="1">
      <alignment horizontal="left" wrapText="1"/>
    </xf>
    <xf numFmtId="0" fontId="21" fillId="0" borderId="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6" xfId="0" applyFont="1" applyFill="1" applyBorder="1" applyAlignment="1">
      <alignment horizontal="center" vertical="center"/>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0" xfId="0" applyFont="1" applyFill="1" applyBorder="1" applyAlignment="1">
      <alignment horizontal="right"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3" xfId="0" applyFont="1" applyBorder="1" applyAlignment="1">
      <alignment horizontal="center" vertical="center"/>
    </xf>
    <xf numFmtId="15" fontId="7" fillId="0" borderId="19" xfId="0" applyNumberFormat="1" applyFont="1" applyBorder="1" applyAlignment="1">
      <alignment horizontal="right" vertical="center"/>
    </xf>
    <xf numFmtId="0" fontId="7" fillId="0" borderId="20" xfId="0" applyFont="1" applyBorder="1" applyAlignment="1">
      <alignment horizontal="right" vertical="center"/>
    </xf>
    <xf numFmtId="0" fontId="7" fillId="0" borderId="23"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8" xfId="0" applyNumberFormat="1" applyFont="1" applyFill="1" applyBorder="1" applyAlignment="1">
      <alignment horizontal="center" vertical="center"/>
    </xf>
    <xf numFmtId="164" fontId="9" fillId="0" borderId="9" xfId="0" applyNumberFormat="1" applyFont="1" applyFill="1" applyBorder="1" applyAlignment="1">
      <alignment horizontal="center" vertical="center"/>
    </xf>
    <xf numFmtId="164" fontId="9" fillId="0" borderId="16" xfId="0" applyNumberFormat="1" applyFont="1" applyFill="1" applyBorder="1" applyAlignment="1">
      <alignment horizontal="center" vertical="center"/>
    </xf>
    <xf numFmtId="164" fontId="9" fillId="28" borderId="8" xfId="0" applyNumberFormat="1" applyFont="1" applyFill="1" applyBorder="1" applyAlignment="1">
      <alignment horizontal="center" vertical="center"/>
    </xf>
    <xf numFmtId="164" fontId="9" fillId="28" borderId="9" xfId="0" applyNumberFormat="1" applyFont="1" applyFill="1" applyBorder="1" applyAlignment="1">
      <alignment horizontal="center" vertical="center"/>
    </xf>
    <xf numFmtId="164" fontId="9" fillId="28" borderId="16"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0" fontId="6" fillId="0" borderId="26" xfId="0" applyFont="1" applyBorder="1" applyAlignment="1">
      <alignment horizontal="right" vertical="center"/>
    </xf>
    <xf numFmtId="0" fontId="11" fillId="0" borderId="14" xfId="0" applyFont="1" applyBorder="1" applyAlignment="1">
      <alignment horizontal="right" vertical="center"/>
    </xf>
    <xf numFmtId="0" fontId="6" fillId="0" borderId="4" xfId="0" applyFont="1" applyBorder="1" applyAlignment="1">
      <alignment horizontal="right" vertical="center"/>
    </xf>
    <xf numFmtId="0" fontId="27" fillId="0" borderId="0" xfId="0" applyFont="1" applyAlignment="1">
      <alignment horizontal="center" vertical="center" wrapText="1"/>
    </xf>
    <xf numFmtId="0" fontId="7" fillId="0" borderId="54" xfId="0" applyFont="1" applyFill="1" applyBorder="1" applyAlignment="1">
      <alignment horizontal="right" vertical="center" wrapText="1"/>
    </xf>
    <xf numFmtId="0" fontId="7" fillId="0" borderId="55" xfId="0" applyFont="1" applyFill="1" applyBorder="1" applyAlignment="1">
      <alignment horizontal="right" vertical="center" wrapText="1"/>
    </xf>
    <xf numFmtId="0" fontId="7" fillId="0" borderId="50" xfId="0" applyFont="1" applyFill="1" applyBorder="1" applyAlignment="1">
      <alignment horizontal="right" vertical="center" wrapText="1"/>
    </xf>
    <xf numFmtId="0" fontId="7" fillId="0" borderId="5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5"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2" xfId="0" applyFont="1" applyBorder="1" applyAlignment="1">
      <alignment horizontal="center" vertical="center" wrapText="1"/>
    </xf>
    <xf numFmtId="0" fontId="14" fillId="0" borderId="5" xfId="0" applyFont="1" applyBorder="1" applyAlignment="1">
      <alignment horizontal="right" vertical="center" wrapText="1"/>
    </xf>
    <xf numFmtId="0" fontId="27" fillId="0" borderId="5" xfId="0" applyFont="1" applyBorder="1" applyAlignment="1">
      <alignment horizontal="right" vertical="center"/>
    </xf>
    <xf numFmtId="0" fontId="27" fillId="0" borderId="0" xfId="0" applyFont="1" applyBorder="1" applyAlignment="1">
      <alignment horizontal="right" vertical="center"/>
    </xf>
    <xf numFmtId="0" fontId="7" fillId="0" borderId="11" xfId="0" applyFont="1" applyBorder="1" applyAlignment="1">
      <alignment horizontal="right" vertical="center"/>
    </xf>
    <xf numFmtId="0" fontId="7" fillId="0" borderId="10" xfId="0" applyFont="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1" fillId="0" borderId="0" xfId="0" applyFont="1" applyAlignment="1">
      <alignment horizontal="right" vertical="center"/>
    </xf>
    <xf numFmtId="0" fontId="29"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29" fillId="0" borderId="0" xfId="0" applyFont="1" applyAlignment="1">
      <alignment horizontal="right"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6" xfId="0" applyFont="1" applyBorder="1" applyAlignment="1">
      <alignment horizontal="center" vertical="center"/>
    </xf>
    <xf numFmtId="0" fontId="91" fillId="0" borderId="0" xfId="0" applyFont="1" applyFill="1" applyAlignment="1">
      <alignment vertical="top" wrapText="1"/>
    </xf>
  </cellXfs>
  <cellStyles count="84">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8"/>
  <sheetViews>
    <sheetView view="pageBreakPreview" zoomScale="145" zoomScaleNormal="100" zoomScaleSheetLayoutView="145" workbookViewId="0">
      <selection activeCell="F6" sqref="F6"/>
    </sheetView>
  </sheetViews>
  <sheetFormatPr defaultRowHeight="14.25" x14ac:dyDescent="0.2"/>
  <cols>
    <col min="1" max="1" width="41.375" bestFit="1" customWidth="1"/>
    <col min="2" max="3" width="9.625" bestFit="1" customWidth="1"/>
    <col min="4" max="4" width="10.125" bestFit="1" customWidth="1"/>
    <col min="5" max="5" width="11.375" style="59" bestFit="1" customWidth="1"/>
    <col min="6" max="6" width="10.125" bestFit="1" customWidth="1"/>
    <col min="7" max="8" width="10.375" bestFit="1" customWidth="1"/>
    <col min="9" max="10" width="10.125" style="60" bestFit="1" customWidth="1"/>
  </cols>
  <sheetData>
    <row r="1" spans="1:11" ht="18.75" x14ac:dyDescent="0.2">
      <c r="A1" s="311" t="s">
        <v>0</v>
      </c>
      <c r="B1" s="311"/>
      <c r="C1" s="311"/>
      <c r="D1" s="311"/>
      <c r="E1" s="311"/>
      <c r="F1" s="311"/>
      <c r="G1" s="311"/>
      <c r="H1" s="311"/>
      <c r="I1" s="311"/>
      <c r="J1" s="311"/>
    </row>
    <row r="2" spans="1:11" ht="15" thickBot="1" x14ac:dyDescent="0.25">
      <c r="A2" s="312" t="s">
        <v>1</v>
      </c>
      <c r="B2" s="312"/>
      <c r="C2" s="312"/>
      <c r="D2" s="312"/>
      <c r="E2" s="312"/>
      <c r="F2" s="312"/>
      <c r="G2" s="312"/>
      <c r="H2" s="312"/>
      <c r="I2" s="312"/>
      <c r="J2" s="312"/>
    </row>
    <row r="3" spans="1:11" ht="15.75" thickTop="1" thickBot="1" x14ac:dyDescent="0.25">
      <c r="A3" s="313" t="s">
        <v>2</v>
      </c>
      <c r="B3" s="315" t="s">
        <v>3</v>
      </c>
      <c r="C3" s="317" t="s">
        <v>4</v>
      </c>
      <c r="D3" s="319" t="s">
        <v>570</v>
      </c>
      <c r="E3" s="275">
        <v>2024</v>
      </c>
      <c r="F3" s="321">
        <v>2024</v>
      </c>
      <c r="G3" s="321"/>
      <c r="H3" s="321"/>
      <c r="I3" s="322"/>
      <c r="J3" s="273">
        <v>2025</v>
      </c>
      <c r="K3" s="90"/>
    </row>
    <row r="4" spans="1:11" ht="15.75" thickTop="1" thickBot="1" x14ac:dyDescent="0.25">
      <c r="A4" s="314"/>
      <c r="B4" s="316"/>
      <c r="C4" s="318"/>
      <c r="D4" s="320"/>
      <c r="E4" s="241" t="s">
        <v>605</v>
      </c>
      <c r="F4" s="270" t="s">
        <v>580</v>
      </c>
      <c r="G4" s="271" t="s">
        <v>582</v>
      </c>
      <c r="H4" s="271" t="s">
        <v>594</v>
      </c>
      <c r="I4" s="272" t="s">
        <v>601</v>
      </c>
      <c r="J4" s="274" t="s">
        <v>605</v>
      </c>
      <c r="K4" s="90"/>
    </row>
    <row r="5" spans="1:11" ht="20.25" customHeight="1" thickTop="1" x14ac:dyDescent="0.2">
      <c r="A5" s="2" t="s">
        <v>5</v>
      </c>
      <c r="B5" s="52">
        <v>209306</v>
      </c>
      <c r="C5" s="51">
        <v>-881053.32881489955</v>
      </c>
      <c r="D5" s="51">
        <v>-71159.734120000154</v>
      </c>
      <c r="E5" s="94">
        <v>-387288.50528000016</v>
      </c>
      <c r="F5" s="51">
        <v>151802.44686967134</v>
      </c>
      <c r="G5" s="51">
        <v>405824.17526595015</v>
      </c>
      <c r="H5" s="51">
        <v>613603.82600370981</v>
      </c>
      <c r="I5" s="51">
        <v>580506.93969499972</v>
      </c>
      <c r="J5" s="51">
        <v>647884.76201900002</v>
      </c>
    </row>
    <row r="6" spans="1:11" ht="20.25" customHeight="1" x14ac:dyDescent="0.2">
      <c r="A6" s="2" t="s">
        <v>6</v>
      </c>
      <c r="B6" s="52">
        <v>3598212</v>
      </c>
      <c r="C6" s="51">
        <v>3535587.6576720001</v>
      </c>
      <c r="D6" s="51">
        <v>5053535.1509999996</v>
      </c>
      <c r="E6" s="94">
        <v>4563936.6459999997</v>
      </c>
      <c r="F6" s="51">
        <v>5623293.0118696708</v>
      </c>
      <c r="G6" s="51">
        <v>5795313.3559999997</v>
      </c>
      <c r="H6" s="51">
        <v>5966334.3420000002</v>
      </c>
      <c r="I6" s="51">
        <v>5867442.3600000003</v>
      </c>
      <c r="J6" s="51">
        <v>5905660.2970000003</v>
      </c>
    </row>
    <row r="7" spans="1:11" ht="20.25" customHeight="1" x14ac:dyDescent="0.2">
      <c r="A7" s="3" t="s">
        <v>7</v>
      </c>
      <c r="B7" s="50">
        <v>773637</v>
      </c>
      <c r="C7" s="49">
        <v>1136973.6229999999</v>
      </c>
      <c r="D7" s="49">
        <v>1349448.6170000001</v>
      </c>
      <c r="E7" s="70">
        <v>1193286.8259999999</v>
      </c>
      <c r="F7" s="49">
        <v>1519730.9210000001</v>
      </c>
      <c r="G7" s="49">
        <v>1581087.932</v>
      </c>
      <c r="H7" s="49">
        <v>1534136.8570000001</v>
      </c>
      <c r="I7" s="49">
        <v>1513706.8589999999</v>
      </c>
      <c r="J7" s="49">
        <v>1632947.409</v>
      </c>
    </row>
    <row r="8" spans="1:11" ht="20.25" customHeight="1" x14ac:dyDescent="0.2">
      <c r="A8" s="3" t="s">
        <v>8</v>
      </c>
      <c r="B8" s="50">
        <v>43863</v>
      </c>
      <c r="C8" s="49">
        <v>5423.77</v>
      </c>
      <c r="D8" s="49">
        <v>206221.23300000001</v>
      </c>
      <c r="E8" s="70">
        <v>148535.60200000001</v>
      </c>
      <c r="F8" s="49">
        <v>175425.139</v>
      </c>
      <c r="G8" s="49">
        <v>124782.298</v>
      </c>
      <c r="H8" s="49">
        <v>79935.793999999994</v>
      </c>
      <c r="I8" s="49">
        <v>15440.137000000001</v>
      </c>
      <c r="J8" s="49">
        <v>48238.737000000001</v>
      </c>
    </row>
    <row r="9" spans="1:11" ht="20.25" customHeight="1" x14ac:dyDescent="0.2">
      <c r="A9" s="3" t="s">
        <v>9</v>
      </c>
      <c r="B9" s="50">
        <v>24049</v>
      </c>
      <c r="C9" s="49">
        <v>20233.545672</v>
      </c>
      <c r="D9" s="49">
        <v>20568.975999999999</v>
      </c>
      <c r="E9" s="70">
        <v>20689.312000000002</v>
      </c>
      <c r="F9" s="49">
        <v>19337.194394630002</v>
      </c>
      <c r="G9" s="49">
        <v>20358.175999999999</v>
      </c>
      <c r="H9" s="49">
        <v>20713.173999999999</v>
      </c>
      <c r="I9" s="49">
        <v>20821.542000000001</v>
      </c>
      <c r="J9" s="49">
        <v>20918.099999999999</v>
      </c>
    </row>
    <row r="10" spans="1:11" ht="20.25" customHeight="1" x14ac:dyDescent="0.2">
      <c r="A10" s="3" t="s">
        <v>10</v>
      </c>
      <c r="B10" s="50">
        <v>2137625</v>
      </c>
      <c r="C10" s="49">
        <v>1587831.291</v>
      </c>
      <c r="D10" s="49">
        <v>2725337.5720000002</v>
      </c>
      <c r="E10" s="70">
        <v>2362598.5109999999</v>
      </c>
      <c r="F10" s="49">
        <v>3118761.9</v>
      </c>
      <c r="G10" s="49">
        <v>3031290.7119999998</v>
      </c>
      <c r="H10" s="49">
        <v>2991543.898</v>
      </c>
      <c r="I10" s="49">
        <v>2714321.6290000002</v>
      </c>
      <c r="J10" s="49">
        <v>2592787.929</v>
      </c>
    </row>
    <row r="11" spans="1:11" ht="20.25" customHeight="1" x14ac:dyDescent="0.2">
      <c r="A11" s="3" t="s">
        <v>11</v>
      </c>
      <c r="B11" s="50">
        <v>67793</v>
      </c>
      <c r="C11" s="49">
        <v>8566.5519999999997</v>
      </c>
      <c r="D11" s="49">
        <v>8308.9410000000007</v>
      </c>
      <c r="E11" s="70">
        <v>83505.713000000003</v>
      </c>
      <c r="F11" s="49">
        <v>13776.178</v>
      </c>
      <c r="G11" s="49">
        <v>286330.24900000001</v>
      </c>
      <c r="H11" s="49">
        <v>598226.13600000006</v>
      </c>
      <c r="I11" s="49">
        <v>865326.88600000006</v>
      </c>
      <c r="J11" s="49">
        <v>871998.11499999999</v>
      </c>
    </row>
    <row r="12" spans="1:11" ht="20.25" customHeight="1" x14ac:dyDescent="0.2">
      <c r="A12" s="3" t="s">
        <v>12</v>
      </c>
      <c r="B12" s="50" t="s">
        <v>13</v>
      </c>
      <c r="C12" s="49">
        <v>0</v>
      </c>
      <c r="D12" s="49">
        <v>0</v>
      </c>
      <c r="E12" s="70">
        <v>0</v>
      </c>
      <c r="F12" s="49">
        <v>0</v>
      </c>
      <c r="G12" s="49">
        <v>0</v>
      </c>
      <c r="H12" s="49">
        <v>0</v>
      </c>
      <c r="I12" s="49">
        <v>0</v>
      </c>
      <c r="J12" s="49">
        <v>0</v>
      </c>
    </row>
    <row r="13" spans="1:11" ht="20.25" customHeight="1" x14ac:dyDescent="0.2">
      <c r="A13" s="3" t="s">
        <v>14</v>
      </c>
      <c r="B13" s="50">
        <v>92</v>
      </c>
      <c r="C13" s="49">
        <v>0</v>
      </c>
      <c r="D13" s="49">
        <v>0</v>
      </c>
      <c r="E13" s="70">
        <v>0</v>
      </c>
      <c r="F13" s="49">
        <v>11121.200475039999</v>
      </c>
      <c r="G13" s="49">
        <v>0</v>
      </c>
      <c r="H13" s="49">
        <v>0</v>
      </c>
      <c r="I13" s="49">
        <v>0</v>
      </c>
      <c r="J13" s="49">
        <v>0</v>
      </c>
    </row>
    <row r="14" spans="1:11" ht="20.25" customHeight="1" x14ac:dyDescent="0.2">
      <c r="A14" s="3" t="s">
        <v>15</v>
      </c>
      <c r="B14" s="50">
        <v>551153</v>
      </c>
      <c r="C14" s="49">
        <v>776558.87600000005</v>
      </c>
      <c r="D14" s="49">
        <v>743649.81200000003</v>
      </c>
      <c r="E14" s="70">
        <v>755320.68199999991</v>
      </c>
      <c r="F14" s="49">
        <v>765140.47900000005</v>
      </c>
      <c r="G14" s="49">
        <v>751463.98900000006</v>
      </c>
      <c r="H14" s="49">
        <v>741778.48300000001</v>
      </c>
      <c r="I14" s="49">
        <v>737825.30700000003</v>
      </c>
      <c r="J14" s="49">
        <v>738770.00699999998</v>
      </c>
    </row>
    <row r="15" spans="1:11" ht="20.25" customHeight="1" x14ac:dyDescent="0.2">
      <c r="A15" s="4" t="s">
        <v>16</v>
      </c>
      <c r="B15" s="50">
        <v>551152</v>
      </c>
      <c r="C15" s="49">
        <v>776557.22400000005</v>
      </c>
      <c r="D15" s="49">
        <v>743648.23300000001</v>
      </c>
      <c r="E15" s="70">
        <v>755319.03099999996</v>
      </c>
      <c r="F15" s="49">
        <v>765138.9</v>
      </c>
      <c r="G15" s="49">
        <v>751462.41</v>
      </c>
      <c r="H15" s="49">
        <v>741776.90399999998</v>
      </c>
      <c r="I15" s="49">
        <v>737823.728</v>
      </c>
      <c r="J15" s="49">
        <v>738768.42799999996</v>
      </c>
    </row>
    <row r="16" spans="1:11" ht="20.25" customHeight="1" x14ac:dyDescent="0.2">
      <c r="A16" s="2" t="s">
        <v>17</v>
      </c>
      <c r="B16" s="52">
        <v>3388906</v>
      </c>
      <c r="C16" s="51">
        <v>4416640.9864868997</v>
      </c>
      <c r="D16" s="51">
        <v>5124694.8851199998</v>
      </c>
      <c r="E16" s="94">
        <v>4951225.1512799999</v>
      </c>
      <c r="F16" s="51">
        <v>5471490.5649999995</v>
      </c>
      <c r="G16" s="51">
        <v>5389489.1807340495</v>
      </c>
      <c r="H16" s="51">
        <v>5352730.5159962904</v>
      </c>
      <c r="I16" s="51">
        <v>5286935.4203050006</v>
      </c>
      <c r="J16" s="51">
        <v>5257775.5349810002</v>
      </c>
    </row>
    <row r="17" spans="1:10" ht="20.25" customHeight="1" x14ac:dyDescent="0.2">
      <c r="A17" s="3" t="s">
        <v>18</v>
      </c>
      <c r="B17" s="50">
        <v>559614</v>
      </c>
      <c r="C17" s="49">
        <v>782870.97617000004</v>
      </c>
      <c r="D17" s="49">
        <v>1057394.8910300001</v>
      </c>
      <c r="E17" s="70">
        <v>1040016.5429999999</v>
      </c>
      <c r="F17" s="49">
        <v>1040160.806</v>
      </c>
      <c r="G17" s="49">
        <v>1046240.882</v>
      </c>
      <c r="H17" s="49">
        <v>1052452.6630000002</v>
      </c>
      <c r="I17" s="49">
        <v>1058249.18</v>
      </c>
      <c r="J17" s="49">
        <v>1037466.493</v>
      </c>
    </row>
    <row r="18" spans="1:10" ht="20.25" customHeight="1" x14ac:dyDescent="0.2">
      <c r="A18" s="3" t="s">
        <v>19</v>
      </c>
      <c r="B18" s="50">
        <v>1104972</v>
      </c>
      <c r="C18" s="49">
        <v>1279131.237</v>
      </c>
      <c r="D18" s="49">
        <v>1818649.264</v>
      </c>
      <c r="E18" s="70">
        <v>1632362.1980000001</v>
      </c>
      <c r="F18" s="49">
        <v>2109056.017</v>
      </c>
      <c r="G18" s="49">
        <v>2062739.5930000001</v>
      </c>
      <c r="H18" s="49">
        <v>2036152.311</v>
      </c>
      <c r="I18" s="49">
        <v>1979256.594</v>
      </c>
      <c r="J18" s="49">
        <v>1973400.8659999999</v>
      </c>
    </row>
    <row r="19" spans="1:10" ht="20.25" customHeight="1" x14ac:dyDescent="0.2">
      <c r="A19" s="3" t="s">
        <v>20</v>
      </c>
      <c r="B19" s="50" t="s">
        <v>21</v>
      </c>
      <c r="C19" s="50" t="s">
        <v>21</v>
      </c>
      <c r="D19" s="50" t="s">
        <v>21</v>
      </c>
      <c r="E19" s="50">
        <v>5.0000000000000001E-3</v>
      </c>
      <c r="F19" s="50">
        <v>7.0000000000000001E-3</v>
      </c>
      <c r="G19" s="50">
        <v>0</v>
      </c>
      <c r="H19" s="50">
        <v>0</v>
      </c>
      <c r="I19" s="50">
        <v>3.0000000000000001E-3</v>
      </c>
      <c r="J19" s="50">
        <v>1E-3</v>
      </c>
    </row>
    <row r="20" spans="1:10" ht="20.25" customHeight="1" x14ac:dyDescent="0.2">
      <c r="A20" s="3" t="s">
        <v>22</v>
      </c>
      <c r="B20" s="50">
        <v>926914</v>
      </c>
      <c r="C20" s="49">
        <v>1225196.6563168999</v>
      </c>
      <c r="D20" s="49">
        <v>1166640.2680899999</v>
      </c>
      <c r="E20" s="70">
        <v>1187179.54828</v>
      </c>
      <c r="F20" s="49">
        <v>1211105.2660000001</v>
      </c>
      <c r="G20" s="49">
        <v>1196382.0497340499</v>
      </c>
      <c r="H20" s="49">
        <v>1191758.41699629</v>
      </c>
      <c r="I20" s="49">
        <v>1177479.0833050001</v>
      </c>
      <c r="J20" s="49">
        <v>1177981.6749809999</v>
      </c>
    </row>
    <row r="21" spans="1:10" ht="20.25" customHeight="1" x14ac:dyDescent="0.2">
      <c r="A21" s="3" t="s">
        <v>23</v>
      </c>
      <c r="B21" s="50">
        <v>797406</v>
      </c>
      <c r="C21" s="49">
        <v>1129442.1129999999</v>
      </c>
      <c r="D21" s="49">
        <v>1082010.456</v>
      </c>
      <c r="E21" s="70">
        <v>1091666.8570000001</v>
      </c>
      <c r="F21" s="49">
        <v>1111168.469</v>
      </c>
      <c r="G21" s="49">
        <v>1084126.656</v>
      </c>
      <c r="H21" s="49">
        <v>1072367.125</v>
      </c>
      <c r="I21" s="49">
        <v>1071950.56</v>
      </c>
      <c r="J21" s="49">
        <v>1068926.5</v>
      </c>
    </row>
    <row r="22" spans="1:10" ht="20.25" customHeight="1" x14ac:dyDescent="0.2">
      <c r="A22" s="2" t="s">
        <v>24</v>
      </c>
      <c r="B22" s="52">
        <v>6165662</v>
      </c>
      <c r="C22" s="51">
        <v>9982372.8471999988</v>
      </c>
      <c r="D22" s="51">
        <v>13277982.695</v>
      </c>
      <c r="E22" s="94">
        <v>11546696.877000002</v>
      </c>
      <c r="F22" s="51">
        <v>12451798.750000002</v>
      </c>
      <c r="G22" s="51">
        <v>10985962.059</v>
      </c>
      <c r="H22" s="51">
        <v>11694541.451000001</v>
      </c>
      <c r="I22" s="51">
        <v>12621733.857999999</v>
      </c>
      <c r="J22" s="51">
        <v>12511893.045000002</v>
      </c>
    </row>
    <row r="23" spans="1:10" ht="20.25" customHeight="1" x14ac:dyDescent="0.2">
      <c r="A23" s="2" t="s">
        <v>25</v>
      </c>
      <c r="B23" s="52">
        <v>5154157</v>
      </c>
      <c r="C23" s="51">
        <v>5215055.71966724</v>
      </c>
      <c r="D23" s="51">
        <v>4492922.5269999998</v>
      </c>
      <c r="E23" s="94">
        <v>4058824.8487929995</v>
      </c>
      <c r="F23" s="51">
        <v>3049069.9450590005</v>
      </c>
      <c r="G23" s="51">
        <v>4782326.0790590001</v>
      </c>
      <c r="H23" s="51">
        <v>4146760.8590589995</v>
      </c>
      <c r="I23" s="51">
        <v>3597847.6837590002</v>
      </c>
      <c r="J23" s="51">
        <v>4033282.7374590002</v>
      </c>
    </row>
    <row r="24" spans="1:10" ht="20.25" customHeight="1" x14ac:dyDescent="0.2">
      <c r="A24" s="2" t="s">
        <v>26</v>
      </c>
      <c r="B24" s="52">
        <v>5745839</v>
      </c>
      <c r="C24" s="51">
        <v>5897338.7956672404</v>
      </c>
      <c r="D24" s="51">
        <v>5395564.9809999997</v>
      </c>
      <c r="E24" s="94">
        <v>4990493.9307929995</v>
      </c>
      <c r="F24" s="51">
        <v>4027864.5160590005</v>
      </c>
      <c r="G24" s="51">
        <v>5642922.0280590001</v>
      </c>
      <c r="H24" s="51">
        <v>5437397.7760589998</v>
      </c>
      <c r="I24" s="51">
        <v>5234619.8427590001</v>
      </c>
      <c r="J24" s="51">
        <v>5662184.7614590004</v>
      </c>
    </row>
    <row r="25" spans="1:10" ht="20.25" customHeight="1" x14ac:dyDescent="0.2">
      <c r="A25" s="2" t="s">
        <v>27</v>
      </c>
      <c r="B25" s="52">
        <v>6769725</v>
      </c>
      <c r="C25" s="51">
        <v>6638085.9285550006</v>
      </c>
      <c r="D25" s="51">
        <v>6288825.7039999999</v>
      </c>
      <c r="E25" s="94">
        <v>6407694.4072899995</v>
      </c>
      <c r="F25" s="51">
        <v>6592833.5020000003</v>
      </c>
      <c r="G25" s="51">
        <v>6677594.4400000004</v>
      </c>
      <c r="H25" s="51">
        <v>6764773.5439999998</v>
      </c>
      <c r="I25" s="51">
        <v>6294925.3867000006</v>
      </c>
      <c r="J25" s="51">
        <v>6349992.2534000007</v>
      </c>
    </row>
    <row r="26" spans="1:10" ht="20.25" customHeight="1" x14ac:dyDescent="0.2">
      <c r="A26" s="3" t="s">
        <v>28</v>
      </c>
      <c r="B26" s="50">
        <v>6237905</v>
      </c>
      <c r="C26" s="49">
        <v>5886300.6415550001</v>
      </c>
      <c r="D26" s="49">
        <v>5568455.017</v>
      </c>
      <c r="E26" s="70">
        <v>5673417.3722899994</v>
      </c>
      <c r="F26" s="49">
        <v>5853103.4079999998</v>
      </c>
      <c r="G26" s="49">
        <v>5949132.7560000001</v>
      </c>
      <c r="H26" s="49">
        <v>6042188.0350000001</v>
      </c>
      <c r="I26" s="49">
        <v>5574638.9077000003</v>
      </c>
      <c r="J26" s="49">
        <v>5632388.1834000004</v>
      </c>
    </row>
    <row r="27" spans="1:10" ht="20.25" customHeight="1" x14ac:dyDescent="0.2">
      <c r="A27" s="3" t="s">
        <v>29</v>
      </c>
      <c r="B27" s="50">
        <v>531820</v>
      </c>
      <c r="C27" s="49">
        <v>751785.28700000001</v>
      </c>
      <c r="D27" s="49">
        <v>720370.68700000003</v>
      </c>
      <c r="E27" s="70">
        <v>734277.03500000003</v>
      </c>
      <c r="F27" s="49">
        <v>739730.09400000004</v>
      </c>
      <c r="G27" s="49">
        <v>728461.68400000001</v>
      </c>
      <c r="H27" s="49">
        <v>722585.50899999996</v>
      </c>
      <c r="I27" s="49">
        <v>720286.47900000005</v>
      </c>
      <c r="J27" s="49">
        <v>717604.07</v>
      </c>
    </row>
    <row r="28" spans="1:10" ht="20.25" customHeight="1" x14ac:dyDescent="0.2">
      <c r="A28" s="2" t="s">
        <v>30</v>
      </c>
      <c r="B28" s="52">
        <v>1023886</v>
      </c>
      <c r="C28" s="95">
        <v>740747.13288775994</v>
      </c>
      <c r="D28" s="95">
        <v>893260.723</v>
      </c>
      <c r="E28" s="96">
        <v>1417200.4764970001</v>
      </c>
      <c r="F28" s="95">
        <v>2564968.9859409998</v>
      </c>
      <c r="G28" s="95">
        <v>1034672.411941</v>
      </c>
      <c r="H28" s="95">
        <v>1327375.7679410002</v>
      </c>
      <c r="I28" s="95">
        <v>1060305.543941</v>
      </c>
      <c r="J28" s="95">
        <v>687807.49194099987</v>
      </c>
    </row>
    <row r="29" spans="1:10" ht="20.25" customHeight="1" x14ac:dyDescent="0.2">
      <c r="A29" s="3" t="s">
        <v>18</v>
      </c>
      <c r="B29" s="50">
        <v>1023886</v>
      </c>
      <c r="C29" s="97">
        <v>740747.13288775994</v>
      </c>
      <c r="D29" s="97">
        <v>893260.723</v>
      </c>
      <c r="E29" s="165">
        <v>1417200.4764970001</v>
      </c>
      <c r="F29" s="97">
        <v>2564968.9859409998</v>
      </c>
      <c r="G29" s="97">
        <v>1034672.411941</v>
      </c>
      <c r="H29" s="97">
        <v>1327375.7679410002</v>
      </c>
      <c r="I29" s="97">
        <v>1060305.543941</v>
      </c>
      <c r="J29" s="97">
        <v>687807.49194099987</v>
      </c>
    </row>
    <row r="30" spans="1:10" ht="20.25" customHeight="1" x14ac:dyDescent="0.2">
      <c r="A30" s="3" t="s">
        <v>31</v>
      </c>
      <c r="B30" s="50" t="s">
        <v>13</v>
      </c>
      <c r="C30" s="97">
        <v>0</v>
      </c>
      <c r="D30" s="97">
        <v>0</v>
      </c>
      <c r="E30" s="165">
        <v>0</v>
      </c>
      <c r="F30" s="97">
        <v>0</v>
      </c>
      <c r="G30" s="97">
        <v>0</v>
      </c>
      <c r="H30" s="97">
        <v>0</v>
      </c>
      <c r="I30" s="97">
        <v>0</v>
      </c>
      <c r="J30" s="97">
        <v>0</v>
      </c>
    </row>
    <row r="31" spans="1:10" ht="20.25" customHeight="1" x14ac:dyDescent="0.2">
      <c r="A31" s="2" t="s">
        <v>32</v>
      </c>
      <c r="B31" s="52">
        <v>-591682</v>
      </c>
      <c r="C31" s="95">
        <v>-682283.076</v>
      </c>
      <c r="D31" s="95">
        <v>-902642.45399999991</v>
      </c>
      <c r="E31" s="96">
        <v>-931669.08200000005</v>
      </c>
      <c r="F31" s="95">
        <v>-978794.571</v>
      </c>
      <c r="G31" s="95">
        <v>-860595.94900000002</v>
      </c>
      <c r="H31" s="95">
        <v>-1290636.9170000001</v>
      </c>
      <c r="I31" s="95">
        <v>-1636772.159</v>
      </c>
      <c r="J31" s="95">
        <v>-1628902.024</v>
      </c>
    </row>
    <row r="32" spans="1:10" ht="20.25" customHeight="1" x14ac:dyDescent="0.2">
      <c r="A32" s="2" t="s">
        <v>33</v>
      </c>
      <c r="B32" s="52">
        <v>17130</v>
      </c>
      <c r="C32" s="95">
        <v>0</v>
      </c>
      <c r="D32" s="95">
        <v>0</v>
      </c>
      <c r="E32" s="96">
        <v>0</v>
      </c>
      <c r="F32" s="95">
        <v>0</v>
      </c>
      <c r="G32" s="95">
        <v>0</v>
      </c>
      <c r="H32" s="95">
        <v>0</v>
      </c>
      <c r="I32" s="95">
        <v>0</v>
      </c>
      <c r="J32" s="95">
        <v>0</v>
      </c>
    </row>
    <row r="33" spans="1:10" ht="20.25" customHeight="1" x14ac:dyDescent="0.2">
      <c r="A33" s="3" t="s">
        <v>28</v>
      </c>
      <c r="B33" s="50" t="s">
        <v>13</v>
      </c>
      <c r="C33" s="49">
        <v>0</v>
      </c>
      <c r="D33" s="49">
        <v>0</v>
      </c>
      <c r="E33" s="70">
        <v>0</v>
      </c>
      <c r="F33" s="49">
        <v>0</v>
      </c>
      <c r="G33" s="49">
        <v>0</v>
      </c>
      <c r="H33" s="49">
        <v>0</v>
      </c>
      <c r="I33" s="49">
        <v>0</v>
      </c>
      <c r="J33" s="49">
        <v>0</v>
      </c>
    </row>
    <row r="34" spans="1:10" ht="20.25" customHeight="1" x14ac:dyDescent="0.2">
      <c r="A34" s="3" t="s">
        <v>29</v>
      </c>
      <c r="B34" s="50">
        <v>17130</v>
      </c>
      <c r="C34" s="49">
        <v>0</v>
      </c>
      <c r="D34" s="49">
        <v>0</v>
      </c>
      <c r="E34" s="70">
        <v>0</v>
      </c>
      <c r="F34" s="49">
        <v>0</v>
      </c>
      <c r="G34" s="49">
        <v>0</v>
      </c>
      <c r="H34" s="49">
        <v>0</v>
      </c>
      <c r="I34" s="49">
        <v>0</v>
      </c>
      <c r="J34" s="49">
        <v>0</v>
      </c>
    </row>
    <row r="35" spans="1:10" ht="20.25" customHeight="1" x14ac:dyDescent="0.2">
      <c r="A35" s="2" t="s">
        <v>34</v>
      </c>
      <c r="B35" s="52">
        <v>608812</v>
      </c>
      <c r="C35" s="51">
        <v>682283.076</v>
      </c>
      <c r="D35" s="51">
        <v>902642.45399999991</v>
      </c>
      <c r="E35" s="94">
        <v>931669.08200000005</v>
      </c>
      <c r="F35" s="51">
        <v>978794.571</v>
      </c>
      <c r="G35" s="51">
        <v>860595.94900000002</v>
      </c>
      <c r="H35" s="51">
        <v>1290636.9170000001</v>
      </c>
      <c r="I35" s="51">
        <v>1636772.159</v>
      </c>
      <c r="J35" s="51">
        <v>1628902.024</v>
      </c>
    </row>
    <row r="36" spans="1:10" ht="20.25" customHeight="1" x14ac:dyDescent="0.2">
      <c r="A36" s="3" t="s">
        <v>18</v>
      </c>
      <c r="B36" s="50">
        <v>608812</v>
      </c>
      <c r="C36" s="49">
        <v>682283.076</v>
      </c>
      <c r="D36" s="49">
        <v>902642.45399999991</v>
      </c>
      <c r="E36" s="70">
        <v>931669.08200000005</v>
      </c>
      <c r="F36" s="49">
        <v>978794.571</v>
      </c>
      <c r="G36" s="49">
        <v>860595.94900000002</v>
      </c>
      <c r="H36" s="49">
        <v>1290636.9170000001</v>
      </c>
      <c r="I36" s="49">
        <v>1636772.159</v>
      </c>
      <c r="J36" s="49">
        <v>1628902.024</v>
      </c>
    </row>
    <row r="37" spans="1:10" ht="20.25" customHeight="1" x14ac:dyDescent="0.2">
      <c r="A37" s="3" t="s">
        <v>31</v>
      </c>
      <c r="B37" s="50" t="s">
        <v>13</v>
      </c>
      <c r="C37" s="49">
        <v>0</v>
      </c>
      <c r="D37" s="49">
        <v>0</v>
      </c>
      <c r="E37" s="70">
        <v>0</v>
      </c>
      <c r="F37" s="49">
        <v>0</v>
      </c>
      <c r="G37" s="49">
        <v>0</v>
      </c>
      <c r="H37" s="49">
        <v>0</v>
      </c>
      <c r="I37" s="49">
        <v>0</v>
      </c>
      <c r="J37" s="49">
        <v>0</v>
      </c>
    </row>
    <row r="38" spans="1:10" ht="20.25" customHeight="1" x14ac:dyDescent="0.2">
      <c r="A38" s="2" t="s">
        <v>35</v>
      </c>
      <c r="B38" s="52">
        <v>34306</v>
      </c>
      <c r="C38" s="51">
        <v>74950.384999999995</v>
      </c>
      <c r="D38" s="51">
        <v>84313.171000000002</v>
      </c>
      <c r="E38" s="94">
        <v>55674.629000000001</v>
      </c>
      <c r="F38" s="51">
        <v>86368.977000000014</v>
      </c>
      <c r="G38" s="51">
        <v>78039.152000000002</v>
      </c>
      <c r="H38" s="51">
        <v>78631.981</v>
      </c>
      <c r="I38" s="51">
        <v>81108.626000000004</v>
      </c>
      <c r="J38" s="51">
        <v>83878.399999999994</v>
      </c>
    </row>
    <row r="39" spans="1:10" ht="20.25" customHeight="1" x14ac:dyDescent="0.2">
      <c r="A39" s="3" t="s">
        <v>36</v>
      </c>
      <c r="B39" s="50">
        <v>7941</v>
      </c>
      <c r="C39" s="49">
        <v>42080.75</v>
      </c>
      <c r="D39" s="49">
        <v>40777.097000000002</v>
      </c>
      <c r="E39" s="70">
        <v>20088.632000000001</v>
      </c>
      <c r="F39" s="49">
        <v>42238.569000000003</v>
      </c>
      <c r="G39" s="49">
        <v>33817.368000000002</v>
      </c>
      <c r="H39" s="49">
        <v>34127.217000000004</v>
      </c>
      <c r="I39" s="49">
        <v>36639.102000000006</v>
      </c>
      <c r="J39" s="49">
        <v>39413.451000000001</v>
      </c>
    </row>
    <row r="40" spans="1:10" ht="20.25" customHeight="1" x14ac:dyDescent="0.2">
      <c r="A40" s="3" t="s">
        <v>37</v>
      </c>
      <c r="B40" s="50">
        <v>31</v>
      </c>
      <c r="C40" s="49">
        <v>14.593999999999999</v>
      </c>
      <c r="D40" s="49">
        <v>100.73</v>
      </c>
      <c r="E40" s="70">
        <v>40.021999999999998</v>
      </c>
      <c r="F40" s="49">
        <v>127.271</v>
      </c>
      <c r="G40" s="49">
        <v>135.59800000000001</v>
      </c>
      <c r="H40" s="49">
        <v>145.55799999999999</v>
      </c>
      <c r="I40" s="49">
        <v>157.346</v>
      </c>
      <c r="J40" s="49">
        <v>167.54400000000001</v>
      </c>
    </row>
    <row r="41" spans="1:10" ht="20.25" customHeight="1" x14ac:dyDescent="0.2">
      <c r="A41" s="3" t="s">
        <v>38</v>
      </c>
      <c r="B41" s="50" t="s">
        <v>13</v>
      </c>
      <c r="C41" s="49">
        <v>0</v>
      </c>
      <c r="D41" s="49">
        <v>0</v>
      </c>
      <c r="E41" s="70">
        <v>0</v>
      </c>
      <c r="F41" s="49">
        <v>0</v>
      </c>
      <c r="G41" s="49">
        <v>0</v>
      </c>
      <c r="H41" s="49">
        <v>0</v>
      </c>
      <c r="I41" s="49">
        <v>0</v>
      </c>
      <c r="J41" s="49">
        <v>0</v>
      </c>
    </row>
    <row r="42" spans="1:10" ht="20.25" customHeight="1" x14ac:dyDescent="0.2">
      <c r="A42" s="3" t="s">
        <v>39</v>
      </c>
      <c r="B42" s="50">
        <v>26334</v>
      </c>
      <c r="C42" s="49">
        <v>32855.040999999997</v>
      </c>
      <c r="D42" s="49">
        <v>43435.343999999997</v>
      </c>
      <c r="E42" s="70">
        <v>35545.974999999999</v>
      </c>
      <c r="F42" s="49">
        <v>44003.137000000002</v>
      </c>
      <c r="G42" s="49">
        <v>44086.186000000002</v>
      </c>
      <c r="H42" s="49">
        <v>44359.205999999998</v>
      </c>
      <c r="I42" s="49">
        <v>44312.178</v>
      </c>
      <c r="J42" s="49">
        <v>44297.404999999999</v>
      </c>
    </row>
    <row r="43" spans="1:10" ht="20.25" customHeight="1" x14ac:dyDescent="0.2">
      <c r="A43" s="2" t="s">
        <v>40</v>
      </c>
      <c r="B43" s="52">
        <v>9257114</v>
      </c>
      <c r="C43" s="51">
        <v>11335758.588112241</v>
      </c>
      <c r="D43" s="51">
        <v>11590150.988</v>
      </c>
      <c r="E43" s="94">
        <v>10956629.244503001</v>
      </c>
      <c r="F43" s="51">
        <v>11139847.118059</v>
      </c>
      <c r="G43" s="51">
        <v>11683423.815059001</v>
      </c>
      <c r="H43" s="51">
        <v>11527200.306058999</v>
      </c>
      <c r="I43" s="51">
        <v>11554877.633059001</v>
      </c>
      <c r="J43" s="51">
        <v>11727240.528059</v>
      </c>
    </row>
    <row r="44" spans="1:10" ht="20.25" customHeight="1" x14ac:dyDescent="0.2">
      <c r="A44" s="2" t="s">
        <v>41</v>
      </c>
      <c r="B44" s="52">
        <v>7992592</v>
      </c>
      <c r="C44" s="51">
        <v>9664290.159</v>
      </c>
      <c r="D44" s="51">
        <v>9698211.4309999999</v>
      </c>
      <c r="E44" s="94">
        <v>8926686.9340000004</v>
      </c>
      <c r="F44" s="51">
        <v>9373243.5350000001</v>
      </c>
      <c r="G44" s="51">
        <v>9481144.4299999997</v>
      </c>
      <c r="H44" s="51">
        <v>9568544.5889999997</v>
      </c>
      <c r="I44" s="51">
        <v>9703299.5559999999</v>
      </c>
      <c r="J44" s="51">
        <v>9759336.5040000007</v>
      </c>
    </row>
    <row r="45" spans="1:10" ht="20.25" customHeight="1" x14ac:dyDescent="0.2">
      <c r="A45" s="2" t="s">
        <v>42</v>
      </c>
      <c r="B45" s="52">
        <v>1250385</v>
      </c>
      <c r="C45" s="51">
        <v>1667872.2079999999</v>
      </c>
      <c r="D45" s="51">
        <v>1889186.3540000001</v>
      </c>
      <c r="E45" s="94">
        <v>2016365.3059999999</v>
      </c>
      <c r="F45" s="51">
        <v>1763585.3529999999</v>
      </c>
      <c r="G45" s="51">
        <v>2194987.3680000002</v>
      </c>
      <c r="H45" s="51">
        <v>1952542.591</v>
      </c>
      <c r="I45" s="51">
        <v>1848333.216</v>
      </c>
      <c r="J45" s="51">
        <v>1965153.5349999999</v>
      </c>
    </row>
    <row r="46" spans="1:10" ht="20.25" customHeight="1" x14ac:dyDescent="0.2">
      <c r="A46" s="3" t="s">
        <v>43</v>
      </c>
      <c r="B46" s="50">
        <v>1250385</v>
      </c>
      <c r="C46" s="49">
        <v>1667872.2079999999</v>
      </c>
      <c r="D46" s="49">
        <v>1889186.3540000001</v>
      </c>
      <c r="E46" s="70">
        <v>2016365.3059999999</v>
      </c>
      <c r="F46" s="49">
        <v>1763585.3529999999</v>
      </c>
      <c r="G46" s="49">
        <v>2194987.3680000002</v>
      </c>
      <c r="H46" s="49">
        <v>1952542.591</v>
      </c>
      <c r="I46" s="49">
        <v>1848333.216</v>
      </c>
      <c r="J46" s="49">
        <v>1965153.5349999999</v>
      </c>
    </row>
    <row r="47" spans="1:10" ht="20.25" customHeight="1" thickBot="1" x14ac:dyDescent="0.25">
      <c r="A47" s="5" t="s">
        <v>44</v>
      </c>
      <c r="B47" s="98" t="s">
        <v>13</v>
      </c>
      <c r="C47" s="92">
        <v>0</v>
      </c>
      <c r="D47" s="92">
        <v>0</v>
      </c>
      <c r="E47" s="99">
        <v>0</v>
      </c>
      <c r="F47" s="92">
        <v>0</v>
      </c>
      <c r="G47" s="92">
        <v>0</v>
      </c>
      <c r="H47" s="92">
        <v>0</v>
      </c>
      <c r="I47" s="92">
        <v>0</v>
      </c>
      <c r="J47" s="92">
        <v>0</v>
      </c>
    </row>
    <row r="48" spans="1:10" ht="15" thickTop="1" x14ac:dyDescent="0.2"/>
  </sheetData>
  <mergeCells count="7">
    <mergeCell ref="A1:J1"/>
    <mergeCell ref="A2:J2"/>
    <mergeCell ref="A3:A4"/>
    <mergeCell ref="B3:B4"/>
    <mergeCell ref="C3:C4"/>
    <mergeCell ref="D3:D4"/>
    <mergeCell ref="F3:I3"/>
  </mergeCells>
  <pageMargins left="0.7" right="0.7" top="0.75" bottom="0.75" header="0.3" footer="0.3"/>
  <pageSetup paperSize="9" scale="60" orientation="portrait" r:id="rId1"/>
  <headerFooter>
    <oddFooter>&amp;C&amp;A</oddFooter>
  </headerFooter>
  <rowBreaks count="1" manualBreakCount="1">
    <brk id="15"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view="pageBreakPreview" zoomScaleNormal="100" zoomScaleSheetLayoutView="100" workbookViewId="0">
      <pane xSplit="1" ySplit="5" topLeftCell="B6" activePane="bottomRight" state="frozen"/>
      <selection activeCell="F7" sqref="F7"/>
      <selection pane="topRight" activeCell="F7" sqref="F7"/>
      <selection pane="bottomLeft" activeCell="F7" sqref="F7"/>
      <selection pane="bottomRight" activeCell="G1" sqref="G1:G1048576"/>
    </sheetView>
  </sheetViews>
  <sheetFormatPr defaultColWidth="9.25" defaultRowHeight="14.25" x14ac:dyDescent="0.2"/>
  <cols>
    <col min="1" max="1" width="59" style="25" customWidth="1"/>
    <col min="2" max="3" width="15.5" style="25" customWidth="1"/>
    <col min="4" max="5" width="15.5" style="80" customWidth="1"/>
    <col min="6" max="16384" width="9.25" style="25"/>
  </cols>
  <sheetData>
    <row r="1" spans="1:8" ht="40.5" customHeight="1" thickBot="1" x14ac:dyDescent="0.25">
      <c r="A1" s="396" t="s">
        <v>226</v>
      </c>
      <c r="B1" s="396"/>
      <c r="C1" s="396"/>
      <c r="D1" s="396"/>
      <c r="E1" s="396"/>
    </row>
    <row r="2" spans="1:8" ht="15" thickBot="1" x14ac:dyDescent="0.25">
      <c r="A2" s="397" t="s">
        <v>205</v>
      </c>
      <c r="B2" s="400" t="s">
        <v>206</v>
      </c>
      <c r="C2" s="401"/>
      <c r="D2" s="400" t="s">
        <v>207</v>
      </c>
      <c r="E2" s="402"/>
      <c r="F2" s="297"/>
    </row>
    <row r="3" spans="1:8" x14ac:dyDescent="0.2">
      <c r="A3" s="398"/>
      <c r="B3" s="403">
        <v>45107</v>
      </c>
      <c r="C3" s="403">
        <v>45473</v>
      </c>
      <c r="D3" s="222" t="s">
        <v>564</v>
      </c>
      <c r="E3" s="298" t="s">
        <v>565</v>
      </c>
      <c r="F3" s="297"/>
    </row>
    <row r="4" spans="1:8" x14ac:dyDescent="0.2">
      <c r="A4" s="398"/>
      <c r="B4" s="404"/>
      <c r="C4" s="404"/>
      <c r="D4" s="223" t="s">
        <v>208</v>
      </c>
      <c r="E4" s="299" t="s">
        <v>208</v>
      </c>
      <c r="F4" s="297"/>
    </row>
    <row r="5" spans="1:8" ht="15" thickBot="1" x14ac:dyDescent="0.25">
      <c r="A5" s="399"/>
      <c r="B5" s="405"/>
      <c r="C5" s="405"/>
      <c r="D5" s="162">
        <f>'11'!D6</f>
        <v>45317</v>
      </c>
      <c r="E5" s="300">
        <f>'11'!E6</f>
        <v>45688</v>
      </c>
      <c r="F5" s="297"/>
    </row>
    <row r="6" spans="1:8" ht="27" customHeight="1" x14ac:dyDescent="0.2">
      <c r="A6" s="26" t="s">
        <v>227</v>
      </c>
      <c r="B6" s="159">
        <v>133.63620399999999</v>
      </c>
      <c r="C6" s="159">
        <v>0</v>
      </c>
      <c r="D6" s="159">
        <v>24.610006999999996</v>
      </c>
      <c r="E6" s="159">
        <v>186.96750499999999</v>
      </c>
      <c r="F6" s="240"/>
      <c r="G6" s="240"/>
      <c r="H6" s="240"/>
    </row>
    <row r="7" spans="1:8" ht="27" customHeight="1" x14ac:dyDescent="0.2">
      <c r="A7" s="26" t="s">
        <v>228</v>
      </c>
      <c r="B7" s="159">
        <v>1310697.338063</v>
      </c>
      <c r="C7" s="159">
        <v>1133456.1405249999</v>
      </c>
      <c r="D7" s="159">
        <v>-318791.98279892141</v>
      </c>
      <c r="E7" s="159">
        <v>-251737.51676199993</v>
      </c>
      <c r="F7" s="240"/>
      <c r="G7" s="240"/>
      <c r="H7" s="240"/>
    </row>
    <row r="8" spans="1:8" ht="27" customHeight="1" x14ac:dyDescent="0.2">
      <c r="A8" s="26" t="s">
        <v>229</v>
      </c>
      <c r="B8" s="159">
        <v>107241.83065600001</v>
      </c>
      <c r="C8" s="159">
        <v>107772.395344</v>
      </c>
      <c r="D8" s="159">
        <v>-11009.267508000004</v>
      </c>
      <c r="E8" s="159">
        <v>23199.494699999996</v>
      </c>
      <c r="F8" s="240"/>
      <c r="G8" s="240"/>
      <c r="H8" s="240"/>
    </row>
    <row r="9" spans="1:8" ht="27" customHeight="1" x14ac:dyDescent="0.2">
      <c r="A9" s="26" t="s">
        <v>230</v>
      </c>
      <c r="B9" s="159">
        <v>64264.397328999999</v>
      </c>
      <c r="C9" s="159">
        <v>134664.29567699999</v>
      </c>
      <c r="D9" s="159">
        <v>68040.574893426441</v>
      </c>
      <c r="E9" s="159">
        <v>-3.6628229999914765</v>
      </c>
      <c r="F9" s="240"/>
      <c r="G9" s="240"/>
      <c r="H9" s="240"/>
    </row>
    <row r="10" spans="1:8" ht="27" customHeight="1" x14ac:dyDescent="0.2">
      <c r="A10" s="26" t="s">
        <v>231</v>
      </c>
      <c r="B10" s="159">
        <v>1748</v>
      </c>
      <c r="C10" s="159">
        <v>2427.6489999999999</v>
      </c>
      <c r="D10" s="159">
        <v>-1000</v>
      </c>
      <c r="E10" s="159">
        <v>-2427.6489999999999</v>
      </c>
      <c r="F10" s="240"/>
      <c r="G10" s="240"/>
      <c r="H10" s="240"/>
    </row>
    <row r="11" spans="1:8" ht="27" customHeight="1" x14ac:dyDescent="0.2">
      <c r="A11" s="26" t="s">
        <v>232</v>
      </c>
      <c r="B11" s="159"/>
      <c r="C11" s="159"/>
      <c r="D11" s="159"/>
      <c r="E11" s="159"/>
      <c r="F11" s="240"/>
      <c r="G11" s="240"/>
      <c r="H11" s="240"/>
    </row>
    <row r="12" spans="1:8" ht="27" customHeight="1" x14ac:dyDescent="0.2">
      <c r="A12" s="26" t="s">
        <v>233</v>
      </c>
      <c r="B12" s="68"/>
      <c r="C12" s="159"/>
      <c r="D12" s="159"/>
      <c r="E12" s="159"/>
      <c r="F12" s="240"/>
      <c r="G12" s="240"/>
      <c r="H12" s="240"/>
    </row>
    <row r="13" spans="1:8" ht="27" customHeight="1" x14ac:dyDescent="0.2">
      <c r="A13" s="26" t="s">
        <v>234</v>
      </c>
      <c r="B13" s="68"/>
      <c r="C13" s="159"/>
      <c r="D13" s="159"/>
      <c r="E13" s="159"/>
      <c r="F13" s="240"/>
      <c r="G13" s="240"/>
      <c r="H13" s="240"/>
    </row>
    <row r="14" spans="1:8" ht="27" customHeight="1" x14ac:dyDescent="0.2">
      <c r="A14" s="26" t="s">
        <v>235</v>
      </c>
      <c r="B14" s="68"/>
      <c r="C14" s="159"/>
      <c r="D14" s="159"/>
      <c r="E14" s="159"/>
      <c r="F14" s="240"/>
      <c r="G14" s="240"/>
      <c r="H14" s="240"/>
    </row>
    <row r="15" spans="1:8" ht="27" customHeight="1" x14ac:dyDescent="0.2">
      <c r="A15" s="26" t="s">
        <v>236</v>
      </c>
      <c r="B15" s="68"/>
      <c r="C15" s="159"/>
      <c r="D15" s="159"/>
      <c r="E15" s="159"/>
      <c r="F15" s="240"/>
      <c r="G15" s="240"/>
      <c r="H15" s="240"/>
    </row>
    <row r="16" spans="1:8" ht="27" customHeight="1" x14ac:dyDescent="0.2">
      <c r="A16" s="26" t="s">
        <v>237</v>
      </c>
      <c r="B16" s="68"/>
      <c r="C16" s="159"/>
      <c r="D16" s="159"/>
      <c r="E16" s="159"/>
      <c r="F16" s="240"/>
      <c r="G16" s="240"/>
      <c r="H16" s="240"/>
    </row>
    <row r="17" spans="1:8" ht="27" customHeight="1" x14ac:dyDescent="0.2">
      <c r="A17" s="26" t="s">
        <v>238</v>
      </c>
      <c r="B17" s="68"/>
      <c r="C17" s="159"/>
      <c r="D17" s="159"/>
      <c r="E17" s="159"/>
      <c r="F17" s="240"/>
      <c r="G17" s="240"/>
      <c r="H17" s="240"/>
    </row>
    <row r="18" spans="1:8" ht="27" customHeight="1" x14ac:dyDescent="0.2">
      <c r="A18" s="26" t="s">
        <v>239</v>
      </c>
      <c r="B18" s="68"/>
      <c r="C18" s="159"/>
      <c r="D18" s="159"/>
      <c r="E18" s="159"/>
      <c r="F18" s="240"/>
      <c r="G18" s="240"/>
      <c r="H18" s="240"/>
    </row>
    <row r="19" spans="1:8" ht="27" customHeight="1" x14ac:dyDescent="0.2">
      <c r="A19" s="26" t="s">
        <v>240</v>
      </c>
      <c r="B19" s="68"/>
      <c r="C19" s="159"/>
      <c r="D19" s="159"/>
      <c r="E19" s="159"/>
      <c r="F19" s="240"/>
      <c r="G19" s="240"/>
      <c r="H19" s="240"/>
    </row>
    <row r="20" spans="1:8" ht="27" customHeight="1" thickBot="1" x14ac:dyDescent="0.25">
      <c r="A20" s="27" t="s">
        <v>241</v>
      </c>
      <c r="B20" s="160">
        <v>1823.8085799999999</v>
      </c>
      <c r="C20" s="160">
        <v>0</v>
      </c>
      <c r="D20" s="160">
        <v>336.93531299999995</v>
      </c>
      <c r="E20" s="160">
        <v>2552.9257769999999</v>
      </c>
      <c r="F20" s="240"/>
      <c r="G20" s="240"/>
      <c r="H20" s="240"/>
    </row>
    <row r="21" spans="1:8" ht="27" customHeight="1" thickTop="1" thickBot="1" x14ac:dyDescent="0.25">
      <c r="A21" s="23" t="s">
        <v>242</v>
      </c>
      <c r="B21" s="161">
        <v>1485909.0108320001</v>
      </c>
      <c r="C21" s="161">
        <v>1378320.4805459999</v>
      </c>
      <c r="D21" s="161">
        <v>-262399.1300934949</v>
      </c>
      <c r="E21" s="161">
        <v>-228229.44060299988</v>
      </c>
      <c r="F21" s="240"/>
      <c r="G21" s="240"/>
      <c r="H21" s="240"/>
    </row>
    <row r="22" spans="1:8" ht="15" thickTop="1" x14ac:dyDescent="0.2">
      <c r="A22" s="395" t="s">
        <v>572</v>
      </c>
      <c r="B22" s="395"/>
      <c r="C22" s="395"/>
      <c r="D22" s="395"/>
      <c r="E22" s="395"/>
    </row>
    <row r="23" spans="1:8" x14ac:dyDescent="0.2">
      <c r="A23" s="26"/>
    </row>
    <row r="24" spans="1:8" x14ac:dyDescent="0.2">
      <c r="A24" s="26"/>
      <c r="B24" s="239"/>
      <c r="C24" s="239"/>
      <c r="D24" s="238"/>
      <c r="E24" s="238"/>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92"/>
  <sheetViews>
    <sheetView view="pageBreakPreview" topLeftCell="A64" zoomScale="115" zoomScaleNormal="100" zoomScaleSheetLayoutView="115" workbookViewId="0">
      <selection activeCell="G83" sqref="G83"/>
    </sheetView>
  </sheetViews>
  <sheetFormatPr defaultRowHeight="14.25" x14ac:dyDescent="0.2"/>
  <cols>
    <col min="1" max="1" width="51" customWidth="1"/>
    <col min="2" max="10" width="9.5" customWidth="1"/>
  </cols>
  <sheetData>
    <row r="1" spans="1:12" ht="18.75" x14ac:dyDescent="0.2">
      <c r="A1" s="349" t="s">
        <v>592</v>
      </c>
      <c r="B1" s="349"/>
      <c r="C1" s="349"/>
      <c r="D1" s="349"/>
      <c r="E1" s="349"/>
      <c r="F1" s="349"/>
      <c r="G1" s="349"/>
      <c r="H1" s="349"/>
      <c r="I1" s="349"/>
      <c r="J1" s="349"/>
    </row>
    <row r="2" spans="1:12" ht="15" thickBot="1" x14ac:dyDescent="0.25">
      <c r="A2" s="379" t="s">
        <v>1</v>
      </c>
      <c r="B2" s="379"/>
      <c r="C2" s="379"/>
      <c r="D2" s="379"/>
      <c r="E2" s="379"/>
      <c r="F2" s="379"/>
      <c r="G2" s="379"/>
      <c r="H2" s="379"/>
      <c r="I2" s="379"/>
      <c r="J2" s="379"/>
    </row>
    <row r="3" spans="1:12" ht="15.75" thickTop="1" thickBot="1" x14ac:dyDescent="0.25">
      <c r="A3" s="406" t="s">
        <v>243</v>
      </c>
      <c r="B3" s="411">
        <v>45534</v>
      </c>
      <c r="C3" s="412"/>
      <c r="D3" s="413"/>
      <c r="E3" s="408">
        <v>45563</v>
      </c>
      <c r="F3" s="409"/>
      <c r="G3" s="410"/>
      <c r="H3" s="408">
        <v>45593</v>
      </c>
      <c r="I3" s="409"/>
      <c r="J3" s="409"/>
      <c r="K3" s="90"/>
    </row>
    <row r="4" spans="1:12" ht="15" thickBot="1" x14ac:dyDescent="0.25">
      <c r="A4" s="407"/>
      <c r="B4" s="47" t="s">
        <v>244</v>
      </c>
      <c r="C4" s="224" t="s">
        <v>245</v>
      </c>
      <c r="D4" s="224" t="s">
        <v>242</v>
      </c>
      <c r="E4" s="47" t="s">
        <v>244</v>
      </c>
      <c r="F4" s="224" t="s">
        <v>245</v>
      </c>
      <c r="G4" s="224" t="s">
        <v>242</v>
      </c>
      <c r="H4" s="47" t="s">
        <v>244</v>
      </c>
      <c r="I4" s="224" t="s">
        <v>245</v>
      </c>
      <c r="J4" s="224" t="s">
        <v>242</v>
      </c>
    </row>
    <row r="5" spans="1:12" ht="15" thickTop="1" x14ac:dyDescent="0.2">
      <c r="A5" s="13"/>
      <c r="B5" s="29"/>
      <c r="C5" s="30"/>
      <c r="D5" s="29"/>
      <c r="E5" s="29"/>
      <c r="F5" s="30"/>
      <c r="G5" s="29"/>
      <c r="H5" s="63"/>
      <c r="I5" s="64"/>
      <c r="J5" s="63"/>
    </row>
    <row r="6" spans="1:12" s="103" customFormat="1" ht="14.25" customHeight="1" x14ac:dyDescent="0.2">
      <c r="A6" s="2" t="s">
        <v>246</v>
      </c>
      <c r="B6" s="94">
        <v>9404580.6195510011</v>
      </c>
      <c r="C6" s="94">
        <v>15093073.086569518</v>
      </c>
      <c r="D6" s="94">
        <v>24497653.706120517</v>
      </c>
      <c r="E6" s="94">
        <v>9373647.2870510016</v>
      </c>
      <c r="F6" s="94">
        <v>14629499.845108438</v>
      </c>
      <c r="G6" s="94">
        <v>24003147.132159438</v>
      </c>
      <c r="H6" s="94">
        <v>9527185.4265509993</v>
      </c>
      <c r="I6" s="94">
        <v>13200269.495429132</v>
      </c>
      <c r="J6" s="94">
        <v>22727454.421980128</v>
      </c>
    </row>
    <row r="7" spans="1:12" s="103" customFormat="1" ht="14.25" customHeight="1" x14ac:dyDescent="0.2">
      <c r="A7" s="116"/>
      <c r="B7" s="94"/>
      <c r="C7" s="70"/>
      <c r="D7" s="70"/>
      <c r="E7" s="94"/>
      <c r="F7" s="70"/>
      <c r="G7" s="70"/>
      <c r="H7" s="94"/>
      <c r="I7" s="70"/>
      <c r="J7" s="70"/>
    </row>
    <row r="8" spans="1:12" s="103" customFormat="1" ht="14.25" customHeight="1" x14ac:dyDescent="0.2">
      <c r="A8" s="55" t="s">
        <v>247</v>
      </c>
      <c r="B8" s="94">
        <v>1484338</v>
      </c>
      <c r="C8" s="94">
        <v>2953990.2730600201</v>
      </c>
      <c r="D8" s="94">
        <v>4438328.2730600201</v>
      </c>
      <c r="E8" s="94">
        <v>1484478</v>
      </c>
      <c r="F8" s="94">
        <v>3287249.87332077</v>
      </c>
      <c r="G8" s="94">
        <v>4771727.8733207704</v>
      </c>
      <c r="H8" s="94">
        <v>1547412</v>
      </c>
      <c r="I8" s="94">
        <v>3418583.7118406901</v>
      </c>
      <c r="J8" s="94">
        <v>4965995.7118406901</v>
      </c>
    </row>
    <row r="9" spans="1:12" s="103" customFormat="1" ht="14.25" customHeight="1" x14ac:dyDescent="0.25">
      <c r="A9" s="17" t="s">
        <v>248</v>
      </c>
      <c r="B9" s="70">
        <v>1456666</v>
      </c>
      <c r="C9" s="70">
        <v>0</v>
      </c>
      <c r="D9" s="70">
        <v>1456666</v>
      </c>
      <c r="E9" s="70">
        <v>1456666</v>
      </c>
      <c r="F9" s="70">
        <v>0</v>
      </c>
      <c r="G9" s="70">
        <v>1456666</v>
      </c>
      <c r="H9" s="70">
        <v>1520097</v>
      </c>
      <c r="I9" s="70">
        <v>0</v>
      </c>
      <c r="J9" s="70">
        <v>1520097</v>
      </c>
      <c r="L9" s="198"/>
    </row>
    <row r="10" spans="1:12" s="103" customFormat="1" ht="14.25" customHeight="1" x14ac:dyDescent="0.25">
      <c r="A10" s="17" t="s">
        <v>249</v>
      </c>
      <c r="B10" s="70">
        <v>27672</v>
      </c>
      <c r="C10" s="70">
        <v>2837006</v>
      </c>
      <c r="D10" s="70">
        <v>2864678</v>
      </c>
      <c r="E10" s="70">
        <v>27812</v>
      </c>
      <c r="F10" s="70">
        <v>3060049</v>
      </c>
      <c r="G10" s="70">
        <v>3087861</v>
      </c>
      <c r="H10" s="70">
        <v>27315</v>
      </c>
      <c r="I10" s="70">
        <v>3260754</v>
      </c>
      <c r="J10" s="70">
        <v>3288069</v>
      </c>
      <c r="L10" s="199"/>
    </row>
    <row r="11" spans="1:12" s="103" customFormat="1" ht="14.25" customHeight="1" x14ac:dyDescent="0.25">
      <c r="A11" s="17" t="s">
        <v>250</v>
      </c>
      <c r="B11" s="70"/>
      <c r="C11" s="70"/>
      <c r="D11" s="70"/>
      <c r="E11" s="70"/>
      <c r="F11" s="70"/>
      <c r="G11" s="70"/>
      <c r="H11" s="70"/>
      <c r="I11" s="70"/>
      <c r="J11" s="70"/>
      <c r="L11" s="198"/>
    </row>
    <row r="12" spans="1:12" s="103" customFormat="1" ht="14.25" customHeight="1" x14ac:dyDescent="0.25">
      <c r="A12" s="15" t="s">
        <v>251</v>
      </c>
      <c r="B12" s="70">
        <v>0</v>
      </c>
      <c r="C12" s="70">
        <v>81482</v>
      </c>
      <c r="D12" s="70">
        <v>81482</v>
      </c>
      <c r="E12" s="70">
        <v>0</v>
      </c>
      <c r="F12" s="70">
        <v>200279</v>
      </c>
      <c r="G12" s="70">
        <v>200279</v>
      </c>
      <c r="H12" s="70">
        <v>0</v>
      </c>
      <c r="I12" s="70">
        <v>124816</v>
      </c>
      <c r="J12" s="70">
        <v>124816</v>
      </c>
      <c r="L12" s="200"/>
    </row>
    <row r="13" spans="1:12" s="103" customFormat="1" ht="14.25" customHeight="1" x14ac:dyDescent="0.25">
      <c r="A13" s="15" t="s">
        <v>252</v>
      </c>
      <c r="B13" s="70">
        <v>0</v>
      </c>
      <c r="C13" s="70">
        <v>45</v>
      </c>
      <c r="D13" s="70">
        <v>45</v>
      </c>
      <c r="E13" s="70">
        <v>0</v>
      </c>
      <c r="F13" s="70">
        <v>45</v>
      </c>
      <c r="G13" s="70">
        <v>45</v>
      </c>
      <c r="H13" s="70">
        <v>0</v>
      </c>
      <c r="I13" s="70">
        <v>44</v>
      </c>
      <c r="J13" s="70">
        <v>44</v>
      </c>
      <c r="L13" s="200"/>
    </row>
    <row r="14" spans="1:12" s="103" customFormat="1" ht="14.25" customHeight="1" x14ac:dyDescent="0.25">
      <c r="A14" s="17" t="s">
        <v>253</v>
      </c>
      <c r="B14" s="70">
        <v>0</v>
      </c>
      <c r="C14" s="70">
        <v>35457.273060020001</v>
      </c>
      <c r="D14" s="70">
        <v>35457.273060020001</v>
      </c>
      <c r="E14" s="70">
        <v>0</v>
      </c>
      <c r="F14" s="70">
        <v>26876.873320769999</v>
      </c>
      <c r="G14" s="70">
        <v>26876.873320769999</v>
      </c>
      <c r="H14" s="70">
        <v>0</v>
      </c>
      <c r="I14" s="70">
        <v>32969.711840689997</v>
      </c>
      <c r="J14" s="70">
        <v>32969.711840689997</v>
      </c>
      <c r="L14" s="201"/>
    </row>
    <row r="15" spans="1:12" s="103" customFormat="1" ht="14.25" customHeight="1" x14ac:dyDescent="0.25">
      <c r="A15" s="55" t="s">
        <v>254</v>
      </c>
      <c r="B15" s="94">
        <v>3000000</v>
      </c>
      <c r="C15" s="94">
        <v>10073030.643316999</v>
      </c>
      <c r="D15" s="94">
        <v>13073030.643316999</v>
      </c>
      <c r="E15" s="94">
        <v>3000000</v>
      </c>
      <c r="F15" s="94">
        <v>9145426.4040600006</v>
      </c>
      <c r="G15" s="94">
        <v>12145426.404060001</v>
      </c>
      <c r="H15" s="94">
        <v>3000000</v>
      </c>
      <c r="I15" s="94">
        <v>7568201.3323049992</v>
      </c>
      <c r="J15" s="94">
        <v>10568201.332304999</v>
      </c>
      <c r="L15" s="198"/>
    </row>
    <row r="16" spans="1:12" s="103" customFormat="1" ht="14.25" customHeight="1" x14ac:dyDescent="0.25">
      <c r="A16" s="104" t="s">
        <v>255</v>
      </c>
      <c r="B16" s="94">
        <v>3000000</v>
      </c>
      <c r="C16" s="94">
        <v>8838873.8865989987</v>
      </c>
      <c r="D16" s="94">
        <v>11838873.886598999</v>
      </c>
      <c r="E16" s="94">
        <v>3000000</v>
      </c>
      <c r="F16" s="94">
        <v>7880600.1473420002</v>
      </c>
      <c r="G16" s="94">
        <v>10880600.147342</v>
      </c>
      <c r="H16" s="94">
        <v>3000000</v>
      </c>
      <c r="I16" s="94">
        <v>6311860.6755869994</v>
      </c>
      <c r="J16" s="94">
        <v>9311860.6755869985</v>
      </c>
      <c r="L16" s="201"/>
    </row>
    <row r="17" spans="1:12" s="103" customFormat="1" ht="14.25" customHeight="1" x14ac:dyDescent="0.25">
      <c r="A17" s="17" t="s">
        <v>256</v>
      </c>
      <c r="B17" s="70">
        <v>3000000</v>
      </c>
      <c r="C17" s="70">
        <v>8720926.8865989987</v>
      </c>
      <c r="D17" s="70">
        <v>11720926.886598999</v>
      </c>
      <c r="E17" s="70">
        <v>3000000</v>
      </c>
      <c r="F17" s="70">
        <v>7798843.1473420002</v>
      </c>
      <c r="G17" s="70">
        <v>10798843.147342</v>
      </c>
      <c r="H17" s="70">
        <v>3000000</v>
      </c>
      <c r="I17" s="70">
        <v>6257908.6755869994</v>
      </c>
      <c r="J17" s="70">
        <v>9257908.6755869985</v>
      </c>
      <c r="L17" s="202"/>
    </row>
    <row r="18" spans="1:12" s="103" customFormat="1" ht="14.25" customHeight="1" x14ac:dyDescent="0.25">
      <c r="A18" s="17" t="s">
        <v>257</v>
      </c>
      <c r="B18" s="70">
        <v>0</v>
      </c>
      <c r="C18" s="70">
        <v>117947</v>
      </c>
      <c r="D18" s="70">
        <v>117947</v>
      </c>
      <c r="E18" s="70">
        <v>0</v>
      </c>
      <c r="F18" s="70">
        <v>81757</v>
      </c>
      <c r="G18" s="70">
        <v>81757</v>
      </c>
      <c r="H18" s="70">
        <v>0</v>
      </c>
      <c r="I18" s="70">
        <v>53952</v>
      </c>
      <c r="J18" s="70">
        <v>53952</v>
      </c>
      <c r="L18" s="203"/>
    </row>
    <row r="19" spans="1:12" s="103" customFormat="1" ht="14.25" customHeight="1" x14ac:dyDescent="0.25">
      <c r="A19" s="17" t="s">
        <v>258</v>
      </c>
      <c r="B19" s="70"/>
      <c r="C19" s="70"/>
      <c r="D19" s="70"/>
      <c r="E19" s="70"/>
      <c r="F19" s="70"/>
      <c r="G19" s="70"/>
      <c r="H19" s="70"/>
      <c r="I19" s="70"/>
      <c r="J19" s="70"/>
      <c r="L19" s="198"/>
    </row>
    <row r="20" spans="1:12" s="103" customFormat="1" ht="14.25" customHeight="1" x14ac:dyDescent="0.25">
      <c r="A20" s="14" t="s">
        <v>259</v>
      </c>
      <c r="B20" s="70">
        <v>0</v>
      </c>
      <c r="C20" s="70">
        <v>0</v>
      </c>
      <c r="D20" s="70">
        <v>0</v>
      </c>
      <c r="E20" s="70">
        <v>0</v>
      </c>
      <c r="F20" s="70">
        <v>0</v>
      </c>
      <c r="G20" s="70">
        <v>0</v>
      </c>
      <c r="H20" s="70">
        <v>0</v>
      </c>
      <c r="I20" s="70">
        <v>0</v>
      </c>
      <c r="J20" s="70">
        <v>0</v>
      </c>
      <c r="L20" s="198"/>
    </row>
    <row r="21" spans="1:12" s="103" customFormat="1" ht="14.25" customHeight="1" x14ac:dyDescent="0.25">
      <c r="A21" s="14" t="s">
        <v>260</v>
      </c>
      <c r="B21" s="70">
        <v>0</v>
      </c>
      <c r="C21" s="70">
        <v>0</v>
      </c>
      <c r="D21" s="70">
        <v>0</v>
      </c>
      <c r="E21" s="70">
        <v>0</v>
      </c>
      <c r="F21" s="70">
        <v>0</v>
      </c>
      <c r="G21" s="70">
        <v>0</v>
      </c>
      <c r="H21" s="70">
        <v>0</v>
      </c>
      <c r="I21" s="70">
        <v>0</v>
      </c>
      <c r="J21" s="70">
        <v>0</v>
      </c>
      <c r="L21" s="198"/>
    </row>
    <row r="22" spans="1:12" s="103" customFormat="1" ht="14.25" customHeight="1" x14ac:dyDescent="0.2">
      <c r="A22" s="104" t="s">
        <v>261</v>
      </c>
      <c r="B22" s="70"/>
      <c r="C22" s="70"/>
      <c r="D22" s="70"/>
      <c r="E22" s="70"/>
      <c r="F22" s="70"/>
      <c r="G22" s="70"/>
      <c r="H22" s="70"/>
      <c r="I22" s="70"/>
      <c r="J22" s="70"/>
      <c r="L22" s="204"/>
    </row>
    <row r="23" spans="1:12" s="103" customFormat="1" ht="14.25" customHeight="1" x14ac:dyDescent="0.25">
      <c r="A23" s="117" t="s">
        <v>262</v>
      </c>
      <c r="B23" s="94">
        <v>0</v>
      </c>
      <c r="C23" s="94">
        <v>870944.72782699997</v>
      </c>
      <c r="D23" s="94">
        <v>870944.72782699997</v>
      </c>
      <c r="E23" s="94">
        <v>0</v>
      </c>
      <c r="F23" s="94">
        <v>888617.22782700008</v>
      </c>
      <c r="G23" s="94">
        <v>888617.22782700008</v>
      </c>
      <c r="H23" s="94">
        <v>0</v>
      </c>
      <c r="I23" s="94">
        <v>883904.62782699999</v>
      </c>
      <c r="J23" s="94">
        <v>883904.62782699999</v>
      </c>
      <c r="L23" s="205"/>
    </row>
    <row r="24" spans="1:12" s="103" customFormat="1" ht="14.25" customHeight="1" x14ac:dyDescent="0.25">
      <c r="A24" s="118" t="s">
        <v>269</v>
      </c>
      <c r="B24" s="70">
        <v>0</v>
      </c>
      <c r="C24" s="70">
        <v>4084.1056880000001</v>
      </c>
      <c r="D24" s="70">
        <v>4084.1056880000001</v>
      </c>
      <c r="E24" s="70">
        <v>0</v>
      </c>
      <c r="F24" s="70">
        <v>4030.0056880000002</v>
      </c>
      <c r="G24" s="70">
        <v>4030.0056880000002</v>
      </c>
      <c r="H24" s="70">
        <v>0</v>
      </c>
      <c r="I24" s="70">
        <v>3944.0056880000002</v>
      </c>
      <c r="J24" s="70">
        <v>3944.0056880000002</v>
      </c>
      <c r="L24" s="206"/>
    </row>
    <row r="25" spans="1:12" s="103" customFormat="1" ht="14.25" customHeight="1" x14ac:dyDescent="0.25">
      <c r="A25" s="119" t="s">
        <v>263</v>
      </c>
      <c r="B25" s="70">
        <v>0</v>
      </c>
      <c r="C25" s="70">
        <v>425344.61075300002</v>
      </c>
      <c r="D25" s="70">
        <v>425344.61075300002</v>
      </c>
      <c r="E25" s="70">
        <v>0</v>
      </c>
      <c r="F25" s="70">
        <v>420946.61075300002</v>
      </c>
      <c r="G25" s="70">
        <v>420946.61075300002</v>
      </c>
      <c r="H25" s="70">
        <v>0</v>
      </c>
      <c r="I25" s="70">
        <v>410743.61075300002</v>
      </c>
      <c r="J25" s="70">
        <v>410743.61075300002</v>
      </c>
      <c r="L25" s="206"/>
    </row>
    <row r="26" spans="1:12" s="103" customFormat="1" ht="14.25" customHeight="1" x14ac:dyDescent="0.25">
      <c r="A26" s="119" t="s">
        <v>264</v>
      </c>
      <c r="B26" s="70">
        <v>0</v>
      </c>
      <c r="C26" s="70">
        <v>379158.56673800002</v>
      </c>
      <c r="D26" s="70">
        <v>379158.56673800002</v>
      </c>
      <c r="E26" s="70">
        <v>0</v>
      </c>
      <c r="F26" s="70">
        <v>401215.56673800002</v>
      </c>
      <c r="G26" s="70">
        <v>401215.56673800002</v>
      </c>
      <c r="H26" s="70">
        <v>0</v>
      </c>
      <c r="I26" s="70">
        <v>407140.56673800002</v>
      </c>
      <c r="J26" s="70">
        <v>407140.56673800002</v>
      </c>
      <c r="L26" s="206"/>
    </row>
    <row r="27" spans="1:12" s="103" customFormat="1" ht="14.25" customHeight="1" x14ac:dyDescent="0.25">
      <c r="A27" s="119" t="s">
        <v>265</v>
      </c>
      <c r="B27" s="70">
        <v>0</v>
      </c>
      <c r="C27" s="70">
        <v>3</v>
      </c>
      <c r="D27" s="70">
        <v>3</v>
      </c>
      <c r="E27" s="70">
        <v>0</v>
      </c>
      <c r="F27" s="70">
        <v>3</v>
      </c>
      <c r="G27" s="70">
        <v>3</v>
      </c>
      <c r="H27" s="70">
        <v>0</v>
      </c>
      <c r="I27" s="70">
        <v>3</v>
      </c>
      <c r="J27" s="70">
        <v>3</v>
      </c>
      <c r="L27" s="206"/>
    </row>
    <row r="28" spans="1:12" s="103" customFormat="1" ht="14.25" customHeight="1" x14ac:dyDescent="0.25">
      <c r="A28" s="119" t="s">
        <v>266</v>
      </c>
      <c r="B28" s="70">
        <v>0</v>
      </c>
      <c r="C28" s="70">
        <v>62354.444647999997</v>
      </c>
      <c r="D28" s="70">
        <v>62354.444647999997</v>
      </c>
      <c r="E28" s="70">
        <v>0</v>
      </c>
      <c r="F28" s="70">
        <v>62422.044647999996</v>
      </c>
      <c r="G28" s="70">
        <v>62422.044647999996</v>
      </c>
      <c r="H28" s="70">
        <v>0</v>
      </c>
      <c r="I28" s="70">
        <v>62073.444647999997</v>
      </c>
      <c r="J28" s="70">
        <v>62073.444647999997</v>
      </c>
      <c r="L28" s="206"/>
    </row>
    <row r="29" spans="1:12" s="103" customFormat="1" ht="14.25" customHeight="1" x14ac:dyDescent="0.25">
      <c r="A29" s="104" t="s">
        <v>267</v>
      </c>
      <c r="B29" s="70"/>
      <c r="C29" s="70"/>
      <c r="D29" s="70"/>
      <c r="E29" s="70"/>
      <c r="F29" s="70"/>
      <c r="G29" s="70"/>
      <c r="H29" s="70"/>
      <c r="I29" s="70"/>
      <c r="J29" s="70"/>
      <c r="L29" s="207"/>
    </row>
    <row r="30" spans="1:12" s="103" customFormat="1" ht="14.25" customHeight="1" x14ac:dyDescent="0.25">
      <c r="A30" s="117" t="s">
        <v>268</v>
      </c>
      <c r="B30" s="94">
        <v>0</v>
      </c>
      <c r="C30" s="94">
        <v>363212.02889100002</v>
      </c>
      <c r="D30" s="94">
        <v>363212.02889100002</v>
      </c>
      <c r="E30" s="94">
        <v>0</v>
      </c>
      <c r="F30" s="94">
        <v>376209.02889100002</v>
      </c>
      <c r="G30" s="94">
        <v>376209.02889100002</v>
      </c>
      <c r="H30" s="94">
        <v>0</v>
      </c>
      <c r="I30" s="94">
        <v>372436.02889100002</v>
      </c>
      <c r="J30" s="94">
        <v>372436.02889100002</v>
      </c>
      <c r="L30" s="203"/>
    </row>
    <row r="31" spans="1:12" s="103" customFormat="1" ht="14.25" customHeight="1" x14ac:dyDescent="0.2">
      <c r="A31" s="119" t="s">
        <v>269</v>
      </c>
      <c r="B31" s="70">
        <v>0</v>
      </c>
      <c r="C31" s="70">
        <v>2902</v>
      </c>
      <c r="D31" s="70">
        <v>2902</v>
      </c>
      <c r="E31" s="70">
        <v>0</v>
      </c>
      <c r="F31" s="70">
        <v>3118</v>
      </c>
      <c r="G31" s="70">
        <v>3118</v>
      </c>
      <c r="H31" s="70">
        <v>0</v>
      </c>
      <c r="I31" s="70">
        <v>3045</v>
      </c>
      <c r="J31" s="70">
        <v>3045</v>
      </c>
      <c r="L31" s="204"/>
    </row>
    <row r="32" spans="1:12" s="103" customFormat="1" ht="14.25" customHeight="1" x14ac:dyDescent="0.25">
      <c r="A32" s="119" t="s">
        <v>263</v>
      </c>
      <c r="B32" s="70">
        <v>0</v>
      </c>
      <c r="C32" s="70">
        <v>167412.138362</v>
      </c>
      <c r="D32" s="70">
        <v>167412.138362</v>
      </c>
      <c r="E32" s="70">
        <v>0</v>
      </c>
      <c r="F32" s="70">
        <v>165424.138362</v>
      </c>
      <c r="G32" s="70">
        <v>165424.138362</v>
      </c>
      <c r="H32" s="70">
        <v>0</v>
      </c>
      <c r="I32" s="70">
        <v>162695.138362</v>
      </c>
      <c r="J32" s="70">
        <v>162695.138362</v>
      </c>
      <c r="L32" s="208"/>
    </row>
    <row r="33" spans="1:12" s="103" customFormat="1" ht="14.25" customHeight="1" x14ac:dyDescent="0.25">
      <c r="A33" s="119" t="s">
        <v>264</v>
      </c>
      <c r="B33" s="70">
        <v>0</v>
      </c>
      <c r="C33" s="70">
        <v>177242.962348</v>
      </c>
      <c r="D33" s="70">
        <v>177242.962348</v>
      </c>
      <c r="E33" s="70">
        <v>0</v>
      </c>
      <c r="F33" s="70">
        <v>192139.962348</v>
      </c>
      <c r="G33" s="70">
        <v>192139.962348</v>
      </c>
      <c r="H33" s="70">
        <v>0</v>
      </c>
      <c r="I33" s="70">
        <v>191396.962348</v>
      </c>
      <c r="J33" s="70">
        <v>191396.962348</v>
      </c>
      <c r="L33" s="206"/>
    </row>
    <row r="34" spans="1:12" s="103" customFormat="1" ht="14.25" customHeight="1" x14ac:dyDescent="0.25">
      <c r="A34" s="119" t="s">
        <v>265</v>
      </c>
      <c r="B34" s="70">
        <v>0</v>
      </c>
      <c r="C34" s="70">
        <v>0</v>
      </c>
      <c r="D34" s="70">
        <v>0</v>
      </c>
      <c r="E34" s="70">
        <v>0</v>
      </c>
      <c r="F34" s="70">
        <v>0</v>
      </c>
      <c r="G34" s="70">
        <v>0</v>
      </c>
      <c r="H34" s="70">
        <v>0</v>
      </c>
      <c r="I34" s="70">
        <v>0</v>
      </c>
      <c r="J34" s="70">
        <v>0</v>
      </c>
      <c r="L34" s="206"/>
    </row>
    <row r="35" spans="1:12" s="103" customFormat="1" ht="14.25" customHeight="1" x14ac:dyDescent="0.25">
      <c r="A35" s="119" t="s">
        <v>266</v>
      </c>
      <c r="B35" s="70">
        <v>0</v>
      </c>
      <c r="C35" s="70">
        <v>15654.928180999999</v>
      </c>
      <c r="D35" s="70">
        <v>15654.928180999999</v>
      </c>
      <c r="E35" s="70">
        <v>0</v>
      </c>
      <c r="F35" s="70">
        <v>15526.928180999999</v>
      </c>
      <c r="G35" s="70">
        <v>15526.928180999999</v>
      </c>
      <c r="H35" s="70">
        <v>0</v>
      </c>
      <c r="I35" s="70">
        <v>15298.928180999999</v>
      </c>
      <c r="J35" s="70">
        <v>15298.928180999999</v>
      </c>
      <c r="L35" s="206"/>
    </row>
    <row r="36" spans="1:12" s="103" customFormat="1" ht="14.25" customHeight="1" x14ac:dyDescent="0.25">
      <c r="A36" s="55" t="s">
        <v>270</v>
      </c>
      <c r="B36" s="94">
        <v>4893193.8195510004</v>
      </c>
      <c r="C36" s="94">
        <v>1528057.323878</v>
      </c>
      <c r="D36" s="94">
        <v>6421251.1434289999</v>
      </c>
      <c r="E36" s="94">
        <v>4862154.4870509999</v>
      </c>
      <c r="F36" s="94">
        <v>1643975.2344</v>
      </c>
      <c r="G36" s="94">
        <v>6506129.7214510003</v>
      </c>
      <c r="H36" s="94">
        <v>4951754.4265510002</v>
      </c>
      <c r="I36" s="94">
        <v>1627613.6080229999</v>
      </c>
      <c r="J36" s="94">
        <v>6579367.834574</v>
      </c>
      <c r="L36" s="206"/>
    </row>
    <row r="37" spans="1:12" s="103" customFormat="1" ht="14.25" customHeight="1" x14ac:dyDescent="0.25">
      <c r="A37" s="104" t="s">
        <v>271</v>
      </c>
      <c r="B37" s="94">
        <v>4893193.8195510004</v>
      </c>
      <c r="C37" s="94">
        <v>1528057.323878</v>
      </c>
      <c r="D37" s="94">
        <v>6421251.1434289999</v>
      </c>
      <c r="E37" s="94">
        <v>4862154.4870509999</v>
      </c>
      <c r="F37" s="94">
        <v>1643975.2344</v>
      </c>
      <c r="G37" s="94">
        <v>6506129.7214510003</v>
      </c>
      <c r="H37" s="94">
        <v>4951754.4265510002</v>
      </c>
      <c r="I37" s="94">
        <v>1627613.6080229999</v>
      </c>
      <c r="J37" s="94">
        <v>6579367.834574</v>
      </c>
      <c r="L37" s="206"/>
    </row>
    <row r="38" spans="1:12" s="103" customFormat="1" ht="14.25" customHeight="1" x14ac:dyDescent="0.25">
      <c r="A38" s="15" t="s">
        <v>272</v>
      </c>
      <c r="B38" s="70">
        <v>0</v>
      </c>
      <c r="C38" s="70">
        <v>743777.39805199997</v>
      </c>
      <c r="D38" s="70">
        <v>743777.39805199997</v>
      </c>
      <c r="E38" s="70">
        <v>0</v>
      </c>
      <c r="F38" s="70">
        <v>739048.94329800003</v>
      </c>
      <c r="G38" s="70">
        <v>739048.94329800003</v>
      </c>
      <c r="H38" s="70">
        <v>0</v>
      </c>
      <c r="I38" s="70">
        <v>728383.467894</v>
      </c>
      <c r="J38" s="70">
        <v>728383.467894</v>
      </c>
      <c r="L38" s="209"/>
    </row>
    <row r="39" spans="1:12" s="103" customFormat="1" ht="14.25" customHeight="1" x14ac:dyDescent="0.25">
      <c r="A39" s="15" t="s">
        <v>273</v>
      </c>
      <c r="B39" s="70"/>
      <c r="C39" s="70"/>
      <c r="D39" s="70"/>
      <c r="E39" s="70"/>
      <c r="F39" s="70"/>
      <c r="G39" s="70"/>
      <c r="H39" s="70"/>
      <c r="I39" s="70"/>
      <c r="J39" s="70"/>
      <c r="L39" s="207"/>
    </row>
    <row r="40" spans="1:12" s="103" customFormat="1" ht="14.25" customHeight="1" x14ac:dyDescent="0.25">
      <c r="A40" s="120" t="s">
        <v>274</v>
      </c>
      <c r="B40" s="70">
        <v>0</v>
      </c>
      <c r="C40" s="70">
        <v>0</v>
      </c>
      <c r="D40" s="70">
        <v>0</v>
      </c>
      <c r="E40" s="70">
        <v>0</v>
      </c>
      <c r="F40" s="70">
        <v>0</v>
      </c>
      <c r="G40" s="70">
        <v>0</v>
      </c>
      <c r="H40" s="70">
        <v>0</v>
      </c>
      <c r="I40" s="70">
        <v>0</v>
      </c>
      <c r="J40" s="70">
        <v>0</v>
      </c>
      <c r="L40" s="202"/>
    </row>
    <row r="41" spans="1:12" s="103" customFormat="1" ht="14.25" customHeight="1" x14ac:dyDescent="0.25">
      <c r="A41" s="120" t="s">
        <v>275</v>
      </c>
      <c r="B41" s="70">
        <v>4893193.8195510004</v>
      </c>
      <c r="C41" s="70">
        <v>784279.92582600005</v>
      </c>
      <c r="D41" s="70">
        <v>5677473.7453770004</v>
      </c>
      <c r="E41" s="70">
        <v>4862154.4870509999</v>
      </c>
      <c r="F41" s="70">
        <v>904926.29110200005</v>
      </c>
      <c r="G41" s="70">
        <v>5767080.7781530004</v>
      </c>
      <c r="H41" s="70">
        <v>4951754.4265510002</v>
      </c>
      <c r="I41" s="70">
        <v>899230.14012899995</v>
      </c>
      <c r="J41" s="70">
        <v>5850984.36668</v>
      </c>
      <c r="L41" s="210"/>
    </row>
    <row r="42" spans="1:12" s="103" customFormat="1" ht="14.25" customHeight="1" x14ac:dyDescent="0.2">
      <c r="A42" s="120" t="s">
        <v>276</v>
      </c>
      <c r="B42" s="70">
        <v>0</v>
      </c>
      <c r="C42" s="70">
        <v>0</v>
      </c>
      <c r="D42" s="70">
        <v>0</v>
      </c>
      <c r="E42" s="70">
        <v>0</v>
      </c>
      <c r="F42" s="70">
        <v>0</v>
      </c>
      <c r="G42" s="70">
        <v>0</v>
      </c>
      <c r="H42" s="70">
        <v>0</v>
      </c>
      <c r="I42" s="70">
        <v>0</v>
      </c>
      <c r="J42" s="70">
        <v>0</v>
      </c>
      <c r="L42" s="211"/>
    </row>
    <row r="43" spans="1:12" s="103" customFormat="1" ht="14.25" customHeight="1" x14ac:dyDescent="0.2">
      <c r="A43" s="120" t="s">
        <v>277</v>
      </c>
      <c r="B43" s="70">
        <v>0</v>
      </c>
      <c r="C43" s="70">
        <v>0</v>
      </c>
      <c r="D43" s="70">
        <v>0</v>
      </c>
      <c r="E43" s="70">
        <v>0</v>
      </c>
      <c r="F43" s="70">
        <v>0</v>
      </c>
      <c r="G43" s="70">
        <v>0</v>
      </c>
      <c r="H43" s="70">
        <v>0</v>
      </c>
      <c r="I43" s="70">
        <v>0</v>
      </c>
      <c r="J43" s="70">
        <v>0</v>
      </c>
      <c r="L43" s="211"/>
    </row>
    <row r="44" spans="1:12" s="103" customFormat="1" ht="14.25" customHeight="1" x14ac:dyDescent="0.25">
      <c r="A44" s="104" t="s">
        <v>278</v>
      </c>
      <c r="B44" s="94">
        <v>0</v>
      </c>
      <c r="C44" s="94">
        <v>0</v>
      </c>
      <c r="D44" s="94">
        <v>0</v>
      </c>
      <c r="E44" s="94">
        <v>0</v>
      </c>
      <c r="F44" s="94">
        <v>0</v>
      </c>
      <c r="G44" s="94">
        <v>0</v>
      </c>
      <c r="H44" s="94">
        <v>0</v>
      </c>
      <c r="I44" s="94">
        <v>0</v>
      </c>
      <c r="J44" s="94">
        <v>0</v>
      </c>
      <c r="L44" s="212"/>
    </row>
    <row r="45" spans="1:12" s="103" customFormat="1" ht="14.25" customHeight="1" x14ac:dyDescent="0.25">
      <c r="A45" s="15" t="s">
        <v>279</v>
      </c>
      <c r="B45" s="70">
        <v>0</v>
      </c>
      <c r="C45" s="70">
        <v>0</v>
      </c>
      <c r="D45" s="70">
        <v>0</v>
      </c>
      <c r="E45" s="70">
        <v>0</v>
      </c>
      <c r="F45" s="70">
        <v>0</v>
      </c>
      <c r="G45" s="70">
        <v>0</v>
      </c>
      <c r="H45" s="70">
        <v>0</v>
      </c>
      <c r="I45" s="70">
        <v>0</v>
      </c>
      <c r="J45" s="70">
        <v>0</v>
      </c>
      <c r="L45" s="212"/>
    </row>
    <row r="46" spans="1:12" s="103" customFormat="1" ht="14.25" customHeight="1" x14ac:dyDescent="0.25">
      <c r="A46" s="15" t="s">
        <v>280</v>
      </c>
      <c r="B46" s="70">
        <v>0</v>
      </c>
      <c r="C46" s="70">
        <v>0</v>
      </c>
      <c r="D46" s="70">
        <v>0</v>
      </c>
      <c r="E46" s="70">
        <v>0</v>
      </c>
      <c r="F46" s="70">
        <v>0</v>
      </c>
      <c r="G46" s="70">
        <v>0</v>
      </c>
      <c r="H46" s="70">
        <v>0</v>
      </c>
      <c r="I46" s="70">
        <v>0</v>
      </c>
      <c r="J46" s="70">
        <v>0</v>
      </c>
      <c r="L46" s="212"/>
    </row>
    <row r="47" spans="1:12" s="103" customFormat="1" ht="14.25" customHeight="1" x14ac:dyDescent="0.25">
      <c r="A47" s="15" t="s">
        <v>277</v>
      </c>
      <c r="B47" s="70">
        <v>0</v>
      </c>
      <c r="C47" s="70">
        <v>0</v>
      </c>
      <c r="D47" s="70">
        <v>0</v>
      </c>
      <c r="E47" s="70">
        <v>0</v>
      </c>
      <c r="F47" s="70">
        <v>0</v>
      </c>
      <c r="G47" s="70">
        <v>0</v>
      </c>
      <c r="H47" s="70">
        <v>0</v>
      </c>
      <c r="I47" s="70">
        <v>0</v>
      </c>
      <c r="J47" s="70">
        <v>0</v>
      </c>
      <c r="L47" s="213"/>
    </row>
    <row r="48" spans="1:12" s="103" customFormat="1" ht="14.25" customHeight="1" x14ac:dyDescent="0.25">
      <c r="A48" s="55" t="s">
        <v>281</v>
      </c>
      <c r="B48" s="94">
        <v>0</v>
      </c>
      <c r="C48" s="94">
        <v>171893.10803800001</v>
      </c>
      <c r="D48" s="94">
        <v>171893.10803800001</v>
      </c>
      <c r="E48" s="94">
        <v>0</v>
      </c>
      <c r="F48" s="94">
        <v>169851.90803799999</v>
      </c>
      <c r="G48" s="94">
        <v>169851.508038</v>
      </c>
      <c r="H48" s="94">
        <v>0</v>
      </c>
      <c r="I48" s="94">
        <v>207482.982923</v>
      </c>
      <c r="J48" s="94">
        <v>207482.982923</v>
      </c>
      <c r="L48" s="201"/>
    </row>
    <row r="49" spans="1:12" s="103" customFormat="1" ht="14.25" customHeight="1" x14ac:dyDescent="0.25">
      <c r="A49" s="14" t="s">
        <v>282</v>
      </c>
      <c r="B49" s="70">
        <v>0</v>
      </c>
      <c r="C49" s="70">
        <v>0</v>
      </c>
      <c r="D49" s="70">
        <v>0</v>
      </c>
      <c r="E49" s="70">
        <v>0</v>
      </c>
      <c r="F49" s="70">
        <v>0.39999999999417923</v>
      </c>
      <c r="G49" s="70">
        <v>0.39999999999417923</v>
      </c>
      <c r="H49" s="70">
        <v>0</v>
      </c>
      <c r="I49" s="70">
        <v>0.39999999999417923</v>
      </c>
      <c r="J49" s="70">
        <v>0.39999999999417923</v>
      </c>
      <c r="L49" s="210"/>
    </row>
    <row r="50" spans="1:12" s="103" customFormat="1" ht="14.25" customHeight="1" x14ac:dyDescent="0.2">
      <c r="A50" s="14" t="s">
        <v>283</v>
      </c>
      <c r="B50" s="70">
        <v>0</v>
      </c>
      <c r="C50" s="70">
        <v>74437.113486999995</v>
      </c>
      <c r="D50" s="70">
        <v>74437.113486999995</v>
      </c>
      <c r="E50" s="70">
        <v>0</v>
      </c>
      <c r="F50" s="70">
        <v>74437.113486999995</v>
      </c>
      <c r="G50" s="70">
        <v>74437.113486999995</v>
      </c>
      <c r="H50" s="70">
        <v>0</v>
      </c>
      <c r="I50" s="70">
        <v>110993.588372</v>
      </c>
      <c r="J50" s="70">
        <v>110993.588372</v>
      </c>
      <c r="L50" s="211"/>
    </row>
    <row r="51" spans="1:12" s="103" customFormat="1" ht="14.25" customHeight="1" x14ac:dyDescent="0.2">
      <c r="A51" s="14" t="s">
        <v>284</v>
      </c>
      <c r="B51" s="70">
        <v>0</v>
      </c>
      <c r="C51" s="70">
        <v>42282.994551000003</v>
      </c>
      <c r="D51" s="70">
        <v>42282.994551000003</v>
      </c>
      <c r="E51" s="70">
        <v>0</v>
      </c>
      <c r="F51" s="70">
        <v>42282.994551000003</v>
      </c>
      <c r="G51" s="70">
        <v>42282.994551000003</v>
      </c>
      <c r="H51" s="70">
        <v>0</v>
      </c>
      <c r="I51" s="70">
        <v>42282.994551000003</v>
      </c>
      <c r="J51" s="70">
        <v>42282.994551000003</v>
      </c>
      <c r="L51" s="211"/>
    </row>
    <row r="52" spans="1:12" s="103" customFormat="1" ht="14.25" customHeight="1" x14ac:dyDescent="0.2">
      <c r="A52" s="14" t="s">
        <v>285</v>
      </c>
      <c r="B52" s="70">
        <v>0</v>
      </c>
      <c r="C52" s="70">
        <v>55173</v>
      </c>
      <c r="D52" s="70">
        <v>55173</v>
      </c>
      <c r="E52" s="70">
        <v>0</v>
      </c>
      <c r="F52" s="70">
        <v>53131</v>
      </c>
      <c r="G52" s="70">
        <v>53131</v>
      </c>
      <c r="H52" s="70">
        <v>0</v>
      </c>
      <c r="I52" s="70">
        <v>54206</v>
      </c>
      <c r="J52" s="70">
        <v>54206</v>
      </c>
      <c r="L52" s="211"/>
    </row>
    <row r="53" spans="1:12" s="103" customFormat="1" ht="14.25" customHeight="1" x14ac:dyDescent="0.25">
      <c r="A53" s="16" t="s">
        <v>286</v>
      </c>
      <c r="B53" s="70">
        <v>0</v>
      </c>
      <c r="C53" s="70">
        <v>162657.22099999999</v>
      </c>
      <c r="D53" s="70">
        <v>162657.22099999999</v>
      </c>
      <c r="E53" s="70">
        <v>0</v>
      </c>
      <c r="F53" s="70">
        <v>162356.22100000002</v>
      </c>
      <c r="G53" s="70">
        <v>162356.62100000001</v>
      </c>
      <c r="H53" s="70">
        <v>0</v>
      </c>
      <c r="I53" s="70">
        <v>162184.52099999998</v>
      </c>
      <c r="J53" s="70">
        <v>162184.52099999998</v>
      </c>
      <c r="L53" s="201"/>
    </row>
    <row r="54" spans="1:12" s="103" customFormat="1" ht="14.25" customHeight="1" x14ac:dyDescent="0.25">
      <c r="A54" s="16" t="s">
        <v>287</v>
      </c>
      <c r="B54" s="70">
        <v>453.4</v>
      </c>
      <c r="C54" s="70">
        <v>0</v>
      </c>
      <c r="D54" s="70">
        <v>453.4</v>
      </c>
      <c r="E54" s="70">
        <v>419.4</v>
      </c>
      <c r="F54" s="70">
        <v>0</v>
      </c>
      <c r="G54" s="70">
        <v>419.4</v>
      </c>
      <c r="H54" s="70">
        <v>406</v>
      </c>
      <c r="I54" s="70">
        <v>0</v>
      </c>
      <c r="J54" s="70">
        <v>405.5</v>
      </c>
      <c r="L54" s="214"/>
    </row>
    <row r="55" spans="1:12" s="103" customFormat="1" ht="14.25" customHeight="1" x14ac:dyDescent="0.2">
      <c r="A55" s="16" t="s">
        <v>288</v>
      </c>
      <c r="B55" s="70">
        <v>26595.4</v>
      </c>
      <c r="C55" s="70">
        <v>203444.51727649802</v>
      </c>
      <c r="D55" s="70">
        <v>230039.91727649802</v>
      </c>
      <c r="E55" s="70">
        <v>26595.4</v>
      </c>
      <c r="F55" s="70">
        <v>220640.20428966795</v>
      </c>
      <c r="G55" s="70">
        <v>247235.60428966794</v>
      </c>
      <c r="H55" s="70">
        <v>27613</v>
      </c>
      <c r="I55" s="70">
        <v>216203.53933744092</v>
      </c>
      <c r="J55" s="70">
        <v>243816.53933744092</v>
      </c>
      <c r="L55" s="215"/>
    </row>
    <row r="56" spans="1:12" s="103" customFormat="1" ht="14.25" customHeight="1" x14ac:dyDescent="0.2">
      <c r="A56" s="16"/>
      <c r="B56" s="70"/>
      <c r="C56" s="70"/>
      <c r="D56" s="70"/>
      <c r="E56" s="70"/>
      <c r="F56" s="70"/>
      <c r="G56" s="70"/>
      <c r="H56" s="70"/>
      <c r="I56" s="70"/>
      <c r="J56" s="70"/>
      <c r="L56" s="215"/>
    </row>
    <row r="57" spans="1:12" s="103" customFormat="1" ht="14.25" customHeight="1" x14ac:dyDescent="0.2">
      <c r="A57" s="2" t="s">
        <v>289</v>
      </c>
      <c r="B57" s="96">
        <v>9404581</v>
      </c>
      <c r="C57" s="96">
        <v>15093072.62055671</v>
      </c>
      <c r="D57" s="96">
        <v>24497653.620556712</v>
      </c>
      <c r="E57" s="96">
        <v>9373647</v>
      </c>
      <c r="F57" s="96">
        <v>14629499.66509239</v>
      </c>
      <c r="G57" s="96">
        <v>24003146.865092389</v>
      </c>
      <c r="H57" s="96">
        <v>9527185</v>
      </c>
      <c r="I57" s="96">
        <v>13200269.236179348</v>
      </c>
      <c r="J57" s="96">
        <v>22727454.436179351</v>
      </c>
      <c r="L57" s="215"/>
    </row>
    <row r="58" spans="1:12" s="103" customFormat="1" ht="14.25" customHeight="1" x14ac:dyDescent="0.25">
      <c r="A58" s="55" t="s">
        <v>290</v>
      </c>
      <c r="B58" s="94">
        <v>0</v>
      </c>
      <c r="C58" s="94">
        <v>6120943.2971219998</v>
      </c>
      <c r="D58" s="94">
        <v>6120943.2971219998</v>
      </c>
      <c r="E58" s="94">
        <v>0</v>
      </c>
      <c r="F58" s="94">
        <v>3872843.997122</v>
      </c>
      <c r="G58" s="94">
        <v>3872843.997122</v>
      </c>
      <c r="H58" s="94">
        <v>0</v>
      </c>
      <c r="I58" s="94">
        <v>4204324.3729579998</v>
      </c>
      <c r="J58" s="94">
        <v>4204324.3729579998</v>
      </c>
      <c r="L58" s="202"/>
    </row>
    <row r="59" spans="1:12" s="103" customFormat="1" ht="14.25" customHeight="1" x14ac:dyDescent="0.25">
      <c r="A59" s="17" t="s">
        <v>291</v>
      </c>
      <c r="B59" s="70">
        <v>0</v>
      </c>
      <c r="C59" s="70">
        <v>99999.891000000003</v>
      </c>
      <c r="D59" s="70">
        <v>99999.891000000003</v>
      </c>
      <c r="E59" s="70">
        <v>0</v>
      </c>
      <c r="F59" s="70">
        <v>100000.291</v>
      </c>
      <c r="G59" s="70">
        <v>100000.291</v>
      </c>
      <c r="H59" s="70">
        <v>0</v>
      </c>
      <c r="I59" s="70">
        <v>100000.291</v>
      </c>
      <c r="J59" s="70">
        <v>100000.291</v>
      </c>
      <c r="L59" s="198"/>
    </row>
    <row r="60" spans="1:12" s="103" customFormat="1" ht="14.25" customHeight="1" x14ac:dyDescent="0.25">
      <c r="A60" s="17" t="s">
        <v>292</v>
      </c>
      <c r="B60" s="70">
        <v>0</v>
      </c>
      <c r="C60" s="70">
        <v>935438</v>
      </c>
      <c r="D60" s="70">
        <v>935438</v>
      </c>
      <c r="E60" s="70">
        <v>0</v>
      </c>
      <c r="F60" s="70">
        <v>1060876</v>
      </c>
      <c r="G60" s="70">
        <v>1060876</v>
      </c>
      <c r="H60" s="70">
        <v>0</v>
      </c>
      <c r="I60" s="70">
        <v>1060876</v>
      </c>
      <c r="J60" s="70">
        <v>1060876</v>
      </c>
      <c r="L60" s="198"/>
    </row>
    <row r="61" spans="1:12" s="103" customFormat="1" ht="14.25" customHeight="1" x14ac:dyDescent="0.25">
      <c r="A61" s="17" t="s">
        <v>293</v>
      </c>
      <c r="B61" s="70">
        <v>0</v>
      </c>
      <c r="C61" s="70">
        <v>891</v>
      </c>
      <c r="D61" s="70">
        <v>891</v>
      </c>
      <c r="E61" s="70">
        <v>0</v>
      </c>
      <c r="F61" s="70">
        <v>891</v>
      </c>
      <c r="G61" s="70">
        <v>891</v>
      </c>
      <c r="H61" s="70">
        <v>0</v>
      </c>
      <c r="I61" s="70">
        <v>891</v>
      </c>
      <c r="J61" s="70">
        <v>891</v>
      </c>
      <c r="L61" s="198"/>
    </row>
    <row r="62" spans="1:12" s="103" customFormat="1" ht="14.25" customHeight="1" x14ac:dyDescent="0.25">
      <c r="A62" s="17" t="s">
        <v>294</v>
      </c>
      <c r="B62" s="70">
        <v>0</v>
      </c>
      <c r="C62" s="70">
        <v>1573036.9621220001</v>
      </c>
      <c r="D62" s="70">
        <v>1573036.9621220001</v>
      </c>
      <c r="E62" s="70">
        <v>0</v>
      </c>
      <c r="F62" s="70">
        <v>1573036.9621220001</v>
      </c>
      <c r="G62" s="70">
        <v>1573036.9621220001</v>
      </c>
      <c r="H62" s="70">
        <v>0</v>
      </c>
      <c r="I62" s="70">
        <v>1672657.937958</v>
      </c>
      <c r="J62" s="70">
        <v>1672657.937958</v>
      </c>
      <c r="L62" s="198"/>
    </row>
    <row r="63" spans="1:12" s="103" customFormat="1" ht="14.25" customHeight="1" x14ac:dyDescent="0.25">
      <c r="A63" s="17" t="s">
        <v>295</v>
      </c>
      <c r="B63" s="70">
        <v>0</v>
      </c>
      <c r="C63" s="70">
        <v>3511577.4440000001</v>
      </c>
      <c r="D63" s="70">
        <v>3511577.4440000001</v>
      </c>
      <c r="E63" s="70">
        <v>0</v>
      </c>
      <c r="F63" s="70">
        <v>1138039.7439999999</v>
      </c>
      <c r="G63" s="70">
        <v>1138039.7439999999</v>
      </c>
      <c r="H63" s="70">
        <v>0</v>
      </c>
      <c r="I63" s="70">
        <v>1369899.1439999999</v>
      </c>
      <c r="J63" s="70">
        <v>1369899.1439999999</v>
      </c>
      <c r="L63" s="199"/>
    </row>
    <row r="64" spans="1:12" s="103" customFormat="1" ht="14.25" customHeight="1" x14ac:dyDescent="0.25">
      <c r="A64" s="55" t="s">
        <v>296</v>
      </c>
      <c r="B64" s="94">
        <v>9404581</v>
      </c>
      <c r="C64" s="94">
        <v>-140</v>
      </c>
      <c r="D64" s="94">
        <v>9404441</v>
      </c>
      <c r="E64" s="94">
        <v>9373647</v>
      </c>
      <c r="F64" s="94">
        <v>-125</v>
      </c>
      <c r="G64" s="94">
        <v>9373522</v>
      </c>
      <c r="H64" s="94">
        <v>9527185</v>
      </c>
      <c r="I64" s="94">
        <v>-134</v>
      </c>
      <c r="J64" s="94">
        <v>9527051</v>
      </c>
      <c r="L64" s="216"/>
    </row>
    <row r="65" spans="1:12" s="103" customFormat="1" ht="14.25" customHeight="1" x14ac:dyDescent="0.25">
      <c r="A65" s="17" t="s">
        <v>297</v>
      </c>
      <c r="B65" s="70">
        <v>9404441</v>
      </c>
      <c r="C65" s="70">
        <v>0</v>
      </c>
      <c r="D65" s="70">
        <v>9404441</v>
      </c>
      <c r="E65" s="70">
        <v>9373522</v>
      </c>
      <c r="F65" s="70">
        <v>0</v>
      </c>
      <c r="G65" s="70">
        <v>9373522</v>
      </c>
      <c r="H65" s="70">
        <v>9527051</v>
      </c>
      <c r="I65" s="70">
        <v>0</v>
      </c>
      <c r="J65" s="70">
        <v>9527051</v>
      </c>
      <c r="L65" s="217"/>
    </row>
    <row r="66" spans="1:12" s="103" customFormat="1" ht="14.25" customHeight="1" x14ac:dyDescent="0.25">
      <c r="A66" s="17" t="s">
        <v>298</v>
      </c>
      <c r="B66" s="70">
        <v>140</v>
      </c>
      <c r="C66" s="70">
        <v>-140</v>
      </c>
      <c r="D66" s="70">
        <v>0</v>
      </c>
      <c r="E66" s="70">
        <v>125</v>
      </c>
      <c r="F66" s="70">
        <v>-125</v>
      </c>
      <c r="G66" s="70">
        <v>0</v>
      </c>
      <c r="H66" s="70">
        <v>134</v>
      </c>
      <c r="I66" s="70">
        <v>-134</v>
      </c>
      <c r="J66" s="70">
        <v>0</v>
      </c>
      <c r="L66" s="202"/>
    </row>
    <row r="67" spans="1:12" s="103" customFormat="1" ht="14.25" customHeight="1" x14ac:dyDescent="0.25">
      <c r="A67" s="55" t="s">
        <v>299</v>
      </c>
      <c r="B67" s="94">
        <v>0</v>
      </c>
      <c r="C67" s="94">
        <v>292096</v>
      </c>
      <c r="D67" s="94">
        <v>292096</v>
      </c>
      <c r="E67" s="94">
        <v>0</v>
      </c>
      <c r="F67" s="94">
        <v>312673</v>
      </c>
      <c r="G67" s="94">
        <v>312673</v>
      </c>
      <c r="H67" s="94">
        <v>0</v>
      </c>
      <c r="I67" s="94">
        <v>170481</v>
      </c>
      <c r="J67" s="94">
        <v>170481</v>
      </c>
      <c r="L67" s="198"/>
    </row>
    <row r="68" spans="1:12" s="103" customFormat="1" ht="14.25" customHeight="1" x14ac:dyDescent="0.25">
      <c r="A68" s="17" t="s">
        <v>300</v>
      </c>
      <c r="B68" s="70">
        <v>0</v>
      </c>
      <c r="C68" s="70">
        <v>292096</v>
      </c>
      <c r="D68" s="70">
        <v>292096</v>
      </c>
      <c r="E68" s="70">
        <v>0</v>
      </c>
      <c r="F68" s="70">
        <v>312673</v>
      </c>
      <c r="G68" s="70">
        <v>312673</v>
      </c>
      <c r="H68" s="70">
        <v>0</v>
      </c>
      <c r="I68" s="70">
        <v>170481</v>
      </c>
      <c r="J68" s="70">
        <v>170481</v>
      </c>
      <c r="L68" s="198"/>
    </row>
    <row r="69" spans="1:12" s="103" customFormat="1" ht="14.25" customHeight="1" x14ac:dyDescent="0.25">
      <c r="A69" s="17" t="s">
        <v>301</v>
      </c>
      <c r="B69" s="70">
        <v>0</v>
      </c>
      <c r="C69" s="70">
        <v>0</v>
      </c>
      <c r="D69" s="70">
        <v>0</v>
      </c>
      <c r="E69" s="70">
        <v>0</v>
      </c>
      <c r="F69" s="70">
        <v>0</v>
      </c>
      <c r="G69" s="70">
        <v>0</v>
      </c>
      <c r="H69" s="70">
        <v>0</v>
      </c>
      <c r="I69" s="70">
        <v>0</v>
      </c>
      <c r="J69" s="70">
        <v>0</v>
      </c>
      <c r="L69" s="201"/>
    </row>
    <row r="70" spans="1:12" s="103" customFormat="1" ht="14.25" customHeight="1" x14ac:dyDescent="0.25">
      <c r="A70" s="55" t="s">
        <v>302</v>
      </c>
      <c r="B70" s="70">
        <v>0</v>
      </c>
      <c r="C70" s="94">
        <v>3598497.8327196701</v>
      </c>
      <c r="D70" s="94">
        <v>3598497.8327196701</v>
      </c>
      <c r="E70" s="70">
        <v>0</v>
      </c>
      <c r="F70" s="94">
        <v>5057097.3204580294</v>
      </c>
      <c r="G70" s="94">
        <v>5057097.3204580294</v>
      </c>
      <c r="H70" s="70">
        <v>0</v>
      </c>
      <c r="I70" s="94">
        <v>3485440.6243972401</v>
      </c>
      <c r="J70" s="94">
        <v>3485440.6243972401</v>
      </c>
      <c r="L70" s="202"/>
    </row>
    <row r="71" spans="1:12" s="103" customFormat="1" ht="14.25" customHeight="1" x14ac:dyDescent="0.25">
      <c r="A71" s="17" t="s">
        <v>271</v>
      </c>
      <c r="B71" s="70">
        <v>0</v>
      </c>
      <c r="C71" s="70">
        <v>1260155.3914181702</v>
      </c>
      <c r="D71" s="70">
        <v>1260155.3914181702</v>
      </c>
      <c r="E71" s="70">
        <v>0</v>
      </c>
      <c r="F71" s="70">
        <v>2703918.15985183</v>
      </c>
      <c r="G71" s="70">
        <v>2703918.15985183</v>
      </c>
      <c r="H71" s="70">
        <v>0</v>
      </c>
      <c r="I71" s="70">
        <v>761806.67147468985</v>
      </c>
      <c r="J71" s="70">
        <v>761806.67147468985</v>
      </c>
      <c r="L71" s="198"/>
    </row>
    <row r="72" spans="1:12" s="103" customFormat="1" ht="14.25" customHeight="1" x14ac:dyDescent="0.25">
      <c r="A72" s="17" t="s">
        <v>303</v>
      </c>
      <c r="B72" s="70">
        <v>0</v>
      </c>
      <c r="C72" s="70">
        <v>681950.99941755994</v>
      </c>
      <c r="D72" s="70">
        <v>681950.99941755994</v>
      </c>
      <c r="E72" s="70">
        <v>0</v>
      </c>
      <c r="F72" s="70">
        <v>780732.93888575002</v>
      </c>
      <c r="G72" s="70">
        <v>780732.93888575002</v>
      </c>
      <c r="H72" s="70">
        <v>0</v>
      </c>
      <c r="I72" s="70">
        <v>1124955.0147617401</v>
      </c>
      <c r="J72" s="70">
        <v>1124955.0147617401</v>
      </c>
      <c r="L72" s="198"/>
    </row>
    <row r="73" spans="1:12" s="103" customFormat="1" ht="14.25" customHeight="1" x14ac:dyDescent="0.25">
      <c r="A73" s="17" t="s">
        <v>304</v>
      </c>
      <c r="B73" s="94">
        <v>0</v>
      </c>
      <c r="C73" s="70">
        <v>1499471</v>
      </c>
      <c r="D73" s="70">
        <v>1499471</v>
      </c>
      <c r="E73" s="94">
        <v>0</v>
      </c>
      <c r="F73" s="70">
        <v>1416577</v>
      </c>
      <c r="G73" s="70">
        <v>1416577</v>
      </c>
      <c r="H73" s="94">
        <v>0</v>
      </c>
      <c r="I73" s="70">
        <v>1447198</v>
      </c>
      <c r="J73" s="70">
        <v>1447198</v>
      </c>
      <c r="L73" s="201"/>
    </row>
    <row r="74" spans="1:12" s="103" customFormat="1" ht="14.25" customHeight="1" x14ac:dyDescent="0.25">
      <c r="A74" s="17" t="s">
        <v>305</v>
      </c>
      <c r="B74" s="70">
        <v>0</v>
      </c>
      <c r="C74" s="70">
        <v>156920.44188393996</v>
      </c>
      <c r="D74" s="70">
        <v>156920.44188393996</v>
      </c>
      <c r="E74" s="70">
        <v>0</v>
      </c>
      <c r="F74" s="70">
        <v>155869.22172044995</v>
      </c>
      <c r="G74" s="70">
        <v>155869.22172044995</v>
      </c>
      <c r="H74" s="70">
        <v>0</v>
      </c>
      <c r="I74" s="70">
        <v>151480.93816081001</v>
      </c>
      <c r="J74" s="70">
        <v>151480.93816081001</v>
      </c>
      <c r="L74" s="202"/>
    </row>
    <row r="75" spans="1:12" s="103" customFormat="1" ht="14.25" customHeight="1" x14ac:dyDescent="0.25">
      <c r="A75" s="55" t="s">
        <v>306</v>
      </c>
      <c r="B75" s="70">
        <v>0</v>
      </c>
      <c r="C75" s="94">
        <v>1432958.7488542902</v>
      </c>
      <c r="D75" s="94">
        <v>1432958.7488542902</v>
      </c>
      <c r="E75" s="70">
        <v>0</v>
      </c>
      <c r="F75" s="94">
        <v>1430986.8500781099</v>
      </c>
      <c r="G75" s="94">
        <v>1430986.8500781099</v>
      </c>
      <c r="H75" s="70">
        <v>0</v>
      </c>
      <c r="I75" s="94">
        <v>1433251.05862061</v>
      </c>
      <c r="J75" s="94">
        <v>1433251.05862061</v>
      </c>
      <c r="L75" s="198"/>
    </row>
    <row r="76" spans="1:12" s="103" customFormat="1" ht="14.25" customHeight="1" x14ac:dyDescent="0.25">
      <c r="A76" s="17" t="s">
        <v>307</v>
      </c>
      <c r="B76" s="70">
        <v>0</v>
      </c>
      <c r="C76" s="70">
        <v>385250.03009129007</v>
      </c>
      <c r="D76" s="70">
        <v>385250.03009129007</v>
      </c>
      <c r="E76" s="70">
        <v>0</v>
      </c>
      <c r="F76" s="70">
        <v>383701.17558811</v>
      </c>
      <c r="G76" s="70">
        <v>383701.17558811</v>
      </c>
      <c r="H76" s="70">
        <v>0</v>
      </c>
      <c r="I76" s="70">
        <v>381699.68396861007</v>
      </c>
      <c r="J76" s="70">
        <v>381699.68396861007</v>
      </c>
      <c r="L76" s="198"/>
    </row>
    <row r="77" spans="1:12" s="103" customFormat="1" ht="14.25" customHeight="1" x14ac:dyDescent="0.25">
      <c r="A77" s="17" t="s">
        <v>308</v>
      </c>
      <c r="B77" s="70">
        <v>0</v>
      </c>
      <c r="C77" s="70">
        <v>126924</v>
      </c>
      <c r="D77" s="70">
        <v>126924</v>
      </c>
      <c r="E77" s="70">
        <v>0</v>
      </c>
      <c r="F77" s="70">
        <v>125253</v>
      </c>
      <c r="G77" s="70">
        <v>125253</v>
      </c>
      <c r="H77" s="70">
        <v>0</v>
      </c>
      <c r="I77" s="70">
        <v>125772</v>
      </c>
      <c r="J77" s="70">
        <v>125772</v>
      </c>
      <c r="L77" s="198"/>
    </row>
    <row r="78" spans="1:12" s="103" customFormat="1" ht="14.25" customHeight="1" x14ac:dyDescent="0.25">
      <c r="A78" s="17" t="s">
        <v>309</v>
      </c>
      <c r="B78" s="70">
        <v>0</v>
      </c>
      <c r="C78" s="70">
        <v>912435</v>
      </c>
      <c r="D78" s="70">
        <v>912435</v>
      </c>
      <c r="E78" s="70">
        <v>0</v>
      </c>
      <c r="F78" s="70">
        <v>914210</v>
      </c>
      <c r="G78" s="70">
        <v>914210</v>
      </c>
      <c r="H78" s="70">
        <v>0</v>
      </c>
      <c r="I78" s="70">
        <v>918778</v>
      </c>
      <c r="J78" s="70">
        <v>918778</v>
      </c>
      <c r="L78" s="198"/>
    </row>
    <row r="79" spans="1:12" s="103" customFormat="1" ht="14.25" customHeight="1" x14ac:dyDescent="0.25">
      <c r="A79" s="17" t="s">
        <v>310</v>
      </c>
      <c r="B79" s="94">
        <v>0</v>
      </c>
      <c r="C79" s="70">
        <v>8349.7187630000008</v>
      </c>
      <c r="D79" s="70">
        <v>8349.7187630000008</v>
      </c>
      <c r="E79" s="94">
        <v>0</v>
      </c>
      <c r="F79" s="70">
        <v>7822.6744900000003</v>
      </c>
      <c r="G79" s="70">
        <v>7822.6744900000003</v>
      </c>
      <c r="H79" s="94">
        <v>0</v>
      </c>
      <c r="I79" s="70">
        <v>7001.6746519999997</v>
      </c>
      <c r="J79" s="70">
        <v>7001.6746519999997</v>
      </c>
      <c r="L79" s="201"/>
    </row>
    <row r="80" spans="1:12" s="103" customFormat="1" ht="14.25" customHeight="1" x14ac:dyDescent="0.25">
      <c r="A80" s="55" t="s">
        <v>311</v>
      </c>
      <c r="B80" s="70">
        <v>0</v>
      </c>
      <c r="C80" s="94">
        <v>3367284.5188370002</v>
      </c>
      <c r="D80" s="94">
        <v>3367284.5188370002</v>
      </c>
      <c r="E80" s="70">
        <v>0</v>
      </c>
      <c r="F80" s="94">
        <v>3537281.9297199999</v>
      </c>
      <c r="G80" s="94">
        <v>3537281.9297199999</v>
      </c>
      <c r="H80" s="70">
        <v>0</v>
      </c>
      <c r="I80" s="94">
        <v>3615247.961445</v>
      </c>
      <c r="J80" s="94">
        <v>3615247.8614449999</v>
      </c>
      <c r="L80" s="202"/>
    </row>
    <row r="81" spans="1:12" s="103" customFormat="1" ht="14.25" customHeight="1" x14ac:dyDescent="0.25">
      <c r="A81" s="17" t="s">
        <v>312</v>
      </c>
      <c r="B81" s="70">
        <v>0</v>
      </c>
      <c r="C81" s="70">
        <v>1066634.518837</v>
      </c>
      <c r="D81" s="70">
        <v>1066634.518837</v>
      </c>
      <c r="E81" s="70">
        <v>0</v>
      </c>
      <c r="F81" s="70">
        <v>1223021.9297199999</v>
      </c>
      <c r="G81" s="70">
        <v>1223021.9297199999</v>
      </c>
      <c r="H81" s="70">
        <v>0</v>
      </c>
      <c r="I81" s="70">
        <v>1335187.461445</v>
      </c>
      <c r="J81" s="70">
        <v>1335187.461445</v>
      </c>
      <c r="L81" s="198"/>
    </row>
    <row r="82" spans="1:12" s="103" customFormat="1" ht="14.25" customHeight="1" x14ac:dyDescent="0.25">
      <c r="A82" s="17" t="s">
        <v>313</v>
      </c>
      <c r="B82" s="70">
        <v>0</v>
      </c>
      <c r="C82" s="70">
        <v>1102455</v>
      </c>
      <c r="D82" s="70">
        <v>1102455</v>
      </c>
      <c r="E82" s="70">
        <v>0</v>
      </c>
      <c r="F82" s="70">
        <v>1103292</v>
      </c>
      <c r="G82" s="70">
        <v>1103292</v>
      </c>
      <c r="H82" s="70">
        <v>0</v>
      </c>
      <c r="I82" s="70">
        <v>1084415</v>
      </c>
      <c r="J82" s="70">
        <v>1084415</v>
      </c>
      <c r="L82" s="198"/>
    </row>
    <row r="83" spans="1:12" s="103" customFormat="1" ht="14.25" customHeight="1" x14ac:dyDescent="0.25">
      <c r="A83" s="17" t="s">
        <v>314</v>
      </c>
      <c r="B83" s="70">
        <v>0</v>
      </c>
      <c r="C83" s="70">
        <v>1198195</v>
      </c>
      <c r="D83" s="70">
        <v>1198195</v>
      </c>
      <c r="E83" s="70">
        <v>0</v>
      </c>
      <c r="F83" s="70">
        <v>1210968</v>
      </c>
      <c r="G83" s="70">
        <v>1210968</v>
      </c>
      <c r="H83" s="70">
        <v>0</v>
      </c>
      <c r="I83" s="70">
        <v>1195646</v>
      </c>
      <c r="J83" s="70">
        <v>1195646</v>
      </c>
      <c r="L83" s="198"/>
    </row>
    <row r="84" spans="1:12" s="103" customFormat="1" ht="14.25" customHeight="1" x14ac:dyDescent="0.25">
      <c r="A84" s="17" t="s">
        <v>315</v>
      </c>
      <c r="B84" s="70">
        <v>0</v>
      </c>
      <c r="C84" s="70">
        <v>0</v>
      </c>
      <c r="D84" s="70">
        <v>0</v>
      </c>
      <c r="E84" s="70">
        <v>0</v>
      </c>
      <c r="F84" s="70">
        <v>0</v>
      </c>
      <c r="G84" s="70">
        <v>0</v>
      </c>
      <c r="H84" s="70">
        <v>0</v>
      </c>
      <c r="I84" s="70">
        <v>0</v>
      </c>
      <c r="J84" s="70">
        <v>0</v>
      </c>
      <c r="L84" s="198"/>
    </row>
    <row r="85" spans="1:12" s="103" customFormat="1" ht="14.25" customHeight="1" thickBot="1" x14ac:dyDescent="0.3">
      <c r="A85" s="18" t="s">
        <v>44</v>
      </c>
      <c r="B85" s="99">
        <v>0</v>
      </c>
      <c r="C85" s="153">
        <v>281432.22302375035</v>
      </c>
      <c r="D85" s="153">
        <v>281432.22302375035</v>
      </c>
      <c r="E85" s="153">
        <v>0</v>
      </c>
      <c r="F85" s="153">
        <v>418741.56771425065</v>
      </c>
      <c r="G85" s="153">
        <v>418741.56771425065</v>
      </c>
      <c r="H85" s="153">
        <v>0</v>
      </c>
      <c r="I85" s="153">
        <v>291658.51875850011</v>
      </c>
      <c r="J85" s="153">
        <v>291658.51875850011</v>
      </c>
      <c r="L85" s="201"/>
    </row>
    <row r="86" spans="1:12" ht="16.5" thickTop="1" x14ac:dyDescent="0.25">
      <c r="A86" s="88"/>
      <c r="B86" s="89"/>
      <c r="C86" s="89"/>
      <c r="D86" s="89"/>
      <c r="E86" s="89"/>
      <c r="F86" s="89"/>
      <c r="G86" s="91"/>
      <c r="H86" s="19"/>
      <c r="I86" s="19"/>
      <c r="J86" s="19"/>
      <c r="L86" s="202"/>
    </row>
    <row r="87" spans="1:12" ht="15.75" x14ac:dyDescent="0.25">
      <c r="B87" s="90"/>
      <c r="C87" s="90"/>
      <c r="D87" s="90"/>
      <c r="F87" s="90"/>
      <c r="L87" s="198"/>
    </row>
    <row r="88" spans="1:12" ht="15.75" x14ac:dyDescent="0.25">
      <c r="L88" s="198"/>
    </row>
    <row r="89" spans="1:12" ht="15.75" x14ac:dyDescent="0.25">
      <c r="L89" s="198"/>
    </row>
    <row r="90" spans="1:12" ht="15.75" x14ac:dyDescent="0.25">
      <c r="L90" s="198"/>
    </row>
    <row r="91" spans="1:12" ht="15.75" x14ac:dyDescent="0.25">
      <c r="L91" s="201"/>
    </row>
    <row r="92" spans="1:12" ht="15.75" x14ac:dyDescent="0.25">
      <c r="L92" s="201"/>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topLeftCell="A43" zoomScale="115" zoomScaleNormal="100" zoomScaleSheetLayoutView="115" workbookViewId="0">
      <selection activeCell="A36" sqref="A36"/>
    </sheetView>
  </sheetViews>
  <sheetFormatPr defaultRowHeight="14.25" x14ac:dyDescent="0.2"/>
  <cols>
    <col min="1" max="1" width="55.375" style="60" customWidth="1"/>
    <col min="2" max="2" width="8.375" bestFit="1" customWidth="1"/>
    <col min="3" max="3" width="8.5" bestFit="1" customWidth="1"/>
    <col min="4" max="4" width="8.875" bestFit="1" customWidth="1"/>
    <col min="5" max="5" width="11.5" bestFit="1" customWidth="1"/>
    <col min="6" max="7" width="8.5" bestFit="1" customWidth="1"/>
    <col min="8" max="8" width="9.5" style="60" bestFit="1" customWidth="1"/>
    <col min="9" max="9" width="10.125" style="60" bestFit="1" customWidth="1"/>
    <col min="10" max="10" width="10.375" style="60" bestFit="1" customWidth="1"/>
    <col min="11" max="11" width="19.5" style="59" hidden="1" customWidth="1"/>
    <col min="12" max="12" width="10.375" hidden="1" customWidth="1"/>
    <col min="13" max="13" width="0" hidden="1" customWidth="1"/>
    <col min="14" max="14" width="10.375" hidden="1" customWidth="1"/>
  </cols>
  <sheetData>
    <row r="1" spans="1:15" ht="18.75" x14ac:dyDescent="0.2">
      <c r="A1" s="349" t="s">
        <v>592</v>
      </c>
      <c r="B1" s="349"/>
      <c r="C1" s="349"/>
      <c r="D1" s="349"/>
      <c r="E1" s="349"/>
      <c r="F1" s="349"/>
      <c r="G1" s="349"/>
      <c r="H1" s="349"/>
      <c r="I1" s="349"/>
      <c r="J1" s="349"/>
      <c r="K1" s="78"/>
    </row>
    <row r="2" spans="1:15" ht="15" thickBot="1" x14ac:dyDescent="0.25">
      <c r="A2" s="415" t="s">
        <v>1</v>
      </c>
      <c r="B2" s="415"/>
      <c r="C2" s="415"/>
      <c r="D2" s="415"/>
      <c r="E2" s="415"/>
      <c r="F2" s="415"/>
      <c r="G2" s="415"/>
      <c r="H2" s="415"/>
      <c r="I2" s="415"/>
      <c r="J2" s="415"/>
      <c r="K2" s="81"/>
    </row>
    <row r="3" spans="1:15" ht="15.75" thickTop="1" thickBot="1" x14ac:dyDescent="0.25">
      <c r="A3" s="406" t="s">
        <v>243</v>
      </c>
      <c r="B3" s="408">
        <v>45624</v>
      </c>
      <c r="C3" s="409"/>
      <c r="D3" s="410"/>
      <c r="E3" s="408">
        <v>45657</v>
      </c>
      <c r="F3" s="409"/>
      <c r="G3" s="410"/>
      <c r="H3" s="408">
        <v>45688</v>
      </c>
      <c r="I3" s="409"/>
      <c r="J3" s="409"/>
      <c r="K3" s="82"/>
    </row>
    <row r="4" spans="1:15" ht="15" thickBot="1" x14ac:dyDescent="0.25">
      <c r="A4" s="416"/>
      <c r="B4" s="47" t="s">
        <v>244</v>
      </c>
      <c r="C4" s="224" t="s">
        <v>245</v>
      </c>
      <c r="D4" s="224" t="s">
        <v>242</v>
      </c>
      <c r="E4" s="47" t="s">
        <v>244</v>
      </c>
      <c r="F4" s="224" t="s">
        <v>245</v>
      </c>
      <c r="G4" s="224" t="s">
        <v>242</v>
      </c>
      <c r="H4" s="47" t="s">
        <v>244</v>
      </c>
      <c r="I4" s="28" t="s">
        <v>245</v>
      </c>
      <c r="J4" s="28" t="s">
        <v>242</v>
      </c>
      <c r="K4" s="83"/>
    </row>
    <row r="5" spans="1:15" ht="15" thickTop="1" x14ac:dyDescent="0.2">
      <c r="A5" s="86"/>
      <c r="B5" s="29"/>
      <c r="C5" s="30"/>
      <c r="D5" s="29"/>
      <c r="E5" s="29"/>
      <c r="F5" s="30"/>
      <c r="G5" s="29"/>
      <c r="H5" s="29"/>
      <c r="I5" s="30"/>
      <c r="J5" s="29"/>
      <c r="K5" s="63"/>
    </row>
    <row r="6" spans="1:15" s="103" customFormat="1" ht="15.75" customHeight="1" x14ac:dyDescent="0.2">
      <c r="A6" s="2" t="s">
        <v>246</v>
      </c>
      <c r="B6" s="94">
        <v>9568649.6028509997</v>
      </c>
      <c r="C6" s="94">
        <v>14441663.218282487</v>
      </c>
      <c r="D6" s="94">
        <v>24010313.121133488</v>
      </c>
      <c r="E6" s="94">
        <v>9745279.6838509999</v>
      </c>
      <c r="F6" s="94">
        <v>14500944.636754112</v>
      </c>
      <c r="G6" s="94">
        <v>24246224.620605111</v>
      </c>
      <c r="H6" s="94">
        <v>9759457.7190509997</v>
      </c>
      <c r="I6" s="94">
        <v>14601281.591765037</v>
      </c>
      <c r="J6" s="94">
        <v>24360739.710816037</v>
      </c>
      <c r="K6" s="94" t="s">
        <v>568</v>
      </c>
      <c r="L6" s="94">
        <f>E6-E8-E15-E36-E48-E53-E54-E55</f>
        <v>-0.29999999981373549</v>
      </c>
      <c r="M6" s="94">
        <f>F6-F8-F15-F36-F48-F53-F54-F55</f>
        <v>0</v>
      </c>
      <c r="N6" s="94">
        <f>G6-G8-G15-G36-G48-G53-G54-G55</f>
        <v>-1.9499566406011581E-9</v>
      </c>
    </row>
    <row r="7" spans="1:15" s="103" customFormat="1" ht="15.75" customHeight="1" x14ac:dyDescent="0.2">
      <c r="A7" s="121"/>
      <c r="B7" s="94"/>
      <c r="C7" s="70"/>
      <c r="D7" s="70"/>
      <c r="E7" s="94"/>
      <c r="F7" s="70"/>
      <c r="G7" s="70"/>
      <c r="H7" s="94"/>
      <c r="I7" s="70"/>
      <c r="J7" s="70"/>
      <c r="K7" s="71"/>
    </row>
    <row r="8" spans="1:15" s="103" customFormat="1" ht="15.75" customHeight="1" x14ac:dyDescent="0.2">
      <c r="A8" s="2" t="s">
        <v>247</v>
      </c>
      <c r="B8" s="94">
        <v>1561166</v>
      </c>
      <c r="C8" s="94">
        <v>3663195.7542305002</v>
      </c>
      <c r="D8" s="94">
        <v>5224361.7542305002</v>
      </c>
      <c r="E8" s="94">
        <v>1561095</v>
      </c>
      <c r="F8" s="94">
        <v>3581104.6207402698</v>
      </c>
      <c r="G8" s="94">
        <v>5142199.6207402702</v>
      </c>
      <c r="H8" s="94">
        <v>1660466</v>
      </c>
      <c r="I8" s="94">
        <v>3506231.6801775801</v>
      </c>
      <c r="J8" s="94">
        <v>5166697.6801775796</v>
      </c>
      <c r="K8" s="55" t="s">
        <v>247</v>
      </c>
      <c r="L8" s="109">
        <f>E8-E9-E10-E12-E13-E14</f>
        <v>0</v>
      </c>
      <c r="M8" s="109">
        <f>F8-F9-F10-F12-F13-F14</f>
        <v>-2.255546860396862E-10</v>
      </c>
      <c r="N8" s="109">
        <f>G8-G9-G10-G12-G13-G14</f>
        <v>2.4010660126805305E-10</v>
      </c>
      <c r="O8" s="109"/>
    </row>
    <row r="9" spans="1:15" s="103" customFormat="1" ht="15.75" customHeight="1" x14ac:dyDescent="0.2">
      <c r="A9" s="9" t="s">
        <v>248</v>
      </c>
      <c r="B9" s="70">
        <v>1534137</v>
      </c>
      <c r="C9" s="70">
        <v>0</v>
      </c>
      <c r="D9" s="70">
        <v>1534137</v>
      </c>
      <c r="E9" s="70">
        <v>1534252</v>
      </c>
      <c r="F9" s="70">
        <v>0</v>
      </c>
      <c r="G9" s="70">
        <v>1534252</v>
      </c>
      <c r="H9" s="70">
        <v>1632947</v>
      </c>
      <c r="I9" s="70">
        <v>0</v>
      </c>
      <c r="J9" s="70">
        <v>1632947</v>
      </c>
      <c r="K9" s="71"/>
    </row>
    <row r="10" spans="1:15" s="103" customFormat="1" ht="15.75" customHeight="1" x14ac:dyDescent="0.2">
      <c r="A10" s="9" t="s">
        <v>249</v>
      </c>
      <c r="B10" s="70">
        <v>27029</v>
      </c>
      <c r="C10" s="70">
        <v>3555034</v>
      </c>
      <c r="D10" s="70">
        <v>3582063</v>
      </c>
      <c r="E10" s="70">
        <v>26843</v>
      </c>
      <c r="F10" s="70">
        <v>3530981</v>
      </c>
      <c r="G10" s="70">
        <v>3557824</v>
      </c>
      <c r="H10" s="70">
        <v>27519</v>
      </c>
      <c r="I10" s="70">
        <v>3430597</v>
      </c>
      <c r="J10" s="70">
        <v>3458116</v>
      </c>
      <c r="K10" s="71"/>
    </row>
    <row r="11" spans="1:15" s="103" customFormat="1" ht="15.75" customHeight="1" x14ac:dyDescent="0.2">
      <c r="A11" s="9" t="s">
        <v>250</v>
      </c>
      <c r="B11" s="70"/>
      <c r="C11" s="70"/>
      <c r="D11" s="70"/>
      <c r="E11" s="70"/>
      <c r="F11" s="70"/>
      <c r="G11" s="70"/>
      <c r="H11" s="70"/>
      <c r="I11" s="70"/>
      <c r="J11" s="70"/>
      <c r="K11" s="71"/>
    </row>
    <row r="12" spans="1:15" s="103" customFormat="1" ht="15.75" customHeight="1" x14ac:dyDescent="0.2">
      <c r="A12" s="37" t="s">
        <v>251</v>
      </c>
      <c r="B12" s="70">
        <v>0</v>
      </c>
      <c r="C12" s="70">
        <v>79936</v>
      </c>
      <c r="D12" s="70">
        <v>79936</v>
      </c>
      <c r="E12" s="70">
        <v>0</v>
      </c>
      <c r="F12" s="70">
        <v>15052</v>
      </c>
      <c r="G12" s="70">
        <v>15052</v>
      </c>
      <c r="H12" s="70">
        <v>0</v>
      </c>
      <c r="I12" s="70">
        <v>48239</v>
      </c>
      <c r="J12" s="70">
        <v>48239</v>
      </c>
      <c r="K12" s="71"/>
    </row>
    <row r="13" spans="1:15" s="103" customFormat="1" ht="15.75" customHeight="1" x14ac:dyDescent="0.2">
      <c r="A13" s="37" t="s">
        <v>316</v>
      </c>
      <c r="B13" s="70">
        <v>0</v>
      </c>
      <c r="C13" s="70">
        <v>44</v>
      </c>
      <c r="D13" s="70">
        <v>44</v>
      </c>
      <c r="E13" s="70">
        <v>0</v>
      </c>
      <c r="F13" s="70">
        <v>43</v>
      </c>
      <c r="G13" s="70">
        <v>43</v>
      </c>
      <c r="H13" s="70">
        <v>0</v>
      </c>
      <c r="I13" s="70">
        <v>43</v>
      </c>
      <c r="J13" s="70">
        <v>43</v>
      </c>
      <c r="K13" s="71"/>
    </row>
    <row r="14" spans="1:15" s="103" customFormat="1" ht="15.75" customHeight="1" x14ac:dyDescent="0.2">
      <c r="A14" s="9" t="s">
        <v>317</v>
      </c>
      <c r="B14" s="70">
        <v>0</v>
      </c>
      <c r="C14" s="70">
        <v>28181.754230499999</v>
      </c>
      <c r="D14" s="70">
        <v>28181.754230499999</v>
      </c>
      <c r="E14" s="70">
        <v>0</v>
      </c>
      <c r="F14" s="70">
        <v>35028.620740270002</v>
      </c>
      <c r="G14" s="70">
        <v>35028.620740270002</v>
      </c>
      <c r="H14" s="70">
        <v>0</v>
      </c>
      <c r="I14" s="70">
        <v>27352.680177580001</v>
      </c>
      <c r="J14" s="70">
        <v>27352.680177580001</v>
      </c>
      <c r="K14" s="71"/>
    </row>
    <row r="15" spans="1:15" s="103" customFormat="1" ht="15.75" customHeight="1" x14ac:dyDescent="0.2">
      <c r="A15" s="2" t="s">
        <v>254</v>
      </c>
      <c r="B15" s="94">
        <v>3000000</v>
      </c>
      <c r="C15" s="94">
        <v>8506946.7392159998</v>
      </c>
      <c r="D15" s="94">
        <v>11506946.739216</v>
      </c>
      <c r="E15" s="94">
        <v>3000000</v>
      </c>
      <c r="F15" s="94">
        <v>9295167.6001079995</v>
      </c>
      <c r="G15" s="94">
        <v>12295167.600108</v>
      </c>
      <c r="H15" s="94">
        <v>3000000</v>
      </c>
      <c r="I15" s="94">
        <v>9319100.4949709997</v>
      </c>
      <c r="J15" s="94">
        <v>12319100.494971</v>
      </c>
      <c r="K15" s="94" t="s">
        <v>566</v>
      </c>
      <c r="L15" s="109">
        <f>E15-E16-E23-E30</f>
        <v>0</v>
      </c>
      <c r="M15" s="109">
        <f>F15-F16-F23-F30</f>
        <v>-7.5669959187507629E-10</v>
      </c>
      <c r="N15" s="109">
        <f>G15-G16-G23-G30</f>
        <v>-7.5669959187507629E-10</v>
      </c>
    </row>
    <row r="16" spans="1:15" s="103" customFormat="1" ht="15.75" customHeight="1" x14ac:dyDescent="0.2">
      <c r="A16" s="6" t="s">
        <v>255</v>
      </c>
      <c r="B16" s="94">
        <v>3000000</v>
      </c>
      <c r="C16" s="94">
        <v>7261838.6824980006</v>
      </c>
      <c r="D16" s="94">
        <v>10261838.682498001</v>
      </c>
      <c r="E16" s="94">
        <v>3000000</v>
      </c>
      <c r="F16" s="94">
        <v>8074895.5433900002</v>
      </c>
      <c r="G16" s="94">
        <v>11074895.54339</v>
      </c>
      <c r="H16" s="94">
        <v>3000000</v>
      </c>
      <c r="I16" s="94">
        <v>8175596.1382529996</v>
      </c>
      <c r="J16" s="94">
        <v>11175596.138253</v>
      </c>
      <c r="K16" s="110"/>
    </row>
    <row r="17" spans="1:11" s="103" customFormat="1" ht="15.75" customHeight="1" x14ac:dyDescent="0.2">
      <c r="A17" s="9" t="s">
        <v>256</v>
      </c>
      <c r="B17" s="70">
        <v>3000000</v>
      </c>
      <c r="C17" s="70">
        <v>7002861.6824980006</v>
      </c>
      <c r="D17" s="70">
        <v>10002861.682498001</v>
      </c>
      <c r="E17" s="70">
        <v>3000000</v>
      </c>
      <c r="F17" s="70">
        <v>7557316.5433900002</v>
      </c>
      <c r="G17" s="70">
        <v>10557316.54339</v>
      </c>
      <c r="H17" s="70">
        <v>3000000</v>
      </c>
      <c r="I17" s="70">
        <v>7268342.1382529996</v>
      </c>
      <c r="J17" s="70">
        <v>10268342.138253</v>
      </c>
      <c r="K17" s="110"/>
    </row>
    <row r="18" spans="1:11" s="103" customFormat="1" ht="15.75" customHeight="1" x14ac:dyDescent="0.2">
      <c r="A18" s="9" t="s">
        <v>257</v>
      </c>
      <c r="B18" s="70">
        <v>0</v>
      </c>
      <c r="C18" s="70">
        <v>258977</v>
      </c>
      <c r="D18" s="70">
        <v>258977</v>
      </c>
      <c r="E18" s="70">
        <v>0</v>
      </c>
      <c r="F18" s="70">
        <v>517579</v>
      </c>
      <c r="G18" s="70">
        <v>517579</v>
      </c>
      <c r="H18" s="70">
        <v>0</v>
      </c>
      <c r="I18" s="70">
        <v>907254</v>
      </c>
      <c r="J18" s="70">
        <v>907254</v>
      </c>
      <c r="K18" s="71"/>
    </row>
    <row r="19" spans="1:11" s="103" customFormat="1" ht="15.75" customHeight="1" x14ac:dyDescent="0.2">
      <c r="A19" s="9" t="s">
        <v>258</v>
      </c>
      <c r="B19" s="70"/>
      <c r="C19" s="70"/>
      <c r="D19" s="70"/>
      <c r="E19" s="70"/>
      <c r="F19" s="70"/>
      <c r="G19" s="70"/>
      <c r="H19" s="70"/>
      <c r="I19" s="70"/>
      <c r="J19" s="70"/>
      <c r="K19" s="71"/>
    </row>
    <row r="20" spans="1:11" s="103" customFormat="1" ht="15.75" customHeight="1" x14ac:dyDescent="0.2">
      <c r="A20" s="3" t="s">
        <v>318</v>
      </c>
      <c r="B20" s="70">
        <v>0</v>
      </c>
      <c r="C20" s="70">
        <v>0</v>
      </c>
      <c r="D20" s="70">
        <v>0</v>
      </c>
      <c r="E20" s="70">
        <v>0</v>
      </c>
      <c r="F20" s="70">
        <v>0</v>
      </c>
      <c r="G20" s="70">
        <v>0</v>
      </c>
      <c r="H20" s="70">
        <v>0</v>
      </c>
      <c r="I20" s="70">
        <v>0</v>
      </c>
      <c r="J20" s="70">
        <v>0</v>
      </c>
      <c r="K20" s="71"/>
    </row>
    <row r="21" spans="1:11" s="103" customFormat="1" ht="15.75" customHeight="1" x14ac:dyDescent="0.2">
      <c r="A21" s="3" t="s">
        <v>319</v>
      </c>
      <c r="B21" s="70">
        <v>0</v>
      </c>
      <c r="C21" s="70">
        <v>0</v>
      </c>
      <c r="D21" s="70">
        <v>0</v>
      </c>
      <c r="E21" s="70">
        <v>0</v>
      </c>
      <c r="F21" s="70">
        <v>0</v>
      </c>
      <c r="G21" s="70">
        <v>0</v>
      </c>
      <c r="H21" s="70">
        <v>0</v>
      </c>
      <c r="I21" s="70">
        <v>0</v>
      </c>
      <c r="J21" s="70">
        <v>0</v>
      </c>
      <c r="K21" s="71"/>
    </row>
    <row r="22" spans="1:11" s="103" customFormat="1" ht="15.75" customHeight="1" x14ac:dyDescent="0.2">
      <c r="A22" s="6" t="s">
        <v>261</v>
      </c>
      <c r="B22" s="70"/>
      <c r="C22" s="70"/>
      <c r="D22" s="70"/>
      <c r="E22" s="70"/>
      <c r="F22" s="70"/>
      <c r="G22" s="70"/>
      <c r="H22" s="70"/>
      <c r="I22" s="70"/>
      <c r="J22" s="70"/>
      <c r="K22" s="71"/>
    </row>
    <row r="23" spans="1:11" s="103" customFormat="1" ht="15.75" customHeight="1" x14ac:dyDescent="0.2">
      <c r="A23" s="122" t="s">
        <v>320</v>
      </c>
      <c r="B23" s="94">
        <v>0</v>
      </c>
      <c r="C23" s="94">
        <v>878489.02782700001</v>
      </c>
      <c r="D23" s="94">
        <v>878489.02782700001</v>
      </c>
      <c r="E23" s="94">
        <v>0</v>
      </c>
      <c r="F23" s="94">
        <v>857188.02782700001</v>
      </c>
      <c r="G23" s="94">
        <v>857188.02782700001</v>
      </c>
      <c r="H23" s="94">
        <v>0</v>
      </c>
      <c r="I23" s="94">
        <v>805873.32782700006</v>
      </c>
      <c r="J23" s="94">
        <v>805873.32782700006</v>
      </c>
      <c r="K23" s="110"/>
    </row>
    <row r="24" spans="1:11" s="103" customFormat="1" ht="15.75" customHeight="1" x14ac:dyDescent="0.2">
      <c r="A24" s="123" t="s">
        <v>269</v>
      </c>
      <c r="B24" s="70">
        <v>0</v>
      </c>
      <c r="C24" s="70">
        <v>3833.4056879999998</v>
      </c>
      <c r="D24" s="70">
        <v>3833.4056879999998</v>
      </c>
      <c r="E24" s="70">
        <v>0</v>
      </c>
      <c r="F24" s="70">
        <v>3848.0056880000002</v>
      </c>
      <c r="G24" s="70">
        <v>3848.0056880000002</v>
      </c>
      <c r="H24" s="70">
        <v>0</v>
      </c>
      <c r="I24" s="70">
        <v>3693.0056880000002</v>
      </c>
      <c r="J24" s="70">
        <v>3693.0056880000002</v>
      </c>
      <c r="K24" s="71"/>
    </row>
    <row r="25" spans="1:11" s="103" customFormat="1" ht="15.75" customHeight="1" x14ac:dyDescent="0.2">
      <c r="A25" s="123" t="s">
        <v>263</v>
      </c>
      <c r="B25" s="70">
        <v>0</v>
      </c>
      <c r="C25" s="70">
        <v>405195.61075300002</v>
      </c>
      <c r="D25" s="70">
        <v>405195.61075300002</v>
      </c>
      <c r="E25" s="70">
        <v>0</v>
      </c>
      <c r="F25" s="70">
        <v>400559.61075300002</v>
      </c>
      <c r="G25" s="70">
        <v>400559.61075300002</v>
      </c>
      <c r="H25" s="70">
        <v>0</v>
      </c>
      <c r="I25" s="70">
        <v>389465.31075300003</v>
      </c>
      <c r="J25" s="70">
        <v>389465.31075300003</v>
      </c>
      <c r="K25" s="71"/>
    </row>
    <row r="26" spans="1:11" s="103" customFormat="1" ht="15.75" customHeight="1" x14ac:dyDescent="0.2">
      <c r="A26" s="123" t="s">
        <v>264</v>
      </c>
      <c r="B26" s="70">
        <v>0</v>
      </c>
      <c r="C26" s="70">
        <v>406554.56673800002</v>
      </c>
      <c r="D26" s="70">
        <v>406554.56673800002</v>
      </c>
      <c r="E26" s="70">
        <v>0</v>
      </c>
      <c r="F26" s="70">
        <v>387253.56673800002</v>
      </c>
      <c r="G26" s="70">
        <v>387253.56673800002</v>
      </c>
      <c r="H26" s="70">
        <v>0</v>
      </c>
      <c r="I26" s="70">
        <v>350790.56673800002</v>
      </c>
      <c r="J26" s="70">
        <v>350790.56673800002</v>
      </c>
      <c r="K26" s="71"/>
    </row>
    <row r="27" spans="1:11" s="103" customFormat="1" ht="15.75" customHeight="1" x14ac:dyDescent="0.2">
      <c r="A27" s="123" t="s">
        <v>265</v>
      </c>
      <c r="B27" s="70">
        <v>0</v>
      </c>
      <c r="C27" s="70">
        <v>3</v>
      </c>
      <c r="D27" s="70">
        <v>3</v>
      </c>
      <c r="E27" s="70">
        <v>0</v>
      </c>
      <c r="F27" s="70">
        <v>3</v>
      </c>
      <c r="G27" s="70">
        <v>3</v>
      </c>
      <c r="H27" s="70">
        <v>0</v>
      </c>
      <c r="I27" s="70">
        <v>3</v>
      </c>
      <c r="J27" s="70">
        <v>3</v>
      </c>
      <c r="K27" s="71"/>
    </row>
    <row r="28" spans="1:11" s="103" customFormat="1" ht="15.75" customHeight="1" x14ac:dyDescent="0.2">
      <c r="A28" s="123" t="s">
        <v>266</v>
      </c>
      <c r="B28" s="70">
        <v>0</v>
      </c>
      <c r="C28" s="70">
        <v>62902.444647999997</v>
      </c>
      <c r="D28" s="70">
        <v>62902.444647999997</v>
      </c>
      <c r="E28" s="70">
        <v>0</v>
      </c>
      <c r="F28" s="70">
        <v>65524.144647999994</v>
      </c>
      <c r="G28" s="70">
        <v>65524.144647999994</v>
      </c>
      <c r="H28" s="70">
        <v>0</v>
      </c>
      <c r="I28" s="70">
        <v>61921.444647999997</v>
      </c>
      <c r="J28" s="70">
        <v>61921.444647999997</v>
      </c>
      <c r="K28" s="71"/>
    </row>
    <row r="29" spans="1:11" s="103" customFormat="1" ht="15.75" customHeight="1" x14ac:dyDescent="0.2">
      <c r="A29" s="6" t="s">
        <v>321</v>
      </c>
      <c r="B29" s="70"/>
      <c r="C29" s="70"/>
      <c r="D29" s="70"/>
      <c r="E29" s="70"/>
      <c r="F29" s="70"/>
      <c r="G29" s="70"/>
      <c r="H29" s="70"/>
      <c r="I29" s="70"/>
      <c r="J29" s="70"/>
      <c r="K29" s="71"/>
    </row>
    <row r="30" spans="1:11" s="103" customFormat="1" ht="15.75" customHeight="1" x14ac:dyDescent="0.2">
      <c r="A30" s="122" t="s">
        <v>322</v>
      </c>
      <c r="B30" s="94">
        <v>0</v>
      </c>
      <c r="C30" s="94">
        <v>366619.02889100002</v>
      </c>
      <c r="D30" s="94">
        <v>366619.02889100002</v>
      </c>
      <c r="E30" s="94">
        <v>0</v>
      </c>
      <c r="F30" s="94">
        <v>363084.02889100002</v>
      </c>
      <c r="G30" s="94">
        <v>363084.02889100002</v>
      </c>
      <c r="H30" s="94">
        <v>0</v>
      </c>
      <c r="I30" s="94">
        <v>337631.02889100002</v>
      </c>
      <c r="J30" s="94">
        <v>337631.02889100002</v>
      </c>
      <c r="K30" s="110"/>
    </row>
    <row r="31" spans="1:11" s="103" customFormat="1" ht="15.75" customHeight="1" x14ac:dyDescent="0.2">
      <c r="A31" s="123" t="s">
        <v>269</v>
      </c>
      <c r="B31" s="70">
        <v>0</v>
      </c>
      <c r="C31" s="70">
        <v>3216</v>
      </c>
      <c r="D31" s="70">
        <v>3216</v>
      </c>
      <c r="E31" s="70">
        <v>0</v>
      </c>
      <c r="F31" s="70">
        <v>3282</v>
      </c>
      <c r="G31" s="70">
        <v>3282</v>
      </c>
      <c r="H31" s="70">
        <v>0</v>
      </c>
      <c r="I31" s="70">
        <v>3313</v>
      </c>
      <c r="J31" s="70">
        <v>3313</v>
      </c>
      <c r="K31" s="71"/>
    </row>
    <row r="32" spans="1:11" s="103" customFormat="1" ht="15.75" customHeight="1" x14ac:dyDescent="0.2">
      <c r="A32" s="123" t="s">
        <v>263</v>
      </c>
      <c r="B32" s="70">
        <v>0</v>
      </c>
      <c r="C32" s="70">
        <v>160091.138362</v>
      </c>
      <c r="D32" s="70">
        <v>160091.138362</v>
      </c>
      <c r="E32" s="70">
        <v>0</v>
      </c>
      <c r="F32" s="70">
        <v>158212.138362</v>
      </c>
      <c r="G32" s="70">
        <v>158212.138362</v>
      </c>
      <c r="H32" s="70">
        <v>0</v>
      </c>
      <c r="I32" s="70">
        <v>154263.138362</v>
      </c>
      <c r="J32" s="70">
        <v>154263.138362</v>
      </c>
      <c r="K32" s="71"/>
    </row>
    <row r="33" spans="1:14" s="103" customFormat="1" ht="15.75" customHeight="1" x14ac:dyDescent="0.2">
      <c r="A33" s="123" t="s">
        <v>264</v>
      </c>
      <c r="B33" s="70">
        <v>0</v>
      </c>
      <c r="C33" s="70">
        <v>188266.962348</v>
      </c>
      <c r="D33" s="70">
        <v>188266.962348</v>
      </c>
      <c r="E33" s="70">
        <v>0</v>
      </c>
      <c r="F33" s="70">
        <v>186573.962348</v>
      </c>
      <c r="G33" s="70">
        <v>186573.962348</v>
      </c>
      <c r="H33" s="70">
        <v>0</v>
      </c>
      <c r="I33" s="70">
        <v>164895.962348</v>
      </c>
      <c r="J33" s="70">
        <v>164895.962348</v>
      </c>
      <c r="K33" s="71"/>
    </row>
    <row r="34" spans="1:14" s="103" customFormat="1" ht="15.75" customHeight="1" x14ac:dyDescent="0.2">
      <c r="A34" s="123" t="s">
        <v>265</v>
      </c>
      <c r="B34" s="70">
        <v>0</v>
      </c>
      <c r="C34" s="70">
        <v>0</v>
      </c>
      <c r="D34" s="70">
        <v>0</v>
      </c>
      <c r="E34" s="70">
        <v>0</v>
      </c>
      <c r="F34" s="70">
        <v>0</v>
      </c>
      <c r="G34" s="70">
        <v>0</v>
      </c>
      <c r="H34" s="70">
        <v>0</v>
      </c>
      <c r="I34" s="70">
        <v>0</v>
      </c>
      <c r="J34" s="70">
        <v>0</v>
      </c>
      <c r="K34" s="71"/>
    </row>
    <row r="35" spans="1:14" s="103" customFormat="1" ht="15.75" customHeight="1" x14ac:dyDescent="0.2">
      <c r="A35" s="123" t="s">
        <v>608</v>
      </c>
      <c r="B35" s="70">
        <v>0</v>
      </c>
      <c r="C35" s="70">
        <v>15044.928180999999</v>
      </c>
      <c r="D35" s="70">
        <v>15044.928180999999</v>
      </c>
      <c r="E35" s="70">
        <v>0</v>
      </c>
      <c r="F35" s="70">
        <v>15015.928180999999</v>
      </c>
      <c r="G35" s="70">
        <v>15015.928180999999</v>
      </c>
      <c r="H35" s="70">
        <v>0</v>
      </c>
      <c r="I35" s="70">
        <v>15158.928180999999</v>
      </c>
      <c r="J35" s="70">
        <v>15158.928180999999</v>
      </c>
      <c r="K35" s="71"/>
    </row>
    <row r="36" spans="1:14" s="103" customFormat="1" ht="15.75" customHeight="1" x14ac:dyDescent="0.2">
      <c r="A36" s="2" t="s">
        <v>270</v>
      </c>
      <c r="B36" s="94">
        <v>4979253.7028510002</v>
      </c>
      <c r="C36" s="94">
        <v>1699372.765076</v>
      </c>
      <c r="D36" s="94">
        <v>6678626.4679269996</v>
      </c>
      <c r="E36" s="94">
        <v>5155928.9838509997</v>
      </c>
      <c r="F36" s="94">
        <v>1043164.0179930001</v>
      </c>
      <c r="G36" s="94">
        <v>6199093.0018439991</v>
      </c>
      <c r="H36" s="94">
        <v>5069190.4190509999</v>
      </c>
      <c r="I36" s="94">
        <v>1190135.575368</v>
      </c>
      <c r="J36" s="94">
        <v>6259325.9944190001</v>
      </c>
      <c r="K36" s="100" t="s">
        <v>567</v>
      </c>
      <c r="L36" s="109"/>
      <c r="M36" s="109"/>
      <c r="N36" s="109"/>
    </row>
    <row r="37" spans="1:14" s="103" customFormat="1" ht="15.75" customHeight="1" x14ac:dyDescent="0.2">
      <c r="A37" s="6" t="s">
        <v>271</v>
      </c>
      <c r="B37" s="94">
        <v>4979253.7028510002</v>
      </c>
      <c r="C37" s="94">
        <v>1699372.765076</v>
      </c>
      <c r="D37" s="94">
        <v>6678626.4679269996</v>
      </c>
      <c r="E37" s="94">
        <v>5155928.9838509997</v>
      </c>
      <c r="F37" s="94">
        <v>1043164.0179930001</v>
      </c>
      <c r="G37" s="94">
        <v>6199093.0018439991</v>
      </c>
      <c r="H37" s="94">
        <v>5069190.4190509999</v>
      </c>
      <c r="I37" s="94">
        <v>1190135.575368</v>
      </c>
      <c r="J37" s="94">
        <v>6259325.9944190001</v>
      </c>
      <c r="K37" s="110"/>
    </row>
    <row r="38" spans="1:14" s="103" customFormat="1" ht="15.75" customHeight="1" x14ac:dyDescent="0.2">
      <c r="A38" s="37" t="s">
        <v>272</v>
      </c>
      <c r="B38" s="70">
        <v>0</v>
      </c>
      <c r="C38" s="70">
        <v>722585.50917800004</v>
      </c>
      <c r="D38" s="70">
        <v>722585.50917800004</v>
      </c>
      <c r="E38" s="70">
        <v>0</v>
      </c>
      <c r="F38" s="70">
        <v>719882.61456400005</v>
      </c>
      <c r="G38" s="70">
        <v>719882.61456400005</v>
      </c>
      <c r="H38" s="70">
        <v>0</v>
      </c>
      <c r="I38" s="70">
        <v>717604.06987999997</v>
      </c>
      <c r="J38" s="70">
        <v>717604.06987999997</v>
      </c>
      <c r="K38" s="71"/>
    </row>
    <row r="39" spans="1:14" s="103" customFormat="1" ht="15.75" customHeight="1" x14ac:dyDescent="0.2">
      <c r="A39" s="37" t="s">
        <v>273</v>
      </c>
      <c r="B39" s="70"/>
      <c r="C39" s="70"/>
      <c r="D39" s="70"/>
      <c r="E39" s="70"/>
      <c r="F39" s="70"/>
      <c r="G39" s="70"/>
      <c r="H39" s="70"/>
      <c r="I39" s="70"/>
      <c r="J39" s="70"/>
      <c r="K39" s="71"/>
    </row>
    <row r="40" spans="1:14" s="103" customFormat="1" ht="15.75" customHeight="1" x14ac:dyDescent="0.2">
      <c r="A40" s="124" t="s">
        <v>274</v>
      </c>
      <c r="B40" s="70">
        <v>0</v>
      </c>
      <c r="C40" s="70">
        <v>0</v>
      </c>
      <c r="D40" s="70">
        <v>0</v>
      </c>
      <c r="E40" s="70">
        <v>0</v>
      </c>
      <c r="F40" s="70">
        <v>0</v>
      </c>
      <c r="G40" s="70">
        <v>0</v>
      </c>
      <c r="H40" s="70">
        <v>0</v>
      </c>
      <c r="I40" s="70">
        <v>0</v>
      </c>
      <c r="J40" s="70">
        <v>0</v>
      </c>
      <c r="K40" s="71"/>
    </row>
    <row r="41" spans="1:14" s="103" customFormat="1" ht="15.75" customHeight="1" x14ac:dyDescent="0.2">
      <c r="A41" s="124" t="s">
        <v>275</v>
      </c>
      <c r="B41" s="70">
        <v>4979253.7028510002</v>
      </c>
      <c r="C41" s="70">
        <v>976787.25589799997</v>
      </c>
      <c r="D41" s="70">
        <v>5956040.958749</v>
      </c>
      <c r="E41" s="70">
        <v>5155928.9838509997</v>
      </c>
      <c r="F41" s="70">
        <v>323281.403429</v>
      </c>
      <c r="G41" s="70">
        <v>5479210.3872799994</v>
      </c>
      <c r="H41" s="70">
        <v>5069190.4190509999</v>
      </c>
      <c r="I41" s="70">
        <v>472531.505488</v>
      </c>
      <c r="J41" s="70">
        <v>5541721.9245389998</v>
      </c>
      <c r="K41" s="71"/>
    </row>
    <row r="42" spans="1:14" s="103" customFormat="1" ht="15.75" customHeight="1" x14ac:dyDescent="0.2">
      <c r="A42" s="124" t="s">
        <v>276</v>
      </c>
      <c r="B42" s="70">
        <v>0</v>
      </c>
      <c r="C42" s="70">
        <v>0</v>
      </c>
      <c r="D42" s="70">
        <v>0</v>
      </c>
      <c r="E42" s="70">
        <v>0</v>
      </c>
      <c r="F42" s="70">
        <v>0</v>
      </c>
      <c r="G42" s="70">
        <v>0</v>
      </c>
      <c r="H42" s="70">
        <v>0</v>
      </c>
      <c r="I42" s="70">
        <v>0</v>
      </c>
      <c r="J42" s="70">
        <v>0</v>
      </c>
      <c r="K42" s="71"/>
    </row>
    <row r="43" spans="1:14" s="103" customFormat="1" ht="15.75" customHeight="1" x14ac:dyDescent="0.2">
      <c r="A43" s="124" t="s">
        <v>277</v>
      </c>
      <c r="B43" s="70">
        <v>0</v>
      </c>
      <c r="C43" s="70">
        <v>0</v>
      </c>
      <c r="D43" s="70">
        <v>0</v>
      </c>
      <c r="E43" s="70">
        <v>0</v>
      </c>
      <c r="F43" s="70">
        <v>0</v>
      </c>
      <c r="G43" s="70">
        <v>0</v>
      </c>
      <c r="H43" s="70">
        <v>0</v>
      </c>
      <c r="I43" s="70">
        <v>0</v>
      </c>
      <c r="J43" s="70">
        <v>0</v>
      </c>
      <c r="K43" s="71"/>
    </row>
    <row r="44" spans="1:14" s="103" customFormat="1" ht="15.75" customHeight="1" x14ac:dyDescent="0.2">
      <c r="A44" s="6" t="s">
        <v>278</v>
      </c>
      <c r="B44" s="94">
        <v>0</v>
      </c>
      <c r="C44" s="94">
        <v>0</v>
      </c>
      <c r="D44" s="94">
        <v>0</v>
      </c>
      <c r="E44" s="94">
        <v>0</v>
      </c>
      <c r="F44" s="94">
        <v>0</v>
      </c>
      <c r="G44" s="94">
        <v>0</v>
      </c>
      <c r="H44" s="94">
        <v>0</v>
      </c>
      <c r="I44" s="94">
        <v>0</v>
      </c>
      <c r="J44" s="94">
        <v>0</v>
      </c>
      <c r="K44" s="110"/>
    </row>
    <row r="45" spans="1:14" s="103" customFormat="1" ht="15.75" customHeight="1" x14ac:dyDescent="0.2">
      <c r="A45" s="37" t="s">
        <v>323</v>
      </c>
      <c r="B45" s="70">
        <v>0</v>
      </c>
      <c r="C45" s="70">
        <v>0</v>
      </c>
      <c r="D45" s="70">
        <v>0</v>
      </c>
      <c r="E45" s="70">
        <v>0</v>
      </c>
      <c r="F45" s="70">
        <v>0</v>
      </c>
      <c r="G45" s="70">
        <v>0</v>
      </c>
      <c r="H45" s="70">
        <v>0</v>
      </c>
      <c r="I45" s="70">
        <v>0</v>
      </c>
      <c r="J45" s="70">
        <v>0</v>
      </c>
      <c r="K45" s="71"/>
    </row>
    <row r="46" spans="1:14" s="103" customFormat="1" ht="15.75" customHeight="1" x14ac:dyDescent="0.2">
      <c r="A46" s="37" t="s">
        <v>324</v>
      </c>
      <c r="B46" s="70">
        <v>0</v>
      </c>
      <c r="C46" s="70">
        <v>0</v>
      </c>
      <c r="D46" s="70">
        <v>0</v>
      </c>
      <c r="E46" s="70">
        <v>0</v>
      </c>
      <c r="F46" s="70">
        <v>0</v>
      </c>
      <c r="G46" s="70">
        <v>0</v>
      </c>
      <c r="H46" s="70">
        <v>0</v>
      </c>
      <c r="I46" s="70">
        <v>0</v>
      </c>
      <c r="J46" s="70">
        <v>0</v>
      </c>
      <c r="K46" s="71"/>
    </row>
    <row r="47" spans="1:14" s="103" customFormat="1" ht="15.75" customHeight="1" x14ac:dyDescent="0.2">
      <c r="A47" s="37" t="s">
        <v>277</v>
      </c>
      <c r="B47" s="70">
        <v>0</v>
      </c>
      <c r="C47" s="70">
        <v>0</v>
      </c>
      <c r="D47" s="70">
        <v>0</v>
      </c>
      <c r="E47" s="70">
        <v>0</v>
      </c>
      <c r="F47" s="70">
        <v>0</v>
      </c>
      <c r="G47" s="70">
        <v>0</v>
      </c>
      <c r="H47" s="70">
        <v>0</v>
      </c>
      <c r="I47" s="70">
        <v>0</v>
      </c>
      <c r="J47" s="70">
        <v>0</v>
      </c>
      <c r="K47" s="71"/>
    </row>
    <row r="48" spans="1:14" s="103" customFormat="1" ht="15.75" customHeight="1" x14ac:dyDescent="0.2">
      <c r="A48" s="2" t="s">
        <v>281</v>
      </c>
      <c r="B48" s="94">
        <v>0</v>
      </c>
      <c r="C48" s="94">
        <v>207482.982923</v>
      </c>
      <c r="D48" s="94">
        <v>207482.982923</v>
      </c>
      <c r="E48" s="94">
        <v>0</v>
      </c>
      <c r="F48" s="94">
        <v>207482.982923</v>
      </c>
      <c r="G48" s="94">
        <v>207482.982923</v>
      </c>
      <c r="H48" s="94">
        <v>0</v>
      </c>
      <c r="I48" s="94">
        <v>219619.91535999998</v>
      </c>
      <c r="J48" s="94">
        <v>219619.91535999998</v>
      </c>
      <c r="K48" s="110"/>
    </row>
    <row r="49" spans="1:14" s="103" customFormat="1" ht="15.75" customHeight="1" x14ac:dyDescent="0.2">
      <c r="A49" s="3" t="s">
        <v>282</v>
      </c>
      <c r="B49" s="70">
        <v>0</v>
      </c>
      <c r="C49" s="70">
        <v>0.39999999999417923</v>
      </c>
      <c r="D49" s="70">
        <v>0.39999999999417923</v>
      </c>
      <c r="E49" s="70">
        <v>0</v>
      </c>
      <c r="F49" s="70">
        <v>0.39999999999417923</v>
      </c>
      <c r="G49" s="70">
        <v>0.39999999999417923</v>
      </c>
      <c r="H49" s="70">
        <v>0</v>
      </c>
      <c r="I49" s="70">
        <v>0.39999999999417923</v>
      </c>
      <c r="J49" s="70">
        <v>0.39999999999417923</v>
      </c>
      <c r="K49" s="71"/>
    </row>
    <row r="50" spans="1:14" s="103" customFormat="1" ht="15.75" customHeight="1" x14ac:dyDescent="0.2">
      <c r="A50" s="3" t="s">
        <v>283</v>
      </c>
      <c r="B50" s="70">
        <v>0</v>
      </c>
      <c r="C50" s="70">
        <v>110993.588372</v>
      </c>
      <c r="D50" s="70">
        <v>110993.588372</v>
      </c>
      <c r="E50" s="70">
        <v>0</v>
      </c>
      <c r="F50" s="70">
        <v>110993.588372</v>
      </c>
      <c r="G50" s="70">
        <v>110993.588372</v>
      </c>
      <c r="H50" s="70">
        <v>0</v>
      </c>
      <c r="I50" s="70">
        <v>122064.52080899999</v>
      </c>
      <c r="J50" s="70">
        <v>122064.52080899999</v>
      </c>
      <c r="K50" s="71"/>
    </row>
    <row r="51" spans="1:14" s="103" customFormat="1" ht="15.75" customHeight="1" x14ac:dyDescent="0.2">
      <c r="A51" s="3" t="s">
        <v>284</v>
      </c>
      <c r="B51" s="70">
        <v>0</v>
      </c>
      <c r="C51" s="70">
        <v>42282.994551000003</v>
      </c>
      <c r="D51" s="70">
        <v>42282.994551000003</v>
      </c>
      <c r="E51" s="70">
        <v>0</v>
      </c>
      <c r="F51" s="70">
        <v>42282.994551000003</v>
      </c>
      <c r="G51" s="70">
        <v>42282.994551000003</v>
      </c>
      <c r="H51" s="70">
        <v>0</v>
      </c>
      <c r="I51" s="70">
        <v>42282.994551000003</v>
      </c>
      <c r="J51" s="70">
        <v>42282.994551000003</v>
      </c>
      <c r="K51" s="71"/>
    </row>
    <row r="52" spans="1:14" s="103" customFormat="1" ht="15.75" customHeight="1" x14ac:dyDescent="0.2">
      <c r="A52" s="3" t="s">
        <v>266</v>
      </c>
      <c r="B52" s="70">
        <v>0</v>
      </c>
      <c r="C52" s="70">
        <v>54206</v>
      </c>
      <c r="D52" s="70">
        <v>54206</v>
      </c>
      <c r="E52" s="70">
        <v>0</v>
      </c>
      <c r="F52" s="70">
        <v>54206</v>
      </c>
      <c r="G52" s="70">
        <v>54206</v>
      </c>
      <c r="H52" s="70">
        <v>0</v>
      </c>
      <c r="I52" s="70">
        <v>55272</v>
      </c>
      <c r="J52" s="70">
        <v>55272</v>
      </c>
      <c r="K52" s="71"/>
    </row>
    <row r="53" spans="1:14" s="103" customFormat="1" ht="15.75" customHeight="1" x14ac:dyDescent="0.2">
      <c r="A53" s="7" t="s">
        <v>286</v>
      </c>
      <c r="B53" s="70">
        <v>0</v>
      </c>
      <c r="C53" s="70">
        <v>161889.22099999999</v>
      </c>
      <c r="D53" s="70">
        <v>161889.22099999999</v>
      </c>
      <c r="E53" s="70">
        <v>0</v>
      </c>
      <c r="F53" s="70">
        <v>161669.17280279749</v>
      </c>
      <c r="G53" s="70">
        <v>161669.17280279749</v>
      </c>
      <c r="H53" s="70">
        <v>0</v>
      </c>
      <c r="I53" s="70">
        <v>161973.76961200501</v>
      </c>
      <c r="J53" s="70">
        <v>161973.76961200501</v>
      </c>
      <c r="K53" s="71"/>
    </row>
    <row r="54" spans="1:14" s="103" customFormat="1" ht="15.75" customHeight="1" x14ac:dyDescent="0.2">
      <c r="A54" s="7" t="s">
        <v>287</v>
      </c>
      <c r="B54" s="70">
        <v>390</v>
      </c>
      <c r="C54" s="70">
        <v>0</v>
      </c>
      <c r="D54" s="70">
        <v>390</v>
      </c>
      <c r="E54" s="70">
        <v>416</v>
      </c>
      <c r="F54" s="70">
        <v>0</v>
      </c>
      <c r="G54" s="70">
        <v>416</v>
      </c>
      <c r="H54" s="70">
        <v>372.8</v>
      </c>
      <c r="I54" s="70">
        <v>0</v>
      </c>
      <c r="J54" s="70">
        <v>372.8</v>
      </c>
      <c r="K54" s="71"/>
    </row>
    <row r="55" spans="1:14" s="103" customFormat="1" ht="15.75" customHeight="1" x14ac:dyDescent="0.2">
      <c r="A55" s="7" t="s">
        <v>288</v>
      </c>
      <c r="B55" s="70">
        <v>27840.2</v>
      </c>
      <c r="C55" s="70">
        <v>202775.75583698926</v>
      </c>
      <c r="D55" s="70">
        <v>230615.95583698928</v>
      </c>
      <c r="E55" s="70">
        <v>27840</v>
      </c>
      <c r="F55" s="70">
        <v>212356.24218704482</v>
      </c>
      <c r="G55" s="70">
        <v>240196.24218704482</v>
      </c>
      <c r="H55" s="70">
        <v>29428.5</v>
      </c>
      <c r="I55" s="70">
        <v>204220.15627645212</v>
      </c>
      <c r="J55" s="70">
        <v>233649.05627645212</v>
      </c>
      <c r="K55" s="71"/>
    </row>
    <row r="56" spans="1:14" s="103" customFormat="1" ht="15.75" customHeight="1" x14ac:dyDescent="0.2">
      <c r="A56" s="3"/>
      <c r="B56" s="70"/>
      <c r="C56" s="70"/>
      <c r="D56" s="70"/>
      <c r="E56" s="70"/>
      <c r="F56" s="70"/>
      <c r="G56" s="70"/>
      <c r="H56" s="70"/>
      <c r="I56" s="70"/>
      <c r="J56" s="70"/>
      <c r="K56" s="71"/>
    </row>
    <row r="57" spans="1:14" s="103" customFormat="1" ht="15.75" customHeight="1" x14ac:dyDescent="0.2">
      <c r="A57" s="2" t="s">
        <v>289</v>
      </c>
      <c r="B57" s="96">
        <v>9568650</v>
      </c>
      <c r="C57" s="96">
        <v>14441662.85997586</v>
      </c>
      <c r="D57" s="96">
        <v>24010313.15997586</v>
      </c>
      <c r="E57" s="96">
        <v>9745280</v>
      </c>
      <c r="F57" s="96">
        <v>14500944.764917586</v>
      </c>
      <c r="G57" s="96">
        <v>24246224.964917585</v>
      </c>
      <c r="H57" s="96">
        <v>9759458.0999999996</v>
      </c>
      <c r="I57" s="96">
        <v>14601282.002900232</v>
      </c>
      <c r="J57" s="96">
        <v>24360740.102900229</v>
      </c>
      <c r="K57" s="125" t="s">
        <v>569</v>
      </c>
      <c r="L57" s="109">
        <f>E57-E58-E64-E67-E70-E75-E80-E85</f>
        <v>0</v>
      </c>
      <c r="M57" s="109">
        <f>F57-F58-F64-F67-F70-F75-F80-F85</f>
        <v>-0.19999999832361937</v>
      </c>
      <c r="N57" s="109">
        <f>G57-G58-G64-G67-G70-G75-G80-G85</f>
        <v>9.3132257461547852E-10</v>
      </c>
    </row>
    <row r="58" spans="1:14" s="103" customFormat="1" ht="15.75" customHeight="1" x14ac:dyDescent="0.2">
      <c r="A58" s="2" t="s">
        <v>290</v>
      </c>
      <c r="B58" s="94">
        <v>0</v>
      </c>
      <c r="C58" s="94">
        <v>4487501.110262</v>
      </c>
      <c r="D58" s="94">
        <v>4487501.110262</v>
      </c>
      <c r="E58" s="94">
        <v>0</v>
      </c>
      <c r="F58" s="94">
        <v>4692427.694747827</v>
      </c>
      <c r="G58" s="94">
        <v>4692427.694747827</v>
      </c>
      <c r="H58" s="94">
        <v>0</v>
      </c>
      <c r="I58" s="94">
        <v>5014571.9165626997</v>
      </c>
      <c r="J58" s="94">
        <v>5014571.9165626997</v>
      </c>
      <c r="K58" s="110"/>
    </row>
    <row r="59" spans="1:14" s="103" customFormat="1" ht="15.75" customHeight="1" x14ac:dyDescent="0.2">
      <c r="A59" s="9" t="s">
        <v>291</v>
      </c>
      <c r="B59" s="70">
        <v>0</v>
      </c>
      <c r="C59" s="70">
        <v>100000.291</v>
      </c>
      <c r="D59" s="70">
        <v>100000.291</v>
      </c>
      <c r="E59" s="70">
        <v>0</v>
      </c>
      <c r="F59" s="70">
        <v>100000.26083999999</v>
      </c>
      <c r="G59" s="70">
        <v>100000.26083999999</v>
      </c>
      <c r="H59" s="70">
        <v>0</v>
      </c>
      <c r="I59" s="70">
        <v>100000.26083999999</v>
      </c>
      <c r="J59" s="70">
        <v>100000.26083999999</v>
      </c>
      <c r="K59" s="71"/>
    </row>
    <row r="60" spans="1:14" s="103" customFormat="1" ht="15.75" customHeight="1" x14ac:dyDescent="0.2">
      <c r="A60" s="9" t="s">
        <v>292</v>
      </c>
      <c r="B60" s="70">
        <v>0</v>
      </c>
      <c r="C60" s="70">
        <v>1060876</v>
      </c>
      <c r="D60" s="70">
        <v>1060876</v>
      </c>
      <c r="E60" s="70">
        <v>0</v>
      </c>
      <c r="F60" s="70">
        <v>1060876</v>
      </c>
      <c r="G60" s="70">
        <v>1060876</v>
      </c>
      <c r="H60" s="70">
        <v>0</v>
      </c>
      <c r="I60" s="70">
        <v>1060876</v>
      </c>
      <c r="J60" s="70">
        <v>1060876</v>
      </c>
      <c r="K60" s="71"/>
    </row>
    <row r="61" spans="1:14" s="103" customFormat="1" ht="15.75" customHeight="1" x14ac:dyDescent="0.2">
      <c r="A61" s="9" t="s">
        <v>293</v>
      </c>
      <c r="B61" s="70">
        <v>0</v>
      </c>
      <c r="C61" s="70">
        <v>1915</v>
      </c>
      <c r="D61" s="70">
        <v>1915</v>
      </c>
      <c r="E61" s="70">
        <v>0</v>
      </c>
      <c r="F61" s="70">
        <v>4297.5397594750002</v>
      </c>
      <c r="G61" s="70">
        <v>4297.5397594750002</v>
      </c>
      <c r="H61" s="70">
        <v>0</v>
      </c>
      <c r="I61" s="70">
        <v>4297.5397594750002</v>
      </c>
      <c r="J61" s="70">
        <v>4297.5397594750002</v>
      </c>
      <c r="K61" s="71"/>
    </row>
    <row r="62" spans="1:14" s="103" customFormat="1" ht="15.75" customHeight="1" x14ac:dyDescent="0.2">
      <c r="A62" s="9" t="s">
        <v>294</v>
      </c>
      <c r="B62" s="70">
        <v>0</v>
      </c>
      <c r="C62" s="70">
        <v>1686698.0752620001</v>
      </c>
      <c r="D62" s="70">
        <v>1686698.0752620001</v>
      </c>
      <c r="E62" s="70">
        <v>0</v>
      </c>
      <c r="F62" s="70">
        <v>1686685.843262</v>
      </c>
      <c r="G62" s="70">
        <v>1686685.843262</v>
      </c>
      <c r="H62" s="70">
        <v>0</v>
      </c>
      <c r="I62" s="70">
        <v>1796439.5593969999</v>
      </c>
      <c r="J62" s="70">
        <v>1796439.5593969999</v>
      </c>
      <c r="K62" s="71"/>
    </row>
    <row r="63" spans="1:14" s="103" customFormat="1" ht="15.75" customHeight="1" x14ac:dyDescent="0.2">
      <c r="A63" s="9" t="s">
        <v>295</v>
      </c>
      <c r="B63" s="70">
        <v>0</v>
      </c>
      <c r="C63" s="70">
        <v>1638011.7439999999</v>
      </c>
      <c r="D63" s="70">
        <v>1638011.7439999999</v>
      </c>
      <c r="E63" s="70">
        <v>0</v>
      </c>
      <c r="F63" s="70">
        <v>1840568.0508863521</v>
      </c>
      <c r="G63" s="70">
        <v>1840568.0508863521</v>
      </c>
      <c r="H63" s="70">
        <v>0</v>
      </c>
      <c r="I63" s="70">
        <v>2052958.5565662249</v>
      </c>
      <c r="J63" s="70">
        <v>2052958.5565662249</v>
      </c>
      <c r="K63" s="71"/>
    </row>
    <row r="64" spans="1:14" s="103" customFormat="1" ht="15.75" customHeight="1" x14ac:dyDescent="0.2">
      <c r="A64" s="2" t="s">
        <v>296</v>
      </c>
      <c r="B64" s="94">
        <v>9568650</v>
      </c>
      <c r="C64" s="94">
        <v>-105</v>
      </c>
      <c r="D64" s="94">
        <v>9568545</v>
      </c>
      <c r="E64" s="94">
        <v>9745280</v>
      </c>
      <c r="F64" s="94">
        <v>-197</v>
      </c>
      <c r="G64" s="94">
        <v>9745083</v>
      </c>
      <c r="H64" s="94">
        <v>9759458.2999999989</v>
      </c>
      <c r="I64" s="94">
        <v>-122</v>
      </c>
      <c r="J64" s="94">
        <v>9759336.2999999989</v>
      </c>
      <c r="K64" s="110"/>
    </row>
    <row r="65" spans="1:11" s="103" customFormat="1" ht="15.75" customHeight="1" x14ac:dyDescent="0.2">
      <c r="A65" s="9" t="s">
        <v>297</v>
      </c>
      <c r="B65" s="70">
        <v>9568545</v>
      </c>
      <c r="C65" s="70">
        <v>0</v>
      </c>
      <c r="D65" s="70">
        <v>9568545</v>
      </c>
      <c r="E65" s="70">
        <v>9745083</v>
      </c>
      <c r="F65" s="70">
        <v>0</v>
      </c>
      <c r="G65" s="70">
        <v>9745083</v>
      </c>
      <c r="H65" s="70">
        <v>9759336.5999999996</v>
      </c>
      <c r="I65" s="70">
        <v>0</v>
      </c>
      <c r="J65" s="70">
        <v>9759336.5999999996</v>
      </c>
      <c r="K65" s="71"/>
    </row>
    <row r="66" spans="1:11" s="103" customFormat="1" ht="15.75" customHeight="1" x14ac:dyDescent="0.2">
      <c r="A66" s="9" t="s">
        <v>298</v>
      </c>
      <c r="B66" s="70">
        <v>105</v>
      </c>
      <c r="C66" s="70">
        <v>-105</v>
      </c>
      <c r="D66" s="70">
        <v>0</v>
      </c>
      <c r="E66" s="70">
        <v>197</v>
      </c>
      <c r="F66" s="70">
        <v>-197</v>
      </c>
      <c r="G66" s="70">
        <v>0</v>
      </c>
      <c r="H66" s="70">
        <v>121.7</v>
      </c>
      <c r="I66" s="70">
        <v>-122</v>
      </c>
      <c r="J66" s="70">
        <v>-0.29999999999999716</v>
      </c>
      <c r="K66" s="71"/>
    </row>
    <row r="67" spans="1:11" s="103" customFormat="1" ht="15.75" customHeight="1" x14ac:dyDescent="0.2">
      <c r="A67" s="2" t="s">
        <v>299</v>
      </c>
      <c r="B67" s="94">
        <v>0</v>
      </c>
      <c r="C67" s="94">
        <v>381321</v>
      </c>
      <c r="D67" s="94">
        <v>381321</v>
      </c>
      <c r="E67" s="94">
        <v>0</v>
      </c>
      <c r="F67" s="94">
        <v>457401</v>
      </c>
      <c r="G67" s="94">
        <v>457401</v>
      </c>
      <c r="H67" s="94">
        <v>0</v>
      </c>
      <c r="I67" s="94">
        <v>378479</v>
      </c>
      <c r="J67" s="94">
        <v>378479</v>
      </c>
      <c r="K67" s="110"/>
    </row>
    <row r="68" spans="1:11" s="103" customFormat="1" ht="15.75" customHeight="1" x14ac:dyDescent="0.2">
      <c r="A68" s="9" t="s">
        <v>300</v>
      </c>
      <c r="B68" s="70">
        <v>0</v>
      </c>
      <c r="C68" s="70">
        <v>381321</v>
      </c>
      <c r="D68" s="70">
        <v>381321</v>
      </c>
      <c r="E68" s="70">
        <v>0</v>
      </c>
      <c r="F68" s="70">
        <v>457401</v>
      </c>
      <c r="G68" s="70">
        <v>457401</v>
      </c>
      <c r="H68" s="70">
        <v>0</v>
      </c>
      <c r="I68" s="70">
        <v>378479</v>
      </c>
      <c r="J68" s="70">
        <v>378479</v>
      </c>
      <c r="K68" s="71"/>
    </row>
    <row r="69" spans="1:11" s="103" customFormat="1" ht="15.75" customHeight="1" x14ac:dyDescent="0.2">
      <c r="A69" s="9" t="s">
        <v>301</v>
      </c>
      <c r="B69" s="70">
        <v>0</v>
      </c>
      <c r="C69" s="70">
        <v>0</v>
      </c>
      <c r="D69" s="70">
        <v>0</v>
      </c>
      <c r="E69" s="70">
        <v>0</v>
      </c>
      <c r="F69" s="70">
        <v>0</v>
      </c>
      <c r="G69" s="70">
        <v>0</v>
      </c>
      <c r="H69" s="70">
        <v>0</v>
      </c>
      <c r="I69" s="70">
        <v>0</v>
      </c>
      <c r="J69" s="70">
        <v>0</v>
      </c>
      <c r="K69" s="71"/>
    </row>
    <row r="70" spans="1:11" s="103" customFormat="1" ht="15.75" customHeight="1" x14ac:dyDescent="0.2">
      <c r="A70" s="2" t="s">
        <v>302</v>
      </c>
      <c r="B70" s="70">
        <v>0</v>
      </c>
      <c r="C70" s="94">
        <v>4288478.0082681999</v>
      </c>
      <c r="D70" s="94">
        <v>4288478.0082681999</v>
      </c>
      <c r="E70" s="70">
        <v>0</v>
      </c>
      <c r="F70" s="94">
        <v>4161101.1286707898</v>
      </c>
      <c r="G70" s="94">
        <v>4161101.1286707898</v>
      </c>
      <c r="H70" s="70">
        <v>0</v>
      </c>
      <c r="I70" s="94">
        <v>3989640.2510672496</v>
      </c>
      <c r="J70" s="94">
        <v>3989640.2510672496</v>
      </c>
      <c r="K70" s="110"/>
    </row>
    <row r="71" spans="1:11" s="103" customFormat="1" ht="15.75" customHeight="1" x14ac:dyDescent="0.2">
      <c r="A71" s="9" t="s">
        <v>271</v>
      </c>
      <c r="B71" s="70">
        <v>0</v>
      </c>
      <c r="C71" s="70">
        <v>1297279.4293472399</v>
      </c>
      <c r="D71" s="70">
        <v>1297279.4293472399</v>
      </c>
      <c r="E71" s="70">
        <v>0</v>
      </c>
      <c r="F71" s="70">
        <v>1011881.4724291499</v>
      </c>
      <c r="G71" s="70">
        <v>1011881.4724291499</v>
      </c>
      <c r="H71" s="70">
        <v>0</v>
      </c>
      <c r="I71" s="70">
        <v>655286.14069523022</v>
      </c>
      <c r="J71" s="70">
        <v>655286.14069523022</v>
      </c>
      <c r="K71" s="71"/>
    </row>
    <row r="72" spans="1:11" s="103" customFormat="1" ht="15.75" customHeight="1" x14ac:dyDescent="0.2">
      <c r="A72" s="9" t="s">
        <v>303</v>
      </c>
      <c r="B72" s="70">
        <v>0</v>
      </c>
      <c r="C72" s="70">
        <v>1290636.9165646404</v>
      </c>
      <c r="D72" s="70">
        <v>1290636.9165646404</v>
      </c>
      <c r="E72" s="70">
        <v>0</v>
      </c>
      <c r="F72" s="70">
        <v>1382982.1245801602</v>
      </c>
      <c r="G72" s="70">
        <v>1382982.1245801602</v>
      </c>
      <c r="H72" s="70">
        <v>0</v>
      </c>
      <c r="I72" s="70">
        <v>1628902.0234728097</v>
      </c>
      <c r="J72" s="70">
        <v>1628902.0234728097</v>
      </c>
      <c r="K72" s="71"/>
    </row>
    <row r="73" spans="1:11" s="103" customFormat="1" ht="15.75" customHeight="1" x14ac:dyDescent="0.2">
      <c r="A73" s="9" t="s">
        <v>304</v>
      </c>
      <c r="B73" s="94">
        <v>0</v>
      </c>
      <c r="C73" s="70">
        <v>1538089</v>
      </c>
      <c r="D73" s="70">
        <v>1538089</v>
      </c>
      <c r="E73" s="94">
        <v>0</v>
      </c>
      <c r="F73" s="70">
        <v>1608678</v>
      </c>
      <c r="G73" s="70">
        <v>1608678</v>
      </c>
      <c r="H73" s="94">
        <v>0</v>
      </c>
      <c r="I73" s="70">
        <v>1545847</v>
      </c>
      <c r="J73" s="70">
        <v>1545847</v>
      </c>
      <c r="K73" s="71"/>
    </row>
    <row r="74" spans="1:11" s="103" customFormat="1" ht="15.75" customHeight="1" x14ac:dyDescent="0.2">
      <c r="A74" s="9" t="s">
        <v>305</v>
      </c>
      <c r="B74" s="70">
        <v>0</v>
      </c>
      <c r="C74" s="70">
        <v>162472.66235632007</v>
      </c>
      <c r="D74" s="70">
        <v>162472.66235632007</v>
      </c>
      <c r="E74" s="70">
        <v>0</v>
      </c>
      <c r="F74" s="70">
        <v>157559.53166147994</v>
      </c>
      <c r="G74" s="70">
        <v>157559.53166147994</v>
      </c>
      <c r="H74" s="70">
        <v>0</v>
      </c>
      <c r="I74" s="70">
        <v>159605.08689920997</v>
      </c>
      <c r="J74" s="70">
        <v>159605.08689920997</v>
      </c>
      <c r="K74" s="71"/>
    </row>
    <row r="75" spans="1:11" s="103" customFormat="1" ht="15.75" customHeight="1" x14ac:dyDescent="0.2">
      <c r="A75" s="2" t="s">
        <v>306</v>
      </c>
      <c r="B75" s="70">
        <v>0</v>
      </c>
      <c r="C75" s="94">
        <v>1440445.9579068699</v>
      </c>
      <c r="D75" s="94">
        <v>1440445.9579068699</v>
      </c>
      <c r="E75" s="70">
        <v>0</v>
      </c>
      <c r="F75" s="94">
        <v>1442475.2601630401</v>
      </c>
      <c r="G75" s="94">
        <v>1442475.2601630401</v>
      </c>
      <c r="H75" s="70">
        <v>0</v>
      </c>
      <c r="I75" s="94">
        <v>1433379.22132178</v>
      </c>
      <c r="J75" s="94">
        <v>1433379.22132178</v>
      </c>
      <c r="K75" s="110"/>
    </row>
    <row r="76" spans="1:11" s="103" customFormat="1" ht="15.75" customHeight="1" x14ac:dyDescent="0.2">
      <c r="A76" s="9" t="s">
        <v>307</v>
      </c>
      <c r="B76" s="70">
        <v>0</v>
      </c>
      <c r="C76" s="70">
        <v>381428.26317386999</v>
      </c>
      <c r="D76" s="70">
        <v>381428.26317386999</v>
      </c>
      <c r="E76" s="70">
        <v>0</v>
      </c>
      <c r="F76" s="70">
        <v>378016.54482804</v>
      </c>
      <c r="G76" s="70">
        <v>378016.54482804</v>
      </c>
      <c r="H76" s="70">
        <v>0</v>
      </c>
      <c r="I76" s="70">
        <v>388114.48228578002</v>
      </c>
      <c r="J76" s="70">
        <v>388114.48228578002</v>
      </c>
      <c r="K76" s="71"/>
    </row>
    <row r="77" spans="1:11" s="103" customFormat="1" ht="15.75" customHeight="1" x14ac:dyDescent="0.2">
      <c r="A77" s="9" t="s">
        <v>308</v>
      </c>
      <c r="B77" s="70">
        <v>0</v>
      </c>
      <c r="C77" s="70">
        <v>126586</v>
      </c>
      <c r="D77" s="70">
        <v>126586</v>
      </c>
      <c r="E77" s="70">
        <v>0</v>
      </c>
      <c r="F77" s="70">
        <v>125589</v>
      </c>
      <c r="G77" s="70">
        <v>125589</v>
      </c>
      <c r="H77" s="70">
        <v>0</v>
      </c>
      <c r="I77" s="70">
        <v>126346</v>
      </c>
      <c r="J77" s="70">
        <v>126346</v>
      </c>
      <c r="K77" s="71"/>
    </row>
    <row r="78" spans="1:11" s="103" customFormat="1" ht="15.75" customHeight="1" x14ac:dyDescent="0.2">
      <c r="A78" s="9" t="s">
        <v>309</v>
      </c>
      <c r="B78" s="70">
        <v>0</v>
      </c>
      <c r="C78" s="70">
        <v>925668</v>
      </c>
      <c r="D78" s="70">
        <v>925668</v>
      </c>
      <c r="E78" s="70">
        <v>0</v>
      </c>
      <c r="F78" s="70">
        <v>931794</v>
      </c>
      <c r="G78" s="70">
        <v>931794</v>
      </c>
      <c r="H78" s="70">
        <v>0</v>
      </c>
      <c r="I78" s="70">
        <v>910948</v>
      </c>
      <c r="J78" s="70">
        <v>910948</v>
      </c>
      <c r="K78" s="71"/>
    </row>
    <row r="79" spans="1:11" s="103" customFormat="1" ht="15.75" customHeight="1" x14ac:dyDescent="0.2">
      <c r="A79" s="9" t="s">
        <v>310</v>
      </c>
      <c r="B79" s="94">
        <v>0</v>
      </c>
      <c r="C79" s="70">
        <v>6763.6947330000003</v>
      </c>
      <c r="D79" s="70">
        <v>6763.6947330000003</v>
      </c>
      <c r="E79" s="94">
        <v>0</v>
      </c>
      <c r="F79" s="70">
        <v>7075.7153349999999</v>
      </c>
      <c r="G79" s="70">
        <v>7075.7153349999999</v>
      </c>
      <c r="H79" s="94">
        <v>0</v>
      </c>
      <c r="I79" s="70">
        <v>7970.7390359999999</v>
      </c>
      <c r="J79" s="70">
        <v>7970.7390359999999</v>
      </c>
      <c r="K79" s="71"/>
    </row>
    <row r="80" spans="1:11" s="103" customFormat="1" ht="15.75" customHeight="1" x14ac:dyDescent="0.2">
      <c r="A80" s="2" t="s">
        <v>311</v>
      </c>
      <c r="B80" s="70">
        <v>0</v>
      </c>
      <c r="C80" s="94">
        <v>3548166.9044610001</v>
      </c>
      <c r="D80" s="94">
        <v>3548167.4044610001</v>
      </c>
      <c r="E80" s="70">
        <v>0</v>
      </c>
      <c r="F80" s="94">
        <v>3459362.407507</v>
      </c>
      <c r="G80" s="94">
        <v>3459362.407507</v>
      </c>
      <c r="H80" s="70">
        <v>0</v>
      </c>
      <c r="I80" s="94">
        <v>3476632.4377910001</v>
      </c>
      <c r="J80" s="94">
        <v>3476632.4377910001</v>
      </c>
      <c r="K80" s="110"/>
    </row>
    <row r="81" spans="1:11" s="103" customFormat="1" ht="15.75" customHeight="1" x14ac:dyDescent="0.2">
      <c r="A81" s="9" t="s">
        <v>312</v>
      </c>
      <c r="B81" s="70">
        <v>0</v>
      </c>
      <c r="C81" s="70">
        <v>1294419.4044609999</v>
      </c>
      <c r="D81" s="70">
        <v>1294419.4044609999</v>
      </c>
      <c r="E81" s="70">
        <v>0</v>
      </c>
      <c r="F81" s="70">
        <v>1229651.407507</v>
      </c>
      <c r="G81" s="70">
        <v>1229651.407507</v>
      </c>
      <c r="H81" s="70">
        <v>0</v>
      </c>
      <c r="I81" s="70">
        <v>1234675.4377910001</v>
      </c>
      <c r="J81" s="70">
        <v>1234675.4377910001</v>
      </c>
      <c r="K81" s="71"/>
    </row>
    <row r="82" spans="1:11" s="103" customFormat="1" ht="15.75" customHeight="1" x14ac:dyDescent="0.2">
      <c r="A82" s="9" t="s">
        <v>313</v>
      </c>
      <c r="B82" s="70">
        <v>0</v>
      </c>
      <c r="C82" s="70">
        <v>1072367</v>
      </c>
      <c r="D82" s="70">
        <v>1072367</v>
      </c>
      <c r="E82" s="70">
        <v>0</v>
      </c>
      <c r="F82" s="70">
        <v>1065608</v>
      </c>
      <c r="G82" s="70">
        <v>1065608</v>
      </c>
      <c r="H82" s="70">
        <v>0</v>
      </c>
      <c r="I82" s="70">
        <v>1068926</v>
      </c>
      <c r="J82" s="70">
        <v>1068926</v>
      </c>
      <c r="K82" s="71"/>
    </row>
    <row r="83" spans="1:11" s="103" customFormat="1" ht="15.75" customHeight="1" x14ac:dyDescent="0.2">
      <c r="A83" s="9" t="s">
        <v>325</v>
      </c>
      <c r="B83" s="70">
        <v>0</v>
      </c>
      <c r="C83" s="70">
        <v>1181381</v>
      </c>
      <c r="D83" s="70">
        <v>1181381</v>
      </c>
      <c r="E83" s="70">
        <v>0</v>
      </c>
      <c r="F83" s="70">
        <v>1164103</v>
      </c>
      <c r="G83" s="70">
        <v>1164103</v>
      </c>
      <c r="H83" s="70">
        <v>0</v>
      </c>
      <c r="I83" s="70">
        <v>1173031</v>
      </c>
      <c r="J83" s="70">
        <v>1173031</v>
      </c>
      <c r="K83" s="71"/>
    </row>
    <row r="84" spans="1:11" s="103" customFormat="1" ht="15.75" customHeight="1" x14ac:dyDescent="0.2">
      <c r="A84" s="9" t="s">
        <v>315</v>
      </c>
      <c r="B84" s="70">
        <v>0</v>
      </c>
      <c r="C84" s="70">
        <v>0</v>
      </c>
      <c r="D84" s="70">
        <v>0</v>
      </c>
      <c r="E84" s="70">
        <v>0</v>
      </c>
      <c r="F84" s="70">
        <v>0</v>
      </c>
      <c r="G84" s="70">
        <v>0</v>
      </c>
      <c r="H84" s="70">
        <v>0</v>
      </c>
      <c r="I84" s="70">
        <v>0</v>
      </c>
      <c r="J84" s="70">
        <v>0</v>
      </c>
      <c r="K84" s="71"/>
    </row>
    <row r="85" spans="1:11" s="103" customFormat="1" ht="15.75" customHeight="1" thickBot="1" x14ac:dyDescent="0.25">
      <c r="A85" s="2" t="s">
        <v>44</v>
      </c>
      <c r="B85" s="70">
        <v>0</v>
      </c>
      <c r="C85" s="94">
        <v>295854.67907778989</v>
      </c>
      <c r="D85" s="94">
        <v>295854.67907778989</v>
      </c>
      <c r="E85" s="70">
        <v>0</v>
      </c>
      <c r="F85" s="94">
        <v>288374.47382892715</v>
      </c>
      <c r="G85" s="94">
        <v>288374.47382892715</v>
      </c>
      <c r="H85" s="70">
        <v>0</v>
      </c>
      <c r="I85" s="94">
        <v>308701.17615750036</v>
      </c>
      <c r="J85" s="94">
        <v>308700.97615750035</v>
      </c>
      <c r="K85" s="110"/>
    </row>
    <row r="86" spans="1:11" ht="15" thickTop="1" x14ac:dyDescent="0.2">
      <c r="A86" s="414" t="s">
        <v>326</v>
      </c>
      <c r="B86" s="414"/>
      <c r="C86" s="414"/>
      <c r="D86" s="414"/>
      <c r="E86" s="414"/>
      <c r="F86" s="414"/>
      <c r="G86" s="414"/>
      <c r="H86" s="414"/>
      <c r="I86" s="414"/>
      <c r="J86" s="414"/>
      <c r="K86" s="84"/>
    </row>
    <row r="87" spans="1:11" x14ac:dyDescent="0.2">
      <c r="A87" s="85"/>
      <c r="B87" s="45"/>
      <c r="C87" s="45"/>
      <c r="D87" s="45"/>
      <c r="E87" s="45"/>
      <c r="F87" s="45"/>
      <c r="G87" s="45"/>
      <c r="H87" s="85"/>
      <c r="I87" s="85"/>
      <c r="J87" s="85"/>
      <c r="K87" s="65"/>
    </row>
  </sheetData>
  <mergeCells count="7">
    <mergeCell ref="A86:J86"/>
    <mergeCell ref="A1:J1"/>
    <mergeCell ref="A2:J2"/>
    <mergeCell ref="A3:A4"/>
    <mergeCell ref="H3:J3"/>
    <mergeCell ref="B3:D3"/>
    <mergeCell ref="E3:G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8"/>
  <sheetViews>
    <sheetView view="pageBreakPreview" zoomScaleNormal="100" zoomScaleSheetLayoutView="100" workbookViewId="0">
      <selection activeCell="I8" sqref="I8"/>
    </sheetView>
  </sheetViews>
  <sheetFormatPr defaultColWidth="9.125" defaultRowHeight="14.25" x14ac:dyDescent="0.2"/>
  <cols>
    <col min="1" max="1" width="68" style="22" customWidth="1"/>
    <col min="2" max="2" width="11.5" style="22" hidden="1" customWidth="1"/>
    <col min="3" max="7" width="11.5" style="22" customWidth="1"/>
    <col min="8" max="16384" width="9.125" style="22"/>
  </cols>
  <sheetData>
    <row r="1" spans="1:7" ht="18.75" x14ac:dyDescent="0.2">
      <c r="A1" s="349" t="s">
        <v>591</v>
      </c>
      <c r="B1" s="349"/>
      <c r="C1" s="349"/>
      <c r="D1" s="349"/>
      <c r="E1" s="349"/>
      <c r="F1" s="349"/>
    </row>
    <row r="2" spans="1:7" ht="15" thickBot="1" x14ac:dyDescent="0.25">
      <c r="A2" s="418" t="s">
        <v>327</v>
      </c>
      <c r="B2" s="418"/>
      <c r="C2" s="418"/>
      <c r="D2" s="418"/>
      <c r="E2" s="418"/>
      <c r="F2" s="418"/>
      <c r="G2" s="418"/>
    </row>
    <row r="3" spans="1:7" ht="15" thickBot="1" x14ac:dyDescent="0.25">
      <c r="A3" s="87"/>
      <c r="B3" s="31">
        <v>2019</v>
      </c>
      <c r="C3" s="301">
        <v>2020</v>
      </c>
      <c r="D3" s="301">
        <v>2021</v>
      </c>
      <c r="E3" s="301">
        <v>2022</v>
      </c>
      <c r="F3" s="302">
        <v>2023</v>
      </c>
      <c r="G3" s="303">
        <v>2024</v>
      </c>
    </row>
    <row r="4" spans="1:7" s="112" customFormat="1" ht="16.5" customHeight="1" x14ac:dyDescent="0.2">
      <c r="A4" s="55" t="s">
        <v>246</v>
      </c>
      <c r="B4" s="126"/>
      <c r="C4" s="126"/>
      <c r="D4" s="126"/>
      <c r="E4" s="126"/>
      <c r="F4" s="126"/>
      <c r="G4" s="126"/>
    </row>
    <row r="5" spans="1:7" s="112" customFormat="1" ht="16.5" customHeight="1" x14ac:dyDescent="0.2">
      <c r="A5" s="16" t="s">
        <v>328</v>
      </c>
      <c r="B5" s="49">
        <v>468625</v>
      </c>
      <c r="C5" s="49">
        <v>617495</v>
      </c>
      <c r="D5" s="49">
        <v>577356</v>
      </c>
      <c r="E5" s="49">
        <v>773637</v>
      </c>
      <c r="F5" s="49">
        <v>1136973.6229999999</v>
      </c>
      <c r="G5" s="49">
        <v>1349448.6170000001</v>
      </c>
    </row>
    <row r="6" spans="1:7" s="112" customFormat="1" ht="16.5" customHeight="1" x14ac:dyDescent="0.2">
      <c r="A6" s="16" t="s">
        <v>329</v>
      </c>
      <c r="B6" s="49">
        <v>1039</v>
      </c>
      <c r="C6" s="49">
        <v>1029</v>
      </c>
      <c r="D6" s="49">
        <v>418</v>
      </c>
      <c r="E6" s="49">
        <v>406</v>
      </c>
      <c r="F6" s="49">
        <v>350.95699999999999</v>
      </c>
      <c r="G6" s="49">
        <v>39.941000000000003</v>
      </c>
    </row>
    <row r="7" spans="1:7" s="112" customFormat="1" ht="16.5" customHeight="1" x14ac:dyDescent="0.2">
      <c r="A7" s="16" t="s">
        <v>330</v>
      </c>
      <c r="B7" s="49">
        <v>1375854</v>
      </c>
      <c r="C7" s="49">
        <v>2206980</v>
      </c>
      <c r="D7" s="49">
        <v>2858845</v>
      </c>
      <c r="E7" s="49">
        <v>2178557</v>
      </c>
      <c r="F7" s="49">
        <v>1590147.3870000001</v>
      </c>
      <c r="G7" s="49">
        <v>2722811.0789999999</v>
      </c>
    </row>
    <row r="8" spans="1:7" s="112" customFormat="1" ht="16.5" customHeight="1" x14ac:dyDescent="0.2">
      <c r="A8" s="16" t="s">
        <v>331</v>
      </c>
      <c r="B8" s="49">
        <v>72703</v>
      </c>
      <c r="C8" s="49">
        <v>62010</v>
      </c>
      <c r="D8" s="49">
        <v>20708</v>
      </c>
      <c r="E8" s="49">
        <v>24051</v>
      </c>
      <c r="F8" s="49">
        <v>20205.797999999999</v>
      </c>
      <c r="G8" s="49">
        <v>20507.133000000002</v>
      </c>
    </row>
    <row r="9" spans="1:7" s="112" customFormat="1" ht="16.5" customHeight="1" x14ac:dyDescent="0.2">
      <c r="A9" s="16" t="s">
        <v>332</v>
      </c>
      <c r="B9" s="49">
        <v>55461</v>
      </c>
      <c r="C9" s="49">
        <v>29537</v>
      </c>
      <c r="D9" s="49">
        <v>60771</v>
      </c>
      <c r="E9" s="49">
        <v>43461</v>
      </c>
      <c r="F9" s="49">
        <v>5380.665</v>
      </c>
      <c r="G9" s="49">
        <v>204445.63099999999</v>
      </c>
    </row>
    <row r="10" spans="1:7" s="112" customFormat="1" ht="16.5" customHeight="1" x14ac:dyDescent="0.2">
      <c r="A10" s="16" t="s">
        <v>333</v>
      </c>
      <c r="B10" s="49">
        <v>27</v>
      </c>
      <c r="C10" s="49">
        <v>28</v>
      </c>
      <c r="D10" s="49">
        <v>27</v>
      </c>
      <c r="E10" s="49">
        <v>33</v>
      </c>
      <c r="F10" s="49">
        <v>45.542000000000002</v>
      </c>
      <c r="G10" s="49">
        <v>43.612000000000002</v>
      </c>
    </row>
    <row r="11" spans="1:7" s="112" customFormat="1" ht="16.5" customHeight="1" x14ac:dyDescent="0.2">
      <c r="A11" s="16" t="s">
        <v>334</v>
      </c>
      <c r="B11" s="49">
        <v>782918</v>
      </c>
      <c r="C11" s="49">
        <v>917540</v>
      </c>
      <c r="D11" s="49">
        <v>1792952</v>
      </c>
      <c r="E11" s="49">
        <v>4518610</v>
      </c>
      <c r="F11" s="49">
        <v>8387621.4790000003</v>
      </c>
      <c r="G11" s="49">
        <v>11825545.546</v>
      </c>
    </row>
    <row r="12" spans="1:7" s="112" customFormat="1" ht="16.5" customHeight="1" x14ac:dyDescent="0.2">
      <c r="A12" s="16" t="s">
        <v>335</v>
      </c>
      <c r="B12" s="49">
        <v>28200</v>
      </c>
      <c r="C12" s="49">
        <v>30157</v>
      </c>
      <c r="D12" s="49">
        <v>33794</v>
      </c>
      <c r="E12" s="49"/>
      <c r="F12" s="49">
        <v>0</v>
      </c>
      <c r="G12" s="49">
        <v>0</v>
      </c>
    </row>
    <row r="13" spans="1:7" s="112" customFormat="1" ht="16.5" customHeight="1" x14ac:dyDescent="0.2">
      <c r="A13" s="16" t="s">
        <v>336</v>
      </c>
      <c r="B13" s="49">
        <v>8003637</v>
      </c>
      <c r="C13" s="49">
        <v>7508359</v>
      </c>
      <c r="D13" s="49">
        <v>6949850</v>
      </c>
      <c r="E13" s="49">
        <v>6404018</v>
      </c>
      <c r="F13" s="49">
        <v>6070878.551</v>
      </c>
      <c r="G13" s="49">
        <v>5779834.5990000004</v>
      </c>
    </row>
    <row r="14" spans="1:7" s="112" customFormat="1" ht="16.5" customHeight="1" x14ac:dyDescent="0.2">
      <c r="A14" s="16" t="s">
        <v>337</v>
      </c>
      <c r="B14" s="49">
        <v>587644</v>
      </c>
      <c r="C14" s="49">
        <v>795578</v>
      </c>
      <c r="D14" s="49">
        <v>1179962</v>
      </c>
      <c r="E14" s="49">
        <v>2070810</v>
      </c>
      <c r="F14" s="49">
        <v>2251155.7050000001</v>
      </c>
      <c r="G14" s="49">
        <v>2049346.4539999999</v>
      </c>
    </row>
    <row r="15" spans="1:7" s="112" customFormat="1" ht="16.5" customHeight="1" x14ac:dyDescent="0.2">
      <c r="A15" s="16" t="s">
        <v>338</v>
      </c>
      <c r="B15" s="49">
        <v>9580</v>
      </c>
      <c r="C15" s="49">
        <v>11943</v>
      </c>
      <c r="D15" s="49">
        <v>11268</v>
      </c>
      <c r="E15" s="49">
        <v>14816</v>
      </c>
      <c r="F15" s="49">
        <v>21578.938999999998</v>
      </c>
      <c r="G15" s="49">
        <v>24873.343000000001</v>
      </c>
    </row>
    <row r="16" spans="1:7" s="112" customFormat="1" ht="16.5" customHeight="1" x14ac:dyDescent="0.2">
      <c r="A16" s="16" t="s">
        <v>339</v>
      </c>
      <c r="B16" s="49">
        <v>12267</v>
      </c>
      <c r="C16" s="49">
        <v>13141</v>
      </c>
      <c r="D16" s="49">
        <v>14088</v>
      </c>
      <c r="E16" s="49">
        <v>15107</v>
      </c>
      <c r="F16" s="49">
        <v>16206.146000000001</v>
      </c>
      <c r="G16" s="49">
        <v>17390.712</v>
      </c>
    </row>
    <row r="17" spans="1:7" s="112" customFormat="1" ht="16.5" customHeight="1" x14ac:dyDescent="0.2">
      <c r="A17" s="16" t="s">
        <v>340</v>
      </c>
      <c r="B17" s="49">
        <v>79876</v>
      </c>
      <c r="C17" s="49">
        <v>79010</v>
      </c>
      <c r="D17" s="49">
        <v>78346</v>
      </c>
      <c r="E17" s="49">
        <v>97686</v>
      </c>
      <c r="F17" s="49">
        <v>96683.236999999994</v>
      </c>
      <c r="G17" s="49">
        <v>95080.479000000007</v>
      </c>
    </row>
    <row r="18" spans="1:7" s="112" customFormat="1" ht="16.5" customHeight="1" x14ac:dyDescent="0.2">
      <c r="A18" s="16" t="s">
        <v>341</v>
      </c>
      <c r="B18" s="49">
        <v>199</v>
      </c>
      <c r="C18" s="49">
        <v>106</v>
      </c>
      <c r="D18" s="49">
        <v>98</v>
      </c>
      <c r="E18" s="49">
        <v>170</v>
      </c>
      <c r="F18" s="49">
        <v>155.31700000000001</v>
      </c>
      <c r="G18" s="49">
        <v>755.149</v>
      </c>
    </row>
    <row r="19" spans="1:7" s="112" customFormat="1" ht="16.5" customHeight="1" x14ac:dyDescent="0.2">
      <c r="A19" s="16" t="s">
        <v>288</v>
      </c>
      <c r="B19" s="49">
        <v>10021</v>
      </c>
      <c r="C19" s="49">
        <v>14692</v>
      </c>
      <c r="D19" s="49">
        <v>29975</v>
      </c>
      <c r="E19" s="49">
        <v>37176</v>
      </c>
      <c r="F19" s="49">
        <v>22068.906999999999</v>
      </c>
      <c r="G19" s="49">
        <v>25356.748</v>
      </c>
    </row>
    <row r="20" spans="1:7" s="112" customFormat="1" ht="16.5" customHeight="1" x14ac:dyDescent="0.2">
      <c r="A20" s="55" t="s">
        <v>342</v>
      </c>
      <c r="B20" s="51">
        <v>11488051</v>
      </c>
      <c r="C20" s="51">
        <v>12287605</v>
      </c>
      <c r="D20" s="51">
        <v>13608457</v>
      </c>
      <c r="E20" s="51">
        <v>16178538</v>
      </c>
      <c r="F20" s="51">
        <v>19619452.252999999</v>
      </c>
      <c r="G20" s="51">
        <v>24115479.043000001</v>
      </c>
    </row>
    <row r="21" spans="1:7" s="112" customFormat="1" ht="16.5" customHeight="1" x14ac:dyDescent="0.2">
      <c r="A21" s="55" t="s">
        <v>289</v>
      </c>
      <c r="B21" s="49"/>
      <c r="C21" s="49"/>
      <c r="D21" s="49"/>
      <c r="E21" s="49"/>
      <c r="F21" s="49"/>
      <c r="G21" s="49"/>
    </row>
    <row r="22" spans="1:7" s="112" customFormat="1" ht="16.5" customHeight="1" x14ac:dyDescent="0.2">
      <c r="A22" s="16" t="s">
        <v>343</v>
      </c>
      <c r="B22" s="49">
        <v>5285026</v>
      </c>
      <c r="C22" s="49">
        <v>6458763</v>
      </c>
      <c r="D22" s="49">
        <v>7278860</v>
      </c>
      <c r="E22" s="49">
        <v>7992592</v>
      </c>
      <c r="F22" s="49">
        <v>9664290.1579999998</v>
      </c>
      <c r="G22" s="49">
        <v>9698211.4309999999</v>
      </c>
    </row>
    <row r="23" spans="1:7" s="112" customFormat="1" ht="16.5" customHeight="1" x14ac:dyDescent="0.2">
      <c r="A23" s="16" t="s">
        <v>344</v>
      </c>
      <c r="B23" s="49">
        <v>1147</v>
      </c>
      <c r="C23" s="49">
        <v>1226</v>
      </c>
      <c r="D23" s="49">
        <v>1796</v>
      </c>
      <c r="E23" s="49">
        <v>1251</v>
      </c>
      <c r="F23" s="49">
        <v>1618.623</v>
      </c>
      <c r="G23" s="49">
        <v>1227.316</v>
      </c>
    </row>
    <row r="24" spans="1:7" s="112" customFormat="1" ht="16.5" customHeight="1" x14ac:dyDescent="0.2">
      <c r="A24" s="16" t="s">
        <v>335</v>
      </c>
      <c r="B24" s="49">
        <v>1101514</v>
      </c>
      <c r="C24" s="49">
        <v>748790</v>
      </c>
      <c r="D24" s="49">
        <v>1295486</v>
      </c>
      <c r="E24" s="49">
        <v>1547182</v>
      </c>
      <c r="F24" s="49">
        <v>1363629.4</v>
      </c>
      <c r="G24" s="49">
        <v>1765325.781</v>
      </c>
    </row>
    <row r="25" spans="1:7" s="112" customFormat="1" ht="16.5" customHeight="1" x14ac:dyDescent="0.2">
      <c r="A25" s="16" t="s">
        <v>345</v>
      </c>
      <c r="B25" s="49">
        <v>44969</v>
      </c>
      <c r="C25" s="49">
        <v>52125</v>
      </c>
      <c r="D25" s="49">
        <v>51241</v>
      </c>
      <c r="E25" s="49">
        <v>10512</v>
      </c>
      <c r="F25" s="49">
        <v>8589.6689999999999</v>
      </c>
      <c r="G25" s="49">
        <v>374.38499999999999</v>
      </c>
    </row>
    <row r="26" spans="1:7" s="112" customFormat="1" ht="16.5" customHeight="1" x14ac:dyDescent="0.2">
      <c r="A26" s="16" t="s">
        <v>346</v>
      </c>
      <c r="B26" s="49">
        <v>105</v>
      </c>
      <c r="C26" s="49">
        <v>187</v>
      </c>
      <c r="D26" s="49">
        <v>202</v>
      </c>
      <c r="E26" s="49" t="s">
        <v>13</v>
      </c>
      <c r="F26" s="49">
        <v>0</v>
      </c>
      <c r="G26" s="49">
        <v>0</v>
      </c>
    </row>
    <row r="27" spans="1:7" s="112" customFormat="1" ht="16.5" customHeight="1" x14ac:dyDescent="0.2">
      <c r="A27" s="16" t="s">
        <v>347</v>
      </c>
      <c r="B27" s="49">
        <v>124410</v>
      </c>
      <c r="C27" s="49">
        <v>19513</v>
      </c>
      <c r="D27" s="49" t="s">
        <v>13</v>
      </c>
      <c r="E27" s="49">
        <v>197</v>
      </c>
      <c r="F27" s="49">
        <v>215.93199999999999</v>
      </c>
      <c r="G27" s="49">
        <v>129.07300000000001</v>
      </c>
    </row>
    <row r="28" spans="1:7" s="112" customFormat="1" ht="16.5" customHeight="1" x14ac:dyDescent="0.2">
      <c r="A28" s="16" t="s">
        <v>348</v>
      </c>
      <c r="B28" s="49">
        <v>469398</v>
      </c>
      <c r="C28" s="49">
        <v>476723</v>
      </c>
      <c r="D28" s="49">
        <v>748494</v>
      </c>
      <c r="E28" s="49">
        <v>926914</v>
      </c>
      <c r="F28" s="49">
        <v>1209984.3149999999</v>
      </c>
      <c r="G28" s="49">
        <v>1160665.58</v>
      </c>
    </row>
    <row r="29" spans="1:7" s="112" customFormat="1" ht="16.5" customHeight="1" x14ac:dyDescent="0.2">
      <c r="A29" s="16" t="s">
        <v>349</v>
      </c>
      <c r="B29" s="49">
        <v>1246239</v>
      </c>
      <c r="C29" s="49">
        <v>1171104</v>
      </c>
      <c r="D29" s="49">
        <v>1327525</v>
      </c>
      <c r="E29" s="49">
        <v>1254854</v>
      </c>
      <c r="F29" s="49">
        <v>1676643.8640000001</v>
      </c>
      <c r="G29" s="49">
        <v>1900228.0379999999</v>
      </c>
    </row>
    <row r="30" spans="1:7" s="112" customFormat="1" ht="16.5" customHeight="1" x14ac:dyDescent="0.2">
      <c r="A30" s="16" t="s">
        <v>350</v>
      </c>
      <c r="B30" s="49">
        <v>1116034</v>
      </c>
      <c r="C30" s="49">
        <v>1093622</v>
      </c>
      <c r="D30" s="49">
        <v>629053</v>
      </c>
      <c r="E30" s="49">
        <v>737432</v>
      </c>
      <c r="F30" s="49">
        <v>957386.47400000005</v>
      </c>
      <c r="G30" s="49">
        <v>1207793.7849999999</v>
      </c>
    </row>
    <row r="31" spans="1:7" s="112" customFormat="1" ht="16.5" customHeight="1" x14ac:dyDescent="0.2">
      <c r="A31" s="16" t="s">
        <v>351</v>
      </c>
      <c r="B31" s="49">
        <v>1150064</v>
      </c>
      <c r="C31" s="49">
        <v>1045944</v>
      </c>
      <c r="D31" s="49">
        <v>845359</v>
      </c>
      <c r="E31" s="49">
        <v>1351259</v>
      </c>
      <c r="F31" s="49">
        <v>1632061.6669999999</v>
      </c>
      <c r="G31" s="49">
        <v>2157055.0970000001</v>
      </c>
    </row>
    <row r="32" spans="1:7" s="112" customFormat="1" ht="16.5" customHeight="1" x14ac:dyDescent="0.2">
      <c r="A32" s="16" t="s">
        <v>352</v>
      </c>
      <c r="B32" s="49" t="s">
        <v>13</v>
      </c>
      <c r="C32" s="49" t="s">
        <v>13</v>
      </c>
      <c r="D32" s="49">
        <v>135051</v>
      </c>
      <c r="E32" s="49">
        <v>530194</v>
      </c>
      <c r="F32" s="49">
        <v>142882.14600000001</v>
      </c>
      <c r="G32" s="49">
        <v>609731.59400000004</v>
      </c>
    </row>
    <row r="33" spans="1:7" s="112" customFormat="1" ht="16.5" customHeight="1" x14ac:dyDescent="0.2">
      <c r="A33" s="16" t="s">
        <v>353</v>
      </c>
      <c r="B33" s="49">
        <v>176875</v>
      </c>
      <c r="C33" s="49">
        <v>99531</v>
      </c>
      <c r="D33" s="49">
        <v>75071</v>
      </c>
      <c r="E33" s="49">
        <v>134303</v>
      </c>
      <c r="F33" s="49">
        <v>156501.45000000001</v>
      </c>
      <c r="G33" s="49">
        <v>122922.143</v>
      </c>
    </row>
    <row r="34" spans="1:7" s="112" customFormat="1" ht="16.5" customHeight="1" x14ac:dyDescent="0.2">
      <c r="A34" s="16" t="s">
        <v>354</v>
      </c>
      <c r="B34" s="49">
        <v>29383</v>
      </c>
      <c r="C34" s="49">
        <v>34736</v>
      </c>
      <c r="D34" s="49">
        <v>36697</v>
      </c>
      <c r="E34" s="49">
        <v>41058</v>
      </c>
      <c r="F34" s="49">
        <v>45714.784</v>
      </c>
      <c r="G34" s="49">
        <v>53527.464</v>
      </c>
    </row>
    <row r="35" spans="1:7" s="112" customFormat="1" ht="16.5" customHeight="1" x14ac:dyDescent="0.2">
      <c r="A35" s="55" t="s">
        <v>355</v>
      </c>
      <c r="B35" s="51">
        <v>10745164</v>
      </c>
      <c r="C35" s="51">
        <v>11202263</v>
      </c>
      <c r="D35" s="51">
        <v>12424837</v>
      </c>
      <c r="E35" s="51">
        <v>14527749</v>
      </c>
      <c r="F35" s="51">
        <v>16859518.482000001</v>
      </c>
      <c r="G35" s="51">
        <v>18677191.686999999</v>
      </c>
    </row>
    <row r="36" spans="1:7" s="112" customFormat="1" ht="16.5" customHeight="1" x14ac:dyDescent="0.2">
      <c r="A36" s="55" t="s">
        <v>356</v>
      </c>
      <c r="B36" s="51">
        <v>742887</v>
      </c>
      <c r="C36" s="51">
        <v>1085342</v>
      </c>
      <c r="D36" s="51">
        <v>1183621</v>
      </c>
      <c r="E36" s="51">
        <v>1650789</v>
      </c>
      <c r="F36" s="51">
        <v>2759933.7710000002</v>
      </c>
      <c r="G36" s="51">
        <v>5438287.3559999997</v>
      </c>
    </row>
    <row r="37" spans="1:7" s="112" customFormat="1" ht="16.5" customHeight="1" x14ac:dyDescent="0.2">
      <c r="A37" s="55" t="s">
        <v>357</v>
      </c>
      <c r="B37" s="49"/>
      <c r="C37" s="49"/>
      <c r="D37" s="49"/>
      <c r="E37" s="49"/>
      <c r="F37" s="49"/>
      <c r="G37" s="49"/>
    </row>
    <row r="38" spans="1:7" s="112" customFormat="1" ht="16.5" customHeight="1" x14ac:dyDescent="0.2">
      <c r="A38" s="16" t="s">
        <v>358</v>
      </c>
      <c r="B38" s="49">
        <v>100</v>
      </c>
      <c r="C38" s="49">
        <v>100</v>
      </c>
      <c r="D38" s="49">
        <v>100</v>
      </c>
      <c r="E38" s="49">
        <v>100000</v>
      </c>
      <c r="F38" s="49">
        <v>100000</v>
      </c>
      <c r="G38" s="49">
        <v>100000</v>
      </c>
    </row>
    <row r="39" spans="1:7" s="112" customFormat="1" ht="16.5" customHeight="1" x14ac:dyDescent="0.2">
      <c r="A39" s="16" t="s">
        <v>359</v>
      </c>
      <c r="B39" s="49">
        <v>112706</v>
      </c>
      <c r="C39" s="49">
        <v>167389</v>
      </c>
      <c r="D39" s="49">
        <v>260993</v>
      </c>
      <c r="E39" s="49">
        <v>214789</v>
      </c>
      <c r="F39" s="49">
        <v>440965.43900000001</v>
      </c>
      <c r="G39" s="49">
        <v>976746.201</v>
      </c>
    </row>
    <row r="40" spans="1:7" s="112" customFormat="1" ht="16.5" customHeight="1" x14ac:dyDescent="0.2">
      <c r="A40" s="16" t="s">
        <v>360</v>
      </c>
      <c r="B40" s="49">
        <v>6519</v>
      </c>
      <c r="C40" s="49">
        <v>152542</v>
      </c>
      <c r="D40" s="49">
        <v>161974</v>
      </c>
      <c r="E40" s="49">
        <v>371186</v>
      </c>
      <c r="F40" s="49">
        <v>904705.35</v>
      </c>
      <c r="G40" s="49">
        <v>2807974.4479999999</v>
      </c>
    </row>
    <row r="41" spans="1:7" s="112" customFormat="1" ht="16.5" customHeight="1" x14ac:dyDescent="0.2">
      <c r="A41" s="16" t="s">
        <v>361</v>
      </c>
      <c r="B41" s="49">
        <v>464181</v>
      </c>
      <c r="C41" s="49">
        <v>613004</v>
      </c>
      <c r="D41" s="49">
        <v>572780</v>
      </c>
      <c r="E41" s="49">
        <v>769061</v>
      </c>
      <c r="F41" s="49">
        <v>1132158.155</v>
      </c>
      <c r="G41" s="49">
        <v>1344041.7150000001</v>
      </c>
    </row>
    <row r="42" spans="1:7" s="112" customFormat="1" ht="16.5" customHeight="1" x14ac:dyDescent="0.2">
      <c r="A42" s="16" t="s">
        <v>362</v>
      </c>
      <c r="B42" s="49"/>
      <c r="C42" s="49"/>
      <c r="D42" s="49"/>
      <c r="E42" s="49" t="s">
        <v>13</v>
      </c>
      <c r="F42" s="49">
        <v>10.211</v>
      </c>
      <c r="G42" s="49">
        <v>7.3719999999999999</v>
      </c>
    </row>
    <row r="43" spans="1:7" s="112" customFormat="1" ht="16.5" customHeight="1" x14ac:dyDescent="0.2">
      <c r="A43" s="16" t="s">
        <v>363</v>
      </c>
      <c r="B43" s="49">
        <v>68491</v>
      </c>
      <c r="C43" s="49">
        <v>61417</v>
      </c>
      <c r="D43" s="49">
        <v>96883</v>
      </c>
      <c r="E43" s="49">
        <v>85014</v>
      </c>
      <c r="F43" s="49">
        <v>71355.930999999997</v>
      </c>
      <c r="G43" s="49">
        <v>98799.672999999995</v>
      </c>
    </row>
    <row r="44" spans="1:7" s="112" customFormat="1" ht="16.5" customHeight="1" x14ac:dyDescent="0.2">
      <c r="A44" s="16" t="s">
        <v>364</v>
      </c>
      <c r="B44" s="49">
        <v>90891</v>
      </c>
      <c r="C44" s="49">
        <v>90891</v>
      </c>
      <c r="D44" s="49">
        <v>90891</v>
      </c>
      <c r="E44" s="49">
        <v>110739</v>
      </c>
      <c r="F44" s="49">
        <v>110738.685</v>
      </c>
      <c r="G44" s="49">
        <v>110717.947</v>
      </c>
    </row>
    <row r="45" spans="1:7" s="112" customFormat="1" ht="16.5" customHeight="1" x14ac:dyDescent="0.2">
      <c r="A45" s="55" t="s">
        <v>365</v>
      </c>
      <c r="B45" s="51">
        <v>742887</v>
      </c>
      <c r="C45" s="51">
        <v>1085342</v>
      </c>
      <c r="D45" s="51">
        <v>1183621</v>
      </c>
      <c r="E45" s="51">
        <v>1650789</v>
      </c>
      <c r="F45" s="51">
        <v>2759933.7710000002</v>
      </c>
      <c r="G45" s="51">
        <v>5438287.3559999997</v>
      </c>
    </row>
    <row r="46" spans="1:7" s="112" customFormat="1" ht="16.5" customHeight="1" x14ac:dyDescent="0.2">
      <c r="A46" s="55" t="s">
        <v>366</v>
      </c>
      <c r="B46" s="49"/>
      <c r="C46" s="49"/>
      <c r="D46" s="49"/>
      <c r="E46" s="49"/>
      <c r="F46" s="49"/>
      <c r="G46" s="49"/>
    </row>
    <row r="47" spans="1:7" s="112" customFormat="1" ht="16.5" customHeight="1" x14ac:dyDescent="0.2">
      <c r="A47" s="16" t="s">
        <v>367</v>
      </c>
      <c r="B47" s="49">
        <v>656468</v>
      </c>
      <c r="C47" s="49">
        <v>1218372</v>
      </c>
      <c r="D47" s="49">
        <v>768020</v>
      </c>
      <c r="E47" s="49">
        <v>991784</v>
      </c>
      <c r="F47" s="49">
        <v>2183420.983</v>
      </c>
      <c r="G47" s="49">
        <v>3555091.7310000001</v>
      </c>
    </row>
    <row r="48" spans="1:7" s="112" customFormat="1" ht="16.5" customHeight="1" x14ac:dyDescent="0.2">
      <c r="A48" s="16" t="s">
        <v>368</v>
      </c>
      <c r="B48" s="49">
        <v>110759</v>
      </c>
      <c r="C48" s="49">
        <v>73343</v>
      </c>
      <c r="D48" s="49">
        <v>52694</v>
      </c>
      <c r="E48" s="49">
        <v>60595</v>
      </c>
      <c r="F48" s="49">
        <v>147665.204</v>
      </c>
      <c r="G48" s="49">
        <v>281825.15500000003</v>
      </c>
    </row>
    <row r="49" spans="1:7" s="112" customFormat="1" ht="16.5" customHeight="1" x14ac:dyDescent="0.2">
      <c r="A49" s="55" t="s">
        <v>369</v>
      </c>
      <c r="B49" s="51">
        <v>545709</v>
      </c>
      <c r="C49" s="51">
        <v>1145029</v>
      </c>
      <c r="D49" s="51">
        <v>715327</v>
      </c>
      <c r="E49" s="51">
        <v>931189</v>
      </c>
      <c r="F49" s="51">
        <v>2035755.7790000001</v>
      </c>
      <c r="G49" s="51">
        <v>3273266.5759999999</v>
      </c>
    </row>
    <row r="50" spans="1:7" s="112" customFormat="1" ht="16.5" customHeight="1" x14ac:dyDescent="0.2">
      <c r="A50" s="16" t="s">
        <v>370</v>
      </c>
      <c r="B50" s="49" t="s">
        <v>13</v>
      </c>
      <c r="C50" s="49" t="s">
        <v>13</v>
      </c>
      <c r="D50" s="49" t="s">
        <v>13</v>
      </c>
      <c r="E50" s="49">
        <v>-63223</v>
      </c>
      <c r="F50" s="49">
        <v>230.89400000000001</v>
      </c>
      <c r="G50" s="49">
        <v>23820.392</v>
      </c>
    </row>
    <row r="51" spans="1:7" s="112" customFormat="1" ht="16.5" customHeight="1" x14ac:dyDescent="0.2">
      <c r="A51" s="16" t="s">
        <v>371</v>
      </c>
      <c r="B51" s="49">
        <v>4136</v>
      </c>
      <c r="C51" s="49">
        <v>4648</v>
      </c>
      <c r="D51" s="49">
        <v>5245</v>
      </c>
      <c r="E51" s="49">
        <v>6690</v>
      </c>
      <c r="F51" s="49">
        <v>9194.3083540000007</v>
      </c>
      <c r="G51" s="49">
        <v>10862.156000000001</v>
      </c>
    </row>
    <row r="52" spans="1:7" s="112" customFormat="1" ht="16.5" customHeight="1" x14ac:dyDescent="0.2">
      <c r="A52" s="16" t="s">
        <v>372</v>
      </c>
      <c r="B52" s="49">
        <v>-505911</v>
      </c>
      <c r="C52" s="49">
        <v>66410</v>
      </c>
      <c r="D52" s="49">
        <v>135349</v>
      </c>
      <c r="E52" s="49">
        <v>-61818</v>
      </c>
      <c r="F52" s="49">
        <v>-874669.79399999999</v>
      </c>
      <c r="G52" s="49">
        <v>186076.53599999999</v>
      </c>
    </row>
    <row r="53" spans="1:7" s="112" customFormat="1" ht="16.5" customHeight="1" x14ac:dyDescent="0.2">
      <c r="A53" s="16" t="s">
        <v>373</v>
      </c>
      <c r="B53" s="49">
        <v>2390</v>
      </c>
      <c r="C53" s="49">
        <v>400</v>
      </c>
      <c r="D53" s="49">
        <v>500</v>
      </c>
      <c r="E53" s="49">
        <v>633</v>
      </c>
      <c r="F53" s="49">
        <v>605</v>
      </c>
      <c r="G53" s="49">
        <v>665.5</v>
      </c>
    </row>
    <row r="54" spans="1:7" s="112" customFormat="1" ht="16.5" customHeight="1" x14ac:dyDescent="0.2">
      <c r="A54" s="16" t="s">
        <v>374</v>
      </c>
      <c r="B54" s="49">
        <v>4392</v>
      </c>
      <c r="C54" s="49">
        <v>7905</v>
      </c>
      <c r="D54" s="49">
        <v>2199</v>
      </c>
      <c r="E54" s="49">
        <v>-9384</v>
      </c>
      <c r="F54" s="49">
        <v>-1544.817</v>
      </c>
      <c r="G54" s="49">
        <v>5146.1260000000002</v>
      </c>
    </row>
    <row r="55" spans="1:7" s="112" customFormat="1" ht="16.5" customHeight="1" x14ac:dyDescent="0.2">
      <c r="A55" s="16" t="s">
        <v>375</v>
      </c>
      <c r="B55" s="49">
        <v>113</v>
      </c>
      <c r="C55" s="49">
        <v>382</v>
      </c>
      <c r="D55" s="49">
        <v>397</v>
      </c>
      <c r="E55" s="49">
        <v>5200</v>
      </c>
      <c r="F55" s="49">
        <v>37197.451999999997</v>
      </c>
      <c r="G55" s="49">
        <v>274.47699999999998</v>
      </c>
    </row>
    <row r="56" spans="1:7" s="112" customFormat="1" ht="16.5" customHeight="1" x14ac:dyDescent="0.2">
      <c r="A56" s="55" t="s">
        <v>376</v>
      </c>
      <c r="B56" s="51">
        <v>50829</v>
      </c>
      <c r="C56" s="51">
        <v>1220580</v>
      </c>
      <c r="D56" s="51">
        <v>813285</v>
      </c>
      <c r="E56" s="51">
        <v>809286</v>
      </c>
      <c r="F56" s="51">
        <v>1206768.8223540001</v>
      </c>
      <c r="G56" s="51">
        <v>3500111.7629999998</v>
      </c>
    </row>
    <row r="57" spans="1:7" s="112" customFormat="1" ht="16.5" customHeight="1" x14ac:dyDescent="0.2">
      <c r="A57" s="16" t="s">
        <v>377</v>
      </c>
      <c r="B57" s="49">
        <v>51180</v>
      </c>
      <c r="C57" s="49">
        <v>60722</v>
      </c>
      <c r="D57" s="49">
        <v>56353</v>
      </c>
      <c r="E57" s="49">
        <v>62857</v>
      </c>
      <c r="F57" s="49">
        <v>66372.32699999999</v>
      </c>
      <c r="G57" s="49">
        <v>86187.843999999997</v>
      </c>
    </row>
    <row r="58" spans="1:7" s="112" customFormat="1" ht="16.5" customHeight="1" x14ac:dyDescent="0.2">
      <c r="A58" s="16" t="s">
        <v>378</v>
      </c>
      <c r="B58" s="49">
        <v>496</v>
      </c>
      <c r="C58" s="49">
        <v>-73</v>
      </c>
      <c r="D58" s="49">
        <v>-89</v>
      </c>
      <c r="E58" s="49">
        <v>378</v>
      </c>
      <c r="F58" s="49">
        <v>1109.451</v>
      </c>
      <c r="G58" s="49">
        <v>-297.517</v>
      </c>
    </row>
    <row r="59" spans="1:7" s="112" customFormat="1" ht="16.5" customHeight="1" x14ac:dyDescent="0.2">
      <c r="A59" s="55" t="s">
        <v>379</v>
      </c>
      <c r="B59" s="51">
        <v>51675</v>
      </c>
      <c r="C59" s="51">
        <v>60649</v>
      </c>
      <c r="D59" s="51">
        <v>56264</v>
      </c>
      <c r="E59" s="51">
        <v>63235</v>
      </c>
      <c r="F59" s="51">
        <v>67481.778000000006</v>
      </c>
      <c r="G59" s="51">
        <v>85890.327000000005</v>
      </c>
    </row>
    <row r="60" spans="1:7" s="112" customFormat="1" ht="16.5" customHeight="1" thickBot="1" x14ac:dyDescent="0.25">
      <c r="A60" s="127" t="s">
        <v>380</v>
      </c>
      <c r="B60" s="128">
        <v>-846</v>
      </c>
      <c r="C60" s="128">
        <v>1159931</v>
      </c>
      <c r="D60" s="128">
        <v>757021</v>
      </c>
      <c r="E60" s="128">
        <v>746051</v>
      </c>
      <c r="F60" s="128">
        <v>1139287.044</v>
      </c>
      <c r="G60" s="128">
        <v>3414221.4360000002</v>
      </c>
    </row>
    <row r="61" spans="1:7" s="112" customFormat="1" ht="16.5" customHeight="1" x14ac:dyDescent="0.2">
      <c r="A61" s="55" t="s">
        <v>381</v>
      </c>
      <c r="B61" s="51">
        <v>397436</v>
      </c>
      <c r="C61" s="51">
        <v>1432096</v>
      </c>
      <c r="D61" s="51">
        <v>1189238</v>
      </c>
      <c r="E61" s="51">
        <v>-31841</v>
      </c>
      <c r="F61" s="51">
        <v>946576.18599999999</v>
      </c>
      <c r="G61" s="51">
        <v>1752597.8509486599</v>
      </c>
    </row>
    <row r="62" spans="1:7" s="112" customFormat="1" ht="16.5" customHeight="1" x14ac:dyDescent="0.2">
      <c r="A62" s="55" t="s">
        <v>382</v>
      </c>
      <c r="B62" s="51">
        <v>1613</v>
      </c>
      <c r="C62" s="51">
        <v>-753</v>
      </c>
      <c r="D62" s="51">
        <v>-645</v>
      </c>
      <c r="E62" s="51">
        <v>-325</v>
      </c>
      <c r="F62" s="51">
        <v>-129.59399999999999</v>
      </c>
      <c r="G62" s="51">
        <v>-365.73627730000004</v>
      </c>
    </row>
    <row r="63" spans="1:7" s="112" customFormat="1" ht="16.5" customHeight="1" thickBot="1" x14ac:dyDescent="0.25">
      <c r="A63" s="129" t="s">
        <v>383</v>
      </c>
      <c r="B63" s="130">
        <v>224962</v>
      </c>
      <c r="C63" s="130">
        <v>-1050123</v>
      </c>
      <c r="D63" s="130">
        <v>-829800</v>
      </c>
      <c r="E63" s="130">
        <v>-82663</v>
      </c>
      <c r="F63" s="130">
        <v>-276010.39799999999</v>
      </c>
      <c r="G63" s="130">
        <v>-397312.58600000001</v>
      </c>
    </row>
    <row r="64" spans="1:7" x14ac:dyDescent="0.2">
      <c r="A64" s="417" t="s">
        <v>326</v>
      </c>
      <c r="B64" s="417"/>
      <c r="C64" s="417"/>
      <c r="D64" s="417"/>
      <c r="E64" s="417"/>
      <c r="F64" s="417"/>
      <c r="G64" s="417"/>
    </row>
    <row r="65" spans="1:1" x14ac:dyDescent="0.2">
      <c r="A65" s="32"/>
    </row>
    <row r="66" spans="1:1" x14ac:dyDescent="0.2">
      <c r="A66" s="32"/>
    </row>
    <row r="67" spans="1:1" x14ac:dyDescent="0.2">
      <c r="A67" s="32"/>
    </row>
    <row r="68" spans="1:1" x14ac:dyDescent="0.2">
      <c r="A68" s="32"/>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view="pageBreakPreview" zoomScaleNormal="100" zoomScaleSheetLayoutView="100" workbookViewId="0">
      <selection activeCell="C3" sqref="C3:G3"/>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49" t="s">
        <v>384</v>
      </c>
      <c r="B1" s="349"/>
      <c r="C1" s="349"/>
      <c r="D1" s="349"/>
      <c r="E1" s="349"/>
      <c r="F1" s="349"/>
      <c r="G1" s="142"/>
    </row>
    <row r="2" spans="1:8" ht="15" thickBot="1" x14ac:dyDescent="0.25">
      <c r="A2" s="418" t="s">
        <v>327</v>
      </c>
      <c r="B2" s="418"/>
      <c r="C2" s="418"/>
      <c r="D2" s="418"/>
      <c r="E2" s="418"/>
      <c r="F2" s="418"/>
      <c r="G2" s="418"/>
    </row>
    <row r="3" spans="1:8" ht="15" thickBot="1" x14ac:dyDescent="0.25">
      <c r="A3" s="306"/>
      <c r="B3" s="33">
        <v>2019</v>
      </c>
      <c r="C3" s="33">
        <v>2020</v>
      </c>
      <c r="D3" s="33">
        <v>2021</v>
      </c>
      <c r="E3" s="304">
        <v>2022</v>
      </c>
      <c r="F3" s="33">
        <v>2023</v>
      </c>
      <c r="G3" s="305">
        <v>2024</v>
      </c>
      <c r="H3" s="90"/>
    </row>
    <row r="4" spans="1:8" s="103" customFormat="1" ht="24" customHeight="1" x14ac:dyDescent="0.2">
      <c r="A4" s="55" t="s">
        <v>246</v>
      </c>
      <c r="B4" s="126"/>
      <c r="C4" s="126"/>
      <c r="D4" s="126"/>
      <c r="E4" s="126"/>
      <c r="F4" s="131"/>
      <c r="G4" s="131"/>
    </row>
    <row r="5" spans="1:8" s="103" customFormat="1" ht="24" customHeight="1" x14ac:dyDescent="0.2">
      <c r="A5" s="17" t="s">
        <v>385</v>
      </c>
      <c r="B5" s="49" t="s">
        <v>13</v>
      </c>
      <c r="C5" s="49" t="s">
        <v>13</v>
      </c>
      <c r="D5" s="49" t="s">
        <v>13</v>
      </c>
      <c r="E5" s="49">
        <v>2801</v>
      </c>
      <c r="F5" s="49">
        <v>2532.1370000000002</v>
      </c>
      <c r="G5" s="49">
        <v>200.523</v>
      </c>
    </row>
    <row r="6" spans="1:8" s="103" customFormat="1" ht="24" customHeight="1" x14ac:dyDescent="0.2">
      <c r="A6" s="17" t="s">
        <v>386</v>
      </c>
      <c r="B6" s="49">
        <v>44969</v>
      </c>
      <c r="C6" s="49">
        <v>52125</v>
      </c>
      <c r="D6" s="49">
        <v>51241</v>
      </c>
      <c r="E6" s="49">
        <v>10512</v>
      </c>
      <c r="F6" s="49">
        <v>8589.6689999999999</v>
      </c>
      <c r="G6" s="49">
        <v>374.38499999999999</v>
      </c>
    </row>
    <row r="7" spans="1:8" s="103" customFormat="1" ht="24" customHeight="1" x14ac:dyDescent="0.2">
      <c r="A7" s="17" t="s">
        <v>336</v>
      </c>
      <c r="B7" s="49">
        <v>518</v>
      </c>
      <c r="C7" s="49">
        <v>551</v>
      </c>
      <c r="D7" s="49">
        <v>515</v>
      </c>
      <c r="E7" s="49">
        <v>45881</v>
      </c>
      <c r="F7" s="49">
        <v>58683.739000000001</v>
      </c>
      <c r="G7" s="49">
        <v>72128.978000000003</v>
      </c>
    </row>
    <row r="8" spans="1:8" s="103" customFormat="1" ht="24" customHeight="1" x14ac:dyDescent="0.2">
      <c r="A8" s="17" t="s">
        <v>387</v>
      </c>
      <c r="B8" s="49">
        <v>9606</v>
      </c>
      <c r="C8" s="49">
        <v>8900</v>
      </c>
      <c r="D8" s="49">
        <v>10780</v>
      </c>
      <c r="E8" s="49">
        <v>11525</v>
      </c>
      <c r="F8" s="49">
        <v>14712.516</v>
      </c>
      <c r="G8" s="49">
        <v>19877.366999999998</v>
      </c>
    </row>
    <row r="9" spans="1:8" s="103" customFormat="1" ht="24" customHeight="1" x14ac:dyDescent="0.2">
      <c r="A9" s="17" t="s">
        <v>388</v>
      </c>
      <c r="B9" s="49">
        <v>60</v>
      </c>
      <c r="C9" s="49">
        <v>59</v>
      </c>
      <c r="D9" s="49">
        <v>126</v>
      </c>
      <c r="E9" s="49">
        <v>180</v>
      </c>
      <c r="F9" s="49">
        <v>216.82</v>
      </c>
      <c r="G9" s="49">
        <v>139.74799999999999</v>
      </c>
    </row>
    <row r="10" spans="1:8" s="103" customFormat="1" ht="24" customHeight="1" x14ac:dyDescent="0.2">
      <c r="A10" s="17" t="s">
        <v>389</v>
      </c>
      <c r="B10" s="49">
        <v>247</v>
      </c>
      <c r="C10" s="49">
        <v>311</v>
      </c>
      <c r="D10" s="49">
        <v>316</v>
      </c>
      <c r="E10" s="49">
        <v>346</v>
      </c>
      <c r="F10" s="49">
        <v>195.114</v>
      </c>
      <c r="G10" s="49">
        <v>209.28399999999999</v>
      </c>
    </row>
    <row r="11" spans="1:8" s="103" customFormat="1" ht="24" customHeight="1" x14ac:dyDescent="0.2">
      <c r="A11" s="17" t="s">
        <v>390</v>
      </c>
      <c r="B11" s="49">
        <v>834</v>
      </c>
      <c r="C11" s="49">
        <v>1191</v>
      </c>
      <c r="D11" s="49">
        <v>2846</v>
      </c>
      <c r="E11" s="49">
        <v>3753</v>
      </c>
      <c r="F11" s="49">
        <v>3437.9749999999999</v>
      </c>
      <c r="G11" s="49">
        <v>3161.0030000000002</v>
      </c>
    </row>
    <row r="12" spans="1:8" s="103" customFormat="1" ht="24" customHeight="1" x14ac:dyDescent="0.2">
      <c r="A12" s="55" t="s">
        <v>391</v>
      </c>
      <c r="B12" s="51">
        <v>56234</v>
      </c>
      <c r="C12" s="51">
        <v>63136</v>
      </c>
      <c r="D12" s="51">
        <v>65824</v>
      </c>
      <c r="E12" s="51">
        <v>74998</v>
      </c>
      <c r="F12" s="51">
        <v>88367.97</v>
      </c>
      <c r="G12" s="51">
        <v>96091.288</v>
      </c>
    </row>
    <row r="13" spans="1:8" s="103" customFormat="1" ht="24" customHeight="1" x14ac:dyDescent="0.2">
      <c r="A13" s="55" t="s">
        <v>289</v>
      </c>
      <c r="B13" s="49"/>
      <c r="C13" s="49"/>
      <c r="D13" s="49"/>
      <c r="E13" s="51"/>
      <c r="F13" s="51">
        <v>0</v>
      </c>
      <c r="G13" s="51"/>
    </row>
    <row r="14" spans="1:8" s="103" customFormat="1" ht="24" customHeight="1" x14ac:dyDescent="0.2">
      <c r="A14" s="17" t="s">
        <v>392</v>
      </c>
      <c r="B14" s="49">
        <v>50294</v>
      </c>
      <c r="C14" s="49">
        <v>56659</v>
      </c>
      <c r="D14" s="49">
        <v>59246</v>
      </c>
      <c r="E14" s="49">
        <v>67187</v>
      </c>
      <c r="F14" s="49">
        <v>5661.77</v>
      </c>
      <c r="G14" s="49">
        <v>6220.509</v>
      </c>
    </row>
    <row r="15" spans="1:8" s="103" customFormat="1" ht="24" customHeight="1" x14ac:dyDescent="0.2">
      <c r="A15" s="17" t="s">
        <v>44</v>
      </c>
      <c r="B15" s="49">
        <v>4940</v>
      </c>
      <c r="C15" s="49">
        <v>5478</v>
      </c>
      <c r="D15" s="49">
        <v>5579</v>
      </c>
      <c r="E15" s="49">
        <v>6525</v>
      </c>
      <c r="F15" s="49">
        <v>80844.324999999997</v>
      </c>
      <c r="G15" s="49">
        <v>86984.633000000002</v>
      </c>
    </row>
    <row r="16" spans="1:8" s="103" customFormat="1" ht="24" customHeight="1" x14ac:dyDescent="0.2">
      <c r="A16" s="55" t="s">
        <v>393</v>
      </c>
      <c r="B16" s="51">
        <v>55234</v>
      </c>
      <c r="C16" s="51">
        <v>62136</v>
      </c>
      <c r="D16" s="51">
        <v>64824</v>
      </c>
      <c r="E16" s="51">
        <v>73712</v>
      </c>
      <c r="F16" s="51">
        <v>86506.095000000001</v>
      </c>
      <c r="G16" s="51">
        <v>93205.142000000007</v>
      </c>
    </row>
    <row r="17" spans="1:7" s="103" customFormat="1" ht="24" customHeight="1" x14ac:dyDescent="0.2">
      <c r="A17" s="55" t="s">
        <v>394</v>
      </c>
      <c r="B17" s="51">
        <v>1000</v>
      </c>
      <c r="C17" s="51">
        <v>1000</v>
      </c>
      <c r="D17" s="51">
        <v>1000</v>
      </c>
      <c r="E17" s="51">
        <v>1286</v>
      </c>
      <c r="F17" s="51">
        <v>1861.875</v>
      </c>
      <c r="G17" s="51">
        <v>2886.1460000000002</v>
      </c>
    </row>
    <row r="18" spans="1:7" s="103" customFormat="1" ht="24" customHeight="1" x14ac:dyDescent="0.2">
      <c r="A18" s="55" t="s">
        <v>395</v>
      </c>
      <c r="B18" s="49"/>
      <c r="C18" s="49"/>
      <c r="D18" s="49"/>
      <c r="E18" s="51"/>
      <c r="F18" s="51"/>
      <c r="G18" s="51"/>
    </row>
    <row r="19" spans="1:7" s="103" customFormat="1" ht="24" customHeight="1" x14ac:dyDescent="0.2">
      <c r="A19" s="17" t="s">
        <v>396</v>
      </c>
      <c r="B19" s="49">
        <v>1000</v>
      </c>
      <c r="C19" s="49">
        <v>1000</v>
      </c>
      <c r="D19" s="49">
        <v>1000</v>
      </c>
      <c r="E19" s="49">
        <v>1000</v>
      </c>
      <c r="F19" s="49">
        <v>1000</v>
      </c>
      <c r="G19" s="49">
        <v>1000</v>
      </c>
    </row>
    <row r="20" spans="1:7" s="103" customFormat="1" ht="24" customHeight="1" x14ac:dyDescent="0.2">
      <c r="A20" s="17" t="s">
        <v>359</v>
      </c>
      <c r="B20" s="49" t="s">
        <v>13</v>
      </c>
      <c r="C20" s="49" t="s">
        <v>13</v>
      </c>
      <c r="D20" s="49" t="s">
        <v>13</v>
      </c>
      <c r="E20" s="49" t="s">
        <v>13</v>
      </c>
      <c r="F20" s="49">
        <v>285.69</v>
      </c>
      <c r="G20" s="49">
        <v>861.875</v>
      </c>
    </row>
    <row r="21" spans="1:7" s="103" customFormat="1" ht="24" customHeight="1" x14ac:dyDescent="0.2">
      <c r="A21" s="17" t="s">
        <v>397</v>
      </c>
      <c r="B21" s="49" t="s">
        <v>13</v>
      </c>
      <c r="C21" s="49" t="s">
        <v>13</v>
      </c>
      <c r="D21" s="49" t="s">
        <v>13</v>
      </c>
      <c r="E21" s="49">
        <v>286</v>
      </c>
      <c r="F21" s="49">
        <v>576.18499999999995</v>
      </c>
      <c r="G21" s="49">
        <v>1024.271</v>
      </c>
    </row>
    <row r="22" spans="1:7" s="103" customFormat="1" ht="24" customHeight="1" x14ac:dyDescent="0.2">
      <c r="A22" s="55" t="s">
        <v>398</v>
      </c>
      <c r="B22" s="49"/>
      <c r="C22" s="49"/>
      <c r="D22" s="49"/>
      <c r="E22" s="51">
        <v>1286</v>
      </c>
      <c r="F22" s="51">
        <v>1861.875</v>
      </c>
      <c r="G22" s="51">
        <v>2886.1460000000002</v>
      </c>
    </row>
    <row r="23" spans="1:7" s="103" customFormat="1" ht="24" customHeight="1" x14ac:dyDescent="0.2">
      <c r="A23" s="17" t="s">
        <v>399</v>
      </c>
      <c r="B23" s="49">
        <v>45</v>
      </c>
      <c r="C23" s="49">
        <v>67</v>
      </c>
      <c r="D23" s="49">
        <v>47</v>
      </c>
      <c r="E23" s="49">
        <v>3827</v>
      </c>
      <c r="F23" s="49">
        <v>7878.0159999999996</v>
      </c>
      <c r="G23" s="49">
        <v>13043.63</v>
      </c>
    </row>
    <row r="24" spans="1:7" s="103" customFormat="1" ht="24" customHeight="1" x14ac:dyDescent="0.2">
      <c r="A24" s="17" t="s">
        <v>400</v>
      </c>
      <c r="B24" s="49">
        <v>14548</v>
      </c>
      <c r="C24" s="49">
        <v>18114</v>
      </c>
      <c r="D24" s="49">
        <v>15350</v>
      </c>
      <c r="E24" s="49">
        <v>18771</v>
      </c>
      <c r="F24" s="49">
        <v>23305.637999999999</v>
      </c>
      <c r="G24" s="49">
        <v>29119.067999999999</v>
      </c>
    </row>
    <row r="25" spans="1:7" s="103" customFormat="1" ht="24" customHeight="1" x14ac:dyDescent="0.2">
      <c r="A25" s="17" t="s">
        <v>401</v>
      </c>
      <c r="B25" s="49">
        <v>14548</v>
      </c>
      <c r="C25" s="49">
        <v>18114</v>
      </c>
      <c r="D25" s="49">
        <v>15350</v>
      </c>
      <c r="E25" s="49">
        <v>23306</v>
      </c>
      <c r="F25" s="49">
        <v>23305.637999999999</v>
      </c>
      <c r="G25" s="49">
        <v>29119</v>
      </c>
    </row>
    <row r="26" spans="1:7" s="103" customFormat="1" ht="24" customHeight="1" x14ac:dyDescent="0.2">
      <c r="A26" s="15" t="s">
        <v>402</v>
      </c>
      <c r="B26" s="49">
        <v>8061</v>
      </c>
      <c r="C26" s="49">
        <v>8249</v>
      </c>
      <c r="D26" s="49">
        <v>8283</v>
      </c>
      <c r="E26" s="49">
        <v>15194</v>
      </c>
      <c r="F26" s="49">
        <v>15919.21</v>
      </c>
      <c r="G26" s="49">
        <v>16989.940999999999</v>
      </c>
    </row>
    <row r="27" spans="1:7" s="103" customFormat="1" ht="24" customHeight="1" x14ac:dyDescent="0.2">
      <c r="A27" s="15" t="s">
        <v>403</v>
      </c>
      <c r="B27" s="49">
        <v>6488</v>
      </c>
      <c r="C27" s="49">
        <v>9864</v>
      </c>
      <c r="D27" s="49">
        <v>7067</v>
      </c>
      <c r="E27" s="49" t="s">
        <v>13</v>
      </c>
      <c r="F27" s="49">
        <v>0</v>
      </c>
      <c r="G27" s="49">
        <v>0</v>
      </c>
    </row>
    <row r="28" spans="1:7" s="103" customFormat="1" ht="24" customHeight="1" x14ac:dyDescent="0.2">
      <c r="A28" s="17" t="s">
        <v>404</v>
      </c>
      <c r="B28" s="49"/>
      <c r="C28" s="49"/>
      <c r="D28" s="49"/>
      <c r="E28" s="49">
        <v>249</v>
      </c>
      <c r="F28" s="49">
        <v>491.58800000000002</v>
      </c>
      <c r="G28" s="49">
        <v>914.50300000000004</v>
      </c>
    </row>
    <row r="29" spans="1:7" s="103" customFormat="1" ht="24" customHeight="1" x14ac:dyDescent="0.2">
      <c r="A29" s="17" t="s">
        <v>405</v>
      </c>
      <c r="B29" s="49">
        <v>45</v>
      </c>
      <c r="C29" s="49">
        <v>67</v>
      </c>
      <c r="D29" s="49">
        <v>47</v>
      </c>
      <c r="E29" s="49">
        <v>3</v>
      </c>
      <c r="F29" s="49">
        <v>5.0540000000000003</v>
      </c>
      <c r="G29" s="49">
        <v>5.8120000000000003</v>
      </c>
    </row>
    <row r="30" spans="1:7" s="103" customFormat="1" ht="24" customHeight="1" x14ac:dyDescent="0.2">
      <c r="A30" s="17" t="s">
        <v>406</v>
      </c>
      <c r="B30" s="49">
        <v>9</v>
      </c>
      <c r="C30" s="49">
        <v>3</v>
      </c>
      <c r="D30" s="49">
        <v>3</v>
      </c>
      <c r="E30" s="49">
        <v>34</v>
      </c>
      <c r="F30" s="49">
        <v>79.543000000000006</v>
      </c>
      <c r="G30" s="49">
        <v>103.956</v>
      </c>
    </row>
    <row r="31" spans="1:7" s="103" customFormat="1" ht="24" customHeight="1" thickBot="1" x14ac:dyDescent="0.25">
      <c r="A31" s="18" t="s">
        <v>407</v>
      </c>
      <c r="B31" s="53">
        <v>54</v>
      </c>
      <c r="C31" s="53">
        <v>69</v>
      </c>
      <c r="D31" s="53">
        <v>50</v>
      </c>
      <c r="E31" s="53" t="s">
        <v>13</v>
      </c>
      <c r="F31" s="53">
        <v>0</v>
      </c>
      <c r="G31" s="53">
        <v>0</v>
      </c>
    </row>
    <row r="32" spans="1:7" s="103" customFormat="1" ht="24" customHeight="1" thickTop="1" x14ac:dyDescent="0.2">
      <c r="A32" s="55" t="s">
        <v>381</v>
      </c>
      <c r="B32" s="51">
        <v>275</v>
      </c>
      <c r="C32" s="51">
        <v>588</v>
      </c>
      <c r="D32" s="51">
        <v>1934</v>
      </c>
      <c r="E32" s="51">
        <v>45790</v>
      </c>
      <c r="F32" s="51">
        <v>4969.674</v>
      </c>
      <c r="G32" s="51">
        <v>1560.192</v>
      </c>
    </row>
    <row r="33" spans="1:7" s="103" customFormat="1" ht="24" customHeight="1" x14ac:dyDescent="0.2">
      <c r="A33" s="55" t="s">
        <v>382</v>
      </c>
      <c r="B33" s="51">
        <v>-275</v>
      </c>
      <c r="C33" s="51">
        <v>-588</v>
      </c>
      <c r="D33" s="51">
        <v>-1934</v>
      </c>
      <c r="E33" s="51">
        <v>-39594</v>
      </c>
      <c r="F33" s="51">
        <v>47953.805</v>
      </c>
      <c r="G33" s="51">
        <v>57359.392999999996</v>
      </c>
    </row>
    <row r="34" spans="1:7" s="103" customFormat="1" ht="24" customHeight="1" x14ac:dyDescent="0.2">
      <c r="A34" s="55" t="s">
        <v>383</v>
      </c>
      <c r="B34" s="51" t="s">
        <v>13</v>
      </c>
      <c r="C34" s="51" t="s">
        <v>13</v>
      </c>
      <c r="D34" s="49" t="s">
        <v>408</v>
      </c>
      <c r="E34" s="51" t="s">
        <v>13</v>
      </c>
      <c r="F34" s="51" t="s">
        <v>13</v>
      </c>
      <c r="G34" s="51"/>
    </row>
    <row r="35" spans="1:7" s="103" customFormat="1" ht="24" customHeight="1" x14ac:dyDescent="0.2">
      <c r="A35" s="55" t="s">
        <v>409</v>
      </c>
      <c r="B35" s="49" t="s">
        <v>13</v>
      </c>
      <c r="C35" s="49" t="s">
        <v>13</v>
      </c>
      <c r="D35" s="49" t="s">
        <v>13</v>
      </c>
      <c r="E35" s="51" t="s">
        <v>13</v>
      </c>
      <c r="F35" s="51">
        <v>6196.629199</v>
      </c>
      <c r="G35" s="51">
        <v>59120.108</v>
      </c>
    </row>
    <row r="36" spans="1:7" s="103" customFormat="1" ht="24" customHeight="1" thickBot="1" x14ac:dyDescent="0.25">
      <c r="A36" s="18" t="s">
        <v>410</v>
      </c>
      <c r="B36" s="92" t="s">
        <v>13</v>
      </c>
      <c r="C36" s="92" t="s">
        <v>13</v>
      </c>
      <c r="D36" s="92" t="s">
        <v>13</v>
      </c>
      <c r="E36" s="53">
        <v>6197</v>
      </c>
      <c r="F36" s="53">
        <v>59120.108199000002</v>
      </c>
      <c r="G36" s="53">
        <v>200.523</v>
      </c>
    </row>
    <row r="37" spans="1:7" ht="15" thickTop="1" x14ac:dyDescent="0.2">
      <c r="A37" s="419" t="s">
        <v>411</v>
      </c>
      <c r="B37" s="419"/>
      <c r="C37" s="419"/>
      <c r="D37" s="419"/>
      <c r="E37" s="419"/>
      <c r="F37" s="419"/>
      <c r="G37" s="419"/>
    </row>
    <row r="38" spans="1:7" x14ac:dyDescent="0.2">
      <c r="A38" s="32"/>
    </row>
    <row r="39" spans="1:7" x14ac:dyDescent="0.2">
      <c r="A39" s="32"/>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Normal="100" zoomScaleSheetLayoutView="100" workbookViewId="0">
      <selection activeCell="H11" sqref="H11"/>
    </sheetView>
  </sheetViews>
  <sheetFormatPr defaultRowHeight="14.25" x14ac:dyDescent="0.2"/>
  <cols>
    <col min="1" max="1" width="41.625" customWidth="1"/>
    <col min="2" max="2" width="8.625" bestFit="1" customWidth="1"/>
    <col min="3" max="4" width="9.875" bestFit="1" customWidth="1"/>
    <col min="5" max="5" width="9" bestFit="1" customWidth="1"/>
    <col min="6" max="8" width="9.875" bestFit="1" customWidth="1"/>
    <col min="9" max="9" width="11" customWidth="1"/>
    <col min="10" max="10" width="9.875" style="249" bestFit="1" customWidth="1"/>
  </cols>
  <sheetData>
    <row r="1" spans="1:13" ht="18.75" x14ac:dyDescent="0.2">
      <c r="A1" s="349" t="s">
        <v>412</v>
      </c>
      <c r="B1" s="349"/>
      <c r="C1" s="349"/>
      <c r="D1" s="349"/>
      <c r="E1" s="349"/>
      <c r="F1" s="349"/>
      <c r="G1" s="349"/>
      <c r="H1" s="349"/>
      <c r="I1" s="349"/>
      <c r="J1" s="349"/>
    </row>
    <row r="2" spans="1:13" ht="15.75" x14ac:dyDescent="0.2">
      <c r="A2" s="420" t="s">
        <v>413</v>
      </c>
      <c r="B2" s="420"/>
      <c r="C2" s="420"/>
      <c r="D2" s="420"/>
      <c r="E2" s="420"/>
      <c r="F2" s="420"/>
      <c r="G2" s="420"/>
      <c r="H2" s="420"/>
      <c r="I2" s="420"/>
      <c r="J2" s="420"/>
    </row>
    <row r="3" spans="1:13" ht="15" thickBot="1" x14ac:dyDescent="0.25">
      <c r="A3" s="431" t="s">
        <v>1</v>
      </c>
      <c r="B3" s="431"/>
      <c r="C3" s="431"/>
      <c r="D3" s="431"/>
      <c r="E3" s="431"/>
      <c r="F3" s="431"/>
      <c r="G3" s="431"/>
      <c r="H3" s="431"/>
      <c r="I3" s="431"/>
      <c r="J3" s="431"/>
    </row>
    <row r="4" spans="1:13" ht="15.75" thickTop="1" thickBot="1" x14ac:dyDescent="0.25">
      <c r="A4" s="357" t="s">
        <v>414</v>
      </c>
      <c r="B4" s="421" t="s">
        <v>46</v>
      </c>
      <c r="C4" s="421" t="s">
        <v>4</v>
      </c>
      <c r="D4" s="421" t="s">
        <v>570</v>
      </c>
      <c r="E4" s="424">
        <v>2024</v>
      </c>
      <c r="F4" s="427">
        <v>2024</v>
      </c>
      <c r="G4" s="428"/>
      <c r="H4" s="428"/>
      <c r="I4" s="429"/>
      <c r="J4" s="430">
        <v>2025</v>
      </c>
      <c r="K4" s="90"/>
    </row>
    <row r="5" spans="1:13" ht="0.75" customHeight="1" thickBot="1" x14ac:dyDescent="0.25">
      <c r="A5" s="426"/>
      <c r="B5" s="422"/>
      <c r="C5" s="422"/>
      <c r="D5" s="422"/>
      <c r="E5" s="425"/>
      <c r="F5" s="48"/>
      <c r="G5" s="54"/>
      <c r="H5" s="48"/>
      <c r="I5" s="251"/>
      <c r="J5" s="425"/>
    </row>
    <row r="6" spans="1:13" ht="15.75" thickTop="1" thickBot="1" x14ac:dyDescent="0.25">
      <c r="A6" s="358"/>
      <c r="B6" s="423"/>
      <c r="C6" s="423"/>
      <c r="D6" s="423"/>
      <c r="E6" s="250" t="s">
        <v>605</v>
      </c>
      <c r="F6" s="46" t="s">
        <v>580</v>
      </c>
      <c r="G6" s="46" t="s">
        <v>582</v>
      </c>
      <c r="H6" s="102" t="s">
        <v>594</v>
      </c>
      <c r="I6" s="252" t="s">
        <v>601</v>
      </c>
      <c r="J6" s="307" t="s">
        <v>605</v>
      </c>
      <c r="K6" s="90"/>
    </row>
    <row r="7" spans="1:13" s="103" customFormat="1" ht="24" customHeight="1" thickTop="1" x14ac:dyDescent="0.2">
      <c r="A7" s="2" t="s">
        <v>246</v>
      </c>
      <c r="B7" s="131"/>
      <c r="C7" s="131"/>
      <c r="D7" s="131"/>
      <c r="E7" s="132"/>
      <c r="J7" s="243"/>
    </row>
    <row r="8" spans="1:13" s="103" customFormat="1" ht="24" customHeight="1" x14ac:dyDescent="0.2">
      <c r="A8" s="9" t="s">
        <v>415</v>
      </c>
      <c r="B8" s="50">
        <v>2308137</v>
      </c>
      <c r="C8" s="50">
        <v>2650786</v>
      </c>
      <c r="D8" s="50">
        <v>3197003.7450000001</v>
      </c>
      <c r="E8" s="50">
        <v>2417575.6510000001</v>
      </c>
      <c r="F8" s="50">
        <v>2612450.6340000001</v>
      </c>
      <c r="G8" s="50">
        <v>2792110.5149999997</v>
      </c>
      <c r="H8" s="50">
        <v>2889035.2725950005</v>
      </c>
      <c r="I8" s="50">
        <v>2744428</v>
      </c>
      <c r="J8" s="244">
        <v>2773006</v>
      </c>
    </row>
    <row r="9" spans="1:13" s="103" customFormat="1" ht="24" customHeight="1" x14ac:dyDescent="0.2">
      <c r="A9" s="9" t="s">
        <v>416</v>
      </c>
      <c r="B9" s="50">
        <v>330061</v>
      </c>
      <c r="C9" s="50">
        <v>517695</v>
      </c>
      <c r="D9" s="50">
        <v>558313.83999999985</v>
      </c>
      <c r="E9" s="50">
        <v>485843.34500000009</v>
      </c>
      <c r="F9" s="50">
        <v>442822.45899999986</v>
      </c>
      <c r="G9" s="50">
        <v>366114.04800000001</v>
      </c>
      <c r="H9" s="50">
        <v>135907.34276399997</v>
      </c>
      <c r="I9" s="50">
        <v>226815</v>
      </c>
      <c r="J9" s="244">
        <v>218162</v>
      </c>
    </row>
    <row r="10" spans="1:13" s="103" customFormat="1" ht="24" customHeight="1" x14ac:dyDescent="0.2">
      <c r="A10" s="9" t="s">
        <v>417</v>
      </c>
      <c r="B10" s="50">
        <v>858227</v>
      </c>
      <c r="C10" s="50">
        <v>892010</v>
      </c>
      <c r="D10" s="50">
        <v>1025210.782</v>
      </c>
      <c r="E10" s="50">
        <v>960061.13500000001</v>
      </c>
      <c r="F10" s="50">
        <v>1177984.06</v>
      </c>
      <c r="G10" s="50">
        <v>1040052.306</v>
      </c>
      <c r="H10" s="50">
        <v>1307949.7729999998</v>
      </c>
      <c r="I10" s="50">
        <v>1235244</v>
      </c>
      <c r="J10" s="244">
        <v>870810</v>
      </c>
    </row>
    <row r="11" spans="1:13" s="103" customFormat="1" ht="24" customHeight="1" x14ac:dyDescent="0.2">
      <c r="A11" s="9" t="s">
        <v>336</v>
      </c>
      <c r="B11" s="50">
        <v>16441736</v>
      </c>
      <c r="C11" s="50">
        <v>20895614</v>
      </c>
      <c r="D11" s="50">
        <v>30149407.908000004</v>
      </c>
      <c r="E11" s="50">
        <v>25566069.389000006</v>
      </c>
      <c r="F11" s="50">
        <v>30694464.741</v>
      </c>
      <c r="G11" s="50">
        <v>28536204.527999986</v>
      </c>
      <c r="H11" s="50">
        <v>29025599.918564994</v>
      </c>
      <c r="I11" s="50">
        <v>29316132</v>
      </c>
      <c r="J11" s="244">
        <v>30022772</v>
      </c>
      <c r="L11" s="109"/>
      <c r="M11" s="109"/>
    </row>
    <row r="12" spans="1:13" s="103" customFormat="1" ht="24" customHeight="1" x14ac:dyDescent="0.2">
      <c r="A12" s="9" t="s">
        <v>418</v>
      </c>
      <c r="B12" s="50">
        <v>10099077</v>
      </c>
      <c r="C12" s="50">
        <v>11502379</v>
      </c>
      <c r="D12" s="50">
        <v>11589550.472999999</v>
      </c>
      <c r="E12" s="50">
        <v>11290335.785000006</v>
      </c>
      <c r="F12" s="50">
        <v>11112611.953999996</v>
      </c>
      <c r="G12" s="50">
        <v>12432300.007999999</v>
      </c>
      <c r="H12" s="50">
        <v>13968283.233000001</v>
      </c>
      <c r="I12" s="50">
        <v>14671589</v>
      </c>
      <c r="J12" s="244">
        <v>13809217</v>
      </c>
    </row>
    <row r="13" spans="1:13" s="103" customFormat="1" ht="24" customHeight="1" x14ac:dyDescent="0.2">
      <c r="A13" s="9" t="s">
        <v>419</v>
      </c>
      <c r="B13" s="50">
        <v>10771563</v>
      </c>
      <c r="C13" s="50">
        <v>12202125</v>
      </c>
      <c r="D13" s="50">
        <v>12447145.857999997</v>
      </c>
      <c r="E13" s="50">
        <v>12034420.491000002</v>
      </c>
      <c r="F13" s="50">
        <v>12069381.774000004</v>
      </c>
      <c r="G13" s="50">
        <v>13393344.824999997</v>
      </c>
      <c r="H13" s="50">
        <v>14872001.195999999</v>
      </c>
      <c r="I13" s="50">
        <v>15581109</v>
      </c>
      <c r="J13" s="244">
        <v>14727912</v>
      </c>
    </row>
    <row r="14" spans="1:13" s="103" customFormat="1" ht="24" customHeight="1" x14ac:dyDescent="0.2">
      <c r="A14" s="9" t="s">
        <v>420</v>
      </c>
      <c r="B14" s="50">
        <v>-672486</v>
      </c>
      <c r="C14" s="50">
        <v>-699746</v>
      </c>
      <c r="D14" s="50">
        <v>-857595.38500000001</v>
      </c>
      <c r="E14" s="50">
        <v>-744084.70600000001</v>
      </c>
      <c r="F14" s="50">
        <v>-956769.81999999972</v>
      </c>
      <c r="G14" s="50">
        <v>-961044.81699999969</v>
      </c>
      <c r="H14" s="50">
        <v>-903717.96300000011</v>
      </c>
      <c r="I14" s="50">
        <v>-909521</v>
      </c>
      <c r="J14" s="244">
        <v>-918695</v>
      </c>
    </row>
    <row r="15" spans="1:13" s="103" customFormat="1" ht="24" customHeight="1" x14ac:dyDescent="0.2">
      <c r="A15" s="9" t="s">
        <v>421</v>
      </c>
      <c r="B15" s="50">
        <v>716433</v>
      </c>
      <c r="C15" s="50">
        <v>872579</v>
      </c>
      <c r="D15" s="50">
        <v>1012671.2190000002</v>
      </c>
      <c r="E15" s="50">
        <v>934018.03000000014</v>
      </c>
      <c r="F15" s="50">
        <v>1049899.4979999999</v>
      </c>
      <c r="G15" s="50">
        <v>1063200.7410000004</v>
      </c>
      <c r="H15" s="50">
        <v>949834.32399999979</v>
      </c>
      <c r="I15" s="50">
        <v>960318</v>
      </c>
      <c r="J15" s="244">
        <v>987524</v>
      </c>
    </row>
    <row r="16" spans="1:13" s="103" customFormat="1" ht="24" customHeight="1" x14ac:dyDescent="0.2">
      <c r="A16" s="9" t="s">
        <v>422</v>
      </c>
      <c r="B16" s="50">
        <v>107049</v>
      </c>
      <c r="C16" s="50">
        <v>220831</v>
      </c>
      <c r="D16" s="50">
        <v>186560.45200000002</v>
      </c>
      <c r="E16" s="50">
        <v>188063.52399999998</v>
      </c>
      <c r="F16" s="50">
        <v>225253.486</v>
      </c>
      <c r="G16" s="50">
        <v>207142.527</v>
      </c>
      <c r="H16" s="50">
        <v>188002.79</v>
      </c>
      <c r="I16" s="50">
        <v>181942</v>
      </c>
      <c r="J16" s="244">
        <v>205830</v>
      </c>
    </row>
    <row r="17" spans="1:10" s="103" customFormat="1" ht="24" customHeight="1" x14ac:dyDescent="0.2">
      <c r="A17" s="9" t="s">
        <v>423</v>
      </c>
      <c r="B17" s="50">
        <v>1202385</v>
      </c>
      <c r="C17" s="50">
        <v>1892967</v>
      </c>
      <c r="D17" s="50">
        <v>2404597.537</v>
      </c>
      <c r="E17" s="50">
        <v>1954510.9980000004</v>
      </c>
      <c r="F17" s="50">
        <v>2626409.2719999999</v>
      </c>
      <c r="G17" s="50">
        <v>2147500.0900000003</v>
      </c>
      <c r="H17" s="50">
        <v>2401049.0410759998</v>
      </c>
      <c r="I17" s="50">
        <v>2301500</v>
      </c>
      <c r="J17" s="244">
        <v>2582123</v>
      </c>
    </row>
    <row r="18" spans="1:10" s="103" customFormat="1" ht="24" customHeight="1" x14ac:dyDescent="0.2">
      <c r="A18" s="9" t="s">
        <v>604</v>
      </c>
      <c r="B18" s="50"/>
      <c r="C18" s="50"/>
      <c r="D18" s="50"/>
      <c r="E18" s="50"/>
      <c r="F18" s="50"/>
      <c r="G18" s="50"/>
      <c r="H18" s="50">
        <v>152363.35800000001</v>
      </c>
      <c r="I18" s="50">
        <v>154322</v>
      </c>
      <c r="J18" s="244">
        <v>163929</v>
      </c>
    </row>
    <row r="19" spans="1:10" s="103" customFormat="1" ht="24" customHeight="1" x14ac:dyDescent="0.2">
      <c r="A19" s="6" t="s">
        <v>342</v>
      </c>
      <c r="B19" s="52">
        <v>32063106</v>
      </c>
      <c r="C19" s="52">
        <v>39444861</v>
      </c>
      <c r="D19" s="52">
        <v>50123315.956</v>
      </c>
      <c r="E19" s="52">
        <v>43796477.857000016</v>
      </c>
      <c r="F19" s="52">
        <v>49941896.104000002</v>
      </c>
      <c r="G19" s="52">
        <v>48584624.762999989</v>
      </c>
      <c r="H19" s="52">
        <v>51018025.052999996</v>
      </c>
      <c r="I19" s="52">
        <v>51792290</v>
      </c>
      <c r="J19" s="245">
        <v>51633373</v>
      </c>
    </row>
    <row r="20" spans="1:10" s="103" customFormat="1" ht="24" customHeight="1" x14ac:dyDescent="0.2">
      <c r="A20" s="116"/>
      <c r="B20" s="135"/>
      <c r="C20" s="50"/>
      <c r="D20" s="50"/>
      <c r="E20" s="50"/>
      <c r="F20" s="50"/>
      <c r="G20" s="50"/>
      <c r="H20" s="50"/>
      <c r="I20" s="50"/>
      <c r="J20" s="244"/>
    </row>
    <row r="21" spans="1:10" s="103" customFormat="1" ht="24" customHeight="1" x14ac:dyDescent="0.2">
      <c r="A21" s="2" t="s">
        <v>289</v>
      </c>
      <c r="B21" s="135"/>
      <c r="C21" s="50"/>
      <c r="D21" s="50"/>
      <c r="E21" s="50"/>
      <c r="F21" s="50"/>
      <c r="G21" s="50"/>
      <c r="H21" s="50"/>
      <c r="I21" s="50"/>
      <c r="J21" s="244"/>
    </row>
    <row r="22" spans="1:10" s="103" customFormat="1" ht="24" customHeight="1" x14ac:dyDescent="0.2">
      <c r="A22" s="9" t="s">
        <v>344</v>
      </c>
      <c r="B22" s="50">
        <v>358528</v>
      </c>
      <c r="C22" s="50">
        <v>424912</v>
      </c>
      <c r="D22" s="50">
        <v>459192.00300000003</v>
      </c>
      <c r="E22" s="50">
        <v>312473.462</v>
      </c>
      <c r="F22" s="50">
        <v>322475.97700000001</v>
      </c>
      <c r="G22" s="50">
        <v>333952.81900000002</v>
      </c>
      <c r="H22" s="50">
        <v>346818.73000000004</v>
      </c>
      <c r="I22" s="50">
        <v>466138</v>
      </c>
      <c r="J22" s="244">
        <v>370865</v>
      </c>
    </row>
    <row r="23" spans="1:10" s="103" customFormat="1" ht="24" customHeight="1" x14ac:dyDescent="0.2">
      <c r="A23" s="9" t="s">
        <v>424</v>
      </c>
      <c r="B23" s="50">
        <v>6725049</v>
      </c>
      <c r="C23" s="50">
        <v>8916845</v>
      </c>
      <c r="D23" s="50">
        <v>13071190.529999999</v>
      </c>
      <c r="E23" s="50">
        <v>11459631.979</v>
      </c>
      <c r="F23" s="50">
        <v>12638057.305999998</v>
      </c>
      <c r="G23" s="50">
        <v>11576331.556</v>
      </c>
      <c r="H23" s="50">
        <v>13006135.291999999</v>
      </c>
      <c r="I23" s="50">
        <v>14673263</v>
      </c>
      <c r="J23" s="244">
        <v>14026624</v>
      </c>
    </row>
    <row r="24" spans="1:10" s="103" customFormat="1" ht="24" customHeight="1" x14ac:dyDescent="0.2">
      <c r="A24" s="9" t="s">
        <v>425</v>
      </c>
      <c r="B24" s="50">
        <v>21490459</v>
      </c>
      <c r="C24" s="50">
        <v>25507568</v>
      </c>
      <c r="D24" s="50">
        <v>30812105.305000003</v>
      </c>
      <c r="E24" s="50">
        <v>26785526.227000006</v>
      </c>
      <c r="F24" s="50">
        <v>30793052.913000003</v>
      </c>
      <c r="G24" s="50">
        <v>30478572.830999989</v>
      </c>
      <c r="H24" s="50">
        <v>31112995.300999988</v>
      </c>
      <c r="I24" s="50">
        <v>30067614</v>
      </c>
      <c r="J24" s="244">
        <v>31002975</v>
      </c>
    </row>
    <row r="25" spans="1:10" s="103" customFormat="1" ht="24" customHeight="1" x14ac:dyDescent="0.2">
      <c r="A25" s="9" t="s">
        <v>426</v>
      </c>
      <c r="B25" s="50">
        <v>136828</v>
      </c>
      <c r="C25" s="50">
        <v>171864</v>
      </c>
      <c r="D25" s="50">
        <v>172845.50200000004</v>
      </c>
      <c r="E25" s="50">
        <v>176073.429</v>
      </c>
      <c r="F25" s="50">
        <v>171891.37600000005</v>
      </c>
      <c r="G25" s="50">
        <v>171341.00900000002</v>
      </c>
      <c r="H25" s="50">
        <v>171341.00900000002</v>
      </c>
      <c r="I25" s="50">
        <v>171337</v>
      </c>
      <c r="J25" s="244">
        <v>171337</v>
      </c>
    </row>
    <row r="26" spans="1:10" s="103" customFormat="1" ht="24" customHeight="1" x14ac:dyDescent="0.2">
      <c r="A26" s="9" t="s">
        <v>427</v>
      </c>
      <c r="B26" s="50">
        <v>10134</v>
      </c>
      <c r="C26" s="50">
        <v>12518</v>
      </c>
      <c r="D26" s="50">
        <v>11105.772000000001</v>
      </c>
      <c r="E26" s="50">
        <v>11991.873000000001</v>
      </c>
      <c r="F26" s="50">
        <v>13711.237999999999</v>
      </c>
      <c r="G26" s="50">
        <v>13645.378999999999</v>
      </c>
      <c r="H26" s="50">
        <v>105351.98300000001</v>
      </c>
      <c r="I26" s="50">
        <v>107276</v>
      </c>
      <c r="J26" s="244">
        <v>142059</v>
      </c>
    </row>
    <row r="27" spans="1:10" s="103" customFormat="1" ht="24" customHeight="1" x14ac:dyDescent="0.2">
      <c r="A27" s="9" t="s">
        <v>428</v>
      </c>
      <c r="B27" s="50">
        <v>5847</v>
      </c>
      <c r="C27" s="50">
        <v>38414</v>
      </c>
      <c r="D27" s="50">
        <v>48281.502</v>
      </c>
      <c r="E27" s="50">
        <v>33980.165000000001</v>
      </c>
      <c r="F27" s="50">
        <v>53177.538</v>
      </c>
      <c r="G27" s="50">
        <v>65921.747000000003</v>
      </c>
      <c r="H27" s="50">
        <v>73414.244000000006</v>
      </c>
      <c r="I27" s="50">
        <v>77640</v>
      </c>
      <c r="J27" s="244">
        <v>112817</v>
      </c>
    </row>
    <row r="28" spans="1:10" s="103" customFormat="1" ht="24" customHeight="1" x14ac:dyDescent="0.2">
      <c r="A28" s="9" t="s">
        <v>353</v>
      </c>
      <c r="B28" s="50">
        <v>1300389</v>
      </c>
      <c r="C28" s="50">
        <v>1966081</v>
      </c>
      <c r="D28" s="50">
        <v>2538856.5689999997</v>
      </c>
      <c r="E28" s="50">
        <v>1951707.6120000007</v>
      </c>
      <c r="F28" s="50">
        <v>2517996.8259999994</v>
      </c>
      <c r="G28" s="50">
        <v>2488927.1529999999</v>
      </c>
      <c r="H28" s="50">
        <v>2670800.2319999998</v>
      </c>
      <c r="I28" s="50">
        <v>2685697</v>
      </c>
      <c r="J28" s="244">
        <v>2247282</v>
      </c>
    </row>
    <row r="29" spans="1:10" s="103" customFormat="1" ht="24" customHeight="1" x14ac:dyDescent="0.2">
      <c r="A29" s="6" t="s">
        <v>355</v>
      </c>
      <c r="B29" s="52">
        <v>30027234</v>
      </c>
      <c r="C29" s="52">
        <v>37038203</v>
      </c>
      <c r="D29" s="52">
        <v>47113577.182999991</v>
      </c>
      <c r="E29" s="52">
        <v>40731384.747000009</v>
      </c>
      <c r="F29" s="52">
        <v>46510363.174000002</v>
      </c>
      <c r="G29" s="52">
        <v>45128692.493999988</v>
      </c>
      <c r="H29" s="52">
        <v>47486856.790999994</v>
      </c>
      <c r="I29" s="52">
        <v>48248965</v>
      </c>
      <c r="J29" s="52">
        <v>48073959</v>
      </c>
    </row>
    <row r="30" spans="1:10" s="103" customFormat="1" ht="24" customHeight="1" x14ac:dyDescent="0.2">
      <c r="A30" s="2" t="s">
        <v>356</v>
      </c>
      <c r="B30" s="52">
        <v>2035872</v>
      </c>
      <c r="C30" s="52">
        <v>2406658</v>
      </c>
      <c r="D30" s="52">
        <v>3009738.7730000005</v>
      </c>
      <c r="E30" s="52">
        <v>3065093.1100000069</v>
      </c>
      <c r="F30" s="52">
        <v>3431532.9299999997</v>
      </c>
      <c r="G30" s="52">
        <v>3455932.2690000013</v>
      </c>
      <c r="H30" s="52">
        <v>3531168.262000002</v>
      </c>
      <c r="I30" s="52">
        <v>3543325</v>
      </c>
      <c r="J30" s="52">
        <v>3559414</v>
      </c>
    </row>
    <row r="31" spans="1:10" s="103" customFormat="1" ht="24" customHeight="1" x14ac:dyDescent="0.2">
      <c r="A31" s="116"/>
      <c r="B31" s="50"/>
      <c r="C31" s="50"/>
      <c r="D31" s="50"/>
      <c r="E31" s="50"/>
      <c r="F31" s="50"/>
      <c r="G31" s="50"/>
      <c r="H31" s="50"/>
      <c r="I31" s="50"/>
      <c r="J31" s="244"/>
    </row>
    <row r="32" spans="1:10" s="103" customFormat="1" ht="24" customHeight="1" x14ac:dyDescent="0.2">
      <c r="A32" s="2" t="s">
        <v>429</v>
      </c>
      <c r="B32" s="50"/>
      <c r="C32" s="50"/>
      <c r="D32" s="50"/>
      <c r="E32" s="50"/>
      <c r="F32" s="50"/>
      <c r="G32" s="50"/>
      <c r="H32" s="50"/>
      <c r="I32" s="50"/>
      <c r="J32" s="244"/>
    </row>
    <row r="33" spans="1:10" s="103" customFormat="1" ht="24" customHeight="1" x14ac:dyDescent="0.2">
      <c r="A33" s="7" t="s">
        <v>430</v>
      </c>
      <c r="B33" s="50">
        <v>584837</v>
      </c>
      <c r="C33" s="50">
        <v>614275</v>
      </c>
      <c r="D33" s="50">
        <v>631074.42300000007</v>
      </c>
      <c r="E33" s="50">
        <v>631156.18700000015</v>
      </c>
      <c r="F33" s="50">
        <v>628264.71899999992</v>
      </c>
      <c r="G33" s="50">
        <v>628634.97899999982</v>
      </c>
      <c r="H33" s="50">
        <v>635047.51899999985</v>
      </c>
      <c r="I33" s="50">
        <v>635131</v>
      </c>
      <c r="J33" s="244">
        <v>634568</v>
      </c>
    </row>
    <row r="34" spans="1:10" s="103" customFormat="1" ht="24" customHeight="1" x14ac:dyDescent="0.2">
      <c r="A34" s="7" t="s">
        <v>359</v>
      </c>
      <c r="B34" s="50">
        <v>440578</v>
      </c>
      <c r="C34" s="50">
        <v>572952</v>
      </c>
      <c r="D34" s="50">
        <v>650680.00299999991</v>
      </c>
      <c r="E34" s="50">
        <v>587818.95659999992</v>
      </c>
      <c r="F34" s="50">
        <v>655177.07900000003</v>
      </c>
      <c r="G34" s="50">
        <v>675345.59400000004</v>
      </c>
      <c r="H34" s="50">
        <v>680323.03200000001</v>
      </c>
      <c r="I34" s="50">
        <v>682710</v>
      </c>
      <c r="J34" s="244">
        <v>696049</v>
      </c>
    </row>
    <row r="35" spans="1:10" s="103" customFormat="1" ht="24" customHeight="1" x14ac:dyDescent="0.2">
      <c r="A35" s="7" t="s">
        <v>431</v>
      </c>
      <c r="B35" s="50">
        <v>870554</v>
      </c>
      <c r="C35" s="50">
        <v>1142504</v>
      </c>
      <c r="D35" s="50">
        <v>1363937.9060000002</v>
      </c>
      <c r="E35" s="50">
        <v>1466077.7564000003</v>
      </c>
      <c r="F35" s="50">
        <v>1438443.5419999999</v>
      </c>
      <c r="G35" s="50">
        <v>1498805.7349999996</v>
      </c>
      <c r="H35" s="50">
        <v>1529022.4280000003</v>
      </c>
      <c r="I35" s="50">
        <v>1566512</v>
      </c>
      <c r="J35" s="244">
        <v>1549870</v>
      </c>
    </row>
    <row r="36" spans="1:10" s="103" customFormat="1" ht="24" customHeight="1" thickBot="1" x14ac:dyDescent="0.25">
      <c r="A36" s="136" t="s">
        <v>432</v>
      </c>
      <c r="B36" s="137">
        <v>139904</v>
      </c>
      <c r="C36" s="137">
        <v>76926</v>
      </c>
      <c r="D36" s="137">
        <v>364046.44099999993</v>
      </c>
      <c r="E36" s="137">
        <v>380040.21</v>
      </c>
      <c r="F36" s="137">
        <v>709647.59</v>
      </c>
      <c r="G36" s="137">
        <v>653145.96100000013</v>
      </c>
      <c r="H36" s="137">
        <v>686775.28300000005</v>
      </c>
      <c r="I36" s="137">
        <v>658971</v>
      </c>
      <c r="J36" s="246">
        <v>678927</v>
      </c>
    </row>
    <row r="37" spans="1:10" s="103" customFormat="1" ht="24" customHeight="1" thickBot="1" x14ac:dyDescent="0.25">
      <c r="A37" s="178" t="s">
        <v>433</v>
      </c>
      <c r="B37" s="138">
        <v>2035872</v>
      </c>
      <c r="C37" s="138">
        <v>2406658</v>
      </c>
      <c r="D37" s="138">
        <v>3009738.7730000005</v>
      </c>
      <c r="E37" s="138">
        <v>3065093.1100000003</v>
      </c>
      <c r="F37" s="138">
        <v>3431532.9299999997</v>
      </c>
      <c r="G37" s="138">
        <v>3455932.2689999994</v>
      </c>
      <c r="H37" s="138">
        <v>3531168.2620000001</v>
      </c>
      <c r="I37" s="138">
        <v>3543324</v>
      </c>
      <c r="J37" s="247">
        <v>3559414</v>
      </c>
    </row>
    <row r="38" spans="1:10" x14ac:dyDescent="0.2">
      <c r="A38" s="376" t="s">
        <v>532</v>
      </c>
      <c r="B38" s="376"/>
      <c r="C38" s="376"/>
      <c r="D38" s="376"/>
      <c r="E38" s="376"/>
      <c r="F38" s="376"/>
      <c r="G38" s="376"/>
      <c r="H38" s="376"/>
      <c r="I38" s="376"/>
      <c r="J38" s="376"/>
    </row>
    <row r="39" spans="1:10" x14ac:dyDescent="0.2">
      <c r="A39" s="374" t="s">
        <v>533</v>
      </c>
      <c r="B39" s="374"/>
      <c r="C39" s="374"/>
      <c r="D39" s="374"/>
      <c r="E39" s="374"/>
      <c r="F39" s="374"/>
      <c r="G39" s="374"/>
      <c r="H39" s="374"/>
      <c r="I39" s="374"/>
      <c r="J39" s="374"/>
    </row>
    <row r="43" spans="1:10" x14ac:dyDescent="0.2">
      <c r="F43" s="66"/>
      <c r="G43" s="66"/>
      <c r="H43" s="66"/>
      <c r="I43" s="66"/>
      <c r="J43" s="248"/>
    </row>
    <row r="44" spans="1:10" x14ac:dyDescent="0.2">
      <c r="F44" s="66"/>
      <c r="G44" s="66"/>
      <c r="H44" s="66"/>
      <c r="I44" s="66"/>
      <c r="J44" s="248"/>
    </row>
    <row r="45" spans="1:10" x14ac:dyDescent="0.2">
      <c r="F45" s="66"/>
      <c r="G45" s="66"/>
      <c r="H45" s="66"/>
      <c r="I45" s="66"/>
      <c r="J45" s="248"/>
    </row>
  </sheetData>
  <mergeCells count="12">
    <mergeCell ref="A39:J39"/>
    <mergeCell ref="A38:J38"/>
    <mergeCell ref="A1:J1"/>
    <mergeCell ref="A2:J2"/>
    <mergeCell ref="B4:B6"/>
    <mergeCell ref="C4:C6"/>
    <mergeCell ref="D4:D6"/>
    <mergeCell ref="E4:E5"/>
    <mergeCell ref="A4:A6"/>
    <mergeCell ref="F4:I4"/>
    <mergeCell ref="J4:J5"/>
    <mergeCell ref="A3:J3"/>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130" zoomScaleNormal="100" zoomScaleSheetLayoutView="130" workbookViewId="0">
      <selection activeCell="E3" sqref="E3"/>
    </sheetView>
  </sheetViews>
  <sheetFormatPr defaultColWidth="9" defaultRowHeight="14.25" x14ac:dyDescent="0.2"/>
  <cols>
    <col min="1" max="1" width="46.125" style="22" customWidth="1"/>
    <col min="2" max="4" width="9.5" style="22" customWidth="1"/>
    <col min="5" max="5" width="12.375" style="22" customWidth="1"/>
    <col min="6" max="9" width="9.5" style="22" customWidth="1"/>
    <col min="10" max="10" width="11.375" style="22" bestFit="1" customWidth="1"/>
    <col min="11" max="16384" width="9" style="22"/>
  </cols>
  <sheetData>
    <row r="1" spans="1:10" ht="18.75" x14ac:dyDescent="0.2">
      <c r="A1" s="349" t="s">
        <v>434</v>
      </c>
      <c r="B1" s="349"/>
      <c r="C1" s="349"/>
      <c r="D1" s="349"/>
      <c r="E1" s="349"/>
      <c r="F1" s="349"/>
      <c r="G1" s="349"/>
      <c r="H1" s="349"/>
      <c r="I1" s="349"/>
      <c r="J1" s="349"/>
    </row>
    <row r="2" spans="1:10" ht="15" customHeight="1" thickBot="1" x14ac:dyDescent="0.25">
      <c r="A2" s="432" t="s">
        <v>435</v>
      </c>
      <c r="B2" s="432"/>
      <c r="C2" s="432"/>
      <c r="D2" s="432"/>
      <c r="E2" s="433"/>
      <c r="F2" s="432"/>
      <c r="G2" s="432"/>
      <c r="H2" s="432"/>
      <c r="I2" s="432"/>
      <c r="J2" s="432"/>
    </row>
    <row r="3" spans="1:10" ht="16.5" thickTop="1" thickBot="1" x14ac:dyDescent="0.25">
      <c r="A3" s="35"/>
      <c r="B3" s="434" t="s">
        <v>46</v>
      </c>
      <c r="C3" s="434" t="s">
        <v>4</v>
      </c>
      <c r="D3" s="434" t="s">
        <v>570</v>
      </c>
      <c r="E3" s="308">
        <v>2023</v>
      </c>
      <c r="F3" s="436">
        <v>2024</v>
      </c>
      <c r="G3" s="437"/>
      <c r="H3" s="437"/>
      <c r="I3" s="437"/>
      <c r="J3" s="437"/>
    </row>
    <row r="4" spans="1:10" ht="15.75" thickBot="1" x14ac:dyDescent="0.25">
      <c r="A4" s="36"/>
      <c r="B4" s="435"/>
      <c r="C4" s="435"/>
      <c r="D4" s="435"/>
      <c r="E4" s="242" t="s">
        <v>601</v>
      </c>
      <c r="F4" s="102" t="s">
        <v>545</v>
      </c>
      <c r="G4" s="102" t="s">
        <v>580</v>
      </c>
      <c r="H4" s="102" t="s">
        <v>582</v>
      </c>
      <c r="I4" s="102" t="s">
        <v>594</v>
      </c>
      <c r="J4" s="196" t="s">
        <v>601</v>
      </c>
    </row>
    <row r="5" spans="1:10" s="112" customFormat="1" ht="42" customHeight="1" thickTop="1" x14ac:dyDescent="0.2">
      <c r="A5" s="16" t="s">
        <v>436</v>
      </c>
      <c r="B5" s="49">
        <v>19281929</v>
      </c>
      <c r="C5" s="133">
        <v>18358468</v>
      </c>
      <c r="D5" s="70">
        <v>25661035.746686</v>
      </c>
      <c r="E5" s="70">
        <v>18853156.264540002</v>
      </c>
      <c r="F5" s="70">
        <v>26671948.462646004</v>
      </c>
      <c r="G5" s="133">
        <v>27111068.609653</v>
      </c>
      <c r="H5" s="133">
        <v>26923840.875552997</v>
      </c>
      <c r="I5" s="133">
        <v>27135442.472461</v>
      </c>
      <c r="J5" s="254">
        <v>26694815.37926</v>
      </c>
    </row>
    <row r="6" spans="1:10" s="112" customFormat="1" ht="42" customHeight="1" x14ac:dyDescent="0.2">
      <c r="A6" s="16" t="s">
        <v>437</v>
      </c>
      <c r="B6" s="49">
        <v>2074337</v>
      </c>
      <c r="C6" s="133">
        <v>4279847</v>
      </c>
      <c r="D6" s="70">
        <v>5007026.7574450001</v>
      </c>
      <c r="E6" s="70">
        <v>4682569.551</v>
      </c>
      <c r="F6" s="70">
        <v>5017583.5494450005</v>
      </c>
      <c r="G6" s="133">
        <v>5028811.1194449998</v>
      </c>
      <c r="H6" s="133">
        <v>5026442.427445</v>
      </c>
      <c r="I6" s="133">
        <v>4978437.1244449997</v>
      </c>
      <c r="J6" s="254">
        <v>4738843.7214449998</v>
      </c>
    </row>
    <row r="7" spans="1:10" s="112" customFormat="1" ht="42" customHeight="1" x14ac:dyDescent="0.2">
      <c r="A7" s="55" t="s">
        <v>438</v>
      </c>
      <c r="B7" s="51">
        <v>21356266</v>
      </c>
      <c r="C7" s="134">
        <v>22638315</v>
      </c>
      <c r="D7" s="94">
        <f>D5+D6</f>
        <v>30668062.504131</v>
      </c>
      <c r="E7" s="94">
        <v>23535725.815540001</v>
      </c>
      <c r="F7" s="94">
        <f>F5+F6</f>
        <v>31689532.012091003</v>
      </c>
      <c r="G7" s="134">
        <v>32139879.729098</v>
      </c>
      <c r="H7" s="134">
        <v>31950283.302997999</v>
      </c>
      <c r="I7" s="134">
        <v>32113879.596905999</v>
      </c>
      <c r="J7" s="255">
        <v>31433659.100704998</v>
      </c>
    </row>
    <row r="8" spans="1:10" s="112" customFormat="1" ht="42" customHeight="1" x14ac:dyDescent="0.2">
      <c r="A8" s="55" t="s">
        <v>439</v>
      </c>
      <c r="B8" s="51">
        <v>14101558</v>
      </c>
      <c r="C8" s="134">
        <v>17790896</v>
      </c>
      <c r="D8" s="94">
        <v>20912971.555800002</v>
      </c>
      <c r="E8" s="94">
        <v>18593070.651590001</v>
      </c>
      <c r="F8" s="94">
        <v>22488499.975120001</v>
      </c>
      <c r="G8" s="134">
        <v>22573388.921020001</v>
      </c>
      <c r="H8" s="134">
        <v>21668602.72002</v>
      </c>
      <c r="I8" s="134">
        <v>21065840.765405998</v>
      </c>
      <c r="J8" s="255">
        <v>19622620.812840998</v>
      </c>
    </row>
    <row r="9" spans="1:10" s="112" customFormat="1" ht="42" customHeight="1" x14ac:dyDescent="0.2">
      <c r="A9" s="16" t="s">
        <v>440</v>
      </c>
      <c r="B9" s="49">
        <v>415712</v>
      </c>
      <c r="C9" s="133">
        <v>602904</v>
      </c>
      <c r="D9" s="70">
        <v>684549.61199999996</v>
      </c>
      <c r="E9" s="70">
        <v>557607.14800000004</v>
      </c>
      <c r="F9" s="70">
        <v>569448.08799999999</v>
      </c>
      <c r="G9" s="133">
        <v>579606.43599999999</v>
      </c>
      <c r="H9" s="133">
        <v>571833.25199999998</v>
      </c>
      <c r="I9" s="133">
        <v>565343.94259500003</v>
      </c>
      <c r="J9" s="254">
        <v>563647.929</v>
      </c>
    </row>
    <row r="10" spans="1:10" s="112" customFormat="1" ht="42" customHeight="1" x14ac:dyDescent="0.2">
      <c r="A10" s="16" t="s">
        <v>441</v>
      </c>
      <c r="B10" s="49">
        <v>1447459</v>
      </c>
      <c r="C10" s="133">
        <v>1388023</v>
      </c>
      <c r="D10" s="70">
        <v>1509768.1510000001</v>
      </c>
      <c r="E10" s="70">
        <v>1357127.2069999999</v>
      </c>
      <c r="F10" s="70">
        <v>1673434.702</v>
      </c>
      <c r="G10" s="133">
        <v>1415180.3470000001</v>
      </c>
      <c r="H10" s="133">
        <v>1446685.5220000001</v>
      </c>
      <c r="I10" s="133">
        <v>1630628.64</v>
      </c>
      <c r="J10" s="254">
        <v>1534528.044</v>
      </c>
    </row>
    <row r="11" spans="1:10" s="112" customFormat="1" ht="42" customHeight="1" x14ac:dyDescent="0.2">
      <c r="A11" s="16" t="s">
        <v>442</v>
      </c>
      <c r="B11" s="49">
        <v>207436</v>
      </c>
      <c r="C11" s="133">
        <v>290217</v>
      </c>
      <c r="D11" s="70">
        <v>141061.22</v>
      </c>
      <c r="E11" s="70">
        <v>161096.30600000001</v>
      </c>
      <c r="F11" s="70">
        <v>81940.429000000004</v>
      </c>
      <c r="G11" s="133">
        <v>220720.916</v>
      </c>
      <c r="H11" s="133">
        <v>126726.689</v>
      </c>
      <c r="I11" s="133">
        <v>149308.815</v>
      </c>
      <c r="J11" s="254">
        <v>103262.412</v>
      </c>
    </row>
    <row r="12" spans="1:10" s="112" customFormat="1" ht="42" customHeight="1" x14ac:dyDescent="0.2">
      <c r="A12" s="16" t="s">
        <v>443</v>
      </c>
      <c r="B12" s="49">
        <v>11976081</v>
      </c>
      <c r="C12" s="133">
        <v>15435676</v>
      </c>
      <c r="D12" s="70">
        <v>18505476.494799998</v>
      </c>
      <c r="E12" s="70">
        <v>16444227.83059</v>
      </c>
      <c r="F12" s="70">
        <v>20091689.94712</v>
      </c>
      <c r="G12" s="133">
        <v>20285953.05302</v>
      </c>
      <c r="H12" s="133">
        <v>19451058.828019999</v>
      </c>
      <c r="I12" s="133">
        <v>18648237.577810995</v>
      </c>
      <c r="J12" s="254">
        <v>17348728.538840998</v>
      </c>
    </row>
    <row r="13" spans="1:10" s="112" customFormat="1" ht="42" customHeight="1" x14ac:dyDescent="0.2">
      <c r="A13" s="93" t="s">
        <v>444</v>
      </c>
      <c r="B13" s="49">
        <v>54870</v>
      </c>
      <c r="C13" s="133">
        <v>74076</v>
      </c>
      <c r="D13" s="70">
        <v>72116.077999999994</v>
      </c>
      <c r="E13" s="70">
        <v>73012.160000000003</v>
      </c>
      <c r="F13" s="70">
        <v>71986.808999999994</v>
      </c>
      <c r="G13" s="133">
        <v>71928.168999999994</v>
      </c>
      <c r="H13" s="133">
        <v>72298.429000000004</v>
      </c>
      <c r="I13" s="133">
        <v>72321.789999999994</v>
      </c>
      <c r="J13" s="254">
        <v>72453.888999999996</v>
      </c>
    </row>
    <row r="14" spans="1:10" s="112" customFormat="1" ht="42" customHeight="1" x14ac:dyDescent="0.2">
      <c r="A14" s="26" t="s">
        <v>445</v>
      </c>
      <c r="B14" s="49">
        <v>4612478</v>
      </c>
      <c r="C14" s="133">
        <v>5393662</v>
      </c>
      <c r="D14" s="49">
        <v>6092809.6552844504</v>
      </c>
      <c r="E14" s="49">
        <v>5593445.4054241013</v>
      </c>
      <c r="F14" s="49">
        <v>6330331.8984049512</v>
      </c>
      <c r="G14" s="133">
        <v>6440436.2994745011</v>
      </c>
      <c r="H14" s="133">
        <v>6391994.5662434986</v>
      </c>
      <c r="I14" s="133">
        <v>6432223.0423852503</v>
      </c>
      <c r="J14" s="254">
        <v>6368290.1478563016</v>
      </c>
    </row>
    <row r="15" spans="1:10" s="112" customFormat="1" ht="42" customHeight="1" thickBot="1" x14ac:dyDescent="0.25">
      <c r="A15" s="27" t="s">
        <v>446</v>
      </c>
      <c r="B15" s="92">
        <v>9523577</v>
      </c>
      <c r="C15" s="92">
        <v>12397234</v>
      </c>
      <c r="D15" s="99">
        <v>14820161.900515551</v>
      </c>
      <c r="E15" s="99">
        <v>12999625.246165901</v>
      </c>
      <c r="F15" s="99">
        <v>16158168.076715048</v>
      </c>
      <c r="G15" s="92">
        <v>16132952.621545497</v>
      </c>
      <c r="H15" s="92">
        <v>15276608.153776499</v>
      </c>
      <c r="I15" s="92">
        <v>14633617.723020747</v>
      </c>
      <c r="J15" s="256">
        <v>13254330.664984699</v>
      </c>
    </row>
    <row r="16" spans="1:10" ht="15" thickTop="1" x14ac:dyDescent="0.2">
      <c r="A16" s="20"/>
      <c r="B16" s="343" t="s">
        <v>447</v>
      </c>
      <c r="C16" s="343"/>
      <c r="D16" s="343"/>
      <c r="E16" s="343"/>
      <c r="F16" s="343"/>
      <c r="G16" s="343"/>
      <c r="H16" s="343"/>
      <c r="I16" s="343"/>
      <c r="J16" s="343"/>
    </row>
    <row r="17" spans="1:1" x14ac:dyDescent="0.2">
      <c r="A17" s="32"/>
    </row>
    <row r="18" spans="1:1" x14ac:dyDescent="0.2">
      <c r="A18" s="32"/>
    </row>
    <row r="19" spans="1:1" x14ac:dyDescent="0.2">
      <c r="A19" s="32"/>
    </row>
  </sheetData>
  <mergeCells count="7">
    <mergeCell ref="B16:J16"/>
    <mergeCell ref="A1:J1"/>
    <mergeCell ref="A2:J2"/>
    <mergeCell ref="C3:C4"/>
    <mergeCell ref="D3:D4"/>
    <mergeCell ref="F3:J3"/>
    <mergeCell ref="B3:B4"/>
  </mergeCells>
  <pageMargins left="0.7" right="0.7" top="0.75" bottom="0.75" header="0.3" footer="0.3"/>
  <pageSetup paperSize="9" scale="5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9"/>
  <sheetViews>
    <sheetView view="pageBreakPreview" zoomScaleNormal="100" zoomScaleSheetLayoutView="100" workbookViewId="0">
      <selection activeCell="A3" sqref="A3:A4"/>
    </sheetView>
  </sheetViews>
  <sheetFormatPr defaultColWidth="9.125" defaultRowHeight="14.25" x14ac:dyDescent="0.2"/>
  <cols>
    <col min="1" max="1" width="52.375" style="22" customWidth="1"/>
    <col min="2" max="9" width="11" style="22" customWidth="1"/>
    <col min="10" max="16384" width="9.125" style="22"/>
  </cols>
  <sheetData>
    <row r="1" spans="1:20" ht="18.75" x14ac:dyDescent="0.2">
      <c r="A1" s="311" t="s">
        <v>448</v>
      </c>
      <c r="B1" s="311"/>
      <c r="C1" s="311"/>
      <c r="D1" s="311"/>
      <c r="E1" s="311"/>
      <c r="F1" s="311"/>
      <c r="G1" s="311"/>
      <c r="H1" s="311"/>
      <c r="I1" s="311"/>
    </row>
    <row r="2" spans="1:20" ht="15" thickBot="1" x14ac:dyDescent="0.25">
      <c r="A2" s="312" t="s">
        <v>1</v>
      </c>
      <c r="B2" s="312"/>
      <c r="C2" s="312"/>
      <c r="D2" s="312"/>
      <c r="E2" s="312"/>
      <c r="F2" s="312"/>
      <c r="G2" s="312"/>
      <c r="H2" s="312"/>
      <c r="I2" s="312"/>
    </row>
    <row r="3" spans="1:20" ht="15.75" thickTop="1" thickBot="1" x14ac:dyDescent="0.25">
      <c r="A3" s="323" t="s">
        <v>449</v>
      </c>
      <c r="B3" s="440">
        <v>45473</v>
      </c>
      <c r="C3" s="441"/>
      <c r="D3" s="441"/>
      <c r="E3" s="441"/>
      <c r="F3" s="440">
        <v>45565</v>
      </c>
      <c r="G3" s="441"/>
      <c r="H3" s="441"/>
      <c r="I3" s="441"/>
    </row>
    <row r="4" spans="1:20" ht="15" thickBot="1" x14ac:dyDescent="0.25">
      <c r="A4" s="324"/>
      <c r="B4" s="34" t="s">
        <v>450</v>
      </c>
      <c r="C4" s="34" t="s">
        <v>451</v>
      </c>
      <c r="D4" s="34" t="s">
        <v>452</v>
      </c>
      <c r="E4" s="56" t="s">
        <v>242</v>
      </c>
      <c r="F4" s="57" t="s">
        <v>450</v>
      </c>
      <c r="G4" s="34" t="s">
        <v>451</v>
      </c>
      <c r="H4" s="34" t="s">
        <v>452</v>
      </c>
      <c r="I4" s="34" t="s">
        <v>242</v>
      </c>
    </row>
    <row r="5" spans="1:20" s="112" customFormat="1" ht="21" customHeight="1" thickTop="1" x14ac:dyDescent="0.2">
      <c r="A5" s="2" t="s">
        <v>453</v>
      </c>
      <c r="B5" s="51">
        <v>12871.243</v>
      </c>
      <c r="C5" s="51">
        <v>1156414.1035186788</v>
      </c>
      <c r="D5" s="51">
        <v>101477.66599999998</v>
      </c>
      <c r="E5" s="51">
        <v>1270763.0125186788</v>
      </c>
      <c r="F5" s="51">
        <v>14819.442999999999</v>
      </c>
      <c r="G5" s="51">
        <v>795707.78698852076</v>
      </c>
      <c r="H5" s="51">
        <v>68666.172000000006</v>
      </c>
      <c r="I5" s="51">
        <v>879193.40198852075</v>
      </c>
      <c r="S5" s="141"/>
      <c r="T5" s="141"/>
    </row>
    <row r="6" spans="1:20" s="112" customFormat="1" ht="21" customHeight="1" x14ac:dyDescent="0.2">
      <c r="A6" s="7" t="s">
        <v>454</v>
      </c>
      <c r="B6" s="49">
        <v>13.026</v>
      </c>
      <c r="C6" s="49">
        <v>1338.2685120000001</v>
      </c>
      <c r="D6" s="49">
        <v>11418.673000000001</v>
      </c>
      <c r="E6" s="49">
        <v>12769.967512000001</v>
      </c>
      <c r="F6" s="49">
        <v>13.073</v>
      </c>
      <c r="G6" s="49">
        <v>1402.2555120000002</v>
      </c>
      <c r="H6" s="49">
        <v>11213.618</v>
      </c>
      <c r="I6" s="49">
        <v>12628.946512</v>
      </c>
      <c r="S6" s="141"/>
      <c r="T6" s="141"/>
    </row>
    <row r="7" spans="1:20" s="112" customFormat="1" ht="21" customHeight="1" x14ac:dyDescent="0.2">
      <c r="A7" s="7" t="s">
        <v>455</v>
      </c>
      <c r="B7" s="49">
        <v>7911.4920000000002</v>
      </c>
      <c r="C7" s="49">
        <v>822124.9366274901</v>
      </c>
      <c r="D7" s="49">
        <v>80846.710999999996</v>
      </c>
      <c r="E7" s="49">
        <v>910883.13962749008</v>
      </c>
      <c r="F7" s="49">
        <v>9862.0460000000003</v>
      </c>
      <c r="G7" s="49">
        <v>513303.42932779173</v>
      </c>
      <c r="H7" s="49">
        <v>52686.080999999998</v>
      </c>
      <c r="I7" s="49">
        <v>575851.55632779165</v>
      </c>
      <c r="S7" s="141"/>
      <c r="T7" s="141"/>
    </row>
    <row r="8" spans="1:20" s="112" customFormat="1" ht="21" customHeight="1" x14ac:dyDescent="0.2">
      <c r="A8" s="7" t="s">
        <v>456</v>
      </c>
      <c r="B8" s="49">
        <v>0</v>
      </c>
      <c r="C8" s="49">
        <v>811.649</v>
      </c>
      <c r="D8" s="49">
        <v>923.64300000000003</v>
      </c>
      <c r="E8" s="49">
        <v>1735.2919999999999</v>
      </c>
      <c r="F8" s="51">
        <v>0</v>
      </c>
      <c r="G8" s="49">
        <v>2260.4580000000001</v>
      </c>
      <c r="H8" s="49">
        <v>24.093</v>
      </c>
      <c r="I8" s="49">
        <v>2284.5509999999999</v>
      </c>
      <c r="S8" s="141"/>
      <c r="T8" s="141"/>
    </row>
    <row r="9" spans="1:20" s="112" customFormat="1" ht="21" customHeight="1" x14ac:dyDescent="0.2">
      <c r="A9" s="7" t="s">
        <v>457</v>
      </c>
      <c r="B9" s="49">
        <v>4946.7250000000004</v>
      </c>
      <c r="C9" s="49">
        <v>332139.24937918875</v>
      </c>
      <c r="D9" s="49">
        <v>8288.6389999999992</v>
      </c>
      <c r="E9" s="49">
        <v>345374.61337918876</v>
      </c>
      <c r="F9" s="49">
        <v>4944.3239999999996</v>
      </c>
      <c r="G9" s="49">
        <v>278741.6441487291</v>
      </c>
      <c r="H9" s="49">
        <v>4742.38</v>
      </c>
      <c r="I9" s="49">
        <v>288428.34814872913</v>
      </c>
      <c r="S9" s="141"/>
      <c r="T9" s="141"/>
    </row>
    <row r="10" spans="1:20" s="112" customFormat="1" ht="21" customHeight="1" x14ac:dyDescent="0.2">
      <c r="A10" s="2" t="s">
        <v>458</v>
      </c>
      <c r="B10" s="51">
        <v>2158734.9720000001</v>
      </c>
      <c r="C10" s="51">
        <v>954337.67391778005</v>
      </c>
      <c r="D10" s="51">
        <v>165298.17599999998</v>
      </c>
      <c r="E10" s="51">
        <v>3278370.8219177802</v>
      </c>
      <c r="F10" s="51">
        <v>2038453.4279999998</v>
      </c>
      <c r="G10" s="51">
        <v>1622526.3449867691</v>
      </c>
      <c r="H10" s="51">
        <v>184972.06</v>
      </c>
      <c r="I10" s="51">
        <v>3845951.8329867688</v>
      </c>
      <c r="S10" s="141"/>
      <c r="T10" s="141"/>
    </row>
    <row r="11" spans="1:20" s="112" customFormat="1" ht="21" customHeight="1" x14ac:dyDescent="0.2">
      <c r="A11" s="7" t="s">
        <v>459</v>
      </c>
      <c r="B11" s="49">
        <v>786603.01199999999</v>
      </c>
      <c r="C11" s="49">
        <v>656729.47811300005</v>
      </c>
      <c r="D11" s="49">
        <v>93398.494322999992</v>
      </c>
      <c r="E11" s="49">
        <v>1536730.984436</v>
      </c>
      <c r="F11" s="49">
        <v>638522.18400000001</v>
      </c>
      <c r="G11" s="49">
        <v>1075060.5959576999</v>
      </c>
      <c r="H11" s="49">
        <v>115329.912426</v>
      </c>
      <c r="I11" s="49">
        <v>1828912.6923837001</v>
      </c>
      <c r="S11" s="141"/>
      <c r="T11" s="141"/>
    </row>
    <row r="12" spans="1:20" s="112" customFormat="1" ht="21" customHeight="1" x14ac:dyDescent="0.2">
      <c r="A12" s="7" t="s">
        <v>460</v>
      </c>
      <c r="B12" s="49">
        <v>1372131.96</v>
      </c>
      <c r="C12" s="49">
        <v>297608.19580478</v>
      </c>
      <c r="D12" s="49">
        <v>71899.681677</v>
      </c>
      <c r="E12" s="49">
        <v>1741639.8374817797</v>
      </c>
      <c r="F12" s="49">
        <v>1399931.2439999999</v>
      </c>
      <c r="G12" s="49">
        <v>547465.74902906921</v>
      </c>
      <c r="H12" s="49">
        <v>69642.147574000002</v>
      </c>
      <c r="I12" s="49">
        <v>2017039.1406030692</v>
      </c>
      <c r="S12" s="141"/>
      <c r="T12" s="141"/>
    </row>
    <row r="13" spans="1:20" s="112" customFormat="1" ht="21" customHeight="1" x14ac:dyDescent="0.2">
      <c r="A13" s="2" t="s">
        <v>461</v>
      </c>
      <c r="B13" s="51">
        <v>236186.27499999999</v>
      </c>
      <c r="C13" s="51">
        <v>124151.948</v>
      </c>
      <c r="D13" s="51">
        <v>529207.79700000002</v>
      </c>
      <c r="E13" s="51">
        <v>889546.02</v>
      </c>
      <c r="F13" s="51">
        <v>245253.014</v>
      </c>
      <c r="G13" s="51">
        <v>190642.552</v>
      </c>
      <c r="H13" s="51">
        <v>548459.66800000006</v>
      </c>
      <c r="I13" s="51">
        <v>984355.23400000005</v>
      </c>
      <c r="S13" s="141"/>
      <c r="T13" s="141"/>
    </row>
    <row r="14" spans="1:20" s="112" customFormat="1" ht="21" customHeight="1" x14ac:dyDescent="0.2">
      <c r="A14" s="7" t="s">
        <v>459</v>
      </c>
      <c r="B14" s="49">
        <v>59828.504999999997</v>
      </c>
      <c r="C14" s="49">
        <v>52204.061999999998</v>
      </c>
      <c r="D14" s="49">
        <v>346528.82299999997</v>
      </c>
      <c r="E14" s="49">
        <v>458561.38999999996</v>
      </c>
      <c r="F14" s="49">
        <v>72665.383000000002</v>
      </c>
      <c r="G14" s="49">
        <v>64704.057000000001</v>
      </c>
      <c r="H14" s="49">
        <v>388053.53600000002</v>
      </c>
      <c r="I14" s="49">
        <v>525422.97600000002</v>
      </c>
      <c r="S14" s="141"/>
      <c r="T14" s="141"/>
    </row>
    <row r="15" spans="1:20" s="112" customFormat="1" ht="21" customHeight="1" x14ac:dyDescent="0.2">
      <c r="A15" s="7" t="s">
        <v>460</v>
      </c>
      <c r="B15" s="49">
        <v>176357.77</v>
      </c>
      <c r="C15" s="49">
        <v>71947.885999999999</v>
      </c>
      <c r="D15" s="49">
        <v>182678.97399999999</v>
      </c>
      <c r="E15" s="49">
        <v>430984.63</v>
      </c>
      <c r="F15" s="49">
        <v>172587.63099999999</v>
      </c>
      <c r="G15" s="49">
        <v>125938.495</v>
      </c>
      <c r="H15" s="49">
        <v>160406.13200000001</v>
      </c>
      <c r="I15" s="49">
        <v>458932.25800000003</v>
      </c>
      <c r="S15" s="141"/>
      <c r="T15" s="141"/>
    </row>
    <row r="16" spans="1:20" s="112" customFormat="1" ht="21" customHeight="1" x14ac:dyDescent="0.2">
      <c r="A16" s="2" t="s">
        <v>462</v>
      </c>
      <c r="B16" s="51">
        <v>18312.829000000002</v>
      </c>
      <c r="C16" s="51">
        <v>274599.05237250001</v>
      </c>
      <c r="D16" s="51">
        <v>164.238</v>
      </c>
      <c r="E16" s="51">
        <v>293076.11937250005</v>
      </c>
      <c r="F16" s="51">
        <v>18678.79</v>
      </c>
      <c r="G16" s="51">
        <v>296295.48980321002</v>
      </c>
      <c r="H16" s="51">
        <v>0</v>
      </c>
      <c r="I16" s="51">
        <v>314974.27980321</v>
      </c>
      <c r="S16" s="141"/>
      <c r="T16" s="141"/>
    </row>
    <row r="17" spans="1:20" s="112" customFormat="1" ht="21" customHeight="1" x14ac:dyDescent="0.2">
      <c r="A17" s="7" t="s">
        <v>463</v>
      </c>
      <c r="B17" s="49">
        <v>10948.368</v>
      </c>
      <c r="C17" s="49">
        <v>256836.8523725</v>
      </c>
      <c r="D17" s="51">
        <v>164.238</v>
      </c>
      <c r="E17" s="49">
        <v>267949.45837250003</v>
      </c>
      <c r="F17" s="49">
        <v>11099.948</v>
      </c>
      <c r="G17" s="49">
        <v>277385.15980321</v>
      </c>
      <c r="H17" s="51">
        <v>0</v>
      </c>
      <c r="I17" s="49">
        <v>288485.10780320998</v>
      </c>
      <c r="S17" s="141"/>
      <c r="T17" s="141"/>
    </row>
    <row r="18" spans="1:20" s="112" customFormat="1" ht="21" customHeight="1" x14ac:dyDescent="0.2">
      <c r="A18" s="7" t="s">
        <v>464</v>
      </c>
      <c r="B18" s="49">
        <v>7364.4610000000011</v>
      </c>
      <c r="C18" s="49">
        <v>17762.2</v>
      </c>
      <c r="D18" s="51">
        <v>0</v>
      </c>
      <c r="E18" s="49">
        <v>25126.661</v>
      </c>
      <c r="F18" s="49">
        <v>7578.8419999999996</v>
      </c>
      <c r="G18" s="49">
        <v>18910.330000000002</v>
      </c>
      <c r="H18" s="51">
        <v>0</v>
      </c>
      <c r="I18" s="49">
        <v>26489.172000000002</v>
      </c>
      <c r="S18" s="141"/>
      <c r="T18" s="141"/>
    </row>
    <row r="19" spans="1:20" s="112" customFormat="1" ht="21" customHeight="1" x14ac:dyDescent="0.2">
      <c r="A19" s="2" t="s">
        <v>465</v>
      </c>
      <c r="B19" s="51">
        <v>0</v>
      </c>
      <c r="C19" s="51">
        <v>0</v>
      </c>
      <c r="D19" s="51">
        <v>173.977</v>
      </c>
      <c r="E19" s="51">
        <v>173.977</v>
      </c>
      <c r="F19" s="51">
        <v>0</v>
      </c>
      <c r="G19" s="51">
        <v>0</v>
      </c>
      <c r="H19" s="51">
        <v>146.84200000000001</v>
      </c>
      <c r="I19" s="51">
        <v>146.84200000000001</v>
      </c>
      <c r="S19" s="141"/>
      <c r="T19" s="141"/>
    </row>
    <row r="20" spans="1:20" s="112" customFormat="1" ht="21" customHeight="1" x14ac:dyDescent="0.2">
      <c r="A20" s="7" t="s">
        <v>466</v>
      </c>
      <c r="B20" s="51">
        <v>0</v>
      </c>
      <c r="C20" s="49">
        <v>0</v>
      </c>
      <c r="D20" s="49">
        <v>35.722000000000001</v>
      </c>
      <c r="E20" s="49">
        <v>35.722000000000001</v>
      </c>
      <c r="F20" s="51">
        <v>0</v>
      </c>
      <c r="G20" s="51">
        <v>0</v>
      </c>
      <c r="H20" s="49">
        <v>20.698</v>
      </c>
      <c r="I20" s="49">
        <v>20.698</v>
      </c>
      <c r="S20" s="141"/>
      <c r="T20" s="141"/>
    </row>
    <row r="21" spans="1:20" s="112" customFormat="1" ht="21" customHeight="1" x14ac:dyDescent="0.2">
      <c r="A21" s="7" t="s">
        <v>467</v>
      </c>
      <c r="B21" s="51">
        <v>0</v>
      </c>
      <c r="C21" s="49">
        <v>0</v>
      </c>
      <c r="D21" s="49">
        <v>138.255</v>
      </c>
      <c r="E21" s="49">
        <v>138.255</v>
      </c>
      <c r="F21" s="51">
        <v>0</v>
      </c>
      <c r="G21" s="51">
        <v>0</v>
      </c>
      <c r="H21" s="49">
        <v>126.14400000000001</v>
      </c>
      <c r="I21" s="49">
        <v>126.14400000000001</v>
      </c>
      <c r="S21" s="141"/>
      <c r="T21" s="141"/>
    </row>
    <row r="22" spans="1:20" s="112" customFormat="1" ht="21" customHeight="1" x14ac:dyDescent="0.2">
      <c r="A22" s="2" t="s">
        <v>468</v>
      </c>
      <c r="B22" s="51">
        <v>0</v>
      </c>
      <c r="C22" s="51">
        <v>0</v>
      </c>
      <c r="D22" s="51">
        <v>0</v>
      </c>
      <c r="E22" s="51">
        <v>0</v>
      </c>
      <c r="F22" s="51">
        <v>0</v>
      </c>
      <c r="G22" s="51">
        <v>0</v>
      </c>
      <c r="H22" s="51">
        <v>0</v>
      </c>
      <c r="I22" s="51">
        <v>0</v>
      </c>
      <c r="S22" s="141"/>
      <c r="T22" s="141"/>
    </row>
    <row r="23" spans="1:20" s="112" customFormat="1" ht="21" customHeight="1" x14ac:dyDescent="0.2">
      <c r="A23" s="2" t="s">
        <v>469</v>
      </c>
      <c r="B23" s="51">
        <v>62310.326999999997</v>
      </c>
      <c r="C23" s="51">
        <v>110033.40030339411</v>
      </c>
      <c r="D23" s="51">
        <v>53789.376902000004</v>
      </c>
      <c r="E23" s="51">
        <v>226133.10420539411</v>
      </c>
      <c r="F23" s="51">
        <v>61217.921000000002</v>
      </c>
      <c r="G23" s="51">
        <v>127404.79718931693</v>
      </c>
      <c r="H23" s="51">
        <v>58025.701447000007</v>
      </c>
      <c r="I23" s="51">
        <v>246648.41963631692</v>
      </c>
      <c r="S23" s="141"/>
      <c r="T23" s="141"/>
    </row>
    <row r="24" spans="1:20" s="112" customFormat="1" ht="21" customHeight="1" x14ac:dyDescent="0.2">
      <c r="A24" s="2" t="s">
        <v>470</v>
      </c>
      <c r="B24" s="51">
        <v>11758.784</v>
      </c>
      <c r="C24" s="51">
        <v>20939.697927313333</v>
      </c>
      <c r="D24" s="51">
        <v>63490.251250000001</v>
      </c>
      <c r="E24" s="51">
        <v>96188.733177313334</v>
      </c>
      <c r="F24" s="51">
        <v>11934.085000000001</v>
      </c>
      <c r="G24" s="51">
        <v>23147.725189333338</v>
      </c>
      <c r="H24" s="51">
        <v>65227.769250000005</v>
      </c>
      <c r="I24" s="51">
        <v>100309.57943933335</v>
      </c>
      <c r="S24" s="141"/>
      <c r="T24" s="141"/>
    </row>
    <row r="25" spans="1:20" s="112" customFormat="1" ht="21" customHeight="1" x14ac:dyDescent="0.2">
      <c r="A25" s="2" t="s">
        <v>471</v>
      </c>
      <c r="B25" s="51">
        <v>11609.084999999999</v>
      </c>
      <c r="C25" s="51">
        <v>15004.993927313331</v>
      </c>
      <c r="D25" s="51">
        <v>61465.228999999999</v>
      </c>
      <c r="E25" s="51">
        <v>88079.307927313333</v>
      </c>
      <c r="F25" s="51">
        <v>11784.386</v>
      </c>
      <c r="G25" s="51">
        <v>17136.090189333336</v>
      </c>
      <c r="H25" s="51">
        <v>62945.321000000004</v>
      </c>
      <c r="I25" s="51">
        <v>91865.797189333331</v>
      </c>
      <c r="S25" s="141"/>
      <c r="T25" s="141"/>
    </row>
    <row r="26" spans="1:20" s="112" customFormat="1" ht="21" customHeight="1" x14ac:dyDescent="0.2">
      <c r="A26" s="7" t="s">
        <v>472</v>
      </c>
      <c r="B26" s="49">
        <v>11265.344999999999</v>
      </c>
      <c r="C26" s="49">
        <v>11426.40420798</v>
      </c>
      <c r="D26" s="49">
        <v>49054.353999999999</v>
      </c>
      <c r="E26" s="49">
        <v>71746.103207979992</v>
      </c>
      <c r="F26" s="49">
        <v>11404.734</v>
      </c>
      <c r="G26" s="49">
        <v>12564.987666999999</v>
      </c>
      <c r="H26" s="49">
        <v>50011.294999999998</v>
      </c>
      <c r="I26" s="49">
        <v>73981.016666999989</v>
      </c>
      <c r="S26" s="141"/>
      <c r="T26" s="141"/>
    </row>
    <row r="27" spans="1:20" s="112" customFormat="1" ht="21" customHeight="1" x14ac:dyDescent="0.2">
      <c r="A27" s="7" t="s">
        <v>473</v>
      </c>
      <c r="B27" s="49">
        <v>0</v>
      </c>
      <c r="C27" s="49">
        <v>377.87400000000002</v>
      </c>
      <c r="D27" s="49">
        <v>0</v>
      </c>
      <c r="E27" s="49">
        <v>377.87400000000002</v>
      </c>
      <c r="F27" s="49">
        <v>0</v>
      </c>
      <c r="G27" s="49">
        <v>329.35</v>
      </c>
      <c r="H27" s="49">
        <v>0</v>
      </c>
      <c r="I27" s="49">
        <v>329.35</v>
      </c>
      <c r="S27" s="141"/>
      <c r="T27" s="141"/>
    </row>
    <row r="28" spans="1:20" s="112" customFormat="1" ht="21" customHeight="1" x14ac:dyDescent="0.2">
      <c r="A28" s="7" t="s">
        <v>474</v>
      </c>
      <c r="B28" s="49">
        <v>0</v>
      </c>
      <c r="C28" s="49">
        <v>1934.1611889999999</v>
      </c>
      <c r="D28" s="49">
        <v>0</v>
      </c>
      <c r="E28" s="49">
        <v>1934.1611889999999</v>
      </c>
      <c r="F28" s="49">
        <v>0</v>
      </c>
      <c r="G28" s="49">
        <v>2660.1641890000001</v>
      </c>
      <c r="H28" s="49">
        <v>0</v>
      </c>
      <c r="I28" s="49">
        <v>2660.1641890000001</v>
      </c>
      <c r="S28" s="141"/>
      <c r="T28" s="141"/>
    </row>
    <row r="29" spans="1:20" s="112" customFormat="1" ht="21" customHeight="1" x14ac:dyDescent="0.2">
      <c r="A29" s="7" t="s">
        <v>475</v>
      </c>
      <c r="B29" s="49">
        <v>343.73999999999978</v>
      </c>
      <c r="C29" s="49">
        <v>1266.5545303333315</v>
      </c>
      <c r="D29" s="49">
        <v>12410.875</v>
      </c>
      <c r="E29" s="49">
        <v>14021.169530333331</v>
      </c>
      <c r="F29" s="49">
        <v>379.65200000000004</v>
      </c>
      <c r="G29" s="49">
        <v>1581.5883333333359</v>
      </c>
      <c r="H29" s="49">
        <v>12934.026000000005</v>
      </c>
      <c r="I29" s="49">
        <v>14895.26633333334</v>
      </c>
      <c r="S29" s="141"/>
      <c r="T29" s="141"/>
    </row>
    <row r="30" spans="1:20" s="112" customFormat="1" ht="21" customHeight="1" x14ac:dyDescent="0.2">
      <c r="A30" s="2" t="s">
        <v>476</v>
      </c>
      <c r="B30" s="51">
        <v>149.69900000000001</v>
      </c>
      <c r="C30" s="51">
        <v>5934.7039999999997</v>
      </c>
      <c r="D30" s="51">
        <v>2025.02225</v>
      </c>
      <c r="E30" s="51">
        <v>8109.4252499999993</v>
      </c>
      <c r="F30" s="51">
        <v>149.69900000000001</v>
      </c>
      <c r="G30" s="51">
        <v>6011.6350000000002</v>
      </c>
      <c r="H30" s="51">
        <v>2282.4482499999999</v>
      </c>
      <c r="I30" s="51">
        <v>8443.7822500000002</v>
      </c>
      <c r="S30" s="141"/>
      <c r="T30" s="141"/>
    </row>
    <row r="31" spans="1:20" s="112" customFormat="1" ht="21" customHeight="1" x14ac:dyDescent="0.2">
      <c r="A31" s="7" t="s">
        <v>477</v>
      </c>
      <c r="B31" s="49">
        <v>149.69900000000001</v>
      </c>
      <c r="C31" s="49">
        <v>2149.6799999999998</v>
      </c>
      <c r="D31" s="49">
        <v>343.47</v>
      </c>
      <c r="E31" s="49">
        <v>2642.8490000000002</v>
      </c>
      <c r="F31" s="49">
        <v>149.69900000000001</v>
      </c>
      <c r="G31" s="49">
        <v>2162.6039999999998</v>
      </c>
      <c r="H31" s="49">
        <v>343.47</v>
      </c>
      <c r="I31" s="49">
        <v>2655.7730000000001</v>
      </c>
      <c r="S31" s="141"/>
      <c r="T31" s="141"/>
    </row>
    <row r="32" spans="1:20" s="112" customFormat="1" ht="21" customHeight="1" x14ac:dyDescent="0.2">
      <c r="A32" s="7" t="s">
        <v>478</v>
      </c>
      <c r="B32" s="49">
        <v>0</v>
      </c>
      <c r="C32" s="49">
        <v>3785.0239999999999</v>
      </c>
      <c r="D32" s="49">
        <v>1681.55225</v>
      </c>
      <c r="E32" s="49">
        <v>5466.5762500000001</v>
      </c>
      <c r="F32" s="49">
        <v>0</v>
      </c>
      <c r="G32" s="49">
        <v>3849.0310000000004</v>
      </c>
      <c r="H32" s="49">
        <v>1938.9782499999999</v>
      </c>
      <c r="I32" s="49">
        <v>5788.0092500000001</v>
      </c>
      <c r="S32" s="141"/>
      <c r="T32" s="141"/>
    </row>
    <row r="33" spans="1:20" s="112" customFormat="1" ht="21" customHeight="1" x14ac:dyDescent="0.2">
      <c r="A33" s="2" t="s">
        <v>479</v>
      </c>
      <c r="B33" s="51">
        <v>2500174.4299999997</v>
      </c>
      <c r="C33" s="51">
        <v>2640475.8760396661</v>
      </c>
      <c r="D33" s="51">
        <v>913601.48215199995</v>
      </c>
      <c r="E33" s="51">
        <v>6054251.7881916668</v>
      </c>
      <c r="F33" s="51">
        <v>2390356.6809999999</v>
      </c>
      <c r="G33" s="51">
        <v>3055724.69615715</v>
      </c>
      <c r="H33" s="51">
        <v>925498.21269700013</v>
      </c>
      <c r="I33" s="51">
        <v>6371579.5898541501</v>
      </c>
      <c r="N33" s="141"/>
      <c r="S33" s="141"/>
      <c r="T33" s="141"/>
    </row>
    <row r="34" spans="1:20" s="112" customFormat="1" ht="21" customHeight="1" x14ac:dyDescent="0.2">
      <c r="A34" s="2" t="s">
        <v>480</v>
      </c>
      <c r="B34" s="51">
        <v>60551.130999999994</v>
      </c>
      <c r="C34" s="51">
        <v>50283.5</v>
      </c>
      <c r="D34" s="51">
        <v>652679.17500000005</v>
      </c>
      <c r="E34" s="51">
        <v>763513.8060000001</v>
      </c>
      <c r="F34" s="51">
        <v>50367.497000000003</v>
      </c>
      <c r="G34" s="51">
        <v>53022.475000000006</v>
      </c>
      <c r="H34" s="51">
        <v>662064.71699999995</v>
      </c>
      <c r="I34" s="51">
        <v>765454.68900000001</v>
      </c>
      <c r="S34" s="141"/>
      <c r="T34" s="141"/>
    </row>
    <row r="35" spans="1:20" s="112" customFormat="1" ht="21" customHeight="1" x14ac:dyDescent="0.2">
      <c r="A35" s="7" t="s">
        <v>481</v>
      </c>
      <c r="B35" s="49">
        <v>79.787000000000006</v>
      </c>
      <c r="C35" s="49">
        <v>34168.232000000004</v>
      </c>
      <c r="D35" s="49">
        <v>0</v>
      </c>
      <c r="E35" s="49">
        <v>34248.019</v>
      </c>
      <c r="F35" s="49">
        <v>80.411000000000001</v>
      </c>
      <c r="G35" s="49">
        <v>33875.978000000003</v>
      </c>
      <c r="H35" s="49">
        <v>150.54300000000001</v>
      </c>
      <c r="I35" s="49">
        <v>34106.932000000001</v>
      </c>
      <c r="S35" s="141"/>
      <c r="T35" s="141"/>
    </row>
    <row r="36" spans="1:20" s="112" customFormat="1" ht="21" customHeight="1" x14ac:dyDescent="0.2">
      <c r="A36" s="7" t="s">
        <v>482</v>
      </c>
      <c r="B36" s="49">
        <v>60471.343999999997</v>
      </c>
      <c r="C36" s="49">
        <v>16115.268</v>
      </c>
      <c r="D36" s="49">
        <v>652679.17500000005</v>
      </c>
      <c r="E36" s="49">
        <v>729265.78700000001</v>
      </c>
      <c r="F36" s="49">
        <v>50287.086000000003</v>
      </c>
      <c r="G36" s="49">
        <v>19146.496999999999</v>
      </c>
      <c r="H36" s="49">
        <v>661914.174</v>
      </c>
      <c r="I36" s="49">
        <v>731347.75699999998</v>
      </c>
      <c r="S36" s="141"/>
      <c r="T36" s="141"/>
    </row>
    <row r="37" spans="1:20" s="112" customFormat="1" ht="21" customHeight="1" x14ac:dyDescent="0.2">
      <c r="A37" s="2" t="s">
        <v>483</v>
      </c>
      <c r="B37" s="51">
        <v>0</v>
      </c>
      <c r="C37" s="51">
        <v>2353.31</v>
      </c>
      <c r="D37" s="51">
        <v>7643.0839999999998</v>
      </c>
      <c r="E37" s="51">
        <v>9996.3940000000002</v>
      </c>
      <c r="F37" s="51">
        <v>0</v>
      </c>
      <c r="G37" s="51">
        <v>2388.6979999999999</v>
      </c>
      <c r="H37" s="51">
        <v>7819.3590000000004</v>
      </c>
      <c r="I37" s="51">
        <v>10208.057000000001</v>
      </c>
      <c r="S37" s="141"/>
      <c r="T37" s="141"/>
    </row>
    <row r="38" spans="1:20" s="112" customFormat="1" ht="21" customHeight="1" x14ac:dyDescent="0.2">
      <c r="A38" s="7" t="s">
        <v>484</v>
      </c>
      <c r="B38" s="49">
        <v>0</v>
      </c>
      <c r="C38" s="49">
        <v>1516.9010000000001</v>
      </c>
      <c r="D38" s="49">
        <v>0</v>
      </c>
      <c r="E38" s="49">
        <v>1516.9010000000001</v>
      </c>
      <c r="F38" s="49">
        <v>0</v>
      </c>
      <c r="G38" s="49">
        <v>1552.289</v>
      </c>
      <c r="H38" s="49">
        <v>0</v>
      </c>
      <c r="I38" s="49">
        <v>1552.289</v>
      </c>
      <c r="S38" s="141"/>
      <c r="T38" s="141"/>
    </row>
    <row r="39" spans="1:20" s="112" customFormat="1" ht="21" customHeight="1" x14ac:dyDescent="0.2">
      <c r="A39" s="7" t="s">
        <v>485</v>
      </c>
      <c r="B39" s="49">
        <v>0</v>
      </c>
      <c r="C39" s="49">
        <v>836.40899999999999</v>
      </c>
      <c r="D39" s="49">
        <v>7643.0839999999998</v>
      </c>
      <c r="E39" s="49">
        <v>8479.4930000000004</v>
      </c>
      <c r="F39" s="49">
        <v>0</v>
      </c>
      <c r="G39" s="49">
        <v>836.40899999999999</v>
      </c>
      <c r="H39" s="49">
        <v>7819.3590000000004</v>
      </c>
      <c r="I39" s="49">
        <v>8655.768</v>
      </c>
      <c r="S39" s="141"/>
      <c r="T39" s="141"/>
    </row>
    <row r="40" spans="1:20" s="112" customFormat="1" ht="21" customHeight="1" x14ac:dyDescent="0.2">
      <c r="A40" s="2" t="s">
        <v>486</v>
      </c>
      <c r="B40" s="51">
        <v>2243101.3459999999</v>
      </c>
      <c r="C40" s="51">
        <v>76770.383999999991</v>
      </c>
      <c r="D40" s="51">
        <v>54750.262999999999</v>
      </c>
      <c r="E40" s="51">
        <v>2374621.9929999998</v>
      </c>
      <c r="F40" s="51">
        <v>2123527.3330000001</v>
      </c>
      <c r="G40" s="51">
        <v>167612.75599999999</v>
      </c>
      <c r="H40" s="51">
        <v>57208.85</v>
      </c>
      <c r="I40" s="51">
        <v>2348348.9390000002</v>
      </c>
      <c r="S40" s="141"/>
      <c r="T40" s="141"/>
    </row>
    <row r="41" spans="1:20" s="112" customFormat="1" ht="21" customHeight="1" x14ac:dyDescent="0.2">
      <c r="A41" s="7" t="s">
        <v>459</v>
      </c>
      <c r="B41" s="49">
        <v>2124548.8169999998</v>
      </c>
      <c r="C41" s="49">
        <v>26676.377</v>
      </c>
      <c r="D41" s="49">
        <v>14531.293</v>
      </c>
      <c r="E41" s="49">
        <v>2165756.4869999997</v>
      </c>
      <c r="F41" s="49">
        <v>1868516.554</v>
      </c>
      <c r="G41" s="49">
        <v>97300.096000000005</v>
      </c>
      <c r="H41" s="49">
        <v>18284.707999999999</v>
      </c>
      <c r="I41" s="49">
        <v>1984101.358</v>
      </c>
      <c r="S41" s="141"/>
      <c r="T41" s="141"/>
    </row>
    <row r="42" spans="1:20" s="112" customFormat="1" ht="21" customHeight="1" x14ac:dyDescent="0.2">
      <c r="A42" s="7" t="s">
        <v>460</v>
      </c>
      <c r="B42" s="49">
        <v>118552.52899999999</v>
      </c>
      <c r="C42" s="49">
        <v>50094.006999999998</v>
      </c>
      <c r="D42" s="49">
        <v>40218.97</v>
      </c>
      <c r="E42" s="49">
        <v>208865.50599999999</v>
      </c>
      <c r="F42" s="49">
        <v>255010.77900000001</v>
      </c>
      <c r="G42" s="49">
        <v>70312.66</v>
      </c>
      <c r="H42" s="49">
        <v>38924.142</v>
      </c>
      <c r="I42" s="49">
        <v>364247.58100000001</v>
      </c>
      <c r="S42" s="141"/>
      <c r="T42" s="141"/>
    </row>
    <row r="43" spans="1:20" s="112" customFormat="1" ht="21" customHeight="1" x14ac:dyDescent="0.2">
      <c r="A43" s="2" t="s">
        <v>487</v>
      </c>
      <c r="B43" s="51">
        <v>0</v>
      </c>
      <c r="C43" s="51">
        <v>0</v>
      </c>
      <c r="D43" s="51">
        <v>0</v>
      </c>
      <c r="E43" s="51">
        <v>0</v>
      </c>
      <c r="F43" s="51">
        <v>0</v>
      </c>
      <c r="G43" s="51">
        <v>0</v>
      </c>
      <c r="H43" s="51">
        <v>0</v>
      </c>
      <c r="I43" s="51">
        <v>0</v>
      </c>
      <c r="S43" s="141"/>
      <c r="T43" s="141"/>
    </row>
    <row r="44" spans="1:20" s="112" customFormat="1" ht="21" customHeight="1" x14ac:dyDescent="0.2">
      <c r="A44" s="2" t="s">
        <v>488</v>
      </c>
      <c r="B44" s="51">
        <v>51015.684000000001</v>
      </c>
      <c r="C44" s="51">
        <v>146796.54408929002</v>
      </c>
      <c r="D44" s="51">
        <v>167960.552</v>
      </c>
      <c r="E44" s="51">
        <v>365772.78008929</v>
      </c>
      <c r="F44" s="51">
        <v>51452.646000000001</v>
      </c>
      <c r="G44" s="51">
        <v>155076.56938855033</v>
      </c>
      <c r="H44" s="51">
        <v>163553.992</v>
      </c>
      <c r="I44" s="51">
        <v>370083.20738855033</v>
      </c>
      <c r="S44" s="141"/>
      <c r="T44" s="141"/>
    </row>
    <row r="45" spans="1:20" s="112" customFormat="1" ht="21" customHeight="1" x14ac:dyDescent="0.2">
      <c r="A45" s="2" t="s">
        <v>489</v>
      </c>
      <c r="B45" s="51">
        <v>145506.26899999997</v>
      </c>
      <c r="C45" s="51">
        <v>2364272.1372932103</v>
      </c>
      <c r="D45" s="51">
        <v>30568.408152000007</v>
      </c>
      <c r="E45" s="51">
        <v>2540346.8144452102</v>
      </c>
      <c r="F45" s="51">
        <v>165009.20500000002</v>
      </c>
      <c r="G45" s="51">
        <v>2677624.1267355974</v>
      </c>
      <c r="H45" s="51">
        <v>34851.294697000012</v>
      </c>
      <c r="I45" s="51">
        <v>2877484.6264325976</v>
      </c>
      <c r="S45" s="141"/>
      <c r="T45" s="141"/>
    </row>
    <row r="46" spans="1:20" s="112" customFormat="1" ht="21" customHeight="1" x14ac:dyDescent="0.2">
      <c r="A46" s="7" t="s">
        <v>463</v>
      </c>
      <c r="B46" s="49">
        <v>6237.76</v>
      </c>
      <c r="C46" s="49">
        <v>1141474.8977999999</v>
      </c>
      <c r="D46" s="49">
        <v>19003.447</v>
      </c>
      <c r="E46" s="49">
        <v>1166716.1047999999</v>
      </c>
      <c r="F46" s="49">
        <v>6237.76</v>
      </c>
      <c r="G46" s="49">
        <v>1295631.5321</v>
      </c>
      <c r="H46" s="49">
        <v>19003.447</v>
      </c>
      <c r="I46" s="49">
        <v>1320872.7390999999</v>
      </c>
      <c r="S46" s="141"/>
      <c r="T46" s="141"/>
    </row>
    <row r="47" spans="1:20" s="112" customFormat="1" ht="21" customHeight="1" x14ac:dyDescent="0.2">
      <c r="A47" s="7" t="s">
        <v>464</v>
      </c>
      <c r="B47" s="49">
        <v>78442.967999999993</v>
      </c>
      <c r="C47" s="49">
        <v>861260.44967688748</v>
      </c>
      <c r="D47" s="49">
        <v>30859.106</v>
      </c>
      <c r="E47" s="49">
        <v>970562.5236768875</v>
      </c>
      <c r="F47" s="49">
        <v>78558.407999999996</v>
      </c>
      <c r="G47" s="49">
        <v>1048931.9928155502</v>
      </c>
      <c r="H47" s="49">
        <v>31988.401999999998</v>
      </c>
      <c r="I47" s="49">
        <v>1159478.8028155502</v>
      </c>
      <c r="S47" s="141"/>
      <c r="T47" s="141"/>
    </row>
    <row r="48" spans="1:20" s="112" customFormat="1" ht="21" customHeight="1" x14ac:dyDescent="0.2">
      <c r="A48" s="7" t="s">
        <v>490</v>
      </c>
      <c r="B48" s="49">
        <v>23513.561000000002</v>
      </c>
      <c r="C48" s="49">
        <v>73121.114119552498</v>
      </c>
      <c r="D48" s="49">
        <v>-68758.951847999997</v>
      </c>
      <c r="E48" s="49">
        <v>27875.723271552502</v>
      </c>
      <c r="F48" s="49">
        <v>24149.161</v>
      </c>
      <c r="G48" s="49">
        <v>160767.46368858076</v>
      </c>
      <c r="H48" s="49">
        <v>-68242.779302999988</v>
      </c>
      <c r="I48" s="49">
        <v>116673.84538558076</v>
      </c>
      <c r="S48" s="141"/>
      <c r="T48" s="141"/>
    </row>
    <row r="49" spans="1:20" s="112" customFormat="1" ht="21" customHeight="1" x14ac:dyDescent="0.2">
      <c r="A49" s="7" t="s">
        <v>491</v>
      </c>
      <c r="B49" s="49">
        <v>1899.942</v>
      </c>
      <c r="C49" s="49">
        <v>288740.81362177001</v>
      </c>
      <c r="D49" s="49">
        <v>-9769.2119999999995</v>
      </c>
      <c r="E49" s="49">
        <v>280871.54362176999</v>
      </c>
      <c r="F49" s="49">
        <v>7649.0659999999998</v>
      </c>
      <c r="G49" s="49">
        <v>146364.40300546685</v>
      </c>
      <c r="H49" s="49">
        <v>-9767.4040000000005</v>
      </c>
      <c r="I49" s="49">
        <v>144246.06500546684</v>
      </c>
      <c r="S49" s="141"/>
      <c r="T49" s="141"/>
    </row>
    <row r="50" spans="1:20" s="112" customFormat="1" ht="21" customHeight="1" x14ac:dyDescent="0.2">
      <c r="A50" s="7" t="s">
        <v>492</v>
      </c>
      <c r="B50" s="49">
        <v>27160.453000000001</v>
      </c>
      <c r="C50" s="49">
        <v>11327.927</v>
      </c>
      <c r="D50" s="49">
        <v>58637.8</v>
      </c>
      <c r="E50" s="49">
        <v>97126.180000000008</v>
      </c>
      <c r="F50" s="49">
        <v>27340.921999999999</v>
      </c>
      <c r="G50" s="49">
        <v>19445.353999999999</v>
      </c>
      <c r="H50" s="49">
        <v>60527.449000000001</v>
      </c>
      <c r="I50" s="49">
        <v>107313.72500000001</v>
      </c>
      <c r="S50" s="141"/>
      <c r="T50" s="141"/>
    </row>
    <row r="51" spans="1:20" s="112" customFormat="1" ht="21" customHeight="1" thickBot="1" x14ac:dyDescent="0.25">
      <c r="A51" s="24" t="s">
        <v>493</v>
      </c>
      <c r="B51" s="92">
        <v>8251.5849999999991</v>
      </c>
      <c r="C51" s="92">
        <v>-11653.064925000001</v>
      </c>
      <c r="D51" s="92">
        <v>596.21900000000005</v>
      </c>
      <c r="E51" s="92">
        <v>-2805.2609250000014</v>
      </c>
      <c r="F51" s="92">
        <v>21073.887999999999</v>
      </c>
      <c r="G51" s="92">
        <v>6483.3811260000002</v>
      </c>
      <c r="H51" s="92">
        <v>1342.18</v>
      </c>
      <c r="I51" s="92">
        <v>28899.449126</v>
      </c>
      <c r="S51" s="141"/>
      <c r="T51" s="141"/>
    </row>
    <row r="52" spans="1:20" ht="15" thickTop="1" x14ac:dyDescent="0.2">
      <c r="A52" s="438" t="s">
        <v>572</v>
      </c>
      <c r="B52" s="438"/>
      <c r="C52" s="438"/>
      <c r="D52" s="438"/>
      <c r="E52" s="438"/>
      <c r="F52" s="438"/>
      <c r="G52" s="438"/>
      <c r="H52" s="438"/>
      <c r="I52" s="438"/>
    </row>
    <row r="53" spans="1:20" x14ac:dyDescent="0.2">
      <c r="A53" s="439" t="s">
        <v>574</v>
      </c>
      <c r="B53" s="439"/>
      <c r="C53" s="439"/>
      <c r="D53" s="439"/>
      <c r="E53" s="439"/>
      <c r="F53" s="439"/>
      <c r="G53" s="439"/>
      <c r="H53" s="439"/>
      <c r="I53" s="439"/>
    </row>
    <row r="54" spans="1:20" x14ac:dyDescent="0.2">
      <c r="H54" s="40"/>
      <c r="I54" s="40"/>
    </row>
    <row r="55" spans="1:20" x14ac:dyDescent="0.2">
      <c r="A55" s="40"/>
      <c r="B55" s="40"/>
      <c r="C55" s="40"/>
      <c r="D55" s="40"/>
      <c r="E55" s="40"/>
      <c r="F55" s="40"/>
      <c r="G55" s="40"/>
      <c r="H55" s="40"/>
      <c r="I55" s="40"/>
    </row>
    <row r="59" spans="1:20" x14ac:dyDescent="0.2">
      <c r="A59" s="21"/>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1"/>
  <sheetViews>
    <sheetView view="pageBreakPreview" zoomScale="115" zoomScaleNormal="100" zoomScaleSheetLayoutView="115" workbookViewId="0">
      <selection activeCell="I13" sqref="I13"/>
    </sheetView>
  </sheetViews>
  <sheetFormatPr defaultRowHeight="14.25" x14ac:dyDescent="0.2"/>
  <cols>
    <col min="1" max="1" width="59.125" customWidth="1"/>
    <col min="2" max="7" width="12.125" customWidth="1"/>
  </cols>
  <sheetData>
    <row r="1" spans="1:7" ht="18.75" x14ac:dyDescent="0.2">
      <c r="A1" s="311" t="s">
        <v>494</v>
      </c>
      <c r="B1" s="311"/>
      <c r="C1" s="311"/>
      <c r="D1" s="311"/>
      <c r="E1" s="311"/>
      <c r="F1" s="311"/>
      <c r="G1" s="311"/>
    </row>
    <row r="2" spans="1:7" ht="15" thickBot="1" x14ac:dyDescent="0.25">
      <c r="A2" s="312" t="s">
        <v>1</v>
      </c>
      <c r="B2" s="312"/>
      <c r="C2" s="312"/>
      <c r="D2" s="312"/>
      <c r="E2" s="312"/>
      <c r="F2" s="312"/>
      <c r="G2" s="312"/>
    </row>
    <row r="3" spans="1:7" ht="15.75" thickTop="1" thickBot="1" x14ac:dyDescent="0.25">
      <c r="A3" s="174" t="s">
        <v>495</v>
      </c>
      <c r="B3" s="41">
        <v>45100</v>
      </c>
      <c r="C3" s="41">
        <v>45192</v>
      </c>
      <c r="D3" s="42">
        <v>45290</v>
      </c>
      <c r="E3" s="43">
        <v>45374</v>
      </c>
      <c r="F3" s="44">
        <v>45473</v>
      </c>
      <c r="G3" s="44">
        <v>45565</v>
      </c>
    </row>
    <row r="4" spans="1:7" s="103" customFormat="1" ht="32.25" customHeight="1" thickTop="1" x14ac:dyDescent="0.2">
      <c r="A4" s="2" t="s">
        <v>496</v>
      </c>
      <c r="B4" s="51">
        <v>85102</v>
      </c>
      <c r="C4" s="51">
        <v>90147</v>
      </c>
      <c r="D4" s="51">
        <v>106133.277</v>
      </c>
      <c r="E4" s="51">
        <v>125859.061</v>
      </c>
      <c r="F4" s="51">
        <v>116075.265</v>
      </c>
      <c r="G4" s="51">
        <v>109623.757</v>
      </c>
    </row>
    <row r="5" spans="1:7" s="103" customFormat="1" ht="32.25" customHeight="1" x14ac:dyDescent="0.2">
      <c r="A5" s="9" t="s">
        <v>497</v>
      </c>
      <c r="B5" s="49">
        <v>33083</v>
      </c>
      <c r="C5" s="49">
        <v>36902</v>
      </c>
      <c r="D5" s="49">
        <v>39290.495000000003</v>
      </c>
      <c r="E5" s="49">
        <v>40279.911999999997</v>
      </c>
      <c r="F5" s="49">
        <v>26455.328000000001</v>
      </c>
      <c r="G5" s="49">
        <v>16380.564</v>
      </c>
    </row>
    <row r="6" spans="1:7" s="103" customFormat="1" ht="32.25" customHeight="1" x14ac:dyDescent="0.2">
      <c r="A6" s="9" t="s">
        <v>498</v>
      </c>
      <c r="B6" s="49">
        <v>52019</v>
      </c>
      <c r="C6" s="49">
        <v>53245</v>
      </c>
      <c r="D6" s="49">
        <v>66842.781999999992</v>
      </c>
      <c r="E6" s="49">
        <v>85579.149000000005</v>
      </c>
      <c r="F6" s="49">
        <v>89619.936999999991</v>
      </c>
      <c r="G6" s="49">
        <v>93243.192999999999</v>
      </c>
    </row>
    <row r="7" spans="1:7" s="103" customFormat="1" ht="32.25" customHeight="1" x14ac:dyDescent="0.2">
      <c r="A7" s="2" t="s">
        <v>499</v>
      </c>
      <c r="B7" s="51">
        <v>167795</v>
      </c>
      <c r="C7" s="51">
        <v>103112</v>
      </c>
      <c r="D7" s="51">
        <v>95513.945000000007</v>
      </c>
      <c r="E7" s="51">
        <v>108806.46400000001</v>
      </c>
      <c r="F7" s="51">
        <v>88863.868999999992</v>
      </c>
      <c r="G7" s="51">
        <v>89364.090999999986</v>
      </c>
    </row>
    <row r="8" spans="1:7" s="103" customFormat="1" ht="32.25" customHeight="1" x14ac:dyDescent="0.2">
      <c r="A8" s="9" t="s">
        <v>500</v>
      </c>
      <c r="B8" s="49">
        <v>77062</v>
      </c>
      <c r="C8" s="49">
        <v>4601</v>
      </c>
      <c r="D8" s="49">
        <v>5994.1319999999996</v>
      </c>
      <c r="E8" s="49">
        <v>6297.2539999999999</v>
      </c>
      <c r="F8" s="49">
        <v>967.73800000000006</v>
      </c>
      <c r="G8" s="49">
        <v>4109.9690000000001</v>
      </c>
    </row>
    <row r="9" spans="1:7" s="103" customFormat="1" ht="32.25" customHeight="1" x14ac:dyDescent="0.2">
      <c r="A9" s="9" t="s">
        <v>501</v>
      </c>
      <c r="B9" s="49">
        <v>53743</v>
      </c>
      <c r="C9" s="49">
        <v>53197</v>
      </c>
      <c r="D9" s="49">
        <v>43694.205000000002</v>
      </c>
      <c r="E9" s="49">
        <v>54832.177000000003</v>
      </c>
      <c r="F9" s="49">
        <v>43692.813999999998</v>
      </c>
      <c r="G9" s="49">
        <v>48488.362999999998</v>
      </c>
    </row>
    <row r="10" spans="1:7" s="103" customFormat="1" ht="32.25" customHeight="1" x14ac:dyDescent="0.2">
      <c r="A10" s="9" t="s">
        <v>502</v>
      </c>
      <c r="B10" s="49">
        <v>35659</v>
      </c>
      <c r="C10" s="49">
        <v>43412</v>
      </c>
      <c r="D10" s="49">
        <v>44009.606</v>
      </c>
      <c r="E10" s="49">
        <v>45669.743999999999</v>
      </c>
      <c r="F10" s="49">
        <v>42137.122000000003</v>
      </c>
      <c r="G10" s="49">
        <v>34852.849000000002</v>
      </c>
    </row>
    <row r="11" spans="1:7" s="103" customFormat="1" ht="32.25" customHeight="1" x14ac:dyDescent="0.2">
      <c r="A11" s="9" t="s">
        <v>503</v>
      </c>
      <c r="B11" s="49">
        <v>147</v>
      </c>
      <c r="C11" s="49">
        <v>1038</v>
      </c>
      <c r="D11" s="49">
        <v>721.42499999999995</v>
      </c>
      <c r="E11" s="49">
        <v>753.16399999999999</v>
      </c>
      <c r="F11" s="49">
        <v>854.39300000000003</v>
      </c>
      <c r="G11" s="49">
        <v>906.59699999999998</v>
      </c>
    </row>
    <row r="12" spans="1:7" s="103" customFormat="1" ht="32.25" customHeight="1" x14ac:dyDescent="0.2">
      <c r="A12" s="9" t="s">
        <v>504</v>
      </c>
      <c r="B12" s="49">
        <v>1184</v>
      </c>
      <c r="C12" s="49">
        <v>864</v>
      </c>
      <c r="D12" s="49">
        <v>1094.577</v>
      </c>
      <c r="E12" s="49">
        <v>1254.125</v>
      </c>
      <c r="F12" s="49">
        <v>1211.8019999999999</v>
      </c>
      <c r="G12" s="49">
        <v>1006.313</v>
      </c>
    </row>
    <row r="13" spans="1:7" s="103" customFormat="1" ht="32.25" customHeight="1" x14ac:dyDescent="0.2">
      <c r="A13" s="2" t="s">
        <v>505</v>
      </c>
      <c r="B13" s="51">
        <v>29828</v>
      </c>
      <c r="C13" s="51">
        <v>25394</v>
      </c>
      <c r="D13" s="51">
        <v>26681.897000000001</v>
      </c>
      <c r="E13" s="51">
        <v>31987.34</v>
      </c>
      <c r="F13" s="51">
        <v>30582.839</v>
      </c>
      <c r="G13" s="51">
        <v>25622.717000000001</v>
      </c>
    </row>
    <row r="14" spans="1:7" s="103" customFormat="1" ht="32.25" customHeight="1" x14ac:dyDescent="0.2">
      <c r="A14" s="2" t="s">
        <v>506</v>
      </c>
      <c r="B14" s="51">
        <v>15740</v>
      </c>
      <c r="C14" s="51">
        <v>24178</v>
      </c>
      <c r="D14" s="51">
        <v>22413.447</v>
      </c>
      <c r="E14" s="51">
        <v>18044.478999999999</v>
      </c>
      <c r="F14" s="51">
        <v>17578.276000000002</v>
      </c>
      <c r="G14" s="51">
        <v>17799.927</v>
      </c>
    </row>
    <row r="15" spans="1:7" s="103" customFormat="1" ht="32.25" customHeight="1" x14ac:dyDescent="0.2">
      <c r="A15" s="2" t="s">
        <v>507</v>
      </c>
      <c r="B15" s="51">
        <v>1614</v>
      </c>
      <c r="C15" s="51">
        <v>3293</v>
      </c>
      <c r="D15" s="51">
        <v>27809.278999999999</v>
      </c>
      <c r="E15" s="51">
        <v>2390.893</v>
      </c>
      <c r="F15" s="51">
        <v>3101.8690000000001</v>
      </c>
      <c r="G15" s="51">
        <v>3241.2089999999998</v>
      </c>
    </row>
    <row r="16" spans="1:7" s="103" customFormat="1" ht="32.25" customHeight="1" x14ac:dyDescent="0.2">
      <c r="A16" s="2" t="s">
        <v>508</v>
      </c>
      <c r="B16" s="51">
        <v>265905</v>
      </c>
      <c r="C16" s="51">
        <v>329411</v>
      </c>
      <c r="D16" s="51">
        <v>358761.89399999997</v>
      </c>
      <c r="E16" s="51">
        <v>396681.234</v>
      </c>
      <c r="F16" s="51">
        <v>437437.43699999998</v>
      </c>
      <c r="G16" s="51">
        <v>443776.92599999998</v>
      </c>
    </row>
    <row r="17" spans="1:8" s="103" customFormat="1" ht="32.25" customHeight="1" x14ac:dyDescent="0.2">
      <c r="A17" s="2" t="s">
        <v>509</v>
      </c>
      <c r="B17" s="51">
        <v>35181</v>
      </c>
      <c r="C17" s="51">
        <v>45609</v>
      </c>
      <c r="D17" s="51">
        <v>56869.985999999997</v>
      </c>
      <c r="E17" s="51">
        <v>69957.459000000003</v>
      </c>
      <c r="F17" s="51">
        <v>68086.122000000003</v>
      </c>
      <c r="G17" s="51">
        <v>74032.194000000003</v>
      </c>
    </row>
    <row r="18" spans="1:8" s="103" customFormat="1" ht="32.25" customHeight="1" x14ac:dyDescent="0.2">
      <c r="A18" s="2" t="s">
        <v>510</v>
      </c>
      <c r="B18" s="51">
        <v>1284</v>
      </c>
      <c r="C18" s="51">
        <v>1348</v>
      </c>
      <c r="D18" s="51">
        <v>1415.4190000000001</v>
      </c>
      <c r="E18" s="51">
        <v>1707.8589999999999</v>
      </c>
      <c r="F18" s="51">
        <v>1787.8689999999999</v>
      </c>
      <c r="G18" s="51">
        <v>1843.0650000000001</v>
      </c>
    </row>
    <row r="19" spans="1:8" s="103" customFormat="1" ht="32.25" customHeight="1" thickBot="1" x14ac:dyDescent="0.25">
      <c r="A19" s="11" t="s">
        <v>511</v>
      </c>
      <c r="B19" s="53" t="s">
        <v>21</v>
      </c>
      <c r="C19" s="53" t="s">
        <v>21</v>
      </c>
      <c r="D19" s="53" t="s">
        <v>21</v>
      </c>
      <c r="E19" s="53">
        <v>0.26</v>
      </c>
      <c r="F19" s="53">
        <v>0.26</v>
      </c>
      <c r="G19" s="53">
        <v>150.803</v>
      </c>
    </row>
    <row r="20" spans="1:8" s="103" customFormat="1" ht="32.25" customHeight="1" thickTop="1" thickBot="1" x14ac:dyDescent="0.25">
      <c r="A20" s="175" t="s">
        <v>242</v>
      </c>
      <c r="B20" s="53">
        <v>602449</v>
      </c>
      <c r="C20" s="53">
        <v>622492</v>
      </c>
      <c r="D20" s="53">
        <v>695599.40399999998</v>
      </c>
      <c r="E20" s="53">
        <v>755435.04900000012</v>
      </c>
      <c r="F20" s="53">
        <v>763513.80599999987</v>
      </c>
      <c r="G20" s="53">
        <v>765454.6889999999</v>
      </c>
      <c r="H20"/>
    </row>
    <row r="21" spans="1:8" ht="15" thickTop="1" x14ac:dyDescent="0.2">
      <c r="A21" s="438" t="s">
        <v>572</v>
      </c>
      <c r="B21" s="438"/>
      <c r="C21" s="438"/>
      <c r="D21" s="438"/>
      <c r="E21" s="438"/>
      <c r="F21" s="438"/>
      <c r="G21" s="438"/>
    </row>
  </sheetData>
  <mergeCells count="3">
    <mergeCell ref="A1:G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view="pageBreakPreview" zoomScaleNormal="100" zoomScaleSheetLayoutView="100" workbookViewId="0">
      <selection activeCell="I13" sqref="I13"/>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311" t="s">
        <v>512</v>
      </c>
      <c r="B1" s="311"/>
      <c r="C1" s="311"/>
      <c r="D1" s="311"/>
      <c r="E1" s="311"/>
      <c r="F1" s="311"/>
      <c r="G1" s="311"/>
      <c r="H1" s="12"/>
    </row>
    <row r="2" spans="1:8" ht="15" thickBot="1" x14ac:dyDescent="0.25">
      <c r="A2" s="312" t="s">
        <v>1</v>
      </c>
      <c r="B2" s="312"/>
      <c r="C2" s="312"/>
      <c r="D2" s="312"/>
      <c r="E2" s="312"/>
      <c r="F2" s="312"/>
      <c r="G2" s="312"/>
      <c r="H2" s="12"/>
    </row>
    <row r="3" spans="1:8" ht="36.75" customHeight="1" thickTop="1" thickBot="1" x14ac:dyDescent="0.25">
      <c r="A3" s="323" t="s">
        <v>495</v>
      </c>
      <c r="B3" s="443" t="s">
        <v>581</v>
      </c>
      <c r="C3" s="444"/>
      <c r="D3" s="444"/>
      <c r="E3" s="443" t="s">
        <v>598</v>
      </c>
      <c r="F3" s="444"/>
      <c r="G3" s="444"/>
      <c r="H3" s="12"/>
    </row>
    <row r="4" spans="1:8" ht="36.75" customHeight="1" thickBot="1" x14ac:dyDescent="0.25">
      <c r="A4" s="324"/>
      <c r="B4" s="38" t="s">
        <v>513</v>
      </c>
      <c r="C4" s="175" t="s">
        <v>514</v>
      </c>
      <c r="D4" s="175" t="s">
        <v>242</v>
      </c>
      <c r="E4" s="58" t="s">
        <v>513</v>
      </c>
      <c r="F4" s="175" t="s">
        <v>514</v>
      </c>
      <c r="G4" s="175" t="s">
        <v>242</v>
      </c>
      <c r="H4" s="12"/>
    </row>
    <row r="5" spans="1:8" s="103" customFormat="1" ht="36.75" customHeight="1" thickTop="1" x14ac:dyDescent="0.2">
      <c r="A5" s="2" t="s">
        <v>515</v>
      </c>
      <c r="B5" s="51">
        <v>252285.79399999999</v>
      </c>
      <c r="C5" s="51">
        <v>5385.3319999999994</v>
      </c>
      <c r="D5" s="51">
        <v>257671.12599999999</v>
      </c>
      <c r="E5" s="51">
        <v>249339.65300000002</v>
      </c>
      <c r="F5" s="51">
        <v>5492.8760000000002</v>
      </c>
      <c r="G5" s="51">
        <v>254832.52900000001</v>
      </c>
      <c r="H5" s="12"/>
    </row>
    <row r="6" spans="1:8" s="103" customFormat="1" ht="36.75" customHeight="1" x14ac:dyDescent="0.2">
      <c r="A6" s="9" t="s">
        <v>516</v>
      </c>
      <c r="B6" s="49">
        <v>4443.8760000000002</v>
      </c>
      <c r="C6" s="49">
        <v>420.62400000000002</v>
      </c>
      <c r="D6" s="49">
        <v>4864.5</v>
      </c>
      <c r="E6" s="49">
        <v>4854.2709999999997</v>
      </c>
      <c r="F6" s="49">
        <v>356.072</v>
      </c>
      <c r="G6" s="49">
        <v>5210.3429999999998</v>
      </c>
      <c r="H6" s="12"/>
    </row>
    <row r="7" spans="1:8" s="103" customFormat="1" ht="36.75" customHeight="1" x14ac:dyDescent="0.2">
      <c r="A7" s="9" t="s">
        <v>517</v>
      </c>
      <c r="B7" s="49">
        <v>247841.91800000001</v>
      </c>
      <c r="C7" s="49">
        <v>4964.7079999999996</v>
      </c>
      <c r="D7" s="49">
        <v>252806.62600000002</v>
      </c>
      <c r="E7" s="49">
        <v>244485.38200000001</v>
      </c>
      <c r="F7" s="49">
        <v>5136.8040000000001</v>
      </c>
      <c r="G7" s="49">
        <v>249622.18600000002</v>
      </c>
      <c r="H7" s="12"/>
    </row>
    <row r="8" spans="1:8" s="103" customFormat="1" ht="36.75" customHeight="1" x14ac:dyDescent="0.2">
      <c r="A8" s="2" t="s">
        <v>499</v>
      </c>
      <c r="B8" s="51">
        <v>17131.260999999999</v>
      </c>
      <c r="C8" s="51">
        <v>78684.736000000004</v>
      </c>
      <c r="D8" s="51">
        <v>95815.997000000003</v>
      </c>
      <c r="E8" s="51">
        <v>54826.419000000002</v>
      </c>
      <c r="F8" s="51">
        <v>115197.04300000001</v>
      </c>
      <c r="G8" s="51">
        <v>170023.462</v>
      </c>
      <c r="H8" s="12"/>
    </row>
    <row r="9" spans="1:8" s="103" customFormat="1" ht="36.75" customHeight="1" x14ac:dyDescent="0.2">
      <c r="A9" s="9" t="s">
        <v>518</v>
      </c>
      <c r="B9" s="49">
        <v>14552.06</v>
      </c>
      <c r="C9" s="49">
        <v>32355.93</v>
      </c>
      <c r="D9" s="49">
        <v>46907.99</v>
      </c>
      <c r="E9" s="49">
        <v>51353.048999999999</v>
      </c>
      <c r="F9" s="49">
        <v>60712.28</v>
      </c>
      <c r="G9" s="49">
        <v>112065.329</v>
      </c>
      <c r="H9" s="12"/>
    </row>
    <row r="10" spans="1:8" s="103" customFormat="1" ht="36.75" customHeight="1" x14ac:dyDescent="0.2">
      <c r="A10" s="9" t="s">
        <v>501</v>
      </c>
      <c r="B10" s="49">
        <v>914.50199999999995</v>
      </c>
      <c r="C10" s="49">
        <v>19593.25</v>
      </c>
      <c r="D10" s="49">
        <v>20507.752</v>
      </c>
      <c r="E10" s="49">
        <v>2052.7730000000001</v>
      </c>
      <c r="F10" s="49">
        <v>25405.56</v>
      </c>
      <c r="G10" s="49">
        <v>27458.333000000002</v>
      </c>
      <c r="H10" s="12"/>
    </row>
    <row r="11" spans="1:8" s="103" customFormat="1" ht="36.75" customHeight="1" x14ac:dyDescent="0.2">
      <c r="A11" s="9" t="s">
        <v>502</v>
      </c>
      <c r="B11" s="49">
        <v>1536.94</v>
      </c>
      <c r="C11" s="49">
        <v>26735.556</v>
      </c>
      <c r="D11" s="49">
        <v>28272.495999999999</v>
      </c>
      <c r="E11" s="49">
        <v>1295.9010000000001</v>
      </c>
      <c r="F11" s="49">
        <v>29079.203000000001</v>
      </c>
      <c r="G11" s="49">
        <v>30375.104000000003</v>
      </c>
      <c r="H11" s="12"/>
    </row>
    <row r="12" spans="1:8" s="103" customFormat="1" ht="36.75" customHeight="1" x14ac:dyDescent="0.2">
      <c r="A12" s="9" t="s">
        <v>503</v>
      </c>
      <c r="B12" s="49">
        <v>127.749</v>
      </c>
      <c r="C12" s="49">
        <v>0</v>
      </c>
      <c r="D12" s="49">
        <v>127.749</v>
      </c>
      <c r="E12" s="49">
        <v>124.68600000000001</v>
      </c>
      <c r="F12" s="49">
        <v>0</v>
      </c>
      <c r="G12" s="49">
        <v>124.68600000000001</v>
      </c>
      <c r="H12" s="12"/>
    </row>
    <row r="13" spans="1:8" s="103" customFormat="1" ht="36.75" customHeight="1" x14ac:dyDescent="0.2">
      <c r="A13" s="9" t="s">
        <v>504</v>
      </c>
      <c r="B13" s="51">
        <v>0.01</v>
      </c>
      <c r="C13" s="49">
        <v>0</v>
      </c>
      <c r="D13" s="51">
        <v>0.01</v>
      </c>
      <c r="E13" s="51">
        <v>0.01</v>
      </c>
      <c r="F13" s="49">
        <v>0</v>
      </c>
      <c r="G13" s="51">
        <v>0.01</v>
      </c>
      <c r="H13" s="12"/>
    </row>
    <row r="14" spans="1:8" s="103" customFormat="1" ht="36.75" customHeight="1" x14ac:dyDescent="0.2">
      <c r="A14" s="2" t="s">
        <v>505</v>
      </c>
      <c r="B14" s="51">
        <v>0</v>
      </c>
      <c r="C14" s="51">
        <v>0</v>
      </c>
      <c r="D14" s="51">
        <v>0</v>
      </c>
      <c r="E14" s="51">
        <v>0</v>
      </c>
      <c r="F14" s="51">
        <v>0</v>
      </c>
      <c r="G14" s="51">
        <v>0</v>
      </c>
      <c r="H14" s="12"/>
    </row>
    <row r="15" spans="1:8" s="103" customFormat="1" ht="36.75" customHeight="1" x14ac:dyDescent="0.2">
      <c r="A15" s="2" t="s">
        <v>506</v>
      </c>
      <c r="B15" s="51">
        <v>0</v>
      </c>
      <c r="C15" s="51">
        <v>0</v>
      </c>
      <c r="D15" s="51">
        <v>0</v>
      </c>
      <c r="E15" s="51">
        <v>0</v>
      </c>
      <c r="F15" s="51">
        <v>0</v>
      </c>
      <c r="G15" s="51">
        <v>0</v>
      </c>
      <c r="H15" s="12"/>
    </row>
    <row r="16" spans="1:8" s="103" customFormat="1" ht="36.75" customHeight="1" x14ac:dyDescent="0.2">
      <c r="A16" s="2" t="s">
        <v>507</v>
      </c>
      <c r="B16" s="51">
        <v>0</v>
      </c>
      <c r="C16" s="51">
        <v>0</v>
      </c>
      <c r="D16" s="51">
        <v>0</v>
      </c>
      <c r="E16" s="51">
        <v>0</v>
      </c>
      <c r="F16" s="51">
        <v>0</v>
      </c>
      <c r="G16" s="51">
        <v>0</v>
      </c>
      <c r="H16" s="12"/>
    </row>
    <row r="17" spans="1:8" s="103" customFormat="1" ht="36.75" customHeight="1" x14ac:dyDescent="0.2">
      <c r="A17" s="2" t="s">
        <v>508</v>
      </c>
      <c r="B17" s="51">
        <v>91176.063999999998</v>
      </c>
      <c r="C17" s="51">
        <v>17007.391</v>
      </c>
      <c r="D17" s="51">
        <v>108183.455</v>
      </c>
      <c r="E17" s="51">
        <v>70312.434999999998</v>
      </c>
      <c r="F17" s="51">
        <v>32531.662</v>
      </c>
      <c r="G17" s="51">
        <v>102844.09699999999</v>
      </c>
      <c r="H17" s="12"/>
    </row>
    <row r="18" spans="1:8" s="103" customFormat="1" ht="36.75" customHeight="1" x14ac:dyDescent="0.2">
      <c r="A18" s="2" t="s">
        <v>509</v>
      </c>
      <c r="B18" s="51">
        <v>14.952999999999999</v>
      </c>
      <c r="C18" s="51">
        <v>0</v>
      </c>
      <c r="D18" s="51">
        <v>14.952999999999999</v>
      </c>
      <c r="E18" s="51">
        <v>14.788</v>
      </c>
      <c r="F18" s="51">
        <v>0</v>
      </c>
      <c r="G18" s="51">
        <v>14.788</v>
      </c>
      <c r="H18" s="12"/>
    </row>
    <row r="19" spans="1:8" s="103" customFormat="1" ht="36.75" customHeight="1" x14ac:dyDescent="0.2">
      <c r="A19" s="2" t="s">
        <v>519</v>
      </c>
      <c r="B19" s="51">
        <v>0</v>
      </c>
      <c r="C19" s="51">
        <v>0</v>
      </c>
      <c r="D19" s="51">
        <v>0</v>
      </c>
      <c r="E19" s="51">
        <v>0</v>
      </c>
      <c r="F19" s="51">
        <v>0</v>
      </c>
      <c r="G19" s="51">
        <v>0</v>
      </c>
      <c r="H19" s="12"/>
    </row>
    <row r="20" spans="1:8" s="103" customFormat="1" ht="36.75" customHeight="1" x14ac:dyDescent="0.2">
      <c r="A20" s="6" t="s">
        <v>520</v>
      </c>
      <c r="B20" s="51">
        <v>0</v>
      </c>
      <c r="C20" s="51">
        <v>0</v>
      </c>
      <c r="D20" s="51">
        <v>0</v>
      </c>
      <c r="E20" s="51">
        <v>0</v>
      </c>
      <c r="F20" s="51">
        <v>0</v>
      </c>
      <c r="G20" s="51">
        <v>0</v>
      </c>
      <c r="H20" s="12"/>
    </row>
    <row r="21" spans="1:8" s="103" customFormat="1" ht="36.75" customHeight="1" thickBot="1" x14ac:dyDescent="0.25">
      <c r="A21" s="11" t="s">
        <v>521</v>
      </c>
      <c r="B21" s="53">
        <v>400599.68300000002</v>
      </c>
      <c r="C21" s="53">
        <v>27260.806</v>
      </c>
      <c r="D21" s="53">
        <v>427860.489</v>
      </c>
      <c r="E21" s="53">
        <v>427982.55</v>
      </c>
      <c r="F21" s="53">
        <v>28657.808000000001</v>
      </c>
      <c r="G21" s="53">
        <v>456640.35800000001</v>
      </c>
      <c r="H21" s="12"/>
    </row>
    <row r="22" spans="1:8" s="103" customFormat="1" ht="36.75" customHeight="1" thickTop="1" thickBot="1" x14ac:dyDescent="0.25">
      <c r="A22" s="175" t="s">
        <v>242</v>
      </c>
      <c r="B22" s="139">
        <v>761207.755</v>
      </c>
      <c r="C22" s="139">
        <v>128338.265</v>
      </c>
      <c r="D22" s="139">
        <v>889546.02</v>
      </c>
      <c r="E22" s="139">
        <v>802475.84499999997</v>
      </c>
      <c r="F22" s="139">
        <v>181879.38900000002</v>
      </c>
      <c r="G22" s="139">
        <v>984355.23400000005</v>
      </c>
      <c r="H22" s="12"/>
    </row>
    <row r="23" spans="1:8" ht="36.75" customHeight="1" thickTop="1" x14ac:dyDescent="0.2">
      <c r="A23" s="438" t="s">
        <v>572</v>
      </c>
      <c r="B23" s="445"/>
      <c r="C23" s="445"/>
      <c r="D23" s="445"/>
      <c r="E23" s="445"/>
      <c r="F23" s="445"/>
      <c r="G23" s="445"/>
      <c r="H23" s="442"/>
    </row>
    <row r="24" spans="1:8" ht="36.75" customHeight="1" x14ac:dyDescent="0.2">
      <c r="A24" s="439" t="s">
        <v>534</v>
      </c>
      <c r="B24" s="439"/>
      <c r="C24" s="439"/>
      <c r="D24" s="439"/>
      <c r="E24" s="439"/>
      <c r="F24" s="439"/>
      <c r="G24" s="439"/>
      <c r="H24" s="442"/>
    </row>
    <row r="25" spans="1:8" ht="36.75" customHeight="1" x14ac:dyDescent="0.2">
      <c r="A25" s="439" t="s">
        <v>522</v>
      </c>
      <c r="B25" s="439"/>
      <c r="C25" s="439"/>
      <c r="D25" s="439"/>
      <c r="E25" s="439"/>
      <c r="F25" s="439"/>
      <c r="G25" s="439"/>
      <c r="H25" s="442"/>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topLeftCell="A28" zoomScaleNormal="100" zoomScaleSheetLayoutView="100" workbookViewId="0">
      <selection activeCell="A40" sqref="A40:J40"/>
    </sheetView>
  </sheetViews>
  <sheetFormatPr defaultRowHeight="14.25" x14ac:dyDescent="0.2"/>
  <cols>
    <col min="1" max="1" width="44.375" bestFit="1" customWidth="1"/>
    <col min="2" max="3" width="9.125" bestFit="1" customWidth="1"/>
    <col min="4" max="4" width="9.625" bestFit="1" customWidth="1"/>
    <col min="5" max="5" width="11.375" style="60" bestFit="1" customWidth="1"/>
    <col min="6" max="7" width="9.625" bestFit="1" customWidth="1"/>
    <col min="8" max="9" width="9.375" bestFit="1" customWidth="1"/>
    <col min="10" max="10" width="9.625" style="60" bestFit="1" customWidth="1"/>
  </cols>
  <sheetData>
    <row r="1" spans="1:11" ht="18.75" x14ac:dyDescent="0.2">
      <c r="A1" s="311" t="s">
        <v>45</v>
      </c>
      <c r="B1" s="311"/>
      <c r="C1" s="311"/>
      <c r="D1" s="311"/>
      <c r="E1" s="311"/>
      <c r="F1" s="311"/>
      <c r="G1" s="311"/>
      <c r="H1" s="311"/>
      <c r="I1" s="311"/>
      <c r="J1" s="311"/>
    </row>
    <row r="2" spans="1:11" ht="15" thickBot="1" x14ac:dyDescent="0.25">
      <c r="A2" s="312" t="s">
        <v>1</v>
      </c>
      <c r="B2" s="312"/>
      <c r="C2" s="312"/>
      <c r="D2" s="312"/>
      <c r="E2" s="312"/>
      <c r="F2" s="312"/>
      <c r="G2" s="312"/>
      <c r="H2" s="312"/>
      <c r="I2" s="312"/>
      <c r="J2" s="312"/>
    </row>
    <row r="3" spans="1:11" ht="15.75" thickTop="1" thickBot="1" x14ac:dyDescent="0.25">
      <c r="A3" s="323" t="s">
        <v>2</v>
      </c>
      <c r="B3" s="325" t="s">
        <v>46</v>
      </c>
      <c r="C3" s="325" t="s">
        <v>4</v>
      </c>
      <c r="D3" s="325" t="s">
        <v>570</v>
      </c>
      <c r="E3" s="278">
        <v>2024</v>
      </c>
      <c r="F3" s="327">
        <v>2024</v>
      </c>
      <c r="G3" s="327"/>
      <c r="H3" s="327"/>
      <c r="I3" s="328"/>
      <c r="J3" s="277">
        <v>2025</v>
      </c>
      <c r="K3" s="90"/>
    </row>
    <row r="4" spans="1:11" ht="15" thickBot="1" x14ac:dyDescent="0.25">
      <c r="A4" s="324"/>
      <c r="B4" s="326"/>
      <c r="C4" s="326"/>
      <c r="D4" s="326"/>
      <c r="E4" s="279" t="s">
        <v>605</v>
      </c>
      <c r="F4" s="276" t="s">
        <v>580</v>
      </c>
      <c r="G4" s="276" t="s">
        <v>582</v>
      </c>
      <c r="H4" s="276" t="s">
        <v>594</v>
      </c>
      <c r="I4" s="281" t="s">
        <v>601</v>
      </c>
      <c r="J4" s="280" t="s">
        <v>605</v>
      </c>
    </row>
    <row r="5" spans="1:11" ht="19.5" customHeight="1" thickTop="1" x14ac:dyDescent="0.2">
      <c r="A5" s="2" t="s">
        <v>47</v>
      </c>
      <c r="B5" s="52">
        <v>14137</v>
      </c>
      <c r="C5" s="52">
        <v>3596.2211122400017</v>
      </c>
      <c r="D5" s="52">
        <v>2753.2029999999995</v>
      </c>
      <c r="E5" s="52">
        <v>13577.004503</v>
      </c>
      <c r="F5" s="52">
        <v>3018.230059</v>
      </c>
      <c r="G5" s="52">
        <v>7292.0170590000007</v>
      </c>
      <c r="H5" s="52">
        <v>6113.1260590000002</v>
      </c>
      <c r="I5" s="52">
        <v>3244.8610589999998</v>
      </c>
      <c r="J5" s="52">
        <v>2750.4890589999995</v>
      </c>
    </row>
    <row r="6" spans="1:11" ht="19.5" customHeight="1" x14ac:dyDescent="0.2">
      <c r="A6" s="6" t="s">
        <v>48</v>
      </c>
      <c r="B6" s="52">
        <v>1174</v>
      </c>
      <c r="C6" s="52">
        <v>1184.96</v>
      </c>
      <c r="D6" s="52">
        <v>228.83199999999999</v>
      </c>
      <c r="E6" s="52">
        <v>1273.4250000000002</v>
      </c>
      <c r="F6" s="52">
        <v>310.75200000000001</v>
      </c>
      <c r="G6" s="52">
        <v>247.56799999999998</v>
      </c>
      <c r="H6" s="52">
        <v>330.53899999999999</v>
      </c>
      <c r="I6" s="52">
        <v>326.80899999999997</v>
      </c>
      <c r="J6" s="52">
        <v>216.214</v>
      </c>
    </row>
    <row r="7" spans="1:11" ht="19.5" customHeight="1" x14ac:dyDescent="0.2">
      <c r="A7" s="3" t="s">
        <v>36</v>
      </c>
      <c r="B7" s="50">
        <v>16</v>
      </c>
      <c r="C7" s="50">
        <v>26.677</v>
      </c>
      <c r="D7" s="50">
        <v>31.175000000000001</v>
      </c>
      <c r="E7" s="50">
        <v>29.253</v>
      </c>
      <c r="F7" s="50">
        <v>32.968000000000004</v>
      </c>
      <c r="G7" s="50">
        <v>33.848999999999997</v>
      </c>
      <c r="H7" s="50">
        <v>28.92</v>
      </c>
      <c r="I7" s="50">
        <v>28.556999999999999</v>
      </c>
      <c r="J7" s="50">
        <v>29.94</v>
      </c>
    </row>
    <row r="8" spans="1:11" ht="19.5" customHeight="1" x14ac:dyDescent="0.2">
      <c r="A8" s="7" t="s">
        <v>37</v>
      </c>
      <c r="B8" s="50" t="s">
        <v>13</v>
      </c>
      <c r="C8" s="50">
        <v>0</v>
      </c>
      <c r="D8" s="50">
        <v>0</v>
      </c>
      <c r="E8" s="50">
        <v>0</v>
      </c>
      <c r="F8" s="50">
        <v>0</v>
      </c>
      <c r="G8" s="50">
        <v>0</v>
      </c>
      <c r="H8" s="50">
        <v>0</v>
      </c>
      <c r="I8" s="50">
        <v>0</v>
      </c>
      <c r="J8" s="50">
        <v>0</v>
      </c>
    </row>
    <row r="9" spans="1:11" ht="19.5" customHeight="1" x14ac:dyDescent="0.2">
      <c r="A9" s="3" t="s">
        <v>38</v>
      </c>
      <c r="B9" s="50">
        <v>162</v>
      </c>
      <c r="C9" s="50">
        <v>163.71899999999999</v>
      </c>
      <c r="D9" s="50">
        <v>174.86799999999999</v>
      </c>
      <c r="E9" s="50">
        <v>174.86600000000001</v>
      </c>
      <c r="F9" s="50">
        <v>175.18299999999999</v>
      </c>
      <c r="G9" s="50">
        <v>191.12100000000001</v>
      </c>
      <c r="H9" s="50">
        <v>178.95599999999999</v>
      </c>
      <c r="I9" s="50">
        <v>175.578</v>
      </c>
      <c r="J9" s="50">
        <v>163.6</v>
      </c>
    </row>
    <row r="10" spans="1:11" ht="19.5" customHeight="1" x14ac:dyDescent="0.2">
      <c r="A10" s="3" t="s">
        <v>39</v>
      </c>
      <c r="B10" s="50">
        <v>996</v>
      </c>
      <c r="C10" s="50">
        <v>994.56399999999996</v>
      </c>
      <c r="D10" s="50">
        <v>22.789000000000001</v>
      </c>
      <c r="E10" s="50">
        <v>1069.306</v>
      </c>
      <c r="F10" s="50">
        <v>102.601</v>
      </c>
      <c r="G10" s="50">
        <v>22.597999999999999</v>
      </c>
      <c r="H10" s="50">
        <v>122.663</v>
      </c>
      <c r="I10" s="50">
        <v>122.67400000000001</v>
      </c>
      <c r="J10" s="50">
        <v>22.673999999999999</v>
      </c>
    </row>
    <row r="11" spans="1:11" ht="19.5" customHeight="1" x14ac:dyDescent="0.2">
      <c r="A11" s="2" t="s">
        <v>49</v>
      </c>
      <c r="B11" s="52">
        <v>12963</v>
      </c>
      <c r="C11" s="52">
        <v>2411.2611122400017</v>
      </c>
      <c r="D11" s="52">
        <v>2524.3709999999996</v>
      </c>
      <c r="E11" s="52">
        <v>12303.579502999999</v>
      </c>
      <c r="F11" s="52">
        <v>2707.478059</v>
      </c>
      <c r="G11" s="52">
        <v>7044.4490590000005</v>
      </c>
      <c r="H11" s="52">
        <v>5782.5870590000004</v>
      </c>
      <c r="I11" s="52">
        <v>2918.0520589999996</v>
      </c>
      <c r="J11" s="52">
        <v>2534.2750589999996</v>
      </c>
    </row>
    <row r="12" spans="1:11" ht="19.5" customHeight="1" x14ac:dyDescent="0.2">
      <c r="A12" s="3" t="s">
        <v>36</v>
      </c>
      <c r="B12" s="50">
        <v>851</v>
      </c>
      <c r="C12" s="50">
        <v>1850.3400000000001</v>
      </c>
      <c r="D12" s="50">
        <v>1966.0679999999998</v>
      </c>
      <c r="E12" s="50">
        <v>1939.633</v>
      </c>
      <c r="F12" s="50">
        <v>1983.4630000000002</v>
      </c>
      <c r="G12" s="50">
        <v>5896.1730000000007</v>
      </c>
      <c r="H12" s="50">
        <v>5153.6100000000006</v>
      </c>
      <c r="I12" s="50">
        <v>2188.808</v>
      </c>
      <c r="J12" s="50">
        <v>1849.1279999999997</v>
      </c>
    </row>
    <row r="13" spans="1:11" ht="19.5" customHeight="1" x14ac:dyDescent="0.2">
      <c r="A13" s="3" t="s">
        <v>37</v>
      </c>
      <c r="B13" s="50" t="s">
        <v>13</v>
      </c>
      <c r="C13" s="50">
        <v>0</v>
      </c>
      <c r="D13" s="50">
        <v>0</v>
      </c>
      <c r="E13" s="50">
        <v>0</v>
      </c>
      <c r="F13" s="50">
        <v>0</v>
      </c>
      <c r="G13" s="50">
        <v>0</v>
      </c>
      <c r="H13" s="50">
        <v>0</v>
      </c>
      <c r="I13" s="50">
        <v>0</v>
      </c>
      <c r="J13" s="50">
        <v>0</v>
      </c>
    </row>
    <row r="14" spans="1:11" ht="19.5" customHeight="1" x14ac:dyDescent="0.2">
      <c r="A14" s="3" t="s">
        <v>38</v>
      </c>
      <c r="B14" s="50" t="s">
        <v>13</v>
      </c>
      <c r="C14" s="50">
        <v>0</v>
      </c>
      <c r="D14" s="50">
        <v>0</v>
      </c>
      <c r="E14" s="50">
        <v>0</v>
      </c>
      <c r="F14" s="50">
        <v>0</v>
      </c>
      <c r="G14" s="50">
        <v>0</v>
      </c>
      <c r="H14" s="50">
        <v>0</v>
      </c>
      <c r="I14" s="50">
        <v>0</v>
      </c>
      <c r="J14" s="50">
        <v>0</v>
      </c>
    </row>
    <row r="15" spans="1:11" ht="19.5" customHeight="1" x14ac:dyDescent="0.2">
      <c r="A15" s="3" t="s">
        <v>39</v>
      </c>
      <c r="B15" s="50">
        <v>12111</v>
      </c>
      <c r="C15" s="50">
        <v>560.92111224000155</v>
      </c>
      <c r="D15" s="50">
        <v>558.303</v>
      </c>
      <c r="E15" s="50">
        <v>10363.946502999999</v>
      </c>
      <c r="F15" s="50">
        <v>724.01505899999984</v>
      </c>
      <c r="G15" s="50">
        <v>1148.2760589999998</v>
      </c>
      <c r="H15" s="50">
        <v>628.97705899999994</v>
      </c>
      <c r="I15" s="50">
        <v>729.24405899999988</v>
      </c>
      <c r="J15" s="50">
        <v>685.1470589999999</v>
      </c>
    </row>
    <row r="16" spans="1:11" ht="19.5" customHeight="1" x14ac:dyDescent="0.2">
      <c r="A16" s="2" t="s">
        <v>50</v>
      </c>
      <c r="B16" s="50" t="s">
        <v>13</v>
      </c>
      <c r="C16" s="52">
        <v>0</v>
      </c>
      <c r="D16" s="50">
        <v>0</v>
      </c>
      <c r="E16" s="50">
        <v>0</v>
      </c>
      <c r="F16" s="52">
        <v>0</v>
      </c>
      <c r="G16" s="50">
        <v>0</v>
      </c>
      <c r="H16" s="50">
        <v>0</v>
      </c>
      <c r="I16" s="52">
        <v>0</v>
      </c>
      <c r="J16" s="50">
        <v>0</v>
      </c>
    </row>
    <row r="17" spans="1:10" ht="19.5" customHeight="1" x14ac:dyDescent="0.2">
      <c r="A17" s="3" t="s">
        <v>36</v>
      </c>
      <c r="B17" s="50" t="s">
        <v>13</v>
      </c>
      <c r="C17" s="50">
        <v>0</v>
      </c>
      <c r="D17" s="50">
        <v>0</v>
      </c>
      <c r="E17" s="50">
        <v>0</v>
      </c>
      <c r="F17" s="50">
        <v>0</v>
      </c>
      <c r="G17" s="50">
        <v>0</v>
      </c>
      <c r="H17" s="50">
        <v>0</v>
      </c>
      <c r="I17" s="50">
        <v>0</v>
      </c>
      <c r="J17" s="50">
        <v>0</v>
      </c>
    </row>
    <row r="18" spans="1:10" ht="19.5" customHeight="1" x14ac:dyDescent="0.2">
      <c r="A18" s="3" t="s">
        <v>37</v>
      </c>
      <c r="B18" s="50" t="s">
        <v>13</v>
      </c>
      <c r="C18" s="50">
        <v>0</v>
      </c>
      <c r="D18" s="50">
        <v>0</v>
      </c>
      <c r="E18" s="50">
        <v>0</v>
      </c>
      <c r="F18" s="50">
        <v>0</v>
      </c>
      <c r="G18" s="50">
        <v>0</v>
      </c>
      <c r="H18" s="50">
        <v>0</v>
      </c>
      <c r="I18" s="50">
        <v>0</v>
      </c>
      <c r="J18" s="50">
        <v>0</v>
      </c>
    </row>
    <row r="19" spans="1:10" ht="19.5" customHeight="1" x14ac:dyDescent="0.2">
      <c r="A19" s="3" t="s">
        <v>38</v>
      </c>
      <c r="B19" s="50" t="s">
        <v>13</v>
      </c>
      <c r="C19" s="50">
        <v>0</v>
      </c>
      <c r="D19" s="50">
        <v>0</v>
      </c>
      <c r="E19" s="50">
        <v>0</v>
      </c>
      <c r="F19" s="50">
        <v>0</v>
      </c>
      <c r="G19" s="50">
        <v>0</v>
      </c>
      <c r="H19" s="50">
        <v>0</v>
      </c>
      <c r="I19" s="50">
        <v>0</v>
      </c>
      <c r="J19" s="50">
        <v>0</v>
      </c>
    </row>
    <row r="20" spans="1:10" ht="19.5" customHeight="1" x14ac:dyDescent="0.2">
      <c r="A20" s="3" t="s">
        <v>39</v>
      </c>
      <c r="B20" s="50" t="s">
        <v>13</v>
      </c>
      <c r="C20" s="50">
        <v>0</v>
      </c>
      <c r="D20" s="50">
        <v>0</v>
      </c>
      <c r="E20" s="50">
        <v>0</v>
      </c>
      <c r="F20" s="50">
        <v>0</v>
      </c>
      <c r="G20" s="50">
        <v>0</v>
      </c>
      <c r="H20" s="50">
        <v>0</v>
      </c>
      <c r="I20" s="50">
        <v>0</v>
      </c>
      <c r="J20" s="50">
        <v>0</v>
      </c>
    </row>
    <row r="21" spans="1:10" ht="19.5" customHeight="1" x14ac:dyDescent="0.2">
      <c r="A21" s="2" t="s">
        <v>51</v>
      </c>
      <c r="B21" s="52">
        <v>95519</v>
      </c>
      <c r="C21" s="52">
        <v>115207.99100000001</v>
      </c>
      <c r="D21" s="52">
        <v>126316.099</v>
      </c>
      <c r="E21" s="52">
        <v>113797.66</v>
      </c>
      <c r="F21" s="52">
        <v>126665.15400000001</v>
      </c>
      <c r="G21" s="52">
        <v>125507.12700000001</v>
      </c>
      <c r="H21" s="52">
        <v>125981.46400000001</v>
      </c>
      <c r="I21" s="52">
        <v>125319.39200000001</v>
      </c>
      <c r="J21" s="52">
        <v>125586.02500000001</v>
      </c>
    </row>
    <row r="22" spans="1:10" ht="19.5" customHeight="1" x14ac:dyDescent="0.2">
      <c r="A22" s="4" t="s">
        <v>52</v>
      </c>
      <c r="B22" s="50" t="s">
        <v>13</v>
      </c>
      <c r="C22" s="50">
        <v>0</v>
      </c>
      <c r="D22" s="50">
        <v>0</v>
      </c>
      <c r="E22" s="50">
        <v>0</v>
      </c>
      <c r="F22" s="50">
        <v>0</v>
      </c>
      <c r="G22" s="50">
        <v>0</v>
      </c>
      <c r="H22" s="50">
        <v>0</v>
      </c>
      <c r="I22" s="50">
        <v>0</v>
      </c>
      <c r="J22" s="50">
        <v>0</v>
      </c>
    </row>
    <row r="23" spans="1:10" ht="19.5" customHeight="1" x14ac:dyDescent="0.2">
      <c r="A23" s="2" t="s">
        <v>53</v>
      </c>
      <c r="B23" s="50" t="s">
        <v>13</v>
      </c>
      <c r="C23" s="52">
        <v>0</v>
      </c>
      <c r="D23" s="50">
        <v>0</v>
      </c>
      <c r="E23" s="50">
        <v>0</v>
      </c>
      <c r="F23" s="52">
        <v>0</v>
      </c>
      <c r="G23" s="50">
        <v>0</v>
      </c>
      <c r="H23" s="50">
        <v>0</v>
      </c>
      <c r="I23" s="52">
        <v>0</v>
      </c>
      <c r="J23" s="50">
        <v>0</v>
      </c>
    </row>
    <row r="24" spans="1:10" ht="19.5" customHeight="1" x14ac:dyDescent="0.2">
      <c r="A24" s="4" t="s">
        <v>52</v>
      </c>
      <c r="B24" s="50" t="s">
        <v>13</v>
      </c>
      <c r="C24" s="50">
        <v>0</v>
      </c>
      <c r="D24" s="50">
        <v>0</v>
      </c>
      <c r="E24" s="50">
        <v>0</v>
      </c>
      <c r="F24" s="50">
        <v>0</v>
      </c>
      <c r="G24" s="50">
        <v>0</v>
      </c>
      <c r="H24" s="50">
        <v>0</v>
      </c>
      <c r="I24" s="50">
        <v>0</v>
      </c>
      <c r="J24" s="50">
        <v>0</v>
      </c>
    </row>
    <row r="25" spans="1:10" ht="19.5" customHeight="1" x14ac:dyDescent="0.2">
      <c r="A25" s="2" t="s">
        <v>54</v>
      </c>
      <c r="B25" s="52">
        <v>530000</v>
      </c>
      <c r="C25" s="52">
        <v>142882.14600000001</v>
      </c>
      <c r="D25" s="52">
        <v>609731.59499999997</v>
      </c>
      <c r="E25" s="52">
        <v>389373.761</v>
      </c>
      <c r="F25" s="52">
        <v>492472.49699999997</v>
      </c>
      <c r="G25" s="52">
        <v>112300.73699999999</v>
      </c>
      <c r="H25" s="52">
        <v>381320.92499999999</v>
      </c>
      <c r="I25" s="52">
        <v>507979.10700000002</v>
      </c>
      <c r="J25" s="52">
        <v>378478.95899999997</v>
      </c>
    </row>
    <row r="26" spans="1:10" ht="19.5" customHeight="1" x14ac:dyDescent="0.2">
      <c r="A26" s="4" t="s">
        <v>52</v>
      </c>
      <c r="B26" s="50" t="s">
        <v>13</v>
      </c>
      <c r="C26" s="50">
        <v>0</v>
      </c>
      <c r="D26" s="50">
        <v>0</v>
      </c>
      <c r="E26" s="50">
        <v>0</v>
      </c>
      <c r="F26" s="50">
        <v>0</v>
      </c>
      <c r="G26" s="50">
        <v>0</v>
      </c>
      <c r="H26" s="50">
        <v>0</v>
      </c>
      <c r="I26" s="50">
        <v>0</v>
      </c>
      <c r="J26" s="50">
        <v>0</v>
      </c>
    </row>
    <row r="27" spans="1:10" ht="19.5" customHeight="1" x14ac:dyDescent="0.2">
      <c r="A27" s="2" t="s">
        <v>55</v>
      </c>
      <c r="B27" s="50" t="s">
        <v>13</v>
      </c>
      <c r="C27" s="50">
        <v>0</v>
      </c>
      <c r="D27" s="50">
        <v>0</v>
      </c>
      <c r="E27" s="50">
        <v>0</v>
      </c>
      <c r="F27" s="50">
        <v>0</v>
      </c>
      <c r="G27" s="50">
        <v>0</v>
      </c>
      <c r="H27" s="50">
        <v>0</v>
      </c>
      <c r="I27" s="50">
        <v>0</v>
      </c>
      <c r="J27" s="50">
        <v>0</v>
      </c>
    </row>
    <row r="28" spans="1:10" ht="19.5" customHeight="1" x14ac:dyDescent="0.2">
      <c r="A28" s="4" t="s">
        <v>52</v>
      </c>
      <c r="B28" s="50" t="s">
        <v>13</v>
      </c>
      <c r="C28" s="50">
        <v>0</v>
      </c>
      <c r="D28" s="50">
        <v>0</v>
      </c>
      <c r="E28" s="50">
        <v>0</v>
      </c>
      <c r="F28" s="50">
        <v>0</v>
      </c>
      <c r="G28" s="50">
        <v>0</v>
      </c>
      <c r="H28" s="50">
        <v>0</v>
      </c>
      <c r="I28" s="50">
        <v>0</v>
      </c>
      <c r="J28" s="50">
        <v>0</v>
      </c>
    </row>
    <row r="29" spans="1:10" ht="19.5" customHeight="1" x14ac:dyDescent="0.2">
      <c r="A29" s="2" t="s">
        <v>56</v>
      </c>
      <c r="B29" s="50" t="s">
        <v>13</v>
      </c>
      <c r="C29" s="50">
        <v>0</v>
      </c>
      <c r="D29" s="50">
        <v>0</v>
      </c>
      <c r="E29" s="50">
        <v>0</v>
      </c>
      <c r="F29" s="50">
        <v>0</v>
      </c>
      <c r="G29" s="50">
        <v>0</v>
      </c>
      <c r="H29" s="50">
        <v>0</v>
      </c>
      <c r="I29" s="50">
        <v>0</v>
      </c>
      <c r="J29" s="50">
        <v>0</v>
      </c>
    </row>
    <row r="30" spans="1:10" ht="19.5" customHeight="1" x14ac:dyDescent="0.2">
      <c r="A30" s="4" t="s">
        <v>52</v>
      </c>
      <c r="B30" s="50" t="s">
        <v>13</v>
      </c>
      <c r="C30" s="50">
        <v>0</v>
      </c>
      <c r="D30" s="50">
        <v>0</v>
      </c>
      <c r="E30" s="50">
        <v>0</v>
      </c>
      <c r="F30" s="50">
        <v>0</v>
      </c>
      <c r="G30" s="50">
        <v>0</v>
      </c>
      <c r="H30" s="50">
        <v>0</v>
      </c>
      <c r="I30" s="50">
        <v>0</v>
      </c>
      <c r="J30" s="50">
        <v>0</v>
      </c>
    </row>
    <row r="31" spans="1:10" ht="19.5" customHeight="1" x14ac:dyDescent="0.2">
      <c r="A31" s="2" t="s">
        <v>57</v>
      </c>
      <c r="B31" s="52">
        <v>1651325</v>
      </c>
      <c r="C31" s="52">
        <v>2761045.2680000002</v>
      </c>
      <c r="D31" s="52">
        <v>5448106.3509999998</v>
      </c>
      <c r="E31" s="52">
        <v>3826852.8119999999</v>
      </c>
      <c r="F31" s="52">
        <v>3977511.679</v>
      </c>
      <c r="G31" s="52">
        <v>4326578.4979999997</v>
      </c>
      <c r="H31" s="52">
        <v>4494057.7929999996</v>
      </c>
      <c r="I31" s="52">
        <v>4690570.2230000002</v>
      </c>
      <c r="J31" s="52">
        <v>5001499.2879999997</v>
      </c>
    </row>
    <row r="32" spans="1:10" ht="19.5" customHeight="1" x14ac:dyDescent="0.2">
      <c r="A32" s="3" t="s">
        <v>58</v>
      </c>
      <c r="B32" s="50">
        <v>100000</v>
      </c>
      <c r="C32" s="50">
        <v>100000</v>
      </c>
      <c r="D32" s="50">
        <v>100000</v>
      </c>
      <c r="E32" s="50">
        <v>100000</v>
      </c>
      <c r="F32" s="50">
        <v>100000</v>
      </c>
      <c r="G32" s="50">
        <v>100000</v>
      </c>
      <c r="H32" s="50">
        <v>100000</v>
      </c>
      <c r="I32" s="50">
        <v>100000</v>
      </c>
      <c r="J32" s="50">
        <v>100000</v>
      </c>
    </row>
    <row r="33" spans="1:10" ht="19.5" customHeight="1" x14ac:dyDescent="0.2">
      <c r="A33" s="3" t="s">
        <v>59</v>
      </c>
      <c r="B33" s="50">
        <v>371698</v>
      </c>
      <c r="C33" s="50">
        <v>905506.79099999997</v>
      </c>
      <c r="D33" s="50">
        <v>2809224.6779999998</v>
      </c>
      <c r="E33" s="50">
        <v>1961866.6980000001</v>
      </c>
      <c r="F33" s="50">
        <v>1005862.362</v>
      </c>
      <c r="G33" s="50">
        <v>1293937.969</v>
      </c>
      <c r="H33" s="50">
        <v>1507344.067</v>
      </c>
      <c r="I33" s="50">
        <v>1722070.808</v>
      </c>
      <c r="J33" s="50">
        <v>1913759.3219999999</v>
      </c>
    </row>
    <row r="34" spans="1:10" ht="19.5" customHeight="1" x14ac:dyDescent="0.2">
      <c r="A34" s="3" t="s">
        <v>60</v>
      </c>
      <c r="B34" s="50">
        <v>214813</v>
      </c>
      <c r="C34" s="50">
        <v>441275.49800000002</v>
      </c>
      <c r="D34" s="50">
        <v>977632.44499999995</v>
      </c>
      <c r="E34" s="50">
        <v>374387.68300000002</v>
      </c>
      <c r="F34" s="50">
        <v>1103069.524</v>
      </c>
      <c r="G34" s="50">
        <v>1103069.524</v>
      </c>
      <c r="H34" s="50">
        <v>1104093.7960000001</v>
      </c>
      <c r="I34" s="50">
        <v>1104093.7960000001</v>
      </c>
      <c r="J34" s="50">
        <v>1104093.7960000001</v>
      </c>
    </row>
    <row r="35" spans="1:10" ht="19.5" customHeight="1" x14ac:dyDescent="0.2">
      <c r="A35" s="3" t="s">
        <v>61</v>
      </c>
      <c r="B35" s="50">
        <v>964813</v>
      </c>
      <c r="C35" s="50">
        <v>1314262.9790000001</v>
      </c>
      <c r="D35" s="50">
        <v>1561249.2279999999</v>
      </c>
      <c r="E35" s="50">
        <v>1390598.4310000001</v>
      </c>
      <c r="F35" s="50">
        <v>1768579.7930000001</v>
      </c>
      <c r="G35" s="50">
        <v>1829571.0049999999</v>
      </c>
      <c r="H35" s="50">
        <v>1782619.93</v>
      </c>
      <c r="I35" s="50">
        <v>1764405.6189999999</v>
      </c>
      <c r="J35" s="50">
        <v>1883646.17</v>
      </c>
    </row>
    <row r="36" spans="1:10" ht="19.5" customHeight="1" x14ac:dyDescent="0.2">
      <c r="A36" s="2" t="s">
        <v>62</v>
      </c>
      <c r="B36" s="52">
        <v>29472</v>
      </c>
      <c r="C36" s="52">
        <v>36431.629940099985</v>
      </c>
      <c r="D36" s="52">
        <v>9753.6259100000025</v>
      </c>
      <c r="E36" s="52">
        <v>-12745.62798999995</v>
      </c>
      <c r="F36" s="52">
        <v>2543.6704750399804</v>
      </c>
      <c r="G36" s="52">
        <v>4341.2882659500465</v>
      </c>
      <c r="H36" s="52">
        <v>4977.6290037099971</v>
      </c>
      <c r="I36" s="52">
        <v>2450.7526949999738</v>
      </c>
      <c r="J36" s="52">
        <v>44134.144018999999</v>
      </c>
    </row>
    <row r="37" spans="1:10" ht="19.5" customHeight="1" x14ac:dyDescent="0.2">
      <c r="A37" s="3" t="s">
        <v>44</v>
      </c>
      <c r="B37" s="50">
        <v>213125</v>
      </c>
      <c r="C37" s="50">
        <v>288007.75383</v>
      </c>
      <c r="D37" s="50">
        <v>288168.66600000003</v>
      </c>
      <c r="E37" s="50">
        <v>258201.141</v>
      </c>
      <c r="F37" s="50">
        <v>302476.53700000001</v>
      </c>
      <c r="G37" s="50">
        <v>292509.63900000002</v>
      </c>
      <c r="H37" s="50">
        <v>290814.71999999997</v>
      </c>
      <c r="I37" s="50">
        <v>289983.00599999999</v>
      </c>
      <c r="J37" s="50">
        <v>310441.63500000001</v>
      </c>
    </row>
    <row r="38" spans="1:10" ht="19.5" customHeight="1" thickBot="1" x14ac:dyDescent="0.25">
      <c r="A38" s="8" t="s">
        <v>63</v>
      </c>
      <c r="B38" s="101">
        <v>183654</v>
      </c>
      <c r="C38" s="101">
        <v>251576.12388990002</v>
      </c>
      <c r="D38" s="101">
        <v>278415.04009000002</v>
      </c>
      <c r="E38" s="101">
        <v>270946.76898999995</v>
      </c>
      <c r="F38" s="101">
        <v>299932.86652496003</v>
      </c>
      <c r="G38" s="101">
        <v>288168.35073404998</v>
      </c>
      <c r="H38" s="101">
        <v>285837.09099628998</v>
      </c>
      <c r="I38" s="101">
        <v>287532.25330500002</v>
      </c>
      <c r="J38" s="101">
        <v>266307.49098100001</v>
      </c>
    </row>
    <row r="39" spans="1:10" ht="15" thickTop="1" x14ac:dyDescent="0.2">
      <c r="A39" s="332" t="s">
        <v>571</v>
      </c>
      <c r="B39" s="332"/>
      <c r="C39" s="332"/>
      <c r="D39" s="332"/>
      <c r="E39" s="332"/>
      <c r="F39" s="332"/>
      <c r="G39" s="332"/>
      <c r="H39" s="332"/>
      <c r="I39" s="332"/>
      <c r="J39" s="332"/>
    </row>
    <row r="40" spans="1:10" x14ac:dyDescent="0.2">
      <c r="A40" s="331" t="s">
        <v>609</v>
      </c>
      <c r="B40" s="331"/>
      <c r="C40" s="331"/>
      <c r="D40" s="331"/>
      <c r="E40" s="331"/>
      <c r="F40" s="331"/>
      <c r="G40" s="331"/>
      <c r="H40" s="331"/>
      <c r="I40" s="331"/>
      <c r="J40" s="331"/>
    </row>
    <row r="41" spans="1:10" x14ac:dyDescent="0.2">
      <c r="A41" s="329" t="s">
        <v>552</v>
      </c>
      <c r="B41" s="333"/>
      <c r="C41" s="333"/>
      <c r="D41" s="333"/>
      <c r="E41" s="333"/>
      <c r="F41" s="333"/>
      <c r="G41" s="333"/>
      <c r="H41" s="333"/>
      <c r="I41" s="333"/>
      <c r="J41" s="333"/>
    </row>
    <row r="42" spans="1:10" x14ac:dyDescent="0.2">
      <c r="A42" s="329" t="s">
        <v>64</v>
      </c>
      <c r="B42" s="333"/>
      <c r="C42" s="333"/>
      <c r="D42" s="333"/>
      <c r="E42" s="333"/>
      <c r="F42" s="333"/>
      <c r="G42" s="333"/>
      <c r="H42" s="333"/>
      <c r="I42" s="333"/>
      <c r="J42" s="333"/>
    </row>
    <row r="43" spans="1:10" x14ac:dyDescent="0.2">
      <c r="A43" s="72" t="s">
        <v>65</v>
      </c>
      <c r="B43" s="73"/>
      <c r="C43" s="73"/>
      <c r="D43" s="73"/>
      <c r="E43" s="73"/>
      <c r="F43" s="73"/>
      <c r="G43" s="73"/>
      <c r="H43" s="73"/>
      <c r="I43" s="73"/>
      <c r="J43" s="79"/>
    </row>
    <row r="44" spans="1:10" x14ac:dyDescent="0.2">
      <c r="A44" s="329" t="s">
        <v>66</v>
      </c>
      <c r="B44" s="333"/>
      <c r="C44" s="333"/>
      <c r="D44" s="333"/>
      <c r="E44" s="333"/>
      <c r="F44" s="333"/>
      <c r="G44" s="333"/>
      <c r="H44" s="333"/>
      <c r="I44" s="333"/>
      <c r="J44" s="333"/>
    </row>
    <row r="45" spans="1:10" x14ac:dyDescent="0.2">
      <c r="A45" s="329" t="s">
        <v>67</v>
      </c>
      <c r="B45" s="333"/>
      <c r="C45" s="333"/>
      <c r="D45" s="333"/>
      <c r="E45" s="333"/>
      <c r="F45" s="333"/>
      <c r="G45" s="333"/>
      <c r="H45" s="333"/>
      <c r="I45" s="333"/>
      <c r="J45" s="77"/>
    </row>
    <row r="46" spans="1:10" ht="15" customHeight="1" x14ac:dyDescent="0.2">
      <c r="A46" s="329" t="s">
        <v>68</v>
      </c>
      <c r="B46" s="333"/>
      <c r="C46" s="333"/>
      <c r="D46" s="333"/>
      <c r="E46" s="333"/>
      <c r="F46" s="333"/>
      <c r="G46" s="333"/>
      <c r="H46" s="333"/>
      <c r="I46" s="333"/>
      <c r="J46" s="79"/>
    </row>
    <row r="47" spans="1:10" x14ac:dyDescent="0.2">
      <c r="A47" s="329" t="s">
        <v>546</v>
      </c>
      <c r="B47" s="333"/>
      <c r="C47" s="333"/>
      <c r="D47" s="333"/>
      <c r="E47" s="333"/>
      <c r="F47" s="333"/>
      <c r="G47" s="333"/>
      <c r="H47" s="333"/>
      <c r="I47" s="333"/>
      <c r="J47" s="79"/>
    </row>
    <row r="48" spans="1:10" x14ac:dyDescent="0.2">
      <c r="A48" s="329" t="s">
        <v>547</v>
      </c>
      <c r="B48" s="333"/>
      <c r="C48" s="333"/>
      <c r="D48" s="333"/>
      <c r="E48" s="333"/>
      <c r="F48" s="333"/>
      <c r="G48" s="333"/>
      <c r="H48" s="333"/>
      <c r="I48" s="333"/>
      <c r="J48" s="79"/>
    </row>
    <row r="49" spans="1:10" ht="15" customHeight="1" x14ac:dyDescent="0.2">
      <c r="A49" s="329" t="s">
        <v>548</v>
      </c>
      <c r="B49" s="333"/>
      <c r="C49" s="333"/>
      <c r="D49" s="333"/>
      <c r="E49" s="333"/>
      <c r="F49" s="333"/>
      <c r="G49" s="333"/>
      <c r="H49" s="333"/>
      <c r="I49" s="333"/>
      <c r="J49" s="79"/>
    </row>
    <row r="50" spans="1:10" x14ac:dyDescent="0.2">
      <c r="A50" s="329" t="s">
        <v>549</v>
      </c>
      <c r="B50" s="333"/>
      <c r="C50" s="333"/>
      <c r="D50" s="333"/>
      <c r="E50" s="333"/>
      <c r="F50" s="333"/>
      <c r="G50" s="333"/>
      <c r="H50" s="333"/>
      <c r="I50" s="333"/>
      <c r="J50" s="79"/>
    </row>
    <row r="51" spans="1:10" x14ac:dyDescent="0.2">
      <c r="A51" s="329" t="s">
        <v>550</v>
      </c>
      <c r="B51" s="333"/>
      <c r="C51" s="333"/>
      <c r="D51" s="333"/>
      <c r="E51" s="333"/>
      <c r="F51" s="333"/>
      <c r="G51" s="333"/>
      <c r="H51" s="333"/>
      <c r="I51" s="333"/>
      <c r="J51" s="79"/>
    </row>
    <row r="52" spans="1:10" x14ac:dyDescent="0.2">
      <c r="A52" s="329" t="s">
        <v>551</v>
      </c>
      <c r="B52" s="333"/>
      <c r="C52" s="333"/>
      <c r="D52" s="333"/>
      <c r="E52" s="333"/>
      <c r="F52" s="333"/>
      <c r="G52" s="333"/>
      <c r="H52" s="333"/>
      <c r="I52" s="333"/>
      <c r="J52" s="79"/>
    </row>
    <row r="53" spans="1:10" x14ac:dyDescent="0.2">
      <c r="A53" s="329" t="s">
        <v>69</v>
      </c>
      <c r="B53" s="333"/>
      <c r="C53" s="333"/>
      <c r="D53" s="333"/>
      <c r="E53" s="333"/>
      <c r="F53" s="333"/>
      <c r="G53" s="333"/>
      <c r="H53" s="333"/>
      <c r="I53" s="333"/>
      <c r="J53" s="79"/>
    </row>
    <row r="54" spans="1:10" x14ac:dyDescent="0.2">
      <c r="A54" s="329" t="s">
        <v>584</v>
      </c>
      <c r="B54" s="329"/>
      <c r="C54" s="329"/>
      <c r="D54" s="329"/>
      <c r="E54" s="329"/>
      <c r="F54" s="329"/>
      <c r="G54" s="329"/>
      <c r="H54" s="329"/>
      <c r="I54" s="329"/>
      <c r="J54" s="329"/>
    </row>
    <row r="55" spans="1:10" x14ac:dyDescent="0.2">
      <c r="A55" s="330" t="s">
        <v>585</v>
      </c>
      <c r="B55" s="329"/>
      <c r="C55" s="329"/>
      <c r="D55" s="329"/>
      <c r="E55" s="329"/>
      <c r="F55" s="329"/>
      <c r="G55" s="329"/>
      <c r="H55" s="329"/>
      <c r="I55" s="329"/>
      <c r="J55" s="329"/>
    </row>
  </sheetData>
  <mergeCells count="23">
    <mergeCell ref="A54:J54"/>
    <mergeCell ref="A55:J55"/>
    <mergeCell ref="A40:J40"/>
    <mergeCell ref="A39:J39"/>
    <mergeCell ref="A41:J41"/>
    <mergeCell ref="A42:J42"/>
    <mergeCell ref="A44:J44"/>
    <mergeCell ref="A47:I47"/>
    <mergeCell ref="A48:I48"/>
    <mergeCell ref="A50:I50"/>
    <mergeCell ref="A51:I51"/>
    <mergeCell ref="A52:I52"/>
    <mergeCell ref="A53:I53"/>
    <mergeCell ref="A45:I45"/>
    <mergeCell ref="A46:I46"/>
    <mergeCell ref="A49:I49"/>
    <mergeCell ref="A1:J1"/>
    <mergeCell ref="A2:J2"/>
    <mergeCell ref="A3:A4"/>
    <mergeCell ref="B3:B4"/>
    <mergeCell ref="C3:C4"/>
    <mergeCell ref="D3:D4"/>
    <mergeCell ref="F3:I3"/>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view="pageBreakPreview" zoomScaleNormal="100" zoomScaleSheetLayoutView="100" workbookViewId="0">
      <selection activeCell="I13" sqref="I13"/>
    </sheetView>
  </sheetViews>
  <sheetFormatPr defaultRowHeight="14.25" x14ac:dyDescent="0.2"/>
  <cols>
    <col min="1" max="1" width="54.5" customWidth="1"/>
    <col min="2" max="7" width="12.125" customWidth="1"/>
  </cols>
  <sheetData>
    <row r="1" spans="1:10" ht="18.75" x14ac:dyDescent="0.2">
      <c r="A1" s="311" t="s">
        <v>523</v>
      </c>
      <c r="B1" s="311"/>
      <c r="C1" s="311"/>
      <c r="D1" s="311"/>
      <c r="E1" s="311"/>
      <c r="F1" s="311"/>
      <c r="G1" s="311"/>
    </row>
    <row r="2" spans="1:10" ht="18.75" x14ac:dyDescent="0.2">
      <c r="A2" s="311" t="s">
        <v>524</v>
      </c>
      <c r="B2" s="311"/>
      <c r="C2" s="311"/>
      <c r="D2" s="311"/>
      <c r="E2" s="311"/>
      <c r="F2" s="311"/>
      <c r="G2" s="311"/>
    </row>
    <row r="3" spans="1:10" ht="15" thickBot="1" x14ac:dyDescent="0.25">
      <c r="A3" s="312" t="s">
        <v>1</v>
      </c>
      <c r="B3" s="312"/>
      <c r="C3" s="312"/>
      <c r="D3" s="312"/>
      <c r="E3" s="312"/>
      <c r="F3" s="312"/>
      <c r="G3" s="312"/>
    </row>
    <row r="4" spans="1:10" ht="15.75" thickTop="1" thickBot="1" x14ac:dyDescent="0.25">
      <c r="A4" s="323" t="s">
        <v>525</v>
      </c>
      <c r="B4" s="443" t="s">
        <v>581</v>
      </c>
      <c r="C4" s="444"/>
      <c r="D4" s="444"/>
      <c r="E4" s="443" t="s">
        <v>598</v>
      </c>
      <c r="F4" s="444"/>
      <c r="G4" s="444"/>
    </row>
    <row r="5" spans="1:10" x14ac:dyDescent="0.2">
      <c r="A5" s="446"/>
      <c r="B5" s="447" t="s">
        <v>513</v>
      </c>
      <c r="C5" s="1" t="s">
        <v>526</v>
      </c>
      <c r="D5" s="449" t="s">
        <v>242</v>
      </c>
      <c r="E5" s="450" t="s">
        <v>513</v>
      </c>
      <c r="F5" s="1" t="s">
        <v>526</v>
      </c>
      <c r="G5" s="452" t="s">
        <v>242</v>
      </c>
    </row>
    <row r="6" spans="1:10" ht="15" thickBot="1" x14ac:dyDescent="0.25">
      <c r="A6" s="324"/>
      <c r="B6" s="448"/>
      <c r="C6" s="175" t="s">
        <v>527</v>
      </c>
      <c r="D6" s="324"/>
      <c r="E6" s="451"/>
      <c r="F6" s="175" t="s">
        <v>527</v>
      </c>
      <c r="G6" s="336"/>
    </row>
    <row r="7" spans="1:10" s="103" customFormat="1" ht="23.25" customHeight="1" thickTop="1" x14ac:dyDescent="0.2">
      <c r="A7" s="2" t="s">
        <v>528</v>
      </c>
      <c r="B7" s="51">
        <v>2851267.7140000002</v>
      </c>
      <c r="C7" s="51">
        <v>427103.10791778006</v>
      </c>
      <c r="D7" s="51">
        <v>3278370.8219177802</v>
      </c>
      <c r="E7" s="51">
        <v>3046719.78</v>
      </c>
      <c r="F7" s="51">
        <v>799232.05298676912</v>
      </c>
      <c r="G7" s="51">
        <v>3845951.8329867688</v>
      </c>
      <c r="H7" s="109"/>
      <c r="I7" s="109"/>
      <c r="J7" s="109"/>
    </row>
    <row r="8" spans="1:10" s="103" customFormat="1" ht="23.25" customHeight="1" x14ac:dyDescent="0.2">
      <c r="A8" s="6" t="s">
        <v>496</v>
      </c>
      <c r="B8" s="51">
        <v>125597.57500000001</v>
      </c>
      <c r="C8" s="51">
        <v>57326.030281719999</v>
      </c>
      <c r="D8" s="51">
        <v>182923.60528172</v>
      </c>
      <c r="E8" s="51">
        <v>119935.61</v>
      </c>
      <c r="F8" s="51">
        <v>62885.785026069105</v>
      </c>
      <c r="G8" s="51">
        <v>182821.39502606911</v>
      </c>
      <c r="H8" s="109"/>
      <c r="I8" s="109"/>
      <c r="J8" s="109"/>
    </row>
    <row r="9" spans="1:10" s="103" customFormat="1" ht="23.25" customHeight="1" x14ac:dyDescent="0.2">
      <c r="A9" s="37" t="s">
        <v>516</v>
      </c>
      <c r="B9" s="49">
        <v>5858.9449999999997</v>
      </c>
      <c r="C9" s="49">
        <v>17355.233</v>
      </c>
      <c r="D9" s="49">
        <v>23214.178</v>
      </c>
      <c r="E9" s="49">
        <v>11284.09</v>
      </c>
      <c r="F9" s="49">
        <v>18982.526999999998</v>
      </c>
      <c r="G9" s="49">
        <v>30266.616999999998</v>
      </c>
      <c r="H9" s="109"/>
      <c r="I9" s="109"/>
      <c r="J9" s="109"/>
    </row>
    <row r="10" spans="1:10" s="103" customFormat="1" ht="23.25" customHeight="1" x14ac:dyDescent="0.2">
      <c r="A10" s="37" t="s">
        <v>498</v>
      </c>
      <c r="B10" s="49">
        <v>119738.63</v>
      </c>
      <c r="C10" s="49">
        <v>39970.797281719999</v>
      </c>
      <c r="D10" s="49">
        <v>159709.42728172001</v>
      </c>
      <c r="E10" s="49">
        <v>108651.52</v>
      </c>
      <c r="F10" s="49">
        <v>43903.25802606911</v>
      </c>
      <c r="G10" s="49">
        <v>152554.77802606911</v>
      </c>
      <c r="H10" s="109"/>
      <c r="I10" s="109"/>
      <c r="J10" s="109"/>
    </row>
    <row r="11" spans="1:10" s="103" customFormat="1" ht="23.25" customHeight="1" x14ac:dyDescent="0.2">
      <c r="A11" s="6" t="s">
        <v>499</v>
      </c>
      <c r="B11" s="51">
        <v>35066.307000000001</v>
      </c>
      <c r="C11" s="51">
        <v>53848.435416059998</v>
      </c>
      <c r="D11" s="51">
        <v>88914.742416060006</v>
      </c>
      <c r="E11" s="51">
        <v>24747.73</v>
      </c>
      <c r="F11" s="51">
        <v>61373.503239999998</v>
      </c>
      <c r="G11" s="51">
        <v>86121.233240000001</v>
      </c>
      <c r="H11" s="109"/>
      <c r="I11" s="109"/>
      <c r="J11" s="109"/>
    </row>
    <row r="12" spans="1:10" s="103" customFormat="1" ht="23.25" customHeight="1" x14ac:dyDescent="0.2">
      <c r="A12" s="37" t="s">
        <v>518</v>
      </c>
      <c r="B12" s="49">
        <v>21547.814999999999</v>
      </c>
      <c r="C12" s="49">
        <v>18298.304</v>
      </c>
      <c r="D12" s="49">
        <v>39846.118999999999</v>
      </c>
      <c r="E12" s="49">
        <v>19945.782999999999</v>
      </c>
      <c r="F12" s="49">
        <v>19855.004000000001</v>
      </c>
      <c r="G12" s="49">
        <v>39800.786999999997</v>
      </c>
      <c r="H12" s="109"/>
      <c r="I12" s="109"/>
      <c r="J12" s="109"/>
    </row>
    <row r="13" spans="1:10" s="103" customFormat="1" ht="23.25" customHeight="1" x14ac:dyDescent="0.2">
      <c r="A13" s="37" t="s">
        <v>501</v>
      </c>
      <c r="B13" s="49">
        <v>12998.105</v>
      </c>
      <c r="C13" s="49">
        <v>6948.6996531599998</v>
      </c>
      <c r="D13" s="49">
        <v>19946.804653159998</v>
      </c>
      <c r="E13" s="49">
        <v>2066.5320000000002</v>
      </c>
      <c r="F13" s="49">
        <v>8924.7792399999998</v>
      </c>
      <c r="G13" s="49">
        <v>10991.311239999999</v>
      </c>
      <c r="H13" s="109"/>
      <c r="I13" s="109"/>
      <c r="J13" s="109"/>
    </row>
    <row r="14" spans="1:10" s="103" customFormat="1" ht="23.25" customHeight="1" x14ac:dyDescent="0.2">
      <c r="A14" s="37" t="s">
        <v>502</v>
      </c>
      <c r="B14" s="49">
        <v>520.38699999999994</v>
      </c>
      <c r="C14" s="49">
        <v>28066.888762900002</v>
      </c>
      <c r="D14" s="49">
        <v>28587.275762900001</v>
      </c>
      <c r="E14" s="49">
        <v>2735.415</v>
      </c>
      <c r="F14" s="49">
        <v>31614.392</v>
      </c>
      <c r="G14" s="49">
        <v>34349.807000000001</v>
      </c>
      <c r="H14" s="109"/>
      <c r="I14" s="109"/>
      <c r="J14" s="109"/>
    </row>
    <row r="15" spans="1:10" s="103" customFormat="1" ht="23.25" customHeight="1" x14ac:dyDescent="0.2">
      <c r="A15" s="37" t="s">
        <v>503</v>
      </c>
      <c r="B15" s="49">
        <v>0</v>
      </c>
      <c r="C15" s="49">
        <v>0</v>
      </c>
      <c r="D15" s="49">
        <v>0</v>
      </c>
      <c r="E15" s="49">
        <v>0</v>
      </c>
      <c r="F15" s="49">
        <v>0</v>
      </c>
      <c r="G15" s="49">
        <v>0</v>
      </c>
      <c r="H15" s="109"/>
      <c r="I15" s="109"/>
      <c r="J15" s="109"/>
    </row>
    <row r="16" spans="1:10" s="103" customFormat="1" ht="23.25" customHeight="1" x14ac:dyDescent="0.2">
      <c r="A16" s="37" t="s">
        <v>504</v>
      </c>
      <c r="B16" s="49">
        <v>0</v>
      </c>
      <c r="C16" s="49">
        <v>534.54300000000001</v>
      </c>
      <c r="D16" s="49">
        <v>534.54300000000001</v>
      </c>
      <c r="E16" s="49">
        <v>0</v>
      </c>
      <c r="F16" s="49">
        <v>979.32799999999997</v>
      </c>
      <c r="G16" s="49">
        <v>979.32799999999997</v>
      </c>
      <c r="H16" s="109"/>
      <c r="I16" s="109"/>
      <c r="J16" s="109"/>
    </row>
    <row r="17" spans="1:10" s="103" customFormat="1" ht="23.25" customHeight="1" x14ac:dyDescent="0.2">
      <c r="A17" s="6" t="s">
        <v>505</v>
      </c>
      <c r="B17" s="51">
        <v>2690603.8319999999</v>
      </c>
      <c r="C17" s="51">
        <v>315928.64222000004</v>
      </c>
      <c r="D17" s="51">
        <v>3006532.4742200002</v>
      </c>
      <c r="E17" s="51">
        <v>2902036.44</v>
      </c>
      <c r="F17" s="51">
        <v>674972.76472069998</v>
      </c>
      <c r="G17" s="51">
        <v>3577009.2047207002</v>
      </c>
      <c r="H17" s="109"/>
      <c r="I17" s="109"/>
      <c r="J17" s="109"/>
    </row>
    <row r="18" spans="1:10" s="103" customFormat="1" ht="23.25" customHeight="1" x14ac:dyDescent="0.2">
      <c r="A18" s="6" t="s">
        <v>506</v>
      </c>
      <c r="B18" s="51">
        <v>0</v>
      </c>
      <c r="C18" s="51">
        <v>0</v>
      </c>
      <c r="D18" s="51">
        <v>0</v>
      </c>
      <c r="E18" s="51">
        <v>0</v>
      </c>
      <c r="F18" s="51">
        <v>0</v>
      </c>
      <c r="G18" s="51">
        <v>0</v>
      </c>
      <c r="H18" s="109"/>
      <c r="I18" s="109"/>
      <c r="J18" s="109"/>
    </row>
    <row r="19" spans="1:10" s="103" customFormat="1" ht="23.25" customHeight="1" x14ac:dyDescent="0.2">
      <c r="A19" s="6" t="s">
        <v>507</v>
      </c>
      <c r="B19" s="51">
        <v>0</v>
      </c>
      <c r="C19" s="51">
        <v>0</v>
      </c>
      <c r="D19" s="51">
        <v>0</v>
      </c>
      <c r="E19" s="51">
        <v>0</v>
      </c>
      <c r="F19" s="51">
        <v>0</v>
      </c>
      <c r="G19" s="51">
        <v>0</v>
      </c>
      <c r="H19" s="109"/>
      <c r="I19" s="109"/>
      <c r="J19" s="109"/>
    </row>
    <row r="20" spans="1:10" s="103" customFormat="1" ht="23.25" customHeight="1" x14ac:dyDescent="0.2">
      <c r="A20" s="6" t="s">
        <v>508</v>
      </c>
      <c r="B20" s="51">
        <v>0</v>
      </c>
      <c r="C20" s="51">
        <v>0</v>
      </c>
      <c r="D20" s="51">
        <v>0</v>
      </c>
      <c r="E20" s="51">
        <v>0</v>
      </c>
      <c r="F20" s="51">
        <v>0</v>
      </c>
      <c r="G20" s="51">
        <v>0</v>
      </c>
      <c r="H20" s="109"/>
      <c r="I20" s="109"/>
      <c r="J20" s="109"/>
    </row>
    <row r="21" spans="1:10" s="103" customFormat="1" ht="23.25" customHeight="1" x14ac:dyDescent="0.2">
      <c r="A21" s="6" t="s">
        <v>529</v>
      </c>
      <c r="B21" s="51">
        <v>0</v>
      </c>
      <c r="C21" s="51">
        <v>0</v>
      </c>
      <c r="D21" s="51">
        <v>0</v>
      </c>
      <c r="E21" s="51">
        <v>0</v>
      </c>
      <c r="F21" s="51">
        <v>0</v>
      </c>
      <c r="G21" s="51">
        <v>0</v>
      </c>
      <c r="H21" s="109"/>
      <c r="I21" s="109"/>
      <c r="J21" s="109"/>
    </row>
    <row r="22" spans="1:10" s="103" customFormat="1" ht="23.25" customHeight="1" x14ac:dyDescent="0.2">
      <c r="A22" s="6" t="s">
        <v>519</v>
      </c>
      <c r="B22" s="51">
        <v>0</v>
      </c>
      <c r="C22" s="51">
        <v>0</v>
      </c>
      <c r="D22" s="51">
        <v>0</v>
      </c>
      <c r="E22" s="51">
        <v>0</v>
      </c>
      <c r="F22" s="51">
        <v>0</v>
      </c>
      <c r="G22" s="51">
        <v>0</v>
      </c>
      <c r="H22" s="109"/>
      <c r="I22" s="109"/>
      <c r="J22" s="109"/>
    </row>
    <row r="23" spans="1:10" s="103" customFormat="1" ht="23.25" customHeight="1" x14ac:dyDescent="0.2">
      <c r="A23" s="6" t="s">
        <v>511</v>
      </c>
      <c r="B23" s="51">
        <v>0</v>
      </c>
      <c r="C23" s="51">
        <v>0</v>
      </c>
      <c r="D23" s="51">
        <v>0</v>
      </c>
      <c r="E23" s="51">
        <v>0</v>
      </c>
      <c r="F23" s="51">
        <v>0</v>
      </c>
      <c r="G23" s="51">
        <v>0</v>
      </c>
      <c r="H23" s="109"/>
      <c r="I23" s="109"/>
      <c r="J23" s="109"/>
    </row>
    <row r="24" spans="1:10" s="103" customFormat="1" ht="23.25" customHeight="1" x14ac:dyDescent="0.2">
      <c r="A24" s="2" t="s">
        <v>530</v>
      </c>
      <c r="B24" s="51">
        <v>23607.410000000003</v>
      </c>
      <c r="C24" s="51">
        <v>269468.70937250002</v>
      </c>
      <c r="D24" s="51">
        <v>293076.11937249999</v>
      </c>
      <c r="E24" s="51">
        <v>22904.005000000001</v>
      </c>
      <c r="F24" s="51">
        <v>292070.27480320999</v>
      </c>
      <c r="G24" s="51">
        <v>314974.27980321</v>
      </c>
      <c r="H24" s="109"/>
      <c r="I24" s="109"/>
      <c r="J24" s="109"/>
    </row>
    <row r="25" spans="1:10" s="103" customFormat="1" ht="23.25" customHeight="1" x14ac:dyDescent="0.2">
      <c r="A25" s="6" t="s">
        <v>496</v>
      </c>
      <c r="B25" s="51">
        <v>11224.261167000001</v>
      </c>
      <c r="C25" s="51">
        <v>253113.25837250001</v>
      </c>
      <c r="D25" s="51">
        <v>264337.5195395</v>
      </c>
      <c r="E25" s="51">
        <v>10927.152595000001</v>
      </c>
      <c r="F25" s="51">
        <v>271909.94253011001</v>
      </c>
      <c r="G25" s="51">
        <v>282837.09512511001</v>
      </c>
      <c r="H25" s="109"/>
      <c r="I25" s="109"/>
      <c r="J25" s="109"/>
    </row>
    <row r="26" spans="1:10" s="103" customFormat="1" ht="23.25" customHeight="1" x14ac:dyDescent="0.2">
      <c r="A26" s="37" t="s">
        <v>497</v>
      </c>
      <c r="B26" s="49">
        <v>3142.68</v>
      </c>
      <c r="C26" s="49">
        <v>148806.35988045001</v>
      </c>
      <c r="D26" s="49">
        <v>151949.03988045</v>
      </c>
      <c r="E26" s="49">
        <v>2311.5990000000002</v>
      </c>
      <c r="F26" s="49">
        <v>160928.04290252001</v>
      </c>
      <c r="G26" s="49">
        <v>163239.64190252</v>
      </c>
      <c r="H26" s="109"/>
      <c r="I26" s="109"/>
      <c r="J26" s="109"/>
    </row>
    <row r="27" spans="1:10" s="103" customFormat="1" ht="23.25" customHeight="1" x14ac:dyDescent="0.2">
      <c r="A27" s="37" t="s">
        <v>498</v>
      </c>
      <c r="B27" s="49">
        <v>8081.5811670000003</v>
      </c>
      <c r="C27" s="49">
        <v>104306.89849205001</v>
      </c>
      <c r="D27" s="49">
        <v>112388.47965905</v>
      </c>
      <c r="E27" s="49">
        <v>8615.5535950000012</v>
      </c>
      <c r="F27" s="49">
        <v>110981.89962759</v>
      </c>
      <c r="G27" s="49">
        <v>119597.45322259</v>
      </c>
      <c r="H27" s="109"/>
      <c r="I27" s="109"/>
      <c r="J27" s="109"/>
    </row>
    <row r="28" spans="1:10" s="103" customFormat="1" ht="23.25" customHeight="1" x14ac:dyDescent="0.2">
      <c r="A28" s="6" t="s">
        <v>499</v>
      </c>
      <c r="B28" s="51">
        <v>10679.354833000001</v>
      </c>
      <c r="C28" s="51">
        <v>15819.767</v>
      </c>
      <c r="D28" s="51">
        <v>26499.121833000001</v>
      </c>
      <c r="E28" s="51">
        <v>10240.581404999999</v>
      </c>
      <c r="F28" s="51">
        <v>19605.299273100001</v>
      </c>
      <c r="G28" s="51">
        <v>29845.880678100002</v>
      </c>
      <c r="H28" s="109"/>
      <c r="I28" s="109"/>
      <c r="J28" s="109"/>
    </row>
    <row r="29" spans="1:10" s="103" customFormat="1" ht="23.25" customHeight="1" x14ac:dyDescent="0.2">
      <c r="A29" s="37" t="s">
        <v>500</v>
      </c>
      <c r="B29" s="49">
        <v>3449.6010000000001</v>
      </c>
      <c r="C29" s="49">
        <v>3562.018</v>
      </c>
      <c r="D29" s="49">
        <v>7011.6190000000006</v>
      </c>
      <c r="E29" s="49">
        <v>3157.3789999999999</v>
      </c>
      <c r="F29" s="49">
        <v>3338.3472730999997</v>
      </c>
      <c r="G29" s="49">
        <v>6495.7262730999992</v>
      </c>
      <c r="H29" s="109"/>
      <c r="I29" s="109"/>
      <c r="J29" s="109"/>
    </row>
    <row r="30" spans="1:10" s="103" customFormat="1" ht="23.25" customHeight="1" x14ac:dyDescent="0.2">
      <c r="A30" s="37" t="s">
        <v>501</v>
      </c>
      <c r="B30" s="49">
        <v>2652.1619999999998</v>
      </c>
      <c r="C30" s="49">
        <v>1146.0619999999999</v>
      </c>
      <c r="D30" s="49">
        <v>3798.2239999999997</v>
      </c>
      <c r="E30" s="49">
        <v>2877.1619999999998</v>
      </c>
      <c r="F30" s="49">
        <v>1066.145</v>
      </c>
      <c r="G30" s="49">
        <v>3943.3069999999998</v>
      </c>
      <c r="H30" s="109"/>
      <c r="I30" s="109"/>
      <c r="J30" s="109"/>
    </row>
    <row r="31" spans="1:10" s="103" customFormat="1" ht="23.25" customHeight="1" x14ac:dyDescent="0.2">
      <c r="A31" s="37" t="s">
        <v>502</v>
      </c>
      <c r="B31" s="49">
        <v>3178.0059999999999</v>
      </c>
      <c r="C31" s="49">
        <v>10701.294</v>
      </c>
      <c r="D31" s="49">
        <v>13879.3</v>
      </c>
      <c r="E31" s="49">
        <v>2859.6309999999999</v>
      </c>
      <c r="F31" s="49">
        <v>14659.245999999999</v>
      </c>
      <c r="G31" s="49">
        <v>17518.877</v>
      </c>
      <c r="H31" s="109"/>
      <c r="I31" s="109"/>
      <c r="J31" s="109"/>
    </row>
    <row r="32" spans="1:10" s="103" customFormat="1" ht="23.25" customHeight="1" x14ac:dyDescent="0.2">
      <c r="A32" s="37" t="s">
        <v>503</v>
      </c>
      <c r="B32" s="49">
        <v>1251.0568330000001</v>
      </c>
      <c r="C32" s="49">
        <v>0</v>
      </c>
      <c r="D32" s="49">
        <v>1251.0568330000001</v>
      </c>
      <c r="E32" s="49">
        <v>1247.9884050000001</v>
      </c>
      <c r="F32" s="49">
        <v>0</v>
      </c>
      <c r="G32" s="49">
        <v>1247.9884050000001</v>
      </c>
      <c r="H32" s="109"/>
      <c r="I32" s="109"/>
      <c r="J32" s="109"/>
    </row>
    <row r="33" spans="1:10" s="103" customFormat="1" ht="23.25" customHeight="1" x14ac:dyDescent="0.2">
      <c r="A33" s="37" t="s">
        <v>504</v>
      </c>
      <c r="B33" s="49">
        <v>148.529</v>
      </c>
      <c r="C33" s="49">
        <v>410.39299999999997</v>
      </c>
      <c r="D33" s="49">
        <v>558.92200000000003</v>
      </c>
      <c r="E33" s="49">
        <v>98.421000000000006</v>
      </c>
      <c r="F33" s="49">
        <v>541.56100000000004</v>
      </c>
      <c r="G33" s="49">
        <v>639.98200000000008</v>
      </c>
      <c r="H33" s="109"/>
      <c r="I33" s="109"/>
      <c r="J33" s="109"/>
    </row>
    <row r="34" spans="1:10" s="103" customFormat="1" ht="23.25" customHeight="1" x14ac:dyDescent="0.2">
      <c r="A34" s="6" t="s">
        <v>505</v>
      </c>
      <c r="B34" s="51">
        <v>0</v>
      </c>
      <c r="C34" s="51">
        <v>0</v>
      </c>
      <c r="D34" s="51">
        <v>0</v>
      </c>
      <c r="E34" s="51">
        <v>0</v>
      </c>
      <c r="F34" s="51">
        <v>0</v>
      </c>
      <c r="G34" s="51">
        <v>0</v>
      </c>
      <c r="H34" s="109"/>
      <c r="I34" s="109"/>
      <c r="J34" s="109"/>
    </row>
    <row r="35" spans="1:10" s="103" customFormat="1" ht="23.25" customHeight="1" x14ac:dyDescent="0.2">
      <c r="A35" s="6" t="s">
        <v>506</v>
      </c>
      <c r="B35" s="51">
        <v>0</v>
      </c>
      <c r="C35" s="51">
        <v>0</v>
      </c>
      <c r="D35" s="51">
        <v>0</v>
      </c>
      <c r="E35" s="51">
        <v>0</v>
      </c>
      <c r="F35" s="51">
        <v>0</v>
      </c>
      <c r="G35" s="51">
        <v>0</v>
      </c>
      <c r="H35" s="109"/>
      <c r="I35" s="109"/>
      <c r="J35" s="109"/>
    </row>
    <row r="36" spans="1:10" s="103" customFormat="1" ht="23.25" customHeight="1" x14ac:dyDescent="0.2">
      <c r="A36" s="6" t="s">
        <v>507</v>
      </c>
      <c r="B36" s="51">
        <v>0</v>
      </c>
      <c r="C36" s="51">
        <v>0</v>
      </c>
      <c r="D36" s="51">
        <v>0</v>
      </c>
      <c r="E36" s="51">
        <v>0</v>
      </c>
      <c r="F36" s="51">
        <v>0</v>
      </c>
      <c r="G36" s="51">
        <v>0</v>
      </c>
      <c r="H36" s="109"/>
      <c r="I36" s="109"/>
      <c r="J36" s="109"/>
    </row>
    <row r="37" spans="1:10" s="103" customFormat="1" ht="23.25" customHeight="1" x14ac:dyDescent="0.2">
      <c r="A37" s="6" t="s">
        <v>508</v>
      </c>
      <c r="B37" s="51">
        <v>0</v>
      </c>
      <c r="C37" s="51">
        <v>0</v>
      </c>
      <c r="D37" s="51">
        <v>0</v>
      </c>
      <c r="E37" s="51">
        <v>0</v>
      </c>
      <c r="F37" s="51">
        <v>0</v>
      </c>
      <c r="G37" s="51">
        <v>0</v>
      </c>
      <c r="H37" s="109"/>
      <c r="I37" s="109"/>
      <c r="J37" s="109"/>
    </row>
    <row r="38" spans="1:10" s="103" customFormat="1" ht="23.25" customHeight="1" x14ac:dyDescent="0.2">
      <c r="A38" s="6" t="s">
        <v>529</v>
      </c>
      <c r="B38" s="51">
        <v>0</v>
      </c>
      <c r="C38" s="51">
        <v>0</v>
      </c>
      <c r="D38" s="51">
        <v>0</v>
      </c>
      <c r="E38" s="51">
        <v>0</v>
      </c>
      <c r="F38" s="51">
        <v>0</v>
      </c>
      <c r="G38" s="51">
        <v>0</v>
      </c>
      <c r="H38" s="109"/>
      <c r="I38" s="109"/>
      <c r="J38" s="109"/>
    </row>
    <row r="39" spans="1:10" s="103" customFormat="1" ht="23.25" customHeight="1" thickBot="1" x14ac:dyDescent="0.25">
      <c r="A39" s="39" t="s">
        <v>510</v>
      </c>
      <c r="B39" s="53">
        <v>1703.7940000000001</v>
      </c>
      <c r="C39" s="53">
        <v>535.68399999999997</v>
      </c>
      <c r="D39" s="53">
        <v>2239.4780000000001</v>
      </c>
      <c r="E39" s="53">
        <v>1736.271</v>
      </c>
      <c r="F39" s="53">
        <v>555.03300000000002</v>
      </c>
      <c r="G39" s="53">
        <v>2291.3040000000001</v>
      </c>
      <c r="H39" s="109"/>
      <c r="I39" s="109"/>
      <c r="J39" s="109"/>
    </row>
    <row r="40" spans="1:10" s="103" customFormat="1" ht="23.25" customHeight="1" thickTop="1" thickBot="1" x14ac:dyDescent="0.25">
      <c r="A40" s="175" t="s">
        <v>531</v>
      </c>
      <c r="B40" s="139">
        <v>2874875.1240000003</v>
      </c>
      <c r="C40" s="139">
        <v>696571.81729028001</v>
      </c>
      <c r="D40" s="139">
        <v>3571446.9412902803</v>
      </c>
      <c r="E40" s="139">
        <v>3069623.7849999997</v>
      </c>
      <c r="F40" s="139">
        <v>1091302.3277899791</v>
      </c>
      <c r="G40" s="139">
        <v>4160926.1127899787</v>
      </c>
      <c r="H40" s="109"/>
      <c r="I40" s="109"/>
      <c r="J40" s="109"/>
    </row>
    <row r="41" spans="1:10" ht="23.25" customHeight="1" thickTop="1" x14ac:dyDescent="0.2">
      <c r="A41" s="438" t="s">
        <v>572</v>
      </c>
      <c r="B41" s="445"/>
      <c r="C41" s="445"/>
      <c r="D41" s="445"/>
      <c r="E41" s="445"/>
      <c r="F41" s="445"/>
      <c r="G41" s="445"/>
    </row>
    <row r="42" spans="1:10" ht="23.25" customHeight="1" x14ac:dyDescent="0.2">
      <c r="A42" s="439" t="s">
        <v>534</v>
      </c>
      <c r="B42" s="439"/>
      <c r="C42" s="439"/>
      <c r="D42" s="439"/>
      <c r="E42" s="439"/>
      <c r="F42" s="439"/>
      <c r="G42" s="439"/>
    </row>
    <row r="43" spans="1:10" ht="23.25" customHeight="1" x14ac:dyDescent="0.2">
      <c r="A43" s="439" t="s">
        <v>522</v>
      </c>
      <c r="B43" s="439"/>
      <c r="C43" s="439"/>
      <c r="D43" s="439"/>
      <c r="E43" s="439"/>
      <c r="F43" s="439"/>
      <c r="G43" s="439"/>
    </row>
    <row r="44" spans="1:10" x14ac:dyDescent="0.2">
      <c r="A44" s="439"/>
      <c r="B44" s="439"/>
      <c r="C44" s="439"/>
      <c r="D44" s="439"/>
      <c r="E44" s="439"/>
      <c r="F44" s="439"/>
      <c r="G44" s="439"/>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25" zoomScale="85" zoomScaleNormal="100" zoomScaleSheetLayoutView="85" workbookViewId="0">
      <selection activeCell="I5" sqref="I5:J43"/>
    </sheetView>
  </sheetViews>
  <sheetFormatPr defaultColWidth="8.875" defaultRowHeight="14.25" x14ac:dyDescent="0.2"/>
  <cols>
    <col min="1" max="1" width="33.625" style="60" bestFit="1" customWidth="1"/>
    <col min="2" max="2" width="11.125" style="60" bestFit="1" customWidth="1"/>
    <col min="3" max="3" width="10.75" style="60" bestFit="1" customWidth="1"/>
    <col min="4" max="4" width="11.25" style="60" bestFit="1" customWidth="1"/>
    <col min="5" max="5" width="10.75" style="60" bestFit="1" customWidth="1"/>
    <col min="6" max="6" width="11.5" style="60" bestFit="1" customWidth="1"/>
    <col min="7" max="8" width="11.25" style="60" bestFit="1" customWidth="1"/>
    <col min="9" max="10" width="11.5" style="60" bestFit="1" customWidth="1"/>
    <col min="11" max="16384" width="8.875" style="60"/>
  </cols>
  <sheetData>
    <row r="1" spans="1:11" ht="18.75" x14ac:dyDescent="0.2">
      <c r="A1" s="311" t="s">
        <v>70</v>
      </c>
      <c r="B1" s="311"/>
      <c r="C1" s="311"/>
      <c r="D1" s="311"/>
      <c r="E1" s="311"/>
      <c r="F1" s="311"/>
      <c r="G1" s="311"/>
      <c r="H1" s="311"/>
      <c r="I1" s="311"/>
      <c r="J1" s="311"/>
    </row>
    <row r="2" spans="1:11" ht="15" thickBot="1" x14ac:dyDescent="0.25">
      <c r="A2" s="334" t="s">
        <v>1</v>
      </c>
      <c r="B2" s="334"/>
      <c r="C2" s="334"/>
      <c r="D2" s="334"/>
      <c r="E2" s="334"/>
      <c r="F2" s="334"/>
      <c r="G2" s="334"/>
      <c r="H2" s="334"/>
      <c r="I2" s="334"/>
      <c r="J2" s="334"/>
    </row>
    <row r="3" spans="1:11" ht="15.75" thickTop="1" thickBot="1" x14ac:dyDescent="0.25">
      <c r="A3" s="335" t="s">
        <v>2</v>
      </c>
      <c r="B3" s="337" t="s">
        <v>3</v>
      </c>
      <c r="C3" s="337" t="s">
        <v>602</v>
      </c>
      <c r="D3" s="337" t="s">
        <v>603</v>
      </c>
      <c r="E3" s="179">
        <v>2024</v>
      </c>
      <c r="F3" s="339">
        <v>2024</v>
      </c>
      <c r="G3" s="327"/>
      <c r="H3" s="327"/>
      <c r="I3" s="328"/>
      <c r="J3" s="265">
        <v>2025</v>
      </c>
      <c r="K3" s="194"/>
    </row>
    <row r="4" spans="1:11" ht="15" thickBot="1" x14ac:dyDescent="0.25">
      <c r="A4" s="336"/>
      <c r="B4" s="338"/>
      <c r="C4" s="338"/>
      <c r="D4" s="338"/>
      <c r="E4" s="140" t="s">
        <v>605</v>
      </c>
      <c r="F4" s="102" t="s">
        <v>580</v>
      </c>
      <c r="G4" s="102" t="s">
        <v>582</v>
      </c>
      <c r="H4" s="102" t="s">
        <v>594</v>
      </c>
      <c r="I4" s="196" t="s">
        <v>601</v>
      </c>
      <c r="J4" s="266" t="s">
        <v>605</v>
      </c>
    </row>
    <row r="5" spans="1:11" ht="22.5" customHeight="1" thickTop="1" x14ac:dyDescent="0.2">
      <c r="A5" s="2" t="s">
        <v>5</v>
      </c>
      <c r="B5" s="100">
        <v>-295496</v>
      </c>
      <c r="C5" s="100">
        <v>-730189.53647100017</v>
      </c>
      <c r="D5" s="100">
        <v>-889912.50067900028</v>
      </c>
      <c r="E5" s="100">
        <v>-789413.09132999997</v>
      </c>
      <c r="F5" s="100">
        <v>-981556.36054800008</v>
      </c>
      <c r="G5" s="100">
        <v>-1095955.5865479999</v>
      </c>
      <c r="H5" s="100">
        <v>-1183445.4645480001</v>
      </c>
      <c r="I5" s="100">
        <v>-1030681.4387590003</v>
      </c>
      <c r="J5" s="100">
        <v>-1048015.956759</v>
      </c>
    </row>
    <row r="6" spans="1:11" ht="22.5" customHeight="1" x14ac:dyDescent="0.2">
      <c r="A6" s="2" t="s">
        <v>6</v>
      </c>
      <c r="B6" s="100">
        <v>874257</v>
      </c>
      <c r="C6" s="100">
        <v>1123690.6401780001</v>
      </c>
      <c r="D6" s="100">
        <v>1153266.286321</v>
      </c>
      <c r="E6" s="100">
        <v>1115080.6039129999</v>
      </c>
      <c r="F6" s="100">
        <v>991923.86845199997</v>
      </c>
      <c r="G6" s="100">
        <v>933271.01245200005</v>
      </c>
      <c r="H6" s="100">
        <v>890251.26045199996</v>
      </c>
      <c r="I6" s="100">
        <v>983267.40224099974</v>
      </c>
      <c r="J6" s="100">
        <v>979685.31124099996</v>
      </c>
    </row>
    <row r="7" spans="1:11" ht="22.5" customHeight="1" x14ac:dyDescent="0.2">
      <c r="A7" s="3" t="s">
        <v>71</v>
      </c>
      <c r="B7" s="190">
        <v>68527</v>
      </c>
      <c r="C7" s="190">
        <v>81618.831091</v>
      </c>
      <c r="D7" s="190">
        <v>82844.534321000014</v>
      </c>
      <c r="E7" s="190">
        <v>93306.069913000014</v>
      </c>
      <c r="F7" s="190">
        <v>67146.192451999988</v>
      </c>
      <c r="G7" s="190">
        <v>68070.631451999987</v>
      </c>
      <c r="H7" s="190">
        <v>65207.709451999996</v>
      </c>
      <c r="I7" s="190">
        <v>65706.134997000001</v>
      </c>
      <c r="J7" s="190">
        <v>63523.919997000005</v>
      </c>
    </row>
    <row r="8" spans="1:11" ht="22.5" customHeight="1" x14ac:dyDescent="0.2">
      <c r="A8" s="3" t="s">
        <v>72</v>
      </c>
      <c r="B8" s="190">
        <v>286825</v>
      </c>
      <c r="C8" s="190">
        <v>448939.809244</v>
      </c>
      <c r="D8" s="190">
        <v>470383.81099999999</v>
      </c>
      <c r="E8" s="190">
        <v>412822.91200000001</v>
      </c>
      <c r="F8" s="190">
        <v>295699.66899999999</v>
      </c>
      <c r="G8" s="190">
        <v>225401.641</v>
      </c>
      <c r="H8" s="190">
        <v>216282.75200000001</v>
      </c>
      <c r="I8" s="190">
        <v>298036.103244</v>
      </c>
      <c r="J8" s="190">
        <v>282916.74924400001</v>
      </c>
    </row>
    <row r="9" spans="1:11" ht="22.5" customHeight="1" x14ac:dyDescent="0.2">
      <c r="A9" s="3" t="s">
        <v>73</v>
      </c>
      <c r="B9" s="190">
        <v>258300</v>
      </c>
      <c r="C9" s="190">
        <v>239576.398437</v>
      </c>
      <c r="D9" s="190">
        <v>249516.87700000001</v>
      </c>
      <c r="E9" s="190">
        <v>251414.74</v>
      </c>
      <c r="F9" s="190">
        <v>281084.18400000001</v>
      </c>
      <c r="G9" s="190">
        <v>291953.32199999999</v>
      </c>
      <c r="H9" s="190">
        <v>268577.57299999997</v>
      </c>
      <c r="I9" s="190">
        <v>271632.59700000001</v>
      </c>
      <c r="J9" s="190">
        <v>267362.26400000002</v>
      </c>
    </row>
    <row r="10" spans="1:11" ht="22.5" customHeight="1" x14ac:dyDescent="0.2">
      <c r="A10" s="3" t="s">
        <v>74</v>
      </c>
      <c r="B10" s="190">
        <v>7289</v>
      </c>
      <c r="C10" s="190">
        <v>15402.035</v>
      </c>
      <c r="D10" s="190">
        <v>9053.7360000000008</v>
      </c>
      <c r="E10" s="190">
        <v>7285.3540000000003</v>
      </c>
      <c r="F10" s="190">
        <v>6494.6540000000005</v>
      </c>
      <c r="G10" s="190">
        <v>6466.9949999999999</v>
      </c>
      <c r="H10" s="190">
        <v>4579.5219999999999</v>
      </c>
      <c r="I10" s="190">
        <v>11316.825000000001</v>
      </c>
      <c r="J10" s="190">
        <v>18489.759999999998</v>
      </c>
    </row>
    <row r="11" spans="1:11" ht="22.5" customHeight="1" x14ac:dyDescent="0.2">
      <c r="A11" s="3" t="s">
        <v>75</v>
      </c>
      <c r="B11" s="190">
        <v>1069</v>
      </c>
      <c r="C11" s="190">
        <v>1203.5940000000001</v>
      </c>
      <c r="D11" s="190">
        <v>2456.181</v>
      </c>
      <c r="E11" s="190">
        <v>2674.951</v>
      </c>
      <c r="F11" s="190">
        <v>3419.1849999999999</v>
      </c>
      <c r="G11" s="190">
        <v>3039.9050000000002</v>
      </c>
      <c r="H11" s="190">
        <v>2363.6089999999999</v>
      </c>
      <c r="I11" s="190">
        <v>1258.3420000000001</v>
      </c>
      <c r="J11" s="190">
        <v>2967.306</v>
      </c>
    </row>
    <row r="12" spans="1:11" ht="22.5" customHeight="1" x14ac:dyDescent="0.2">
      <c r="A12" s="3" t="s">
        <v>76</v>
      </c>
      <c r="B12" s="190">
        <v>243797</v>
      </c>
      <c r="C12" s="190">
        <v>325736.30800000002</v>
      </c>
      <c r="D12" s="190">
        <v>334835.02100000001</v>
      </c>
      <c r="E12" s="190">
        <v>333932.69799999997</v>
      </c>
      <c r="F12" s="190">
        <v>333928.71500000003</v>
      </c>
      <c r="G12" s="190">
        <v>334194.34100000001</v>
      </c>
      <c r="H12" s="190">
        <v>329069.34499999997</v>
      </c>
      <c r="I12" s="190">
        <v>331559.19199999998</v>
      </c>
      <c r="J12" s="190">
        <v>340629.60700000002</v>
      </c>
    </row>
    <row r="13" spans="1:11" ht="22.5" customHeight="1" x14ac:dyDescent="0.2">
      <c r="A13" s="3" t="s">
        <v>77</v>
      </c>
      <c r="B13" s="190">
        <v>8450</v>
      </c>
      <c r="C13" s="190">
        <v>11213.664406</v>
      </c>
      <c r="D13" s="190">
        <v>4176.1260000000002</v>
      </c>
      <c r="E13" s="190">
        <v>13643.879000000001</v>
      </c>
      <c r="F13" s="190">
        <v>4151.2690000000002</v>
      </c>
      <c r="G13" s="190">
        <v>4144.1769999999997</v>
      </c>
      <c r="H13" s="190">
        <v>4170.75</v>
      </c>
      <c r="I13" s="190">
        <v>3758.2080000000001</v>
      </c>
      <c r="J13" s="190">
        <v>3795.7049999999999</v>
      </c>
    </row>
    <row r="14" spans="1:11" ht="22.5" customHeight="1" x14ac:dyDescent="0.2">
      <c r="A14" s="2" t="s">
        <v>17</v>
      </c>
      <c r="B14" s="100">
        <v>1169754</v>
      </c>
      <c r="C14" s="100">
        <v>1853880.1766490003</v>
      </c>
      <c r="D14" s="100">
        <v>2043178.7870000002</v>
      </c>
      <c r="E14" s="100">
        <v>1904493.6952429998</v>
      </c>
      <c r="F14" s="100">
        <v>1973480.2290000001</v>
      </c>
      <c r="G14" s="100">
        <v>2029226.5989999999</v>
      </c>
      <c r="H14" s="100">
        <v>2073696.7250000001</v>
      </c>
      <c r="I14" s="100">
        <v>2013948.841</v>
      </c>
      <c r="J14" s="100">
        <v>2027701.2679999999</v>
      </c>
    </row>
    <row r="15" spans="1:11" ht="22.5" customHeight="1" x14ac:dyDescent="0.2">
      <c r="A15" s="3" t="s">
        <v>18</v>
      </c>
      <c r="B15" s="190">
        <v>612902</v>
      </c>
      <c r="C15" s="190">
        <v>742851.3820000001</v>
      </c>
      <c r="D15" s="190">
        <v>855735.11199999996</v>
      </c>
      <c r="E15" s="190">
        <v>751992.56324299995</v>
      </c>
      <c r="F15" s="190">
        <v>854528.79599999997</v>
      </c>
      <c r="G15" s="190">
        <v>869869.27800000005</v>
      </c>
      <c r="H15" s="190">
        <v>891045.93099999998</v>
      </c>
      <c r="I15" s="190">
        <v>894296.07700000005</v>
      </c>
      <c r="J15" s="190">
        <v>914800.76699999999</v>
      </c>
    </row>
    <row r="16" spans="1:11" ht="22.5" customHeight="1" x14ac:dyDescent="0.2">
      <c r="A16" s="3" t="s">
        <v>19</v>
      </c>
      <c r="B16" s="190" t="s">
        <v>13</v>
      </c>
      <c r="C16" s="190">
        <v>0</v>
      </c>
      <c r="D16" s="190">
        <v>0</v>
      </c>
      <c r="E16" s="190">
        <v>0</v>
      </c>
      <c r="F16" s="190">
        <v>0</v>
      </c>
      <c r="G16" s="190">
        <v>0</v>
      </c>
      <c r="H16" s="190">
        <v>0</v>
      </c>
      <c r="I16" s="190">
        <v>0</v>
      </c>
      <c r="J16" s="190">
        <v>0</v>
      </c>
    </row>
    <row r="17" spans="1:10" ht="22.5" customHeight="1" x14ac:dyDescent="0.2">
      <c r="A17" s="3" t="s">
        <v>20</v>
      </c>
      <c r="B17" s="190">
        <v>543023</v>
      </c>
      <c r="C17" s="190">
        <v>1065876.9496490001</v>
      </c>
      <c r="D17" s="190">
        <v>1158895.0360000001</v>
      </c>
      <c r="E17" s="190">
        <v>1082781.997</v>
      </c>
      <c r="F17" s="190">
        <v>1089711.0090000001</v>
      </c>
      <c r="G17" s="190">
        <v>1129503.17</v>
      </c>
      <c r="H17" s="190">
        <v>1153117.8700000001</v>
      </c>
      <c r="I17" s="190">
        <v>1089743.9010000001</v>
      </c>
      <c r="J17" s="190">
        <v>1082215.5349999999</v>
      </c>
    </row>
    <row r="18" spans="1:10" ht="22.5" customHeight="1" x14ac:dyDescent="0.2">
      <c r="A18" s="3" t="s">
        <v>22</v>
      </c>
      <c r="B18" s="190">
        <v>2067</v>
      </c>
      <c r="C18" s="190">
        <v>735.87599999999998</v>
      </c>
      <c r="D18" s="190">
        <v>1577.674</v>
      </c>
      <c r="E18" s="190">
        <v>2129.9960000000001</v>
      </c>
      <c r="F18" s="190">
        <v>822.07500000000005</v>
      </c>
      <c r="G18" s="190">
        <v>1451.7</v>
      </c>
      <c r="H18" s="190">
        <v>1641.1980000000001</v>
      </c>
      <c r="I18" s="190">
        <v>1975.3420000000001</v>
      </c>
      <c r="J18" s="190">
        <v>1533.44</v>
      </c>
    </row>
    <row r="19" spans="1:10" ht="22.5" customHeight="1" x14ac:dyDescent="0.2">
      <c r="A19" s="3" t="s">
        <v>23</v>
      </c>
      <c r="B19" s="190">
        <v>11762</v>
      </c>
      <c r="C19" s="190">
        <v>44415.969000000005</v>
      </c>
      <c r="D19" s="190">
        <v>26970.965</v>
      </c>
      <c r="E19" s="190">
        <v>67589.138999999996</v>
      </c>
      <c r="F19" s="190">
        <v>28418.348999999998</v>
      </c>
      <c r="G19" s="190">
        <v>28402.451000000001</v>
      </c>
      <c r="H19" s="190">
        <v>27891.725999999999</v>
      </c>
      <c r="I19" s="190">
        <v>27933.521000000001</v>
      </c>
      <c r="J19" s="190">
        <v>29151.526000000002</v>
      </c>
    </row>
    <row r="20" spans="1:10" ht="22.5" customHeight="1" x14ac:dyDescent="0.2">
      <c r="A20" s="2" t="s">
        <v>78</v>
      </c>
      <c r="B20" s="100">
        <v>2178580</v>
      </c>
      <c r="C20" s="100">
        <v>2385934.5716090002</v>
      </c>
      <c r="D20" s="100">
        <v>3153931.2510569999</v>
      </c>
      <c r="E20" s="100">
        <v>2922400.2764150007</v>
      </c>
      <c r="F20" s="100">
        <v>2934078.6604199996</v>
      </c>
      <c r="G20" s="100">
        <v>2977783.4282629997</v>
      </c>
      <c r="H20" s="100">
        <v>2923817.2520919996</v>
      </c>
      <c r="I20" s="100">
        <v>3036726.5072419997</v>
      </c>
      <c r="J20" s="100">
        <v>2903480.1859420002</v>
      </c>
    </row>
    <row r="21" spans="1:10" ht="22.5" customHeight="1" x14ac:dyDescent="0.2">
      <c r="A21" s="3" t="s">
        <v>79</v>
      </c>
      <c r="B21" s="190">
        <v>436373</v>
      </c>
      <c r="C21" s="190">
        <v>533280.57443400007</v>
      </c>
      <c r="D21" s="190">
        <v>566553.36780899984</v>
      </c>
      <c r="E21" s="190">
        <v>508788.83780899999</v>
      </c>
      <c r="F21" s="190">
        <v>577232.33880899998</v>
      </c>
      <c r="G21" s="190">
        <v>552914.26401699986</v>
      </c>
      <c r="H21" s="190">
        <v>521365.36221099994</v>
      </c>
      <c r="I21" s="190">
        <v>610618.71151200007</v>
      </c>
      <c r="J21" s="190">
        <v>567967.46721200005</v>
      </c>
    </row>
    <row r="22" spans="1:10" ht="22.5" customHeight="1" x14ac:dyDescent="0.2">
      <c r="A22" s="3" t="s">
        <v>80</v>
      </c>
      <c r="B22" s="190">
        <v>1236569</v>
      </c>
      <c r="C22" s="190">
        <v>1706274.7467750001</v>
      </c>
      <c r="D22" s="190">
        <v>1990668.6878810001</v>
      </c>
      <c r="E22" s="190">
        <v>2021726.5802390003</v>
      </c>
      <c r="F22" s="190">
        <v>1862046.368516</v>
      </c>
      <c r="G22" s="190">
        <v>2307586.7761510001</v>
      </c>
      <c r="H22" s="190">
        <v>2023286.9817860001</v>
      </c>
      <c r="I22" s="190">
        <v>1914994.8386349999</v>
      </c>
      <c r="J22" s="190">
        <v>1953664.3266350001</v>
      </c>
    </row>
    <row r="23" spans="1:10" ht="22.5" customHeight="1" x14ac:dyDescent="0.2">
      <c r="A23" s="3" t="s">
        <v>81</v>
      </c>
      <c r="B23" s="190">
        <v>505638</v>
      </c>
      <c r="C23" s="190">
        <v>146379.25039999999</v>
      </c>
      <c r="D23" s="190">
        <v>596709.19536699995</v>
      </c>
      <c r="E23" s="190">
        <v>391884.85836700001</v>
      </c>
      <c r="F23" s="190">
        <v>494799.953095</v>
      </c>
      <c r="G23" s="190">
        <v>117282.388095</v>
      </c>
      <c r="H23" s="190">
        <v>379164.90809500002</v>
      </c>
      <c r="I23" s="190">
        <v>511112.95709500002</v>
      </c>
      <c r="J23" s="190">
        <v>381848.39209500002</v>
      </c>
    </row>
    <row r="24" spans="1:10" ht="22.5" customHeight="1" x14ac:dyDescent="0.2">
      <c r="A24" s="2" t="s">
        <v>82</v>
      </c>
      <c r="B24" s="100">
        <v>15183918</v>
      </c>
      <c r="C24" s="100">
        <v>21695166.179575</v>
      </c>
      <c r="D24" s="100">
        <v>29765681.784404997</v>
      </c>
      <c r="E24" s="100">
        <v>24913987.492620897</v>
      </c>
      <c r="F24" s="100">
        <v>30439182.554553002</v>
      </c>
      <c r="G24" s="100">
        <v>28407520.687356003</v>
      </c>
      <c r="H24" s="100">
        <v>28650508.151404001</v>
      </c>
      <c r="I24" s="100">
        <v>28636765.224854</v>
      </c>
      <c r="J24" s="100">
        <v>29322050.943034008</v>
      </c>
    </row>
    <row r="25" spans="1:10" ht="22.5" customHeight="1" x14ac:dyDescent="0.2">
      <c r="A25" s="2" t="s">
        <v>26</v>
      </c>
      <c r="B25" s="100">
        <v>15694412</v>
      </c>
      <c r="C25" s="100">
        <v>22231284.469574999</v>
      </c>
      <c r="D25" s="100">
        <v>30952479.267404996</v>
      </c>
      <c r="E25" s="100">
        <v>25943906.362120897</v>
      </c>
      <c r="F25" s="100">
        <v>31948173.986972</v>
      </c>
      <c r="G25" s="100">
        <v>29947873.849356003</v>
      </c>
      <c r="H25" s="100">
        <v>30253549.867403999</v>
      </c>
      <c r="I25" s="100">
        <v>30149513.427853998</v>
      </c>
      <c r="J25" s="100">
        <v>30880293.931034006</v>
      </c>
    </row>
    <row r="26" spans="1:10" ht="22.5" customHeight="1" x14ac:dyDescent="0.2">
      <c r="A26" s="2" t="s">
        <v>27</v>
      </c>
      <c r="B26" s="100">
        <v>17769271</v>
      </c>
      <c r="C26" s="100">
        <v>24697880.485574998</v>
      </c>
      <c r="D26" s="100">
        <v>33800795.245404996</v>
      </c>
      <c r="E26" s="100">
        <v>28591615.007750895</v>
      </c>
      <c r="F26" s="100">
        <v>34822019.658404</v>
      </c>
      <c r="G26" s="100">
        <v>32834905.685356002</v>
      </c>
      <c r="H26" s="100">
        <v>33260352.643404</v>
      </c>
      <c r="I26" s="100">
        <v>32883024.299853999</v>
      </c>
      <c r="J26" s="100">
        <v>33625684.070034005</v>
      </c>
    </row>
    <row r="27" spans="1:10" ht="22.5" customHeight="1" x14ac:dyDescent="0.2">
      <c r="A27" s="3" t="s">
        <v>28</v>
      </c>
      <c r="B27" s="190">
        <v>17331683</v>
      </c>
      <c r="C27" s="190">
        <v>23624331.440574996</v>
      </c>
      <c r="D27" s="190">
        <v>32551839.562404998</v>
      </c>
      <c r="E27" s="190">
        <v>27477174.156750895</v>
      </c>
      <c r="F27" s="190">
        <v>33549768.871404</v>
      </c>
      <c r="G27" s="190">
        <v>31553684.289404001</v>
      </c>
      <c r="H27" s="190">
        <v>31889714.865403999</v>
      </c>
      <c r="I27" s="190">
        <v>31496283.716853999</v>
      </c>
      <c r="J27" s="190">
        <v>32308012.802034002</v>
      </c>
    </row>
    <row r="28" spans="1:10" ht="22.5" customHeight="1" x14ac:dyDescent="0.2">
      <c r="A28" s="3" t="s">
        <v>29</v>
      </c>
      <c r="B28" s="190">
        <v>437588</v>
      </c>
      <c r="C28" s="190">
        <v>1073549.0449999999</v>
      </c>
      <c r="D28" s="190">
        <v>1248955.683</v>
      </c>
      <c r="E28" s="190">
        <v>1114440.851</v>
      </c>
      <c r="F28" s="190">
        <v>1272250.787</v>
      </c>
      <c r="G28" s="190">
        <v>1281221.395952</v>
      </c>
      <c r="H28" s="190">
        <v>1370637.7779999999</v>
      </c>
      <c r="I28" s="190">
        <v>1386740.5830000001</v>
      </c>
      <c r="J28" s="190">
        <v>1317671.2679999999</v>
      </c>
    </row>
    <row r="29" spans="1:10" ht="22.5" customHeight="1" x14ac:dyDescent="0.2">
      <c r="A29" s="2" t="s">
        <v>30</v>
      </c>
      <c r="B29" s="100">
        <v>2074859</v>
      </c>
      <c r="C29" s="100">
        <v>2466596.0159999998</v>
      </c>
      <c r="D29" s="100">
        <v>2848315.9780000001</v>
      </c>
      <c r="E29" s="100">
        <v>2647708.6456300002</v>
      </c>
      <c r="F29" s="100">
        <v>2873845.6714320001</v>
      </c>
      <c r="G29" s="100">
        <v>2887031.8360000001</v>
      </c>
      <c r="H29" s="100">
        <v>3006802.7760000001</v>
      </c>
      <c r="I29" s="100">
        <v>2733510.872</v>
      </c>
      <c r="J29" s="100">
        <v>2745390.139</v>
      </c>
    </row>
    <row r="30" spans="1:10" ht="22.5" customHeight="1" x14ac:dyDescent="0.2">
      <c r="A30" s="3" t="s">
        <v>18</v>
      </c>
      <c r="B30" s="190">
        <v>2074859</v>
      </c>
      <c r="C30" s="190">
        <v>2466596.0159999998</v>
      </c>
      <c r="D30" s="190">
        <v>2848315.9780000001</v>
      </c>
      <c r="E30" s="190">
        <v>2647708.6456300002</v>
      </c>
      <c r="F30" s="190">
        <v>2873845.6714320001</v>
      </c>
      <c r="G30" s="190">
        <v>2887031.8360000001</v>
      </c>
      <c r="H30" s="190">
        <v>3006802.7760000001</v>
      </c>
      <c r="I30" s="190">
        <v>2733510.872</v>
      </c>
      <c r="J30" s="190">
        <v>2745390.139</v>
      </c>
    </row>
    <row r="31" spans="1:10" ht="22.5" customHeight="1" x14ac:dyDescent="0.2">
      <c r="A31" s="3" t="s">
        <v>31</v>
      </c>
      <c r="B31" s="190" t="s">
        <v>13</v>
      </c>
      <c r="C31" s="190">
        <v>0</v>
      </c>
      <c r="D31" s="190">
        <v>0</v>
      </c>
      <c r="E31" s="190">
        <v>0</v>
      </c>
      <c r="F31" s="190">
        <v>0</v>
      </c>
      <c r="G31" s="190">
        <v>0</v>
      </c>
      <c r="H31" s="190">
        <v>0</v>
      </c>
      <c r="I31" s="190">
        <v>0</v>
      </c>
      <c r="J31" s="190">
        <v>0</v>
      </c>
    </row>
    <row r="32" spans="1:10" ht="22.5" customHeight="1" x14ac:dyDescent="0.2">
      <c r="A32" s="2" t="s">
        <v>32</v>
      </c>
      <c r="B32" s="100">
        <v>-510493</v>
      </c>
      <c r="C32" s="100">
        <v>-536118.28999999992</v>
      </c>
      <c r="D32" s="100">
        <v>-1186797.483</v>
      </c>
      <c r="E32" s="100">
        <v>-1029918.8695000003</v>
      </c>
      <c r="F32" s="100">
        <v>-1508991.4324189997</v>
      </c>
      <c r="G32" s="100">
        <v>-1540353.1619999998</v>
      </c>
      <c r="H32" s="100">
        <v>-1603041.716</v>
      </c>
      <c r="I32" s="100">
        <v>-1512748.2029999997</v>
      </c>
      <c r="J32" s="100">
        <v>-1558242.9879999999</v>
      </c>
    </row>
    <row r="33" spans="1:10" ht="22.5" customHeight="1" x14ac:dyDescent="0.2">
      <c r="A33" s="2" t="s">
        <v>83</v>
      </c>
      <c r="B33" s="100">
        <v>797289</v>
      </c>
      <c r="C33" s="100">
        <v>887819.58</v>
      </c>
      <c r="D33" s="100">
        <v>610637.51500000001</v>
      </c>
      <c r="E33" s="100">
        <v>584292.16899999999</v>
      </c>
      <c r="F33" s="100">
        <v>361931.27</v>
      </c>
      <c r="G33" s="100">
        <v>360415.837</v>
      </c>
      <c r="H33" s="100">
        <v>362802.71</v>
      </c>
      <c r="I33" s="100">
        <v>350036.00800000003</v>
      </c>
      <c r="J33" s="100">
        <v>383934.12300000002</v>
      </c>
    </row>
    <row r="34" spans="1:10" ht="22.5" customHeight="1" x14ac:dyDescent="0.2">
      <c r="A34" s="3" t="s">
        <v>28</v>
      </c>
      <c r="B34" s="190" t="s">
        <v>21</v>
      </c>
      <c r="C34" s="190" t="s">
        <v>21</v>
      </c>
      <c r="D34" s="190" t="s">
        <v>21</v>
      </c>
      <c r="E34" s="190">
        <v>0.11799999999999999</v>
      </c>
      <c r="F34" s="190" t="s">
        <v>21</v>
      </c>
      <c r="G34" s="190" t="s">
        <v>21</v>
      </c>
      <c r="H34" s="190" t="s">
        <v>21</v>
      </c>
      <c r="I34" s="190">
        <v>0.11799999999999999</v>
      </c>
      <c r="J34" s="190">
        <v>0.11799999999999999</v>
      </c>
    </row>
    <row r="35" spans="1:10" ht="22.5" customHeight="1" x14ac:dyDescent="0.2">
      <c r="A35" s="3" t="s">
        <v>29</v>
      </c>
      <c r="B35" s="190">
        <v>797289</v>
      </c>
      <c r="C35" s="190">
        <v>887819.46199999994</v>
      </c>
      <c r="D35" s="190">
        <v>610637.397</v>
      </c>
      <c r="E35" s="190">
        <v>584292.05099999998</v>
      </c>
      <c r="F35" s="190">
        <v>361931.152</v>
      </c>
      <c r="G35" s="190">
        <v>360415.71899999998</v>
      </c>
      <c r="H35" s="190">
        <v>362802.592</v>
      </c>
      <c r="I35" s="190">
        <v>350035.89</v>
      </c>
      <c r="J35" s="190">
        <v>383934.005</v>
      </c>
    </row>
    <row r="36" spans="1:10" ht="22.5" customHeight="1" x14ac:dyDescent="0.2">
      <c r="A36" s="2" t="s">
        <v>84</v>
      </c>
      <c r="B36" s="100">
        <v>1307782</v>
      </c>
      <c r="C36" s="100">
        <v>1423937.8699999999</v>
      </c>
      <c r="D36" s="100">
        <v>1797434.9979999999</v>
      </c>
      <c r="E36" s="100">
        <v>1614211.0385000003</v>
      </c>
      <c r="F36" s="100">
        <v>1870922.7024189997</v>
      </c>
      <c r="G36" s="100">
        <v>1900768.9989999998</v>
      </c>
      <c r="H36" s="100">
        <v>1965844.426</v>
      </c>
      <c r="I36" s="100">
        <v>1862784.2109999999</v>
      </c>
      <c r="J36" s="100">
        <v>1942177.111</v>
      </c>
    </row>
    <row r="37" spans="1:10" ht="22.5" customHeight="1" x14ac:dyDescent="0.2">
      <c r="A37" s="3" t="s">
        <v>18</v>
      </c>
      <c r="B37" s="190">
        <v>1306355</v>
      </c>
      <c r="C37" s="190">
        <v>1411088.3089999999</v>
      </c>
      <c r="D37" s="190">
        <v>1781447.2849999999</v>
      </c>
      <c r="E37" s="190">
        <v>1598065.9845000003</v>
      </c>
      <c r="F37" s="190">
        <v>1854800.8734189998</v>
      </c>
      <c r="G37" s="190">
        <v>1884774.9439999999</v>
      </c>
      <c r="H37" s="190">
        <v>1949602.4480000001</v>
      </c>
      <c r="I37" s="190">
        <v>1847190.173</v>
      </c>
      <c r="J37" s="190">
        <v>1926382.1529999999</v>
      </c>
    </row>
    <row r="38" spans="1:10" ht="22.5" customHeight="1" x14ac:dyDescent="0.2">
      <c r="A38" s="3" t="s">
        <v>31</v>
      </c>
      <c r="B38" s="190">
        <v>1427</v>
      </c>
      <c r="C38" s="190">
        <v>12849.561</v>
      </c>
      <c r="D38" s="190">
        <v>15987.713</v>
      </c>
      <c r="E38" s="190">
        <v>16145.054</v>
      </c>
      <c r="F38" s="190">
        <v>16121.829</v>
      </c>
      <c r="G38" s="190">
        <v>15994.055</v>
      </c>
      <c r="H38" s="190">
        <v>16241.977999999999</v>
      </c>
      <c r="I38" s="190">
        <v>15594.038</v>
      </c>
      <c r="J38" s="190">
        <v>15794.958000000001</v>
      </c>
    </row>
    <row r="39" spans="1:10" ht="22.5" customHeight="1" x14ac:dyDescent="0.2">
      <c r="A39" s="2" t="s">
        <v>35</v>
      </c>
      <c r="B39" s="100">
        <v>11057929</v>
      </c>
      <c r="C39" s="100">
        <v>11929629.245557001</v>
      </c>
      <c r="D39" s="100">
        <v>12542746.240431998</v>
      </c>
      <c r="E39" s="100">
        <v>12162097.206118999</v>
      </c>
      <c r="F39" s="100">
        <v>12377489.728902001</v>
      </c>
      <c r="G39" s="100">
        <v>13192416.914107002</v>
      </c>
      <c r="H39" s="100">
        <v>13908341.827214999</v>
      </c>
      <c r="I39" s="100">
        <v>14689013.246276001</v>
      </c>
      <c r="J39" s="100">
        <v>13603858.505956002</v>
      </c>
    </row>
    <row r="40" spans="1:10" ht="22.5" customHeight="1" x14ac:dyDescent="0.2">
      <c r="A40" s="3" t="s">
        <v>36</v>
      </c>
      <c r="B40" s="190">
        <v>185934</v>
      </c>
      <c r="C40" s="190">
        <v>225120.91200000001</v>
      </c>
      <c r="D40" s="190">
        <v>200920.168833</v>
      </c>
      <c r="E40" s="190">
        <v>167738.03</v>
      </c>
      <c r="F40" s="190">
        <v>223391.451405</v>
      </c>
      <c r="G40" s="190">
        <v>304137.49740499997</v>
      </c>
      <c r="H40" s="190">
        <v>445993.12840499997</v>
      </c>
      <c r="I40" s="190">
        <v>497851.87608399999</v>
      </c>
      <c r="J40" s="190">
        <v>364162.17576399999</v>
      </c>
    </row>
    <row r="41" spans="1:10" ht="22.5" customHeight="1" x14ac:dyDescent="0.2">
      <c r="A41" s="3" t="s">
        <v>37</v>
      </c>
      <c r="B41" s="190">
        <v>1740039</v>
      </c>
      <c r="C41" s="190">
        <v>2276977.7221750002</v>
      </c>
      <c r="D41" s="190">
        <v>2221875.7761189998</v>
      </c>
      <c r="E41" s="190">
        <v>2251523.6081189997</v>
      </c>
      <c r="F41" s="190">
        <v>2239369.6501190001</v>
      </c>
      <c r="G41" s="190">
        <v>2187363.5001189997</v>
      </c>
      <c r="H41" s="190">
        <v>2139621.8061190001</v>
      </c>
      <c r="I41" s="190">
        <v>2209795.1081189997</v>
      </c>
      <c r="J41" s="190">
        <v>2262624.888119</v>
      </c>
    </row>
    <row r="42" spans="1:10" ht="22.5" customHeight="1" x14ac:dyDescent="0.2">
      <c r="A42" s="3" t="s">
        <v>38</v>
      </c>
      <c r="B42" s="190">
        <v>7315249</v>
      </c>
      <c r="C42" s="190">
        <v>7560898.6217090003</v>
      </c>
      <c r="D42" s="190">
        <v>8082638.7010039994</v>
      </c>
      <c r="E42" s="190">
        <v>7821851.162881</v>
      </c>
      <c r="F42" s="190">
        <v>7838994.5415949998</v>
      </c>
      <c r="G42" s="190">
        <v>8566376.9076430015</v>
      </c>
      <c r="H42" s="190">
        <v>9073696.6095949989</v>
      </c>
      <c r="I42" s="190">
        <v>9695003.4479160011</v>
      </c>
      <c r="J42" s="190">
        <v>8773352.867916001</v>
      </c>
    </row>
    <row r="43" spans="1:10" ht="22.5" customHeight="1" thickBot="1" x14ac:dyDescent="0.25">
      <c r="A43" s="5" t="s">
        <v>39</v>
      </c>
      <c r="B43" s="195">
        <v>1816707</v>
      </c>
      <c r="C43" s="195">
        <v>1866631.9896729998</v>
      </c>
      <c r="D43" s="195">
        <v>2037311.5944760002</v>
      </c>
      <c r="E43" s="195">
        <v>1920984.405119</v>
      </c>
      <c r="F43" s="195">
        <v>2075734.0857830001</v>
      </c>
      <c r="G43" s="195">
        <v>2134539.0089400001</v>
      </c>
      <c r="H43" s="195">
        <v>2249030.2830960001</v>
      </c>
      <c r="I43" s="195">
        <v>2286362.8141570003</v>
      </c>
      <c r="J43" s="195">
        <v>2203718.5741570001</v>
      </c>
    </row>
    <row r="44" spans="1:10" ht="15" thickTop="1" x14ac:dyDescent="0.2">
      <c r="E44" s="61"/>
    </row>
    <row r="45" spans="1:10" x14ac:dyDescent="0.2">
      <c r="E45" s="61"/>
    </row>
    <row r="46" spans="1:10" x14ac:dyDescent="0.2">
      <c r="E46" s="61"/>
    </row>
    <row r="47" spans="1:10" x14ac:dyDescent="0.2">
      <c r="E47" s="62"/>
    </row>
    <row r="48" spans="1:10" x14ac:dyDescent="0.2">
      <c r="E48" s="62"/>
    </row>
    <row r="49" spans="5:5" x14ac:dyDescent="0.2">
      <c r="E49" s="62"/>
    </row>
    <row r="50" spans="5:5" x14ac:dyDescent="0.2">
      <c r="E50" s="62"/>
    </row>
  </sheetData>
  <mergeCells count="7">
    <mergeCell ref="A1:J1"/>
    <mergeCell ref="A2:J2"/>
    <mergeCell ref="A3:A4"/>
    <mergeCell ref="B3:B4"/>
    <mergeCell ref="C3:C4"/>
    <mergeCell ref="D3:D4"/>
    <mergeCell ref="F3:I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topLeftCell="A22" zoomScaleNormal="100" zoomScaleSheetLayoutView="100" workbookViewId="0">
      <selection activeCell="A43" sqref="A43:J43"/>
    </sheetView>
  </sheetViews>
  <sheetFormatPr defaultColWidth="8.875" defaultRowHeight="14.25" x14ac:dyDescent="0.2"/>
  <cols>
    <col min="1" max="1" width="53" style="60" customWidth="1"/>
    <col min="2" max="4" width="9.5" style="60" bestFit="1" customWidth="1"/>
    <col min="5" max="10" width="10" style="60" bestFit="1" customWidth="1"/>
    <col min="11" max="16384" width="8.875" style="60"/>
  </cols>
  <sheetData>
    <row r="1" spans="1:10" ht="18.75" x14ac:dyDescent="0.2">
      <c r="A1" s="311" t="s">
        <v>70</v>
      </c>
      <c r="B1" s="311"/>
      <c r="C1" s="311"/>
      <c r="D1" s="311"/>
      <c r="E1" s="311"/>
      <c r="F1" s="311"/>
      <c r="G1" s="311"/>
      <c r="H1" s="311"/>
      <c r="I1" s="311"/>
      <c r="J1" s="311"/>
    </row>
    <row r="2" spans="1:10" ht="15" thickBot="1" x14ac:dyDescent="0.25">
      <c r="A2" s="344" t="s">
        <v>1</v>
      </c>
      <c r="B2" s="344"/>
      <c r="C2" s="344"/>
      <c r="D2" s="344"/>
      <c r="E2" s="344"/>
      <c r="F2" s="344"/>
      <c r="G2" s="344"/>
      <c r="H2" s="344"/>
      <c r="I2" s="344"/>
      <c r="J2" s="344"/>
    </row>
    <row r="3" spans="1:10" ht="15.75" thickTop="1" thickBot="1" x14ac:dyDescent="0.25">
      <c r="A3" s="323" t="s">
        <v>2</v>
      </c>
      <c r="B3" s="337" t="s">
        <v>3</v>
      </c>
      <c r="C3" s="337" t="s">
        <v>602</v>
      </c>
      <c r="D3" s="337" t="s">
        <v>570</v>
      </c>
      <c r="E3" s="262">
        <v>2024</v>
      </c>
      <c r="F3" s="339">
        <v>2024</v>
      </c>
      <c r="G3" s="327"/>
      <c r="H3" s="327"/>
      <c r="I3" s="328"/>
      <c r="J3" s="265">
        <v>2025</v>
      </c>
    </row>
    <row r="4" spans="1:10" ht="15" thickBot="1" x14ac:dyDescent="0.25">
      <c r="A4" s="345"/>
      <c r="B4" s="338"/>
      <c r="C4" s="338"/>
      <c r="D4" s="338"/>
      <c r="E4" s="140" t="s">
        <v>605</v>
      </c>
      <c r="F4" s="102" t="s">
        <v>580</v>
      </c>
      <c r="G4" s="102" t="s">
        <v>582</v>
      </c>
      <c r="H4" s="102" t="s">
        <v>594</v>
      </c>
      <c r="I4" s="196" t="s">
        <v>601</v>
      </c>
      <c r="J4" s="266" t="s">
        <v>605</v>
      </c>
    </row>
    <row r="5" spans="1:10" ht="18.75" customHeight="1" thickTop="1" x14ac:dyDescent="0.2">
      <c r="A5" s="2" t="s">
        <v>85</v>
      </c>
      <c r="B5" s="100">
        <v>6151771</v>
      </c>
      <c r="C5" s="100">
        <v>9958134.5785559993</v>
      </c>
      <c r="D5" s="100">
        <v>13169975.381999999</v>
      </c>
      <c r="E5" s="100">
        <v>11491634.789999999</v>
      </c>
      <c r="F5" s="100">
        <v>12280998.25</v>
      </c>
      <c r="G5" s="100">
        <v>10857823.578</v>
      </c>
      <c r="H5" s="100">
        <v>11564016.275</v>
      </c>
      <c r="I5" s="100">
        <v>12484571.687000001</v>
      </c>
      <c r="J5" s="100">
        <v>12313044.187999999</v>
      </c>
    </row>
    <row r="6" spans="1:10" ht="18.75" customHeight="1" x14ac:dyDescent="0.2">
      <c r="A6" s="2" t="s">
        <v>86</v>
      </c>
      <c r="B6" s="100">
        <v>19219033</v>
      </c>
      <c r="C6" s="100">
        <v>22131794.255000003</v>
      </c>
      <c r="D6" s="100">
        <v>27348201.241</v>
      </c>
      <c r="E6" s="100">
        <v>24025618.009959005</v>
      </c>
      <c r="F6" s="100">
        <v>27933229.161148995</v>
      </c>
      <c r="G6" s="100">
        <v>27826818.026999999</v>
      </c>
      <c r="H6" s="100">
        <v>27849159.921999998</v>
      </c>
      <c r="I6" s="100">
        <v>27913548.901999999</v>
      </c>
      <c r="J6" s="100">
        <v>27701943.098450001</v>
      </c>
    </row>
    <row r="7" spans="1:10" ht="18.75" customHeight="1" x14ac:dyDescent="0.2">
      <c r="A7" s="2" t="s">
        <v>87</v>
      </c>
      <c r="B7" s="100">
        <v>14599162</v>
      </c>
      <c r="C7" s="100">
        <v>17024458.184</v>
      </c>
      <c r="D7" s="100">
        <v>21407816.203000002</v>
      </c>
      <c r="E7" s="100">
        <v>18665950.923646003</v>
      </c>
      <c r="F7" s="100">
        <v>21966566.627835996</v>
      </c>
      <c r="G7" s="100">
        <v>21990180.798999999</v>
      </c>
      <c r="H7" s="100">
        <v>21998934.965999998</v>
      </c>
      <c r="I7" s="100">
        <v>22048657.022</v>
      </c>
      <c r="J7" s="100">
        <v>22252019.527000003</v>
      </c>
    </row>
    <row r="8" spans="1:10" ht="18.75" customHeight="1" x14ac:dyDescent="0.2">
      <c r="A8" s="9" t="s">
        <v>36</v>
      </c>
      <c r="B8" s="190">
        <v>569937</v>
      </c>
      <c r="C8" s="190">
        <v>451140.85099999991</v>
      </c>
      <c r="D8" s="190">
        <v>709308.6</v>
      </c>
      <c r="E8" s="190">
        <v>514349.90683499997</v>
      </c>
      <c r="F8" s="190">
        <v>918725.973</v>
      </c>
      <c r="G8" s="190">
        <v>780834.446</v>
      </c>
      <c r="H8" s="190">
        <v>791706.25399999996</v>
      </c>
      <c r="I8" s="190">
        <v>700204.27899999998</v>
      </c>
      <c r="J8" s="190">
        <v>796217.26899999997</v>
      </c>
    </row>
    <row r="9" spans="1:10" ht="18.75" customHeight="1" x14ac:dyDescent="0.2">
      <c r="A9" s="9" t="s">
        <v>37</v>
      </c>
      <c r="B9" s="190">
        <v>644922</v>
      </c>
      <c r="C9" s="190">
        <v>712127.54700000002</v>
      </c>
      <c r="D9" s="190">
        <v>1118876.2350000001</v>
      </c>
      <c r="E9" s="190">
        <v>874805.69441200001</v>
      </c>
      <c r="F9" s="190">
        <v>951852.49634999991</v>
      </c>
      <c r="G9" s="190">
        <v>1152389.844</v>
      </c>
      <c r="H9" s="190">
        <v>1102038.773</v>
      </c>
      <c r="I9" s="190">
        <v>751267.23199999996</v>
      </c>
      <c r="J9" s="190">
        <v>925833.40599999996</v>
      </c>
    </row>
    <row r="10" spans="1:10" ht="18.75" customHeight="1" x14ac:dyDescent="0.2">
      <c r="A10" s="9" t="s">
        <v>38</v>
      </c>
      <c r="B10" s="190">
        <v>4439247</v>
      </c>
      <c r="C10" s="190">
        <v>5346196.5109999999</v>
      </c>
      <c r="D10" s="190">
        <v>6756386.0690000001</v>
      </c>
      <c r="E10" s="190">
        <v>5745215.5140860006</v>
      </c>
      <c r="F10" s="190">
        <v>6842407.625</v>
      </c>
      <c r="G10" s="190">
        <v>6645387.7960000001</v>
      </c>
      <c r="H10" s="190">
        <v>6753563.0729999999</v>
      </c>
      <c r="I10" s="190">
        <v>6986298.6090000002</v>
      </c>
      <c r="J10" s="190">
        <v>6858697.3530000001</v>
      </c>
    </row>
    <row r="11" spans="1:10" ht="18.75" customHeight="1" x14ac:dyDescent="0.2">
      <c r="A11" s="9" t="s">
        <v>39</v>
      </c>
      <c r="B11" s="190">
        <v>8945057</v>
      </c>
      <c r="C11" s="190">
        <v>10514993.275</v>
      </c>
      <c r="D11" s="190">
        <v>12823245.299000001</v>
      </c>
      <c r="E11" s="190">
        <v>11531579.808313001</v>
      </c>
      <c r="F11" s="190">
        <v>13253580.533485999</v>
      </c>
      <c r="G11" s="190">
        <v>13411568.713</v>
      </c>
      <c r="H11" s="190">
        <v>13351626.866</v>
      </c>
      <c r="I11" s="190">
        <v>13610886.902000001</v>
      </c>
      <c r="J11" s="190">
        <v>13671271.499</v>
      </c>
    </row>
    <row r="12" spans="1:10" ht="18.75" customHeight="1" x14ac:dyDescent="0.2">
      <c r="A12" s="2" t="s">
        <v>88</v>
      </c>
      <c r="B12" s="100">
        <v>4619870</v>
      </c>
      <c r="C12" s="100">
        <v>5107336.0710000005</v>
      </c>
      <c r="D12" s="100">
        <v>5940385.0379999997</v>
      </c>
      <c r="E12" s="100">
        <v>5359667.0863129999</v>
      </c>
      <c r="F12" s="100">
        <v>5966662.5333130006</v>
      </c>
      <c r="G12" s="100">
        <v>5836637.2280000001</v>
      </c>
      <c r="H12" s="100">
        <v>5850224.9560000002</v>
      </c>
      <c r="I12" s="100">
        <v>5864891.8799999999</v>
      </c>
      <c r="J12" s="100">
        <v>5449923.5714499997</v>
      </c>
    </row>
    <row r="13" spans="1:10" ht="18.75" customHeight="1" x14ac:dyDescent="0.2">
      <c r="A13" s="9" t="s">
        <v>36</v>
      </c>
      <c r="B13" s="190">
        <v>145521</v>
      </c>
      <c r="C13" s="190">
        <v>157589.864</v>
      </c>
      <c r="D13" s="190">
        <v>228238.74299999999</v>
      </c>
      <c r="E13" s="190">
        <v>175790.76270300001</v>
      </c>
      <c r="F13" s="190">
        <v>183436.61199999999</v>
      </c>
      <c r="G13" s="190">
        <v>180232.16099999999</v>
      </c>
      <c r="H13" s="190">
        <v>157431.45199999999</v>
      </c>
      <c r="I13" s="190">
        <v>176251.99</v>
      </c>
      <c r="J13" s="190">
        <v>193501.70199999999</v>
      </c>
    </row>
    <row r="14" spans="1:10" ht="18.75" customHeight="1" x14ac:dyDescent="0.2">
      <c r="A14" s="9" t="s">
        <v>37</v>
      </c>
      <c r="B14" s="190">
        <v>804664</v>
      </c>
      <c r="C14" s="190">
        <v>833767.24300000002</v>
      </c>
      <c r="D14" s="190">
        <v>917726.27399999998</v>
      </c>
      <c r="E14" s="190">
        <v>832802.98207999987</v>
      </c>
      <c r="F14" s="190">
        <v>989490.668313</v>
      </c>
      <c r="G14" s="190">
        <v>862247.19099999999</v>
      </c>
      <c r="H14" s="190">
        <v>873117.80500000005</v>
      </c>
      <c r="I14" s="190">
        <v>791205.94499999995</v>
      </c>
      <c r="J14" s="190">
        <v>768149.18799999997</v>
      </c>
    </row>
    <row r="15" spans="1:10" ht="18.75" customHeight="1" x14ac:dyDescent="0.2">
      <c r="A15" s="9" t="s">
        <v>38</v>
      </c>
      <c r="B15" s="190">
        <v>1430618</v>
      </c>
      <c r="C15" s="190">
        <v>1562721.5120000001</v>
      </c>
      <c r="D15" s="190">
        <v>2312618.5929999999</v>
      </c>
      <c r="E15" s="190">
        <v>2111963.6444119997</v>
      </c>
      <c r="F15" s="190">
        <v>2283023.1060000001</v>
      </c>
      <c r="G15" s="190">
        <v>2268917.395</v>
      </c>
      <c r="H15" s="190">
        <v>2409402.125</v>
      </c>
      <c r="I15" s="190">
        <v>2453370.4339999999</v>
      </c>
      <c r="J15" s="190">
        <v>2143977.1710000001</v>
      </c>
    </row>
    <row r="16" spans="1:10" ht="18.75" customHeight="1" x14ac:dyDescent="0.2">
      <c r="A16" s="9" t="s">
        <v>39</v>
      </c>
      <c r="B16" s="190">
        <v>2239067</v>
      </c>
      <c r="C16" s="190">
        <v>2553257.452</v>
      </c>
      <c r="D16" s="190">
        <v>2481801.4279999998</v>
      </c>
      <c r="E16" s="190">
        <v>2239109.6971180001</v>
      </c>
      <c r="F16" s="190">
        <v>2510712.1469999999</v>
      </c>
      <c r="G16" s="190">
        <v>2525240.4810000001</v>
      </c>
      <c r="H16" s="190">
        <v>2410273.574</v>
      </c>
      <c r="I16" s="190">
        <v>2444063.5109999999</v>
      </c>
      <c r="J16" s="190">
        <v>2344295.5104499999</v>
      </c>
    </row>
    <row r="17" spans="1:10" ht="18.75" customHeight="1" x14ac:dyDescent="0.2">
      <c r="A17" s="2" t="s">
        <v>89</v>
      </c>
      <c r="B17" s="100">
        <v>18</v>
      </c>
      <c r="C17" s="100">
        <v>0</v>
      </c>
      <c r="D17" s="100">
        <v>0</v>
      </c>
      <c r="E17" s="100">
        <v>0</v>
      </c>
      <c r="F17" s="100">
        <v>0</v>
      </c>
      <c r="G17" s="100">
        <v>0</v>
      </c>
      <c r="H17" s="100">
        <v>0</v>
      </c>
      <c r="I17" s="100">
        <v>0</v>
      </c>
      <c r="J17" s="100">
        <v>0</v>
      </c>
    </row>
    <row r="18" spans="1:10" ht="18.75" customHeight="1" x14ac:dyDescent="0.2">
      <c r="A18" s="3" t="s">
        <v>36</v>
      </c>
      <c r="B18" s="190">
        <v>15</v>
      </c>
      <c r="C18" s="190">
        <v>0</v>
      </c>
      <c r="D18" s="190">
        <v>0</v>
      </c>
      <c r="E18" s="190">
        <v>0</v>
      </c>
      <c r="F18" s="190">
        <v>0</v>
      </c>
      <c r="G18" s="190">
        <v>0</v>
      </c>
      <c r="H18" s="190">
        <v>0</v>
      </c>
      <c r="I18" s="190">
        <v>0</v>
      </c>
      <c r="J18" s="190">
        <v>0</v>
      </c>
    </row>
    <row r="19" spans="1:10" ht="18.75" customHeight="1" x14ac:dyDescent="0.2">
      <c r="A19" s="3" t="s">
        <v>37</v>
      </c>
      <c r="B19" s="190" t="s">
        <v>13</v>
      </c>
      <c r="C19" s="190">
        <v>0</v>
      </c>
      <c r="D19" s="190">
        <v>0</v>
      </c>
      <c r="E19" s="190">
        <v>0</v>
      </c>
      <c r="F19" s="190">
        <v>0</v>
      </c>
      <c r="G19" s="190">
        <v>0</v>
      </c>
      <c r="H19" s="190">
        <v>0</v>
      </c>
      <c r="I19" s="190">
        <v>0</v>
      </c>
      <c r="J19" s="190">
        <v>0</v>
      </c>
    </row>
    <row r="20" spans="1:10" ht="18.75" customHeight="1" x14ac:dyDescent="0.2">
      <c r="A20" s="3" t="s">
        <v>38</v>
      </c>
      <c r="B20" s="190">
        <v>3</v>
      </c>
      <c r="C20" s="190">
        <v>0</v>
      </c>
      <c r="D20" s="190">
        <v>0</v>
      </c>
      <c r="E20" s="190">
        <v>0</v>
      </c>
      <c r="F20" s="190">
        <v>0</v>
      </c>
      <c r="G20" s="190">
        <v>0</v>
      </c>
      <c r="H20" s="190">
        <v>0</v>
      </c>
      <c r="I20" s="190">
        <v>0</v>
      </c>
      <c r="J20" s="190">
        <v>0</v>
      </c>
    </row>
    <row r="21" spans="1:10" ht="18.75" customHeight="1" x14ac:dyDescent="0.2">
      <c r="A21" s="3" t="s">
        <v>39</v>
      </c>
      <c r="B21" s="190" t="s">
        <v>13</v>
      </c>
      <c r="C21" s="190">
        <v>0</v>
      </c>
      <c r="D21" s="190">
        <v>0</v>
      </c>
      <c r="E21" s="190">
        <v>0</v>
      </c>
      <c r="F21" s="190">
        <v>0</v>
      </c>
      <c r="G21" s="190">
        <v>0</v>
      </c>
      <c r="H21" s="190">
        <v>0</v>
      </c>
      <c r="I21" s="190">
        <v>0</v>
      </c>
      <c r="J21" s="190">
        <v>0</v>
      </c>
    </row>
    <row r="22" spans="1:10" ht="18.75" customHeight="1" x14ac:dyDescent="0.2">
      <c r="A22" s="2" t="s">
        <v>51</v>
      </c>
      <c r="B22" s="190" t="s">
        <v>13</v>
      </c>
      <c r="C22" s="190">
        <v>0</v>
      </c>
      <c r="D22" s="190">
        <v>0</v>
      </c>
      <c r="E22" s="190">
        <v>0</v>
      </c>
      <c r="F22" s="190">
        <v>0</v>
      </c>
      <c r="G22" s="190">
        <v>0</v>
      </c>
      <c r="H22" s="190">
        <v>0</v>
      </c>
      <c r="I22" s="190">
        <v>0</v>
      </c>
      <c r="J22" s="190">
        <v>0</v>
      </c>
    </row>
    <row r="23" spans="1:10" ht="18.75" customHeight="1" x14ac:dyDescent="0.2">
      <c r="A23" s="4" t="s">
        <v>52</v>
      </c>
      <c r="B23" s="190" t="s">
        <v>13</v>
      </c>
      <c r="C23" s="190">
        <v>0</v>
      </c>
      <c r="D23" s="190">
        <v>0</v>
      </c>
      <c r="E23" s="190">
        <v>0</v>
      </c>
      <c r="F23" s="190">
        <v>0</v>
      </c>
      <c r="G23" s="190">
        <v>0</v>
      </c>
      <c r="H23" s="190">
        <v>0</v>
      </c>
      <c r="I23" s="190">
        <v>0</v>
      </c>
      <c r="J23" s="190">
        <v>0</v>
      </c>
    </row>
    <row r="24" spans="1:10" ht="18.75" customHeight="1" x14ac:dyDescent="0.2">
      <c r="A24" s="2" t="s">
        <v>90</v>
      </c>
      <c r="B24" s="100">
        <v>43550</v>
      </c>
      <c r="C24" s="100">
        <v>59479.03899999999</v>
      </c>
      <c r="D24" s="100">
        <v>58256.112000000001</v>
      </c>
      <c r="E24" s="100">
        <v>65593.296000000002</v>
      </c>
      <c r="F24" s="100">
        <v>57043.144999999997</v>
      </c>
      <c r="G24" s="100">
        <v>57434.377</v>
      </c>
      <c r="H24" s="100">
        <v>58803.572</v>
      </c>
      <c r="I24" s="100">
        <v>57123.802000000003</v>
      </c>
      <c r="J24" s="100">
        <v>57137.648999999998</v>
      </c>
    </row>
    <row r="25" spans="1:10" ht="18.75" customHeight="1" x14ac:dyDescent="0.2">
      <c r="A25" s="10" t="s">
        <v>52</v>
      </c>
      <c r="B25" s="190">
        <v>27127</v>
      </c>
      <c r="C25" s="190">
        <v>35387.759999999995</v>
      </c>
      <c r="D25" s="190">
        <v>35866.523999999998</v>
      </c>
      <c r="E25" s="190">
        <v>37985.737999999998</v>
      </c>
      <c r="F25" s="190">
        <v>35829.442999999999</v>
      </c>
      <c r="G25" s="190">
        <v>36009.569000000003</v>
      </c>
      <c r="H25" s="190">
        <v>36856.118000000002</v>
      </c>
      <c r="I25" s="190">
        <v>36203.345000000001</v>
      </c>
      <c r="J25" s="190">
        <v>36149.557000000001</v>
      </c>
    </row>
    <row r="26" spans="1:10" ht="18.75" customHeight="1" x14ac:dyDescent="0.2">
      <c r="A26" s="2" t="s">
        <v>91</v>
      </c>
      <c r="B26" s="100">
        <v>56119</v>
      </c>
      <c r="C26" s="100">
        <v>102212.613</v>
      </c>
      <c r="D26" s="100">
        <v>76063.72</v>
      </c>
      <c r="E26" s="100">
        <v>121917.976</v>
      </c>
      <c r="F26" s="100">
        <v>78118.165999999997</v>
      </c>
      <c r="G26" s="100">
        <v>138386.95600000001</v>
      </c>
      <c r="H26" s="100">
        <v>228346.25099999999</v>
      </c>
      <c r="I26" s="100">
        <v>323844.57900000003</v>
      </c>
      <c r="J26" s="100">
        <v>209291.85</v>
      </c>
    </row>
    <row r="27" spans="1:10" ht="18.75" customHeight="1" x14ac:dyDescent="0.2">
      <c r="A27" s="10" t="s">
        <v>92</v>
      </c>
      <c r="B27" s="190">
        <v>47313</v>
      </c>
      <c r="C27" s="190">
        <v>69449.686000000002</v>
      </c>
      <c r="D27" s="190">
        <v>74480.731</v>
      </c>
      <c r="E27" s="190">
        <v>72262.445000000007</v>
      </c>
      <c r="F27" s="190">
        <v>76464.866999999998</v>
      </c>
      <c r="G27" s="190">
        <v>136745.505</v>
      </c>
      <c r="H27" s="190">
        <v>226682.02600000001</v>
      </c>
      <c r="I27" s="190">
        <v>321862.99300000002</v>
      </c>
      <c r="J27" s="190">
        <v>207288.32000000001</v>
      </c>
    </row>
    <row r="28" spans="1:10" ht="18.75" customHeight="1" x14ac:dyDescent="0.2">
      <c r="A28" s="2" t="s">
        <v>55</v>
      </c>
      <c r="B28" s="100">
        <v>11280</v>
      </c>
      <c r="C28" s="100">
        <v>21891.078000000001</v>
      </c>
      <c r="D28" s="100">
        <v>23883.258999999998</v>
      </c>
      <c r="E28" s="100">
        <v>27621.566999999999</v>
      </c>
      <c r="F28" s="100">
        <v>24574.16</v>
      </c>
      <c r="G28" s="100">
        <v>25116.959999999999</v>
      </c>
      <c r="H28" s="100">
        <v>23223.875</v>
      </c>
      <c r="I28" s="100">
        <v>20078.543000000001</v>
      </c>
      <c r="J28" s="100">
        <v>17253.987000000001</v>
      </c>
    </row>
    <row r="29" spans="1:10" ht="18.75" customHeight="1" x14ac:dyDescent="0.2">
      <c r="A29" s="10" t="s">
        <v>92</v>
      </c>
      <c r="B29" s="190" t="s">
        <v>13</v>
      </c>
      <c r="C29" s="190">
        <v>0</v>
      </c>
      <c r="D29" s="190">
        <v>0</v>
      </c>
      <c r="E29" s="190">
        <v>0</v>
      </c>
      <c r="F29" s="190">
        <v>0</v>
      </c>
      <c r="G29" s="190">
        <v>0</v>
      </c>
      <c r="H29" s="190">
        <v>0</v>
      </c>
      <c r="I29" s="190">
        <v>0</v>
      </c>
      <c r="J29" s="190">
        <v>0</v>
      </c>
    </row>
    <row r="30" spans="1:10" ht="18.75" customHeight="1" x14ac:dyDescent="0.2">
      <c r="A30" s="2" t="s">
        <v>56</v>
      </c>
      <c r="B30" s="100">
        <v>44</v>
      </c>
      <c r="C30" s="100">
        <v>42.161999999999999</v>
      </c>
      <c r="D30" s="100">
        <v>127.932</v>
      </c>
      <c r="E30" s="100">
        <v>19.248999999999999</v>
      </c>
      <c r="F30" s="100">
        <v>356.72500000000002</v>
      </c>
      <c r="G30" s="100">
        <v>118.962</v>
      </c>
      <c r="H30" s="100">
        <v>128.185</v>
      </c>
      <c r="I30" s="100">
        <v>126.41200000000001</v>
      </c>
      <c r="J30" s="100">
        <v>133.899</v>
      </c>
    </row>
    <row r="31" spans="1:10" ht="18.75" customHeight="1" x14ac:dyDescent="0.2">
      <c r="A31" s="10" t="s">
        <v>92</v>
      </c>
      <c r="B31" s="190" t="s">
        <v>13</v>
      </c>
      <c r="C31" s="190">
        <v>0</v>
      </c>
      <c r="D31" s="190">
        <v>0</v>
      </c>
      <c r="E31" s="190">
        <v>0</v>
      </c>
      <c r="F31" s="190">
        <v>0</v>
      </c>
      <c r="G31" s="190">
        <v>0</v>
      </c>
      <c r="H31" s="190">
        <v>0</v>
      </c>
      <c r="I31" s="190">
        <v>0</v>
      </c>
      <c r="J31" s="190">
        <v>0</v>
      </c>
    </row>
    <row r="32" spans="1:10" ht="18.75" customHeight="1" x14ac:dyDescent="0.2">
      <c r="A32" s="2" t="s">
        <v>93</v>
      </c>
      <c r="B32" s="100">
        <v>2216686</v>
      </c>
      <c r="C32" s="100">
        <v>2693589.7573870001</v>
      </c>
      <c r="D32" s="100">
        <v>3358340.4135630196</v>
      </c>
      <c r="E32" s="100">
        <v>3249762.2043847572</v>
      </c>
      <c r="F32" s="100">
        <v>3765859.451152598</v>
      </c>
      <c r="G32" s="100">
        <v>3798015.7841254799</v>
      </c>
      <c r="H32" s="100">
        <v>3874254.8226184798</v>
      </c>
      <c r="I32" s="100">
        <v>3981839.73427448</v>
      </c>
      <c r="J32" s="100">
        <v>4022938.3498284803</v>
      </c>
    </row>
    <row r="33" spans="1:10" ht="18.75" customHeight="1" x14ac:dyDescent="0.2">
      <c r="A33" s="3" t="s">
        <v>58</v>
      </c>
      <c r="B33" s="190">
        <v>691207</v>
      </c>
      <c r="C33" s="190">
        <v>776192.40740000003</v>
      </c>
      <c r="D33" s="190">
        <v>837977.99257999996</v>
      </c>
      <c r="E33" s="190">
        <v>855941.82049406006</v>
      </c>
      <c r="F33" s="190">
        <v>839914.15552000003</v>
      </c>
      <c r="G33" s="190">
        <v>842552.90351999993</v>
      </c>
      <c r="H33" s="190">
        <v>843087.92551999993</v>
      </c>
      <c r="I33" s="190">
        <v>847906.05151999998</v>
      </c>
      <c r="J33" s="190">
        <v>848755.42752000003</v>
      </c>
    </row>
    <row r="34" spans="1:10" ht="18.75" customHeight="1" x14ac:dyDescent="0.2">
      <c r="A34" s="3" t="s">
        <v>59</v>
      </c>
      <c r="B34" s="190">
        <v>820964</v>
      </c>
      <c r="C34" s="190">
        <v>1085061.0364940001</v>
      </c>
      <c r="D34" s="190">
        <v>1317886.1094630198</v>
      </c>
      <c r="E34" s="190">
        <v>1186962.242369697</v>
      </c>
      <c r="F34" s="190">
        <v>1372373.8401125984</v>
      </c>
      <c r="G34" s="190">
        <v>1452514.6990854798</v>
      </c>
      <c r="H34" s="190">
        <v>1506512.1105784797</v>
      </c>
      <c r="I34" s="190">
        <v>1646377.9597844798</v>
      </c>
      <c r="J34" s="190">
        <v>1608516.9403384801</v>
      </c>
    </row>
    <row r="35" spans="1:10" ht="18.75" customHeight="1" x14ac:dyDescent="0.2">
      <c r="A35" s="3" t="s">
        <v>94</v>
      </c>
      <c r="B35" s="190">
        <v>621961</v>
      </c>
      <c r="C35" s="190">
        <v>684031.19696799992</v>
      </c>
      <c r="D35" s="190">
        <v>851266.32827499998</v>
      </c>
      <c r="E35" s="190">
        <v>800498.34727499995</v>
      </c>
      <c r="F35" s="190">
        <v>1014708.412275</v>
      </c>
      <c r="G35" s="190">
        <v>1000248.120275</v>
      </c>
      <c r="H35" s="190">
        <v>1012833.2392749999</v>
      </c>
      <c r="I35" s="190">
        <v>1000103.586275</v>
      </c>
      <c r="J35" s="190">
        <v>1065750.8832749999</v>
      </c>
    </row>
    <row r="36" spans="1:10" ht="18.75" customHeight="1" x14ac:dyDescent="0.2">
      <c r="A36" s="3" t="s">
        <v>61</v>
      </c>
      <c r="B36" s="190">
        <v>82553</v>
      </c>
      <c r="C36" s="190">
        <v>148305.11652500002</v>
      </c>
      <c r="D36" s="190">
        <v>351209.98324500001</v>
      </c>
      <c r="E36" s="190">
        <v>406359.794246</v>
      </c>
      <c r="F36" s="190">
        <v>538863.04324499995</v>
      </c>
      <c r="G36" s="190">
        <v>502700.06124499999</v>
      </c>
      <c r="H36" s="190">
        <v>511821.54724500002</v>
      </c>
      <c r="I36" s="190">
        <v>487452.13669499999</v>
      </c>
      <c r="J36" s="190">
        <v>499915.09869499999</v>
      </c>
    </row>
    <row r="37" spans="1:10" ht="18.75" customHeight="1" x14ac:dyDescent="0.2">
      <c r="A37" s="2" t="s">
        <v>62</v>
      </c>
      <c r="B37" s="100">
        <v>426519</v>
      </c>
      <c r="C37" s="100">
        <v>313481.29832699941</v>
      </c>
      <c r="D37" s="100">
        <v>537854.57927403646</v>
      </c>
      <c r="E37" s="100">
        <v>226943.28909167828</v>
      </c>
      <c r="F37" s="100">
        <v>629728.97457813949</v>
      </c>
      <c r="G37" s="100">
        <v>778288.72240572155</v>
      </c>
      <c r="H37" s="100">
        <v>701545.2328977224</v>
      </c>
      <c r="I37" s="100">
        <v>550942.7036917212</v>
      </c>
      <c r="J37" s="100">
        <v>459898.45455172146</v>
      </c>
    </row>
    <row r="38" spans="1:10" ht="18.75" customHeight="1" x14ac:dyDescent="0.2">
      <c r="A38" s="2" t="s">
        <v>44</v>
      </c>
      <c r="B38" s="100">
        <v>2720914</v>
      </c>
      <c r="C38" s="100">
        <v>3388925.9138179999</v>
      </c>
      <c r="D38" s="100">
        <v>3908570.7540000002</v>
      </c>
      <c r="E38" s="100">
        <v>3614984.6987510002</v>
      </c>
      <c r="F38" s="100">
        <v>4205396.4260052107</v>
      </c>
      <c r="G38" s="100">
        <v>4336065.2921574125</v>
      </c>
      <c r="H38" s="100">
        <v>4398774.4741574125</v>
      </c>
      <c r="I38" s="100">
        <v>4427878.4961574124</v>
      </c>
      <c r="J38" s="100">
        <v>4681322.8454774125</v>
      </c>
    </row>
    <row r="39" spans="1:10" ht="18.75" customHeight="1" x14ac:dyDescent="0.2">
      <c r="A39" s="2" t="s">
        <v>95</v>
      </c>
      <c r="B39" s="100">
        <v>2332179</v>
      </c>
      <c r="C39" s="100">
        <v>3098766.1557320002</v>
      </c>
      <c r="D39" s="100">
        <v>3524829.9468743135</v>
      </c>
      <c r="E39" s="100">
        <v>3398184.4659899799</v>
      </c>
      <c r="F39" s="100">
        <v>3684999.5895310165</v>
      </c>
      <c r="G39" s="100">
        <v>3692510.5014123498</v>
      </c>
      <c r="H39" s="100">
        <v>3851622.4214373492</v>
      </c>
      <c r="I39" s="100">
        <v>3868853.1076543499</v>
      </c>
      <c r="J39" s="100">
        <v>4289905.0834613498</v>
      </c>
    </row>
    <row r="40" spans="1:10" ht="18.75" customHeight="1" thickBot="1" x14ac:dyDescent="0.25">
      <c r="A40" s="11" t="s">
        <v>96</v>
      </c>
      <c r="B40" s="191">
        <v>37784</v>
      </c>
      <c r="C40" s="191">
        <v>23321.540240999777</v>
      </c>
      <c r="D40" s="191">
        <v>154113.77214834976</v>
      </c>
      <c r="E40" s="191">
        <v>10143.056330657959</v>
      </c>
      <c r="F40" s="191">
        <v>109332.13810394525</v>
      </c>
      <c r="G40" s="191">
        <v>134733.93166065883</v>
      </c>
      <c r="H40" s="191">
        <v>154393.18017765903</v>
      </c>
      <c r="I40" s="191">
        <v>-8082.6848113412861</v>
      </c>
      <c r="J40" s="191">
        <v>68480.692535658833</v>
      </c>
    </row>
    <row r="41" spans="1:10" ht="15" thickTop="1" x14ac:dyDescent="0.2">
      <c r="A41" s="343" t="s">
        <v>572</v>
      </c>
      <c r="B41" s="343"/>
      <c r="C41" s="343"/>
      <c r="D41" s="343"/>
      <c r="E41" s="343"/>
      <c r="F41" s="343"/>
      <c r="G41" s="343"/>
      <c r="H41" s="343"/>
      <c r="I41" s="343"/>
      <c r="J41" s="343"/>
    </row>
    <row r="42" spans="1:10" x14ac:dyDescent="0.2">
      <c r="A42" s="331" t="s">
        <v>609</v>
      </c>
      <c r="B42" s="331"/>
      <c r="C42" s="331"/>
      <c r="D42" s="331"/>
      <c r="E42" s="331"/>
      <c r="F42" s="331"/>
      <c r="G42" s="331"/>
      <c r="H42" s="331"/>
      <c r="I42" s="331"/>
      <c r="J42" s="331"/>
    </row>
    <row r="43" spans="1:10" ht="39" customHeight="1" x14ac:dyDescent="0.2">
      <c r="A43" s="340" t="s">
        <v>553</v>
      </c>
      <c r="B43" s="340"/>
      <c r="C43" s="340"/>
      <c r="D43" s="340"/>
      <c r="E43" s="340"/>
      <c r="F43" s="340"/>
      <c r="G43" s="340"/>
      <c r="H43" s="340"/>
      <c r="I43" s="340"/>
      <c r="J43" s="340"/>
    </row>
    <row r="44" spans="1:10" x14ac:dyDescent="0.2">
      <c r="A44" s="340" t="s">
        <v>97</v>
      </c>
      <c r="B44" s="340"/>
      <c r="C44" s="340"/>
      <c r="D44" s="340"/>
      <c r="E44" s="340"/>
      <c r="F44" s="340"/>
      <c r="G44" s="340"/>
      <c r="H44" s="340"/>
      <c r="I44" s="340"/>
      <c r="J44" s="340"/>
    </row>
    <row r="45" spans="1:10" x14ac:dyDescent="0.2">
      <c r="A45" s="340" t="s">
        <v>554</v>
      </c>
      <c r="B45" s="340"/>
      <c r="C45" s="340"/>
      <c r="D45" s="340"/>
      <c r="E45" s="340"/>
      <c r="F45" s="340"/>
      <c r="G45" s="340"/>
      <c r="H45" s="340"/>
      <c r="I45" s="340"/>
      <c r="J45" s="340"/>
    </row>
    <row r="46" spans="1:10" x14ac:dyDescent="0.2">
      <c r="A46" s="340" t="s">
        <v>555</v>
      </c>
      <c r="B46" s="340"/>
      <c r="C46" s="340"/>
      <c r="D46" s="340"/>
      <c r="E46" s="340"/>
      <c r="F46" s="340"/>
      <c r="G46" s="340"/>
      <c r="H46" s="340"/>
      <c r="I46" s="340"/>
      <c r="J46" s="340"/>
    </row>
    <row r="47" spans="1:10" x14ac:dyDescent="0.2">
      <c r="A47" s="340" t="s">
        <v>546</v>
      </c>
      <c r="B47" s="340"/>
      <c r="C47" s="340"/>
      <c r="D47" s="340"/>
      <c r="E47" s="340"/>
      <c r="F47" s="340"/>
      <c r="G47" s="340"/>
      <c r="H47" s="340"/>
      <c r="I47" s="340"/>
      <c r="J47" s="340"/>
    </row>
    <row r="48" spans="1:10" x14ac:dyDescent="0.2">
      <c r="A48" s="340" t="s">
        <v>556</v>
      </c>
      <c r="B48" s="340"/>
      <c r="C48" s="340"/>
      <c r="D48" s="340"/>
      <c r="E48" s="340"/>
      <c r="F48" s="340"/>
      <c r="G48" s="340"/>
      <c r="H48" s="340"/>
      <c r="I48" s="340"/>
      <c r="J48" s="340"/>
    </row>
    <row r="49" spans="1:10" x14ac:dyDescent="0.2">
      <c r="A49" s="340" t="s">
        <v>557</v>
      </c>
      <c r="B49" s="340"/>
      <c r="C49" s="340"/>
      <c r="D49" s="340"/>
      <c r="E49" s="340"/>
      <c r="F49" s="340"/>
      <c r="G49" s="340"/>
      <c r="H49" s="340"/>
      <c r="I49" s="340"/>
      <c r="J49" s="340"/>
    </row>
    <row r="50" spans="1:10" ht="18" x14ac:dyDescent="0.2">
      <c r="A50" s="192" t="s">
        <v>558</v>
      </c>
      <c r="B50" s="74"/>
      <c r="C50" s="74"/>
      <c r="D50" s="74"/>
      <c r="E50" s="74"/>
      <c r="F50" s="75"/>
      <c r="G50" s="75"/>
      <c r="H50" s="75"/>
      <c r="I50" s="75"/>
      <c r="J50" s="75"/>
    </row>
    <row r="51" spans="1:10" x14ac:dyDescent="0.2">
      <c r="A51" s="193" t="s">
        <v>559</v>
      </c>
      <c r="B51" s="75"/>
      <c r="C51" s="75"/>
      <c r="D51" s="75"/>
      <c r="E51" s="75"/>
      <c r="F51" s="75"/>
      <c r="G51" s="75"/>
      <c r="H51" s="75"/>
      <c r="I51" s="75"/>
      <c r="J51" s="75"/>
    </row>
    <row r="52" spans="1:10" ht="23.25" customHeight="1" x14ac:dyDescent="0.2">
      <c r="A52" s="340" t="s">
        <v>560</v>
      </c>
      <c r="B52" s="340"/>
      <c r="C52" s="340"/>
      <c r="D52" s="340"/>
      <c r="E52" s="340"/>
      <c r="F52" s="340"/>
      <c r="G52" s="340"/>
      <c r="H52" s="340"/>
      <c r="I52" s="340"/>
      <c r="J52" s="340"/>
    </row>
    <row r="53" spans="1:10" x14ac:dyDescent="0.2">
      <c r="A53" s="79" t="s">
        <v>584</v>
      </c>
      <c r="B53" s="79"/>
      <c r="C53" s="79"/>
      <c r="D53" s="79"/>
      <c r="E53" s="79"/>
      <c r="F53" s="79"/>
      <c r="G53" s="79"/>
      <c r="H53" s="79"/>
      <c r="I53" s="79"/>
      <c r="J53" s="79"/>
    </row>
    <row r="54" spans="1:10" x14ac:dyDescent="0.2">
      <c r="A54" s="341" t="s">
        <v>586</v>
      </c>
      <c r="B54" s="342"/>
      <c r="C54" s="342"/>
      <c r="D54" s="342"/>
      <c r="E54" s="342"/>
      <c r="F54" s="342"/>
      <c r="G54" s="342"/>
      <c r="H54" s="342"/>
      <c r="I54" s="342"/>
      <c r="J54" s="342"/>
    </row>
  </sheetData>
  <mergeCells count="18">
    <mergeCell ref="A1:J1"/>
    <mergeCell ref="A2:J2"/>
    <mergeCell ref="A3:A4"/>
    <mergeCell ref="B3:B4"/>
    <mergeCell ref="C3:C4"/>
    <mergeCell ref="D3:D4"/>
    <mergeCell ref="F3:I3"/>
    <mergeCell ref="A48:J48"/>
    <mergeCell ref="A49:J49"/>
    <mergeCell ref="A54:J54"/>
    <mergeCell ref="A41:J41"/>
    <mergeCell ref="A42:J42"/>
    <mergeCell ref="A52:J52"/>
    <mergeCell ref="A43:J43"/>
    <mergeCell ref="A44:J44"/>
    <mergeCell ref="A45:J45"/>
    <mergeCell ref="A46:J46"/>
    <mergeCell ref="A47:J47"/>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topLeftCell="A55" zoomScaleNormal="100" zoomScaleSheetLayoutView="100" workbookViewId="0">
      <selection activeCell="A56" sqref="A56:J56"/>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60" bestFit="1" customWidth="1"/>
    <col min="6" max="8" width="10.125" bestFit="1" customWidth="1"/>
    <col min="9" max="9" width="9.875" bestFit="1" customWidth="1"/>
    <col min="10" max="10" width="10.125" style="60" bestFit="1" customWidth="1"/>
  </cols>
  <sheetData>
    <row r="1" spans="1:10" ht="18.75" x14ac:dyDescent="0.2">
      <c r="A1" s="349" t="s">
        <v>98</v>
      </c>
      <c r="B1" s="349"/>
      <c r="C1" s="349"/>
      <c r="D1" s="349"/>
      <c r="E1" s="349"/>
      <c r="F1" s="349"/>
      <c r="G1" s="349"/>
      <c r="H1" s="349"/>
      <c r="I1" s="349"/>
      <c r="J1" s="349"/>
    </row>
    <row r="2" spans="1:10" ht="15" thickBot="1" x14ac:dyDescent="0.25">
      <c r="A2" s="350" t="s">
        <v>1</v>
      </c>
      <c r="B2" s="350"/>
      <c r="C2" s="350"/>
      <c r="D2" s="350"/>
      <c r="E2" s="350"/>
      <c r="F2" s="350"/>
      <c r="G2" s="350"/>
      <c r="H2" s="350"/>
      <c r="I2" s="350"/>
      <c r="J2" s="350"/>
    </row>
    <row r="3" spans="1:10" ht="15.75" thickTop="1" thickBot="1" x14ac:dyDescent="0.25">
      <c r="A3" s="351" t="s">
        <v>2</v>
      </c>
      <c r="B3" s="337" t="s">
        <v>3</v>
      </c>
      <c r="C3" s="337" t="s">
        <v>4</v>
      </c>
      <c r="D3" s="337" t="s">
        <v>570</v>
      </c>
      <c r="E3" s="262">
        <v>2024</v>
      </c>
      <c r="F3" s="339">
        <v>2024</v>
      </c>
      <c r="G3" s="327"/>
      <c r="H3" s="327"/>
      <c r="I3" s="328"/>
      <c r="J3" s="265">
        <v>2025</v>
      </c>
    </row>
    <row r="4" spans="1:10" ht="15" thickBot="1" x14ac:dyDescent="0.25">
      <c r="A4" s="352"/>
      <c r="B4" s="338"/>
      <c r="C4" s="338"/>
      <c r="D4" s="338"/>
      <c r="E4" s="140" t="s">
        <v>605</v>
      </c>
      <c r="F4" s="102" t="s">
        <v>580</v>
      </c>
      <c r="G4" s="102" t="s">
        <v>582</v>
      </c>
      <c r="H4" s="102" t="s">
        <v>594</v>
      </c>
      <c r="I4" s="196" t="s">
        <v>601</v>
      </c>
      <c r="J4" s="266" t="s">
        <v>605</v>
      </c>
    </row>
    <row r="5" spans="1:10" s="103" customFormat="1" ht="16.5" customHeight="1" thickTop="1" x14ac:dyDescent="0.2">
      <c r="A5" s="55" t="s">
        <v>5</v>
      </c>
      <c r="B5" s="52">
        <v>-86190</v>
      </c>
      <c r="C5" s="52">
        <v>-1611243</v>
      </c>
      <c r="D5" s="51">
        <v>-961072.23479900043</v>
      </c>
      <c r="E5" s="51">
        <v>-1176701.5966100004</v>
      </c>
      <c r="F5" s="51">
        <v>-829753.91367832944</v>
      </c>
      <c r="G5" s="51">
        <v>-690131.41128204949</v>
      </c>
      <c r="H5" s="51">
        <v>-569841.6385442894</v>
      </c>
      <c r="I5" s="51">
        <v>-450174.49906400032</v>
      </c>
      <c r="J5" s="51">
        <v>-400131.19474000018</v>
      </c>
    </row>
    <row r="6" spans="1:10" s="103" customFormat="1" ht="16.5" customHeight="1" x14ac:dyDescent="0.2">
      <c r="A6" s="17" t="s">
        <v>6</v>
      </c>
      <c r="B6" s="50">
        <v>4472469</v>
      </c>
      <c r="C6" s="50">
        <v>4659278</v>
      </c>
      <c r="D6" s="49">
        <v>6206801.4373209998</v>
      </c>
      <c r="E6" s="49">
        <v>5679017.2499129996</v>
      </c>
      <c r="F6" s="49">
        <v>6615216.8803216703</v>
      </c>
      <c r="G6" s="49">
        <v>6728584.3684519995</v>
      </c>
      <c r="H6" s="49">
        <v>6856585.6024520006</v>
      </c>
      <c r="I6" s="49">
        <v>6850709.7622410003</v>
      </c>
      <c r="J6" s="49">
        <v>6885345.6082410002</v>
      </c>
    </row>
    <row r="7" spans="1:10" s="103" customFormat="1" ht="16.5" customHeight="1" x14ac:dyDescent="0.2">
      <c r="A7" s="17" t="s">
        <v>17</v>
      </c>
      <c r="B7" s="50">
        <v>4558660</v>
      </c>
      <c r="C7" s="50">
        <v>6270521</v>
      </c>
      <c r="D7" s="49">
        <v>7167873.6721200002</v>
      </c>
      <c r="E7" s="49">
        <v>6855718.8465229999</v>
      </c>
      <c r="F7" s="49">
        <v>7444970.7939999998</v>
      </c>
      <c r="G7" s="49">
        <v>7418715.779734049</v>
      </c>
      <c r="H7" s="49">
        <v>7426427.24099629</v>
      </c>
      <c r="I7" s="49">
        <v>7300884.2613050006</v>
      </c>
      <c r="J7" s="49">
        <v>7285476.8029810004</v>
      </c>
    </row>
    <row r="8" spans="1:10" s="103" customFormat="1" ht="16.5" customHeight="1" x14ac:dyDescent="0.2">
      <c r="A8" s="55" t="s">
        <v>99</v>
      </c>
      <c r="B8" s="52">
        <v>31430310</v>
      </c>
      <c r="C8" s="52">
        <v>38914802</v>
      </c>
      <c r="D8" s="51">
        <v>46885663.722837001</v>
      </c>
      <c r="E8" s="51">
        <v>41190584.176532894</v>
      </c>
      <c r="F8" s="51">
        <v>45952111.205513999</v>
      </c>
      <c r="G8" s="51">
        <v>46460302.832522005</v>
      </c>
      <c r="H8" s="51">
        <v>46784242.818677999</v>
      </c>
      <c r="I8" s="51">
        <v>47004734.780889004</v>
      </c>
      <c r="J8" s="51">
        <v>47043070.586449012</v>
      </c>
    </row>
    <row r="9" spans="1:10" s="103" customFormat="1" ht="16.5" customHeight="1" x14ac:dyDescent="0.2">
      <c r="A9" s="55" t="s">
        <v>100</v>
      </c>
      <c r="B9" s="52">
        <v>20338075</v>
      </c>
      <c r="C9" s="52">
        <v>26910222</v>
      </c>
      <c r="D9" s="51">
        <v>34258604.311405003</v>
      </c>
      <c r="E9" s="51">
        <v>28972812.341413897</v>
      </c>
      <c r="F9" s="51">
        <v>33488252.499612</v>
      </c>
      <c r="G9" s="51">
        <v>33189846.766415</v>
      </c>
      <c r="H9" s="51">
        <v>32797269.010462999</v>
      </c>
      <c r="I9" s="51">
        <v>32234612.908613</v>
      </c>
      <c r="J9" s="51">
        <v>33355333.680493008</v>
      </c>
    </row>
    <row r="10" spans="1:10" s="103" customFormat="1" ht="16.5" customHeight="1" x14ac:dyDescent="0.2">
      <c r="A10" s="55" t="s">
        <v>101</v>
      </c>
      <c r="B10" s="52">
        <v>21440250</v>
      </c>
      <c r="C10" s="52">
        <v>28128623</v>
      </c>
      <c r="D10" s="51">
        <v>36348044.248405002</v>
      </c>
      <c r="E10" s="51">
        <v>30934400.292913895</v>
      </c>
      <c r="F10" s="51">
        <v>35976038.503031</v>
      </c>
      <c r="G10" s="51">
        <v>35590795.877415001</v>
      </c>
      <c r="H10" s="51">
        <v>35690947.643463001</v>
      </c>
      <c r="I10" s="51">
        <v>35384133.270613</v>
      </c>
      <c r="J10" s="51">
        <v>36542478.692493007</v>
      </c>
    </row>
    <row r="11" spans="1:10" s="103" customFormat="1" ht="16.5" customHeight="1" x14ac:dyDescent="0.2">
      <c r="A11" s="17" t="s">
        <v>102</v>
      </c>
      <c r="B11" s="50">
        <v>24538996</v>
      </c>
      <c r="C11" s="50">
        <v>31335966</v>
      </c>
      <c r="D11" s="49">
        <v>40089620.949405</v>
      </c>
      <c r="E11" s="49">
        <v>34999309.415040895</v>
      </c>
      <c r="F11" s="49">
        <v>41414853.160403997</v>
      </c>
      <c r="G11" s="49">
        <v>39512500.125356004</v>
      </c>
      <c r="H11" s="49">
        <v>40025126.187403999</v>
      </c>
      <c r="I11" s="49">
        <v>39177949.686554</v>
      </c>
      <c r="J11" s="49">
        <v>39975676.323434003</v>
      </c>
    </row>
    <row r="12" spans="1:10" s="103" customFormat="1" ht="16.5" customHeight="1" x14ac:dyDescent="0.2">
      <c r="A12" s="17" t="s">
        <v>103</v>
      </c>
      <c r="B12" s="50">
        <v>3098746</v>
      </c>
      <c r="C12" s="50">
        <v>3207343</v>
      </c>
      <c r="D12" s="49">
        <v>3741576.7010000004</v>
      </c>
      <c r="E12" s="49">
        <v>4064909.1221270002</v>
      </c>
      <c r="F12" s="49">
        <v>5438814.6573729999</v>
      </c>
      <c r="G12" s="49">
        <v>3921704.2479410004</v>
      </c>
      <c r="H12" s="49">
        <v>4334178.5439410005</v>
      </c>
      <c r="I12" s="49">
        <v>3793816.415941</v>
      </c>
      <c r="J12" s="49">
        <v>3433197.6309409998</v>
      </c>
    </row>
    <row r="13" spans="1:10" s="103" customFormat="1" ht="16.5" customHeight="1" x14ac:dyDescent="0.2">
      <c r="A13" s="104" t="s">
        <v>104</v>
      </c>
      <c r="B13" s="52">
        <v>-1102175</v>
      </c>
      <c r="C13" s="52">
        <v>-1218401</v>
      </c>
      <c r="D13" s="51">
        <v>-2089439.9369999995</v>
      </c>
      <c r="E13" s="51">
        <v>-1961587.9515000002</v>
      </c>
      <c r="F13" s="51">
        <v>-2487786.0034189997</v>
      </c>
      <c r="G13" s="51">
        <v>-2400949.111</v>
      </c>
      <c r="H13" s="51">
        <v>-2893678.6330000004</v>
      </c>
      <c r="I13" s="51">
        <v>-3149520.3620000002</v>
      </c>
      <c r="J13" s="51">
        <v>-3187145.0119999996</v>
      </c>
    </row>
    <row r="14" spans="1:10" s="103" customFormat="1" ht="16.5" customHeight="1" x14ac:dyDescent="0.2">
      <c r="A14" s="16" t="s">
        <v>105</v>
      </c>
      <c r="B14" s="50">
        <v>814419</v>
      </c>
      <c r="C14" s="50">
        <v>887820</v>
      </c>
      <c r="D14" s="49">
        <v>610637.51500000001</v>
      </c>
      <c r="E14" s="49">
        <v>584292.16899999999</v>
      </c>
      <c r="F14" s="49">
        <v>361931.27</v>
      </c>
      <c r="G14" s="49">
        <v>360415.837</v>
      </c>
      <c r="H14" s="49">
        <v>362802.71</v>
      </c>
      <c r="I14" s="49">
        <v>350036.00800000003</v>
      </c>
      <c r="J14" s="49">
        <v>383934.12300000002</v>
      </c>
    </row>
    <row r="15" spans="1:10" s="103" customFormat="1" ht="16.5" customHeight="1" x14ac:dyDescent="0.2">
      <c r="A15" s="17" t="s">
        <v>106</v>
      </c>
      <c r="B15" s="50">
        <v>1916594</v>
      </c>
      <c r="C15" s="50">
        <v>2106221</v>
      </c>
      <c r="D15" s="49">
        <v>2700077.4519999996</v>
      </c>
      <c r="E15" s="49">
        <v>2545880.1205000002</v>
      </c>
      <c r="F15" s="49">
        <v>2849717.2734189997</v>
      </c>
      <c r="G15" s="49">
        <v>2761364.9479999999</v>
      </c>
      <c r="H15" s="49">
        <v>3256481.3430000003</v>
      </c>
      <c r="I15" s="49">
        <v>3499556.37</v>
      </c>
      <c r="J15" s="49">
        <v>3571079.1349999998</v>
      </c>
    </row>
    <row r="16" spans="1:10" s="103" customFormat="1" ht="16.5" customHeight="1" x14ac:dyDescent="0.2">
      <c r="A16" s="55" t="s">
        <v>107</v>
      </c>
      <c r="B16" s="52">
        <v>11092235</v>
      </c>
      <c r="C16" s="52">
        <v>12004580</v>
      </c>
      <c r="D16" s="51">
        <v>12627059.411432</v>
      </c>
      <c r="E16" s="51">
        <v>12217771.835119</v>
      </c>
      <c r="F16" s="51">
        <v>12463858.705901999</v>
      </c>
      <c r="G16" s="51">
        <v>13270456.066107001</v>
      </c>
      <c r="H16" s="51">
        <v>13986973.808215</v>
      </c>
      <c r="I16" s="51">
        <v>14770121.872276001</v>
      </c>
      <c r="J16" s="51">
        <v>13687736.905956</v>
      </c>
    </row>
    <row r="17" spans="1:10" s="103" customFormat="1" ht="16.5" customHeight="1" x14ac:dyDescent="0.2">
      <c r="A17" s="17" t="s">
        <v>108</v>
      </c>
      <c r="B17" s="50">
        <v>193875</v>
      </c>
      <c r="C17" s="50">
        <v>267202</v>
      </c>
      <c r="D17" s="49">
        <v>241697.26583300001</v>
      </c>
      <c r="E17" s="49">
        <v>187826.66200000001</v>
      </c>
      <c r="F17" s="49">
        <v>265630.02040500002</v>
      </c>
      <c r="G17" s="49">
        <v>337954.86540499999</v>
      </c>
      <c r="H17" s="49">
        <v>480120.34540499997</v>
      </c>
      <c r="I17" s="49">
        <v>534490.97808399994</v>
      </c>
      <c r="J17" s="49">
        <v>403575.62676399999</v>
      </c>
    </row>
    <row r="18" spans="1:10" s="103" customFormat="1" ht="16.5" customHeight="1" x14ac:dyDescent="0.2">
      <c r="A18" s="17" t="s">
        <v>109</v>
      </c>
      <c r="B18" s="50">
        <v>1740071</v>
      </c>
      <c r="C18" s="50">
        <v>2276992</v>
      </c>
      <c r="D18" s="49">
        <v>2221976.5061189998</v>
      </c>
      <c r="E18" s="49">
        <v>2251563.6301189996</v>
      </c>
      <c r="F18" s="49">
        <v>2239496.9211190003</v>
      </c>
      <c r="G18" s="49">
        <v>2187499.098119</v>
      </c>
      <c r="H18" s="49">
        <v>2139767.3641190003</v>
      </c>
      <c r="I18" s="49">
        <v>2209952.4541189997</v>
      </c>
      <c r="J18" s="49">
        <v>2262792.4321190002</v>
      </c>
    </row>
    <row r="19" spans="1:10" s="103" customFormat="1" ht="16.5" customHeight="1" x14ac:dyDescent="0.2">
      <c r="A19" s="17" t="s">
        <v>110</v>
      </c>
      <c r="B19" s="50">
        <v>7315249</v>
      </c>
      <c r="C19" s="50">
        <v>7560899</v>
      </c>
      <c r="D19" s="49">
        <v>8082638.7010039994</v>
      </c>
      <c r="E19" s="49">
        <v>7821851.162881</v>
      </c>
      <c r="F19" s="49">
        <v>7838994.5415949998</v>
      </c>
      <c r="G19" s="49">
        <v>8566376.9076430015</v>
      </c>
      <c r="H19" s="49">
        <v>9073696.6095949989</v>
      </c>
      <c r="I19" s="49">
        <v>9695003.4479160011</v>
      </c>
      <c r="J19" s="49">
        <v>8773352.867916001</v>
      </c>
    </row>
    <row r="20" spans="1:10" s="103" customFormat="1" ht="16.5" customHeight="1" x14ac:dyDescent="0.2">
      <c r="A20" s="17" t="s">
        <v>111</v>
      </c>
      <c r="B20" s="50">
        <v>1843040</v>
      </c>
      <c r="C20" s="50">
        <v>1899487</v>
      </c>
      <c r="D20" s="49">
        <v>2080746.9384760002</v>
      </c>
      <c r="E20" s="49">
        <v>1956530.3801190001</v>
      </c>
      <c r="F20" s="49">
        <v>2119737.2227830002</v>
      </c>
      <c r="G20" s="49">
        <v>2178625.1949400003</v>
      </c>
      <c r="H20" s="49">
        <v>2293389.4890959999</v>
      </c>
      <c r="I20" s="49">
        <v>2330674.9921570001</v>
      </c>
      <c r="J20" s="49">
        <v>2248015.9791569998</v>
      </c>
    </row>
    <row r="21" spans="1:10" s="103" customFormat="1" ht="16.5" customHeight="1" x14ac:dyDescent="0.2">
      <c r="A21" s="55" t="s">
        <v>112</v>
      </c>
      <c r="B21" s="52">
        <v>26789406</v>
      </c>
      <c r="C21" s="52">
        <v>31266400</v>
      </c>
      <c r="D21" s="51">
        <v>36482612.507191002</v>
      </c>
      <c r="E21" s="51">
        <v>32457093.110652998</v>
      </c>
      <c r="F21" s="51">
        <v>36732258.587398998</v>
      </c>
      <c r="G21" s="51">
        <v>36762340.210042</v>
      </c>
      <c r="H21" s="51">
        <v>36902452.274847999</v>
      </c>
      <c r="I21" s="51">
        <v>37009474.607547</v>
      </c>
      <c r="J21" s="51">
        <v>36896062.624297</v>
      </c>
    </row>
    <row r="22" spans="1:10" s="103" customFormat="1" ht="16.5" customHeight="1" x14ac:dyDescent="0.2">
      <c r="A22" s="104" t="s">
        <v>113</v>
      </c>
      <c r="B22" s="52">
        <v>7556219</v>
      </c>
      <c r="C22" s="52">
        <v>9131010</v>
      </c>
      <c r="D22" s="51">
        <v>9131658.0631910004</v>
      </c>
      <c r="E22" s="51">
        <v>8417898.0961910002</v>
      </c>
      <c r="F22" s="51">
        <v>8796011.1961909998</v>
      </c>
      <c r="G22" s="51">
        <v>8928230.1659829989</v>
      </c>
      <c r="H22" s="51">
        <v>9047179.2267889995</v>
      </c>
      <c r="I22" s="51">
        <v>9092680.8444880005</v>
      </c>
      <c r="J22" s="51">
        <v>9191369.0367879998</v>
      </c>
    </row>
    <row r="23" spans="1:10" s="103" customFormat="1" ht="16.5" customHeight="1" x14ac:dyDescent="0.2">
      <c r="A23" s="55" t="s">
        <v>114</v>
      </c>
      <c r="B23" s="52">
        <v>14600337</v>
      </c>
      <c r="C23" s="52">
        <v>17025643</v>
      </c>
      <c r="D23" s="51">
        <v>21408045.035000004</v>
      </c>
      <c r="E23" s="51">
        <v>18667224.348646</v>
      </c>
      <c r="F23" s="51">
        <v>21966877.379836001</v>
      </c>
      <c r="G23" s="51">
        <v>21990428.366999999</v>
      </c>
      <c r="H23" s="51">
        <v>21999265.505000003</v>
      </c>
      <c r="I23" s="51">
        <v>22048983.831</v>
      </c>
      <c r="J23" s="51">
        <v>22252235.741</v>
      </c>
    </row>
    <row r="24" spans="1:10" s="103" customFormat="1" ht="16.5" customHeight="1" x14ac:dyDescent="0.2">
      <c r="A24" s="17" t="s">
        <v>108</v>
      </c>
      <c r="B24" s="50">
        <v>569952</v>
      </c>
      <c r="C24" s="50">
        <v>451168</v>
      </c>
      <c r="D24" s="49">
        <v>709339.77500000002</v>
      </c>
      <c r="E24" s="49">
        <v>514379.159835</v>
      </c>
      <c r="F24" s="49">
        <v>918758.94099999999</v>
      </c>
      <c r="G24" s="49">
        <v>780868.29500000004</v>
      </c>
      <c r="H24" s="49">
        <v>791735.174</v>
      </c>
      <c r="I24" s="49">
        <v>700232.83600000001</v>
      </c>
      <c r="J24" s="49">
        <v>796247.20899999992</v>
      </c>
    </row>
    <row r="25" spans="1:10" s="103" customFormat="1" ht="16.5" customHeight="1" x14ac:dyDescent="0.2">
      <c r="A25" s="17" t="s">
        <v>109</v>
      </c>
      <c r="B25" s="50">
        <v>644922</v>
      </c>
      <c r="C25" s="50">
        <v>712128</v>
      </c>
      <c r="D25" s="49">
        <v>1118876.2350000001</v>
      </c>
      <c r="E25" s="49">
        <v>874805.69441200001</v>
      </c>
      <c r="F25" s="49">
        <v>951852.49634999991</v>
      </c>
      <c r="G25" s="49">
        <v>1152389.844</v>
      </c>
      <c r="H25" s="49">
        <v>1102038.773</v>
      </c>
      <c r="I25" s="49">
        <v>751267.23199999996</v>
      </c>
      <c r="J25" s="49">
        <v>925833.40599999996</v>
      </c>
    </row>
    <row r="26" spans="1:10" s="103" customFormat="1" ht="16.5" customHeight="1" x14ac:dyDescent="0.2">
      <c r="A26" s="17" t="s">
        <v>110</v>
      </c>
      <c r="B26" s="50">
        <v>4439410</v>
      </c>
      <c r="C26" s="50">
        <v>5346360</v>
      </c>
      <c r="D26" s="49">
        <v>6756560.9369999999</v>
      </c>
      <c r="E26" s="49">
        <v>5745390.380086001</v>
      </c>
      <c r="F26" s="49">
        <v>6842582.8080000002</v>
      </c>
      <c r="G26" s="49">
        <v>6645578.9170000004</v>
      </c>
      <c r="H26" s="49">
        <v>6753742.0290000001</v>
      </c>
      <c r="I26" s="49">
        <v>6986474.1869999999</v>
      </c>
      <c r="J26" s="49">
        <v>6858860.9529999997</v>
      </c>
    </row>
    <row r="27" spans="1:10" s="103" customFormat="1" ht="16.5" customHeight="1" x14ac:dyDescent="0.2">
      <c r="A27" s="17" t="s">
        <v>111</v>
      </c>
      <c r="B27" s="50">
        <v>8946053</v>
      </c>
      <c r="C27" s="50">
        <v>10515988</v>
      </c>
      <c r="D27" s="49">
        <v>12823268.088000001</v>
      </c>
      <c r="E27" s="49">
        <v>11532649.114313001</v>
      </c>
      <c r="F27" s="49">
        <v>13253683.134485999</v>
      </c>
      <c r="G27" s="49">
        <v>13411591.310999999</v>
      </c>
      <c r="H27" s="49">
        <v>13351749.529000001</v>
      </c>
      <c r="I27" s="49">
        <v>13611009.576000001</v>
      </c>
      <c r="J27" s="49">
        <v>13671294.173</v>
      </c>
    </row>
    <row r="28" spans="1:10" s="103" customFormat="1" ht="16.5" customHeight="1" x14ac:dyDescent="0.2">
      <c r="A28" s="17" t="s">
        <v>115</v>
      </c>
      <c r="B28" s="50" t="s">
        <v>13</v>
      </c>
      <c r="C28" s="50" t="s">
        <v>13</v>
      </c>
      <c r="D28" s="49">
        <v>0</v>
      </c>
      <c r="E28" s="49">
        <v>0</v>
      </c>
      <c r="F28" s="49">
        <v>0</v>
      </c>
      <c r="G28" s="49">
        <v>0</v>
      </c>
      <c r="H28" s="49">
        <v>0</v>
      </c>
      <c r="I28" s="49">
        <v>0</v>
      </c>
      <c r="J28" s="49">
        <v>0</v>
      </c>
    </row>
    <row r="29" spans="1:10" s="103" customFormat="1" ht="16.5" customHeight="1" x14ac:dyDescent="0.2">
      <c r="A29" s="55" t="s">
        <v>116</v>
      </c>
      <c r="B29" s="52">
        <v>4632833</v>
      </c>
      <c r="C29" s="52">
        <v>5109747</v>
      </c>
      <c r="D29" s="51">
        <v>5942909.409</v>
      </c>
      <c r="E29" s="51">
        <v>5371970.6658159997</v>
      </c>
      <c r="F29" s="51">
        <v>5969370.011372</v>
      </c>
      <c r="G29" s="51">
        <v>5843681.6770590004</v>
      </c>
      <c r="H29" s="51">
        <v>5856007.5430590007</v>
      </c>
      <c r="I29" s="51">
        <v>5867809.9320589993</v>
      </c>
      <c r="J29" s="51">
        <v>5452457.8465090003</v>
      </c>
    </row>
    <row r="30" spans="1:10" s="103" customFormat="1" ht="16.5" customHeight="1" x14ac:dyDescent="0.2">
      <c r="A30" s="17" t="s">
        <v>108</v>
      </c>
      <c r="B30" s="50">
        <v>146373</v>
      </c>
      <c r="C30" s="50">
        <v>159440</v>
      </c>
      <c r="D30" s="49">
        <v>230204.81099999999</v>
      </c>
      <c r="E30" s="49">
        <v>177730.39570300002</v>
      </c>
      <c r="F30" s="49">
        <v>185420.07499999998</v>
      </c>
      <c r="G30" s="49">
        <v>186128.334</v>
      </c>
      <c r="H30" s="49">
        <v>162585.06199999998</v>
      </c>
      <c r="I30" s="49">
        <v>178440.79799999998</v>
      </c>
      <c r="J30" s="49">
        <v>195350.83</v>
      </c>
    </row>
    <row r="31" spans="1:10" s="103" customFormat="1" ht="16.5" customHeight="1" x14ac:dyDescent="0.2">
      <c r="A31" s="17" t="s">
        <v>109</v>
      </c>
      <c r="B31" s="50">
        <v>804664</v>
      </c>
      <c r="C31" s="50">
        <v>833767</v>
      </c>
      <c r="D31" s="49">
        <v>917726.27399999998</v>
      </c>
      <c r="E31" s="49">
        <v>832802.98207999987</v>
      </c>
      <c r="F31" s="49">
        <v>989490.668313</v>
      </c>
      <c r="G31" s="49">
        <v>862247.19099999999</v>
      </c>
      <c r="H31" s="49">
        <v>873117.80500000005</v>
      </c>
      <c r="I31" s="49">
        <v>791205.94499999995</v>
      </c>
      <c r="J31" s="49">
        <v>768149.18799999997</v>
      </c>
    </row>
    <row r="32" spans="1:10" s="103" customFormat="1" ht="16.5" customHeight="1" x14ac:dyDescent="0.2">
      <c r="A32" s="17" t="s">
        <v>110</v>
      </c>
      <c r="B32" s="50">
        <v>1430618</v>
      </c>
      <c r="C32" s="50">
        <v>1562722</v>
      </c>
      <c r="D32" s="49">
        <v>2312618.5929999999</v>
      </c>
      <c r="E32" s="49">
        <v>2111963.6444119997</v>
      </c>
      <c r="F32" s="49">
        <v>2283023.1060000001</v>
      </c>
      <c r="G32" s="49">
        <v>2268917.395</v>
      </c>
      <c r="H32" s="49">
        <v>2409402.125</v>
      </c>
      <c r="I32" s="49">
        <v>2453370.4339999999</v>
      </c>
      <c r="J32" s="49">
        <v>2143977.1710000001</v>
      </c>
    </row>
    <row r="33" spans="1:10" s="103" customFormat="1" ht="16.5" customHeight="1" x14ac:dyDescent="0.2">
      <c r="A33" s="17" t="s">
        <v>111</v>
      </c>
      <c r="B33" s="50">
        <v>2251179</v>
      </c>
      <c r="C33" s="50">
        <v>2553818</v>
      </c>
      <c r="D33" s="49">
        <v>2482359.7309999997</v>
      </c>
      <c r="E33" s="49">
        <v>2249473.643621</v>
      </c>
      <c r="F33" s="49">
        <v>2511436.1620589998</v>
      </c>
      <c r="G33" s="49">
        <v>2526388.757059</v>
      </c>
      <c r="H33" s="49">
        <v>2410902.5510590002</v>
      </c>
      <c r="I33" s="49">
        <v>2444792.7550590001</v>
      </c>
      <c r="J33" s="49">
        <v>2344980.657509</v>
      </c>
    </row>
    <row r="34" spans="1:10" s="103" customFormat="1" ht="16.5" customHeight="1" x14ac:dyDescent="0.2">
      <c r="A34" s="105" t="s">
        <v>117</v>
      </c>
      <c r="B34" s="52">
        <v>18</v>
      </c>
      <c r="C34" s="52" t="s">
        <v>13</v>
      </c>
      <c r="D34" s="51">
        <v>0</v>
      </c>
      <c r="E34" s="51">
        <v>0</v>
      </c>
      <c r="F34" s="51">
        <v>0</v>
      </c>
      <c r="G34" s="51">
        <v>0</v>
      </c>
      <c r="H34" s="51">
        <v>0</v>
      </c>
      <c r="I34" s="51">
        <v>0</v>
      </c>
      <c r="J34" s="51">
        <v>0</v>
      </c>
    </row>
    <row r="35" spans="1:10" s="103" customFormat="1" ht="16.5" customHeight="1" x14ac:dyDescent="0.2">
      <c r="A35" s="17" t="s">
        <v>108</v>
      </c>
      <c r="B35" s="50">
        <v>15</v>
      </c>
      <c r="C35" s="50" t="s">
        <v>13</v>
      </c>
      <c r="D35" s="49">
        <v>0</v>
      </c>
      <c r="E35" s="49">
        <v>0</v>
      </c>
      <c r="F35" s="49">
        <v>0</v>
      </c>
      <c r="G35" s="49">
        <v>0</v>
      </c>
      <c r="H35" s="49">
        <v>0</v>
      </c>
      <c r="I35" s="49">
        <v>0</v>
      </c>
      <c r="J35" s="49">
        <v>0</v>
      </c>
    </row>
    <row r="36" spans="1:10" s="103" customFormat="1" ht="16.5" customHeight="1" x14ac:dyDescent="0.2">
      <c r="A36" s="17" t="s">
        <v>109</v>
      </c>
      <c r="B36" s="50" t="s">
        <v>13</v>
      </c>
      <c r="C36" s="50" t="s">
        <v>13</v>
      </c>
      <c r="D36" s="49">
        <v>0</v>
      </c>
      <c r="E36" s="49">
        <v>0</v>
      </c>
      <c r="F36" s="49">
        <v>0</v>
      </c>
      <c r="G36" s="49">
        <v>0</v>
      </c>
      <c r="H36" s="49">
        <v>0</v>
      </c>
      <c r="I36" s="49">
        <v>0</v>
      </c>
      <c r="J36" s="49">
        <v>0</v>
      </c>
    </row>
    <row r="37" spans="1:10" s="103" customFormat="1" ht="16.5" customHeight="1" x14ac:dyDescent="0.2">
      <c r="A37" s="17" t="s">
        <v>110</v>
      </c>
      <c r="B37" s="50">
        <v>3</v>
      </c>
      <c r="C37" s="50" t="s">
        <v>13</v>
      </c>
      <c r="D37" s="49">
        <v>0</v>
      </c>
      <c r="E37" s="49">
        <v>0</v>
      </c>
      <c r="F37" s="49">
        <v>0</v>
      </c>
      <c r="G37" s="49">
        <v>0</v>
      </c>
      <c r="H37" s="49">
        <v>0</v>
      </c>
      <c r="I37" s="49">
        <v>0</v>
      </c>
      <c r="J37" s="49">
        <v>0</v>
      </c>
    </row>
    <row r="38" spans="1:10" s="103" customFormat="1" ht="16.5" customHeight="1" x14ac:dyDescent="0.2">
      <c r="A38" s="17" t="s">
        <v>111</v>
      </c>
      <c r="B38" s="50" t="s">
        <v>13</v>
      </c>
      <c r="C38" s="50" t="s">
        <v>13</v>
      </c>
      <c r="D38" s="49">
        <v>0</v>
      </c>
      <c r="E38" s="49">
        <v>0</v>
      </c>
      <c r="F38" s="49">
        <v>0</v>
      </c>
      <c r="G38" s="49">
        <v>0</v>
      </c>
      <c r="H38" s="49">
        <v>0</v>
      </c>
      <c r="I38" s="49">
        <v>0</v>
      </c>
      <c r="J38" s="49">
        <v>0</v>
      </c>
    </row>
    <row r="39" spans="1:10" s="103" customFormat="1" ht="16.5" customHeight="1" x14ac:dyDescent="0.2">
      <c r="A39" s="55" t="s">
        <v>51</v>
      </c>
      <c r="B39" s="52">
        <v>95519</v>
      </c>
      <c r="C39" s="52">
        <v>115208</v>
      </c>
      <c r="D39" s="51">
        <v>126316.099</v>
      </c>
      <c r="E39" s="51">
        <v>113797.66</v>
      </c>
      <c r="F39" s="51">
        <v>126846.739</v>
      </c>
      <c r="G39" s="51">
        <v>125507.12700000001</v>
      </c>
      <c r="H39" s="51">
        <v>125981.46400000001</v>
      </c>
      <c r="I39" s="51">
        <v>125319.39200000001</v>
      </c>
      <c r="J39" s="51">
        <v>125586.02500000001</v>
      </c>
    </row>
    <row r="40" spans="1:10" s="103" customFormat="1" ht="16.5" customHeight="1" x14ac:dyDescent="0.2">
      <c r="A40" s="106" t="s">
        <v>118</v>
      </c>
      <c r="B40" s="50" t="s">
        <v>13</v>
      </c>
      <c r="C40" s="50" t="s">
        <v>13</v>
      </c>
      <c r="D40" s="49">
        <v>0</v>
      </c>
      <c r="E40" s="49">
        <v>0</v>
      </c>
      <c r="F40" s="49">
        <v>0</v>
      </c>
      <c r="G40" s="49">
        <v>0</v>
      </c>
      <c r="H40" s="49">
        <v>0</v>
      </c>
      <c r="I40" s="49">
        <v>0</v>
      </c>
      <c r="J40" s="49">
        <v>0</v>
      </c>
    </row>
    <row r="41" spans="1:10" s="103" customFormat="1" ht="16.5" customHeight="1" x14ac:dyDescent="0.2">
      <c r="A41" s="55" t="s">
        <v>53</v>
      </c>
      <c r="B41" s="52">
        <v>43550</v>
      </c>
      <c r="C41" s="52">
        <v>59479</v>
      </c>
      <c r="D41" s="51">
        <v>58256.112000000001</v>
      </c>
      <c r="E41" s="51">
        <v>65593.296000000002</v>
      </c>
      <c r="F41" s="51">
        <v>57043.144999999997</v>
      </c>
      <c r="G41" s="51">
        <v>57434.377</v>
      </c>
      <c r="H41" s="51">
        <v>58803.572</v>
      </c>
      <c r="I41" s="51">
        <v>57123.802000000003</v>
      </c>
      <c r="J41" s="51">
        <v>57137.648999999998</v>
      </c>
    </row>
    <row r="42" spans="1:10" s="103" customFormat="1" ht="16.5" customHeight="1" x14ac:dyDescent="0.2">
      <c r="A42" s="106" t="s">
        <v>118</v>
      </c>
      <c r="B42" s="50">
        <v>27127</v>
      </c>
      <c r="C42" s="50">
        <v>35388</v>
      </c>
      <c r="D42" s="49">
        <v>35866.523999999998</v>
      </c>
      <c r="E42" s="49">
        <v>37985.737999999998</v>
      </c>
      <c r="F42" s="49">
        <v>35829.442999999999</v>
      </c>
      <c r="G42" s="49">
        <v>36009.569000000003</v>
      </c>
      <c r="H42" s="49">
        <v>36856.118000000002</v>
      </c>
      <c r="I42" s="49">
        <v>36203.345000000001</v>
      </c>
      <c r="J42" s="49">
        <v>36149.557000000001</v>
      </c>
    </row>
    <row r="43" spans="1:10" s="103" customFormat="1" ht="16.5" customHeight="1" x14ac:dyDescent="0.2">
      <c r="A43" s="55" t="s">
        <v>91</v>
      </c>
      <c r="B43" s="52">
        <v>56119</v>
      </c>
      <c r="C43" s="52">
        <v>102213</v>
      </c>
      <c r="D43" s="51">
        <v>76063.72</v>
      </c>
      <c r="E43" s="51">
        <v>121917.976</v>
      </c>
      <c r="F43" s="51">
        <v>78118.165999999997</v>
      </c>
      <c r="G43" s="51">
        <v>138386.95600000001</v>
      </c>
      <c r="H43" s="51">
        <v>228346.25099999999</v>
      </c>
      <c r="I43" s="51">
        <v>323844.57900000003</v>
      </c>
      <c r="J43" s="51">
        <v>209291.85</v>
      </c>
    </row>
    <row r="44" spans="1:10" s="103" customFormat="1" ht="16.5" customHeight="1" x14ac:dyDescent="0.2">
      <c r="A44" s="106" t="s">
        <v>118</v>
      </c>
      <c r="B44" s="50">
        <v>47313</v>
      </c>
      <c r="C44" s="50">
        <v>69450</v>
      </c>
      <c r="D44" s="49">
        <v>74480.731</v>
      </c>
      <c r="E44" s="49">
        <v>72262.445000000007</v>
      </c>
      <c r="F44" s="49">
        <v>76464.866999999998</v>
      </c>
      <c r="G44" s="49">
        <v>136745.505</v>
      </c>
      <c r="H44" s="49">
        <v>226682.02600000001</v>
      </c>
      <c r="I44" s="49">
        <v>321862.99300000002</v>
      </c>
      <c r="J44" s="49">
        <v>207288.32000000001</v>
      </c>
    </row>
    <row r="45" spans="1:10" s="103" customFormat="1" ht="16.5" customHeight="1" x14ac:dyDescent="0.2">
      <c r="A45" s="55" t="s">
        <v>119</v>
      </c>
      <c r="B45" s="52">
        <v>11280</v>
      </c>
      <c r="C45" s="52">
        <v>21891</v>
      </c>
      <c r="D45" s="51">
        <v>23883.258999999998</v>
      </c>
      <c r="E45" s="51">
        <v>27621.566999999999</v>
      </c>
      <c r="F45" s="51">
        <v>24574.16</v>
      </c>
      <c r="G45" s="51">
        <v>25116.959999999999</v>
      </c>
      <c r="H45" s="51">
        <v>23223.875</v>
      </c>
      <c r="I45" s="51">
        <v>20078.543000000001</v>
      </c>
      <c r="J45" s="51">
        <v>17253.987000000001</v>
      </c>
    </row>
    <row r="46" spans="1:10" s="103" customFormat="1" ht="16.5" customHeight="1" x14ac:dyDescent="0.2">
      <c r="A46" s="106" t="s">
        <v>118</v>
      </c>
      <c r="B46" s="50" t="s">
        <v>13</v>
      </c>
      <c r="C46" s="50" t="s">
        <v>13</v>
      </c>
      <c r="D46" s="49">
        <v>0</v>
      </c>
      <c r="E46" s="49">
        <v>0</v>
      </c>
      <c r="F46" s="49">
        <v>0</v>
      </c>
      <c r="G46" s="49">
        <v>0</v>
      </c>
      <c r="H46" s="49">
        <v>0</v>
      </c>
      <c r="I46" s="49">
        <v>0</v>
      </c>
      <c r="J46" s="49">
        <v>0</v>
      </c>
    </row>
    <row r="47" spans="1:10" s="103" customFormat="1" ht="16.5" customHeight="1" x14ac:dyDescent="0.2">
      <c r="A47" s="55" t="s">
        <v>120</v>
      </c>
      <c r="B47" s="52">
        <v>44</v>
      </c>
      <c r="C47" s="52">
        <v>42</v>
      </c>
      <c r="D47" s="51">
        <v>127.932</v>
      </c>
      <c r="E47" s="51">
        <v>19.248999999999999</v>
      </c>
      <c r="F47" s="51">
        <v>356.72500000000002</v>
      </c>
      <c r="G47" s="51">
        <v>118.962</v>
      </c>
      <c r="H47" s="51">
        <v>128.185</v>
      </c>
      <c r="I47" s="51">
        <v>126.41200000000001</v>
      </c>
      <c r="J47" s="51">
        <v>133.899</v>
      </c>
    </row>
    <row r="48" spans="1:10" s="103" customFormat="1" ht="16.5" customHeight="1" x14ac:dyDescent="0.2">
      <c r="A48" s="106" t="s">
        <v>118</v>
      </c>
      <c r="B48" s="50" t="s">
        <v>13</v>
      </c>
      <c r="C48" s="50" t="s">
        <v>13</v>
      </c>
      <c r="D48" s="49">
        <v>0</v>
      </c>
      <c r="E48" s="49">
        <v>0</v>
      </c>
      <c r="F48" s="49">
        <v>0</v>
      </c>
      <c r="G48" s="49">
        <v>0</v>
      </c>
      <c r="H48" s="49">
        <v>0</v>
      </c>
      <c r="I48" s="49">
        <v>0</v>
      </c>
      <c r="J48" s="49">
        <v>0</v>
      </c>
    </row>
    <row r="49" spans="1:10" s="103" customFormat="1" ht="16.5" customHeight="1" x14ac:dyDescent="0.2">
      <c r="A49" s="55" t="s">
        <v>121</v>
      </c>
      <c r="B49" s="52">
        <v>3868011</v>
      </c>
      <c r="C49" s="52">
        <v>5454635</v>
      </c>
      <c r="D49" s="51">
        <v>8806446.7645630203</v>
      </c>
      <c r="E49" s="51">
        <v>7076615.0163847571</v>
      </c>
      <c r="F49" s="51">
        <v>7743873.9341525976</v>
      </c>
      <c r="G49" s="51">
        <v>8124594.2821254795</v>
      </c>
      <c r="H49" s="51">
        <v>8368312.6156184794</v>
      </c>
      <c r="I49" s="51">
        <v>8672409.9572744798</v>
      </c>
      <c r="J49" s="51">
        <v>9024437.6378284805</v>
      </c>
    </row>
    <row r="50" spans="1:10" s="103" customFormat="1" ht="16.5" customHeight="1" x14ac:dyDescent="0.2">
      <c r="A50" s="55" t="s">
        <v>62</v>
      </c>
      <c r="B50" s="52">
        <v>480278</v>
      </c>
      <c r="C50" s="52">
        <v>283775</v>
      </c>
      <c r="D50" s="51">
        <v>351140.95793603547</v>
      </c>
      <c r="E50" s="51">
        <v>151263.20249567548</v>
      </c>
      <c r="F50" s="51">
        <v>359999.28444217803</v>
      </c>
      <c r="G50" s="51">
        <v>536910.47042567201</v>
      </c>
      <c r="H50" s="51">
        <v>507409.31202043104</v>
      </c>
      <c r="I50" s="51">
        <v>346435.81265672279</v>
      </c>
      <c r="J50" s="51">
        <v>313303.51684071915</v>
      </c>
    </row>
    <row r="51" spans="1:10" s="103" customFormat="1" ht="16.5" customHeight="1" x14ac:dyDescent="0.2">
      <c r="A51" s="17" t="s">
        <v>122</v>
      </c>
      <c r="B51" s="50">
        <v>2934039</v>
      </c>
      <c r="C51" s="50">
        <v>3676934</v>
      </c>
      <c r="D51" s="49">
        <v>4196739.42</v>
      </c>
      <c r="E51" s="49">
        <v>3873185.8397510001</v>
      </c>
      <c r="F51" s="49">
        <v>4507679.0650052112</v>
      </c>
      <c r="G51" s="49">
        <v>4628574.9311574129</v>
      </c>
      <c r="H51" s="49">
        <v>4689589.1941574123</v>
      </c>
      <c r="I51" s="49">
        <v>4717861.5021574125</v>
      </c>
      <c r="J51" s="49">
        <v>4991764.4804774122</v>
      </c>
    </row>
    <row r="52" spans="1:10" s="103" customFormat="1" ht="16.5" customHeight="1" x14ac:dyDescent="0.2">
      <c r="A52" s="17" t="s">
        <v>95</v>
      </c>
      <c r="B52" s="50">
        <v>2515832</v>
      </c>
      <c r="C52" s="50">
        <v>3350342</v>
      </c>
      <c r="D52" s="49">
        <v>3803244.9869643133</v>
      </c>
      <c r="E52" s="49">
        <v>3669131.2349799797</v>
      </c>
      <c r="F52" s="49">
        <v>3984932.4560559765</v>
      </c>
      <c r="G52" s="49">
        <v>3980678.8521463997</v>
      </c>
      <c r="H52" s="49">
        <v>4137459.5124336393</v>
      </c>
      <c r="I52" s="49">
        <v>4156385.3609593501</v>
      </c>
      <c r="J52" s="49">
        <v>4556212.5744423494</v>
      </c>
    </row>
    <row r="53" spans="1:10" s="103" customFormat="1" ht="16.5" customHeight="1" thickBot="1" x14ac:dyDescent="0.25">
      <c r="A53" s="17" t="s">
        <v>96</v>
      </c>
      <c r="B53" s="50">
        <v>62072</v>
      </c>
      <c r="C53" s="107">
        <v>-42816</v>
      </c>
      <c r="D53" s="108">
        <v>-42353.475099651172</v>
      </c>
      <c r="E53" s="49">
        <v>-52791.402275344895</v>
      </c>
      <c r="F53" s="49">
        <v>-162747.32450705668</v>
      </c>
      <c r="G53" s="49">
        <v>-110985.60858534122</v>
      </c>
      <c r="H53" s="49">
        <v>-44720.369703341974</v>
      </c>
      <c r="I53" s="49">
        <v>-215040.32854133955</v>
      </c>
      <c r="J53" s="49">
        <v>-122248.3891943437</v>
      </c>
    </row>
    <row r="54" spans="1:10" ht="15" thickTop="1" x14ac:dyDescent="0.2">
      <c r="A54" s="353" t="s">
        <v>572</v>
      </c>
      <c r="B54" s="353"/>
      <c r="C54" s="353"/>
      <c r="D54" s="353"/>
      <c r="E54" s="353"/>
      <c r="F54" s="353"/>
      <c r="G54" s="353"/>
      <c r="H54" s="353"/>
      <c r="I54" s="353"/>
      <c r="J54" s="353"/>
    </row>
    <row r="55" spans="1:10" x14ac:dyDescent="0.2">
      <c r="A55" s="355" t="s">
        <v>609</v>
      </c>
      <c r="B55" s="355"/>
      <c r="C55" s="355"/>
      <c r="D55" s="355"/>
      <c r="E55" s="355"/>
      <c r="F55" s="355"/>
      <c r="G55" s="355"/>
      <c r="H55" s="355"/>
      <c r="I55" s="355"/>
      <c r="J55" s="355"/>
    </row>
    <row r="56" spans="1:10" ht="18.75" customHeight="1" x14ac:dyDescent="0.2">
      <c r="A56" s="348" t="s">
        <v>123</v>
      </c>
      <c r="B56" s="348"/>
      <c r="C56" s="348"/>
      <c r="D56" s="348"/>
      <c r="E56" s="348"/>
      <c r="F56" s="348"/>
      <c r="G56" s="348"/>
      <c r="H56" s="348"/>
      <c r="I56" s="348"/>
      <c r="J56" s="348"/>
    </row>
    <row r="57" spans="1:10" x14ac:dyDescent="0.2">
      <c r="A57" s="354" t="s">
        <v>124</v>
      </c>
      <c r="B57" s="354"/>
      <c r="C57" s="354"/>
      <c r="D57" s="354"/>
      <c r="E57" s="354"/>
      <c r="F57" s="354"/>
      <c r="G57" s="354"/>
      <c r="H57" s="354"/>
      <c r="I57" s="354"/>
      <c r="J57" s="354"/>
    </row>
    <row r="58" spans="1:10" x14ac:dyDescent="0.2">
      <c r="A58" s="354" t="s">
        <v>125</v>
      </c>
      <c r="B58" s="354"/>
      <c r="C58" s="354"/>
      <c r="D58" s="354"/>
      <c r="E58" s="354"/>
      <c r="F58" s="354"/>
      <c r="G58" s="354"/>
      <c r="H58" s="354"/>
      <c r="I58" s="354"/>
      <c r="J58" s="354"/>
    </row>
    <row r="59" spans="1:10" ht="15" customHeight="1" x14ac:dyDescent="0.2">
      <c r="A59" s="348" t="s">
        <v>561</v>
      </c>
      <c r="B59" s="348"/>
      <c r="C59" s="348"/>
      <c r="D59" s="348"/>
      <c r="E59" s="348"/>
      <c r="F59" s="348"/>
      <c r="G59" s="348"/>
      <c r="H59" s="348"/>
    </row>
    <row r="60" spans="1:10" ht="15" customHeight="1" x14ac:dyDescent="0.2">
      <c r="A60" s="348" t="s">
        <v>562</v>
      </c>
      <c r="B60" s="348"/>
      <c r="C60" s="348"/>
      <c r="D60" s="348"/>
      <c r="E60" s="348"/>
      <c r="F60" s="348"/>
      <c r="G60" s="348"/>
      <c r="H60" s="348"/>
    </row>
    <row r="61" spans="1:10" x14ac:dyDescent="0.2">
      <c r="A61" s="348" t="s">
        <v>584</v>
      </c>
      <c r="B61" s="348"/>
      <c r="C61" s="348"/>
      <c r="D61" s="348"/>
      <c r="E61" s="348"/>
      <c r="F61" s="348"/>
      <c r="G61" s="348"/>
      <c r="H61" s="348"/>
    </row>
    <row r="62" spans="1:10" x14ac:dyDescent="0.2">
      <c r="A62" s="346" t="s">
        <v>587</v>
      </c>
      <c r="B62" s="347"/>
      <c r="C62" s="347"/>
      <c r="D62" s="347"/>
      <c r="E62" s="347"/>
      <c r="F62" s="347"/>
      <c r="G62" s="347"/>
      <c r="H62" s="347"/>
      <c r="I62" s="347"/>
      <c r="J62" s="347"/>
    </row>
  </sheetData>
  <mergeCells count="16">
    <mergeCell ref="A62:J62"/>
    <mergeCell ref="A59:H59"/>
    <mergeCell ref="A60:H60"/>
    <mergeCell ref="A1:J1"/>
    <mergeCell ref="A2:J2"/>
    <mergeCell ref="A3:A4"/>
    <mergeCell ref="B3:B4"/>
    <mergeCell ref="C3:C4"/>
    <mergeCell ref="D3:D4"/>
    <mergeCell ref="A54:J54"/>
    <mergeCell ref="A56:J56"/>
    <mergeCell ref="A57:J57"/>
    <mergeCell ref="A58:J58"/>
    <mergeCell ref="F3:I3"/>
    <mergeCell ref="A61:H61"/>
    <mergeCell ref="A55:J55"/>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49"/>
  <sheetViews>
    <sheetView view="pageBreakPreview" zoomScaleNormal="100" zoomScaleSheetLayoutView="100" workbookViewId="0">
      <pane xSplit="1" ySplit="4" topLeftCell="B29" activePane="bottomRight" state="frozen"/>
      <selection activeCell="F7" sqref="F7"/>
      <selection pane="topRight" activeCell="F7" sqref="F7"/>
      <selection pane="bottomLeft" activeCell="F7" sqref="F7"/>
      <selection pane="bottomRight" activeCell="A43" sqref="A43:I43"/>
    </sheetView>
  </sheetViews>
  <sheetFormatPr defaultRowHeight="14.25" x14ac:dyDescent="0.2"/>
  <cols>
    <col min="1" max="1" width="48.5" customWidth="1"/>
    <col min="2" max="2" width="10.5" bestFit="1" customWidth="1"/>
    <col min="3" max="3" width="11.25" customWidth="1"/>
    <col min="4" max="4" width="11.5" customWidth="1"/>
    <col min="5" max="5" width="11.375" style="60" bestFit="1" customWidth="1"/>
    <col min="6" max="6" width="9.75" bestFit="1" customWidth="1"/>
    <col min="7" max="10" width="9.75" style="60" bestFit="1" customWidth="1"/>
  </cols>
  <sheetData>
    <row r="1" spans="1:11" ht="18.75" x14ac:dyDescent="0.2">
      <c r="A1" s="311" t="s">
        <v>126</v>
      </c>
      <c r="B1" s="311"/>
      <c r="C1" s="311"/>
      <c r="D1" s="311"/>
      <c r="E1" s="311"/>
      <c r="F1" s="311"/>
      <c r="G1" s="311"/>
      <c r="H1"/>
      <c r="I1"/>
      <c r="J1"/>
    </row>
    <row r="2" spans="1:11" ht="15" thickBot="1" x14ac:dyDescent="0.25">
      <c r="A2" s="312"/>
      <c r="B2" s="312"/>
      <c r="C2" s="312"/>
      <c r="D2" s="312"/>
      <c r="E2" s="312"/>
      <c r="F2" s="312"/>
      <c r="G2" s="312"/>
      <c r="H2" s="312"/>
      <c r="I2" s="312"/>
      <c r="J2" s="253" t="s">
        <v>1</v>
      </c>
    </row>
    <row r="3" spans="1:11" ht="15.75" thickTop="1" thickBot="1" x14ac:dyDescent="0.25">
      <c r="A3" s="357" t="s">
        <v>127</v>
      </c>
      <c r="B3" s="359" t="s">
        <v>128</v>
      </c>
      <c r="C3" s="360"/>
      <c r="D3" s="361"/>
      <c r="E3" s="282">
        <v>2024</v>
      </c>
      <c r="F3" s="362">
        <v>2024</v>
      </c>
      <c r="G3" s="363"/>
      <c r="H3" s="363"/>
      <c r="I3" s="364"/>
      <c r="J3" s="269">
        <v>2025</v>
      </c>
      <c r="K3" s="90"/>
    </row>
    <row r="4" spans="1:11" ht="15" thickBot="1" x14ac:dyDescent="0.25">
      <c r="A4" s="358"/>
      <c r="B4" s="69" t="s">
        <v>46</v>
      </c>
      <c r="C4" s="69" t="s">
        <v>4</v>
      </c>
      <c r="D4" s="69" t="s">
        <v>570</v>
      </c>
      <c r="E4" s="267" t="s">
        <v>605</v>
      </c>
      <c r="F4" s="268" t="s">
        <v>580</v>
      </c>
      <c r="G4" s="102" t="s">
        <v>582</v>
      </c>
      <c r="H4" s="102" t="s">
        <v>594</v>
      </c>
      <c r="I4" s="259" t="s">
        <v>601</v>
      </c>
      <c r="J4" s="102" t="s">
        <v>605</v>
      </c>
    </row>
    <row r="5" spans="1:11" s="103" customFormat="1" ht="24" customHeight="1" thickTop="1" x14ac:dyDescent="0.2">
      <c r="A5" s="55" t="s">
        <v>129</v>
      </c>
      <c r="B5" s="95">
        <v>7572465.2325090002</v>
      </c>
      <c r="C5" s="95">
        <v>9148738.6126454007</v>
      </c>
      <c r="D5" s="95">
        <v>9153098.5538243987</v>
      </c>
      <c r="E5" s="95">
        <v>8514065.3662324008</v>
      </c>
      <c r="F5" s="51">
        <v>8817222.7978503983</v>
      </c>
      <c r="G5" s="51">
        <v>9031383.2168504</v>
      </c>
      <c r="H5" s="51">
        <v>9034896.9929179996</v>
      </c>
      <c r="I5" s="169">
        <v>9115916.5452619996</v>
      </c>
      <c r="J5" s="51">
        <v>9211188.3480370007</v>
      </c>
    </row>
    <row r="6" spans="1:11" s="103" customFormat="1" ht="24" customHeight="1" x14ac:dyDescent="0.2">
      <c r="A6" s="55" t="s">
        <v>130</v>
      </c>
      <c r="B6" s="95">
        <v>429566.03799999977</v>
      </c>
      <c r="C6" s="95">
        <v>524856.50899999996</v>
      </c>
      <c r="D6" s="95">
        <v>554731.18500000017</v>
      </c>
      <c r="E6" s="95">
        <v>460211.51099999994</v>
      </c>
      <c r="F6" s="51">
        <v>565246.85700000008</v>
      </c>
      <c r="G6" s="51">
        <v>504920.43800000008</v>
      </c>
      <c r="H6" s="51">
        <v>542916.92359499994</v>
      </c>
      <c r="I6" s="51">
        <v>596677.70200000005</v>
      </c>
      <c r="J6" s="51">
        <v>557450.87600000028</v>
      </c>
    </row>
    <row r="7" spans="1:11" s="103" customFormat="1" ht="24" customHeight="1" x14ac:dyDescent="0.2">
      <c r="A7" s="55" t="s">
        <v>131</v>
      </c>
      <c r="B7" s="95">
        <v>43652.594543250001</v>
      </c>
      <c r="C7" s="95">
        <v>49469.105236830117</v>
      </c>
      <c r="D7" s="95">
        <v>62891.755857919969</v>
      </c>
      <c r="E7" s="95">
        <v>52387.083113519999</v>
      </c>
      <c r="F7" s="51">
        <v>45914.319525849976</v>
      </c>
      <c r="G7" s="51">
        <v>41527.635926259987</v>
      </c>
      <c r="H7" s="51">
        <v>51025.836840639997</v>
      </c>
      <c r="I7" s="51">
        <v>58680.903583489999</v>
      </c>
      <c r="J7" s="51">
        <v>50617.760528800005</v>
      </c>
    </row>
    <row r="8" spans="1:11" s="103" customFormat="1" ht="24" customHeight="1" x14ac:dyDescent="0.2">
      <c r="A8" s="55" t="s">
        <v>132</v>
      </c>
      <c r="B8" s="95">
        <v>1229198</v>
      </c>
      <c r="C8" s="95">
        <v>1634092</v>
      </c>
      <c r="D8" s="95">
        <v>1842108</v>
      </c>
      <c r="E8" s="95">
        <v>1738431</v>
      </c>
      <c r="F8" s="51">
        <v>1736022</v>
      </c>
      <c r="G8" s="51">
        <v>1828898</v>
      </c>
      <c r="H8" s="51">
        <v>1919517</v>
      </c>
      <c r="I8" s="51">
        <v>1807703</v>
      </c>
      <c r="J8" s="51">
        <v>1933961</v>
      </c>
    </row>
    <row r="9" spans="1:11" s="103" customFormat="1" ht="24" customHeight="1" x14ac:dyDescent="0.2">
      <c r="A9" s="55" t="s">
        <v>133</v>
      </c>
      <c r="B9" s="95">
        <v>9274881.8650522493</v>
      </c>
      <c r="C9" s="95">
        <v>11357156.22688223</v>
      </c>
      <c r="D9" s="95">
        <v>11612829.494682319</v>
      </c>
      <c r="E9" s="95">
        <v>10765094.96034592</v>
      </c>
      <c r="F9" s="51">
        <v>11164405.974376248</v>
      </c>
      <c r="G9" s="51">
        <v>11406729.290776661</v>
      </c>
      <c r="H9" s="51">
        <v>11548356.75335364</v>
      </c>
      <c r="I9" s="51">
        <v>11578978.150845489</v>
      </c>
      <c r="J9" s="51">
        <v>11753217.9845658</v>
      </c>
    </row>
    <row r="10" spans="1:11" s="103" customFormat="1" ht="24" customHeight="1" x14ac:dyDescent="0.2">
      <c r="A10" s="55"/>
      <c r="B10" s="95"/>
      <c r="C10" s="95"/>
      <c r="D10" s="95"/>
      <c r="E10" s="95"/>
      <c r="F10" s="51"/>
      <c r="G10" s="51"/>
      <c r="H10" s="51"/>
      <c r="I10" s="51"/>
      <c r="J10" s="51"/>
    </row>
    <row r="11" spans="1:11" s="103" customFormat="1" ht="24" customHeight="1" x14ac:dyDescent="0.2">
      <c r="A11" s="55" t="s">
        <v>134</v>
      </c>
      <c r="B11" s="95"/>
      <c r="C11" s="95"/>
      <c r="D11" s="95"/>
      <c r="E11" s="95"/>
      <c r="F11" s="51"/>
      <c r="G11" s="51"/>
      <c r="H11" s="51"/>
      <c r="I11" s="51"/>
      <c r="J11" s="51"/>
    </row>
    <row r="12" spans="1:11" s="103" customFormat="1" ht="24" customHeight="1" x14ac:dyDescent="0.2">
      <c r="A12" s="55" t="s">
        <v>611</v>
      </c>
      <c r="B12" s="95">
        <v>209152.40718718059</v>
      </c>
      <c r="C12" s="95">
        <v>-881276.87707556039</v>
      </c>
      <c r="D12" s="95">
        <v>-71374.381873060949</v>
      </c>
      <c r="E12" s="95">
        <v>-368113.70299295988</v>
      </c>
      <c r="F12" s="51">
        <v>151619.68620591052</v>
      </c>
      <c r="G12" s="51">
        <v>304840.23027822934</v>
      </c>
      <c r="H12" s="51">
        <v>613391.00857011974</v>
      </c>
      <c r="I12" s="51">
        <v>580294.06807226967</v>
      </c>
      <c r="J12" s="51">
        <v>647671.86184281949</v>
      </c>
    </row>
    <row r="13" spans="1:11" s="103" customFormat="1" ht="24" customHeight="1" x14ac:dyDescent="0.2">
      <c r="A13" s="55" t="s">
        <v>135</v>
      </c>
      <c r="B13" s="95">
        <v>9065729.4623735137</v>
      </c>
      <c r="C13" s="95">
        <v>12238433.103136994</v>
      </c>
      <c r="D13" s="95">
        <v>11684203.87638717</v>
      </c>
      <c r="E13" s="95">
        <v>11133208.662666086</v>
      </c>
      <c r="F13" s="51">
        <v>11012786.287808388</v>
      </c>
      <c r="G13" s="51">
        <v>11101889.060463827</v>
      </c>
      <c r="H13" s="51">
        <v>10934965.744403074</v>
      </c>
      <c r="I13" s="51">
        <v>10998684.082795577</v>
      </c>
      <c r="J13" s="51">
        <v>11105545.998676438</v>
      </c>
    </row>
    <row r="14" spans="1:11" s="103" customFormat="1" ht="24" customHeight="1" x14ac:dyDescent="0.2">
      <c r="A14" s="55" t="s">
        <v>136</v>
      </c>
      <c r="B14" s="95">
        <v>5114720.5513809528</v>
      </c>
      <c r="C14" s="95">
        <v>5223578.2570193326</v>
      </c>
      <c r="D14" s="95">
        <v>4504319.9048124989</v>
      </c>
      <c r="E14" s="95">
        <v>3782747.9662935953</v>
      </c>
      <c r="F14" s="51">
        <v>3063117.83018295</v>
      </c>
      <c r="G14" s="51">
        <v>4759580.4356512781</v>
      </c>
      <c r="H14" s="51">
        <v>4158028.8503851537</v>
      </c>
      <c r="I14" s="51">
        <v>3614140.2654267284</v>
      </c>
      <c r="J14" s="51">
        <v>4049281.2986944388</v>
      </c>
    </row>
    <row r="15" spans="1:11" s="103" customFormat="1" ht="24" customHeight="1" x14ac:dyDescent="0.2">
      <c r="A15" s="14" t="s">
        <v>610</v>
      </c>
      <c r="B15" s="97">
        <v>5131993.2757438729</v>
      </c>
      <c r="C15" s="97">
        <v>5240782.0875323229</v>
      </c>
      <c r="D15" s="97">
        <v>4527711.9241616689</v>
      </c>
      <c r="E15" s="97">
        <v>3799223.6189440954</v>
      </c>
      <c r="F15" s="49">
        <v>3088970.2825155798</v>
      </c>
      <c r="G15" s="49">
        <v>4784955.3915079683</v>
      </c>
      <c r="H15" s="49">
        <v>4183564.3744238438</v>
      </c>
      <c r="I15" s="49">
        <v>3639184.8085114183</v>
      </c>
      <c r="J15" s="49">
        <v>4073648.0738260387</v>
      </c>
    </row>
    <row r="16" spans="1:11" s="103" customFormat="1" ht="24" customHeight="1" x14ac:dyDescent="0.2">
      <c r="A16" s="15" t="s">
        <v>137</v>
      </c>
      <c r="B16" s="97">
        <v>5717227.3865567232</v>
      </c>
      <c r="C16" s="97">
        <v>5913261.0876211133</v>
      </c>
      <c r="D16" s="97">
        <v>5419183.6383487787</v>
      </c>
      <c r="E16" s="97">
        <v>4700335.7764384951</v>
      </c>
      <c r="F16" s="49">
        <v>4056034.6237799297</v>
      </c>
      <c r="G16" s="49">
        <v>5886628.2652138583</v>
      </c>
      <c r="H16" s="49">
        <v>5451141.7677906342</v>
      </c>
      <c r="I16" s="49">
        <v>5253794.0692938883</v>
      </c>
      <c r="J16" s="49">
        <v>5681255.2034999989</v>
      </c>
    </row>
    <row r="17" spans="1:10" s="103" customFormat="1" ht="24" customHeight="1" x14ac:dyDescent="0.2">
      <c r="A17" s="15" t="s">
        <v>138</v>
      </c>
      <c r="B17" s="97">
        <v>-1009058.02535993</v>
      </c>
      <c r="C17" s="97">
        <v>-725238.8687428399</v>
      </c>
      <c r="D17" s="97">
        <v>-869772.36163310998</v>
      </c>
      <c r="E17" s="97">
        <v>-1699281.40010461</v>
      </c>
      <c r="F17" s="49">
        <v>-2537321.4598493502</v>
      </c>
      <c r="G17" s="49">
        <v>-779023.64205184008</v>
      </c>
      <c r="H17" s="49">
        <v>-1314112.7848358399</v>
      </c>
      <c r="I17" s="49">
        <v>-1043841.37840484</v>
      </c>
      <c r="J17" s="49">
        <v>-671553.56802593009</v>
      </c>
    </row>
    <row r="18" spans="1:10" s="103" customFormat="1" ht="24" customHeight="1" x14ac:dyDescent="0.2">
      <c r="A18" s="15" t="s">
        <v>139</v>
      </c>
      <c r="B18" s="97">
        <v>-547817.56731521001</v>
      </c>
      <c r="C18" s="97">
        <v>-637329.03593114996</v>
      </c>
      <c r="D18" s="97">
        <v>-840494.43483746983</v>
      </c>
      <c r="E18" s="97">
        <v>-856684.36086975993</v>
      </c>
      <c r="F18" s="49">
        <v>-887855.78350770997</v>
      </c>
      <c r="G18" s="49">
        <v>-1027095.53641625</v>
      </c>
      <c r="H18" s="49">
        <v>-1191848.76967415</v>
      </c>
      <c r="I18" s="49">
        <v>-1531011.7172438302</v>
      </c>
      <c r="J18" s="49">
        <v>-1530682.11773332</v>
      </c>
    </row>
    <row r="19" spans="1:10" s="103" customFormat="1" ht="24" customHeight="1" x14ac:dyDescent="0.2">
      <c r="A19" s="16" t="s">
        <v>140</v>
      </c>
      <c r="B19" s="97">
        <v>-16551.983911480002</v>
      </c>
      <c r="C19" s="97">
        <v>-13300.552856069999</v>
      </c>
      <c r="D19" s="97">
        <v>-41987.243125289999</v>
      </c>
      <c r="E19" s="97">
        <v>-40478.144215139997</v>
      </c>
      <c r="F19" s="49">
        <v>-75179.143783770007</v>
      </c>
      <c r="G19" s="49">
        <v>-75026.759456810003</v>
      </c>
      <c r="H19" s="49">
        <v>-77594.462453979984</v>
      </c>
      <c r="I19" s="49">
        <v>-79380.013483340008</v>
      </c>
      <c r="J19" s="49">
        <v>-79879.853522000005</v>
      </c>
    </row>
    <row r="20" spans="1:10" s="103" customFormat="1" ht="24" customHeight="1" x14ac:dyDescent="0.2">
      <c r="A20" s="16" t="s">
        <v>141</v>
      </c>
      <c r="B20" s="97">
        <v>-1039.38131163</v>
      </c>
      <c r="C20" s="97">
        <v>-59000.318996720001</v>
      </c>
      <c r="D20" s="97">
        <v>-59667.257320059995</v>
      </c>
      <c r="E20" s="97">
        <v>-98749.722714560005</v>
      </c>
      <c r="F20" s="49">
        <v>-138198.51055855001</v>
      </c>
      <c r="G20" s="49">
        <v>-127254.88473547</v>
      </c>
      <c r="H20" s="49">
        <v>-169877.54291757001</v>
      </c>
      <c r="I20" s="49">
        <v>-191397.10521557002</v>
      </c>
      <c r="J20" s="49">
        <v>-147557.63991185999</v>
      </c>
    </row>
    <row r="21" spans="1:10" s="103" customFormat="1" ht="24" customHeight="1" x14ac:dyDescent="0.2">
      <c r="A21" s="16" t="s">
        <v>142</v>
      </c>
      <c r="B21" s="97">
        <v>-440052.62098621001</v>
      </c>
      <c r="C21" s="97">
        <v>-466095.64386016002</v>
      </c>
      <c r="D21" s="97">
        <v>-627553.43135215994</v>
      </c>
      <c r="E21" s="97">
        <v>-513593.07064415998</v>
      </c>
      <c r="F21" s="49">
        <v>-452525.55513115996</v>
      </c>
      <c r="G21" s="49">
        <v>-604352.89131415996</v>
      </c>
      <c r="H21" s="49">
        <v>-733531.99706216005</v>
      </c>
      <c r="I21" s="49">
        <v>-956228.40525716008</v>
      </c>
      <c r="J21" s="49">
        <v>-948688.72094416001</v>
      </c>
    </row>
    <row r="22" spans="1:10" s="103" customFormat="1" ht="24" customHeight="1" x14ac:dyDescent="0.2">
      <c r="A22" s="16" t="s">
        <v>143</v>
      </c>
      <c r="B22" s="97">
        <v>-90173.58110589</v>
      </c>
      <c r="C22" s="97">
        <v>-98932.520218199992</v>
      </c>
      <c r="D22" s="97">
        <v>-111286.50303995999</v>
      </c>
      <c r="E22" s="97">
        <v>-203863.42329589999</v>
      </c>
      <c r="F22" s="49">
        <v>-221952.57403423</v>
      </c>
      <c r="G22" s="49">
        <v>-220461.00090981001</v>
      </c>
      <c r="H22" s="49">
        <v>-210844.76724044001</v>
      </c>
      <c r="I22" s="49">
        <v>-304006.19328776002</v>
      </c>
      <c r="J22" s="49">
        <v>-354555.90335530002</v>
      </c>
    </row>
    <row r="23" spans="1:10" s="103" customFormat="1" ht="24" customHeight="1" x14ac:dyDescent="0.2">
      <c r="A23" s="17" t="s">
        <v>144</v>
      </c>
      <c r="B23" s="97">
        <v>-14770.4939397</v>
      </c>
      <c r="C23" s="97">
        <v>-14358.1955447</v>
      </c>
      <c r="D23" s="97">
        <v>-30893.107578700001</v>
      </c>
      <c r="E23" s="97">
        <v>-24824.059386699999</v>
      </c>
      <c r="F23" s="49">
        <v>-51371.670484699993</v>
      </c>
      <c r="G23" s="49">
        <v>-50302.147256699995</v>
      </c>
      <c r="H23" s="49">
        <v>-54731.724703699998</v>
      </c>
      <c r="I23" s="49">
        <v>-53812.531453700001</v>
      </c>
      <c r="J23" s="49">
        <v>-53543.255037700001</v>
      </c>
    </row>
    <row r="24" spans="1:10" s="103" customFormat="1" ht="24" customHeight="1" x14ac:dyDescent="0.2">
      <c r="A24" s="17" t="s">
        <v>145</v>
      </c>
      <c r="B24" s="97">
        <v>-22646.049557939998</v>
      </c>
      <c r="C24" s="97">
        <v>-20791.768612939995</v>
      </c>
      <c r="D24" s="97">
        <v>-20084.17177094</v>
      </c>
      <c r="E24" s="97">
        <v>-19603.737237939997</v>
      </c>
      <c r="F24" s="49">
        <v>-27836.887271939999</v>
      </c>
      <c r="G24" s="49">
        <v>-24275.190032939998</v>
      </c>
      <c r="H24" s="49">
        <v>-20996.89898894</v>
      </c>
      <c r="I24" s="49">
        <v>-29785.012084939997</v>
      </c>
      <c r="J24" s="49">
        <v>-23381.756902939997</v>
      </c>
    </row>
    <row r="25" spans="1:10" s="103" customFormat="1" ht="24" customHeight="1" x14ac:dyDescent="0.2">
      <c r="A25" s="16" t="s">
        <v>146</v>
      </c>
      <c r="B25" s="97">
        <v>-17272.724362919998</v>
      </c>
      <c r="C25" s="97">
        <v>-17203.83051299</v>
      </c>
      <c r="D25" s="97">
        <v>-23392.019349170001</v>
      </c>
      <c r="E25" s="97">
        <v>-16475.6526505</v>
      </c>
      <c r="F25" s="49">
        <v>-25852.45233263</v>
      </c>
      <c r="G25" s="49">
        <v>-25374.955856689998</v>
      </c>
      <c r="H25" s="49">
        <v>-25535.52403869</v>
      </c>
      <c r="I25" s="49">
        <v>-25044.543084689998</v>
      </c>
      <c r="J25" s="49">
        <v>-24366.775131599999</v>
      </c>
    </row>
    <row r="26" spans="1:10" s="103" customFormat="1" ht="24" customHeight="1" x14ac:dyDescent="0.2">
      <c r="A26" s="55" t="s">
        <v>147</v>
      </c>
      <c r="B26" s="95">
        <v>1714802.2220000001</v>
      </c>
      <c r="C26" s="95">
        <v>1661459.1</v>
      </c>
      <c r="D26" s="95">
        <v>1525930.2609124901</v>
      </c>
      <c r="E26" s="95">
        <v>1631900.9739551099</v>
      </c>
      <c r="F26" s="51">
        <v>1519191.05358349</v>
      </c>
      <c r="G26" s="51">
        <v>1510606.4585144899</v>
      </c>
      <c r="H26" s="51">
        <v>1499347.92439649</v>
      </c>
      <c r="I26" s="51">
        <v>1492922.09520449</v>
      </c>
      <c r="J26" s="51">
        <v>1407420.3225954899</v>
      </c>
    </row>
    <row r="27" spans="1:10" s="103" customFormat="1" ht="24" customHeight="1" x14ac:dyDescent="0.2">
      <c r="A27" s="16" t="s">
        <v>535</v>
      </c>
      <c r="B27" s="97">
        <v>1603049</v>
      </c>
      <c r="C27" s="97">
        <v>1542157</v>
      </c>
      <c r="D27" s="97">
        <v>1409836</v>
      </c>
      <c r="E27" s="97">
        <v>1512096</v>
      </c>
      <c r="F27" s="49">
        <v>1403263</v>
      </c>
      <c r="G27" s="49">
        <v>1394630</v>
      </c>
      <c r="H27" s="49">
        <v>1383664</v>
      </c>
      <c r="I27" s="49">
        <v>1377862</v>
      </c>
      <c r="J27" s="49">
        <v>1292810</v>
      </c>
    </row>
    <row r="28" spans="1:10" s="103" customFormat="1" ht="24" customHeight="1" x14ac:dyDescent="0.2">
      <c r="A28" s="14" t="s">
        <v>148</v>
      </c>
      <c r="B28" s="97">
        <v>4876</v>
      </c>
      <c r="C28" s="97">
        <v>5859</v>
      </c>
      <c r="D28" s="97">
        <v>5374</v>
      </c>
      <c r="E28" s="97">
        <v>5160</v>
      </c>
      <c r="F28" s="49">
        <v>6356</v>
      </c>
      <c r="G28" s="49">
        <v>6281</v>
      </c>
      <c r="H28" s="49">
        <v>6355</v>
      </c>
      <c r="I28" s="49">
        <v>6370</v>
      </c>
      <c r="J28" s="49">
        <v>6335</v>
      </c>
    </row>
    <row r="29" spans="1:10" s="103" customFormat="1" ht="24" customHeight="1" x14ac:dyDescent="0.2">
      <c r="A29" s="14" t="s">
        <v>149</v>
      </c>
      <c r="B29" s="97">
        <v>616991</v>
      </c>
      <c r="C29" s="97">
        <v>632666</v>
      </c>
      <c r="D29" s="97">
        <v>577676</v>
      </c>
      <c r="E29" s="97">
        <v>599915</v>
      </c>
      <c r="F29" s="49">
        <v>554345</v>
      </c>
      <c r="G29" s="49">
        <v>545029</v>
      </c>
      <c r="H29" s="49">
        <v>537143</v>
      </c>
      <c r="I29" s="49">
        <v>527383</v>
      </c>
      <c r="J29" s="49">
        <v>516580</v>
      </c>
    </row>
    <row r="30" spans="1:10" s="103" customFormat="1" ht="24" customHeight="1" x14ac:dyDescent="0.2">
      <c r="A30" s="14" t="s">
        <v>150</v>
      </c>
      <c r="B30" s="97">
        <v>780722</v>
      </c>
      <c r="C30" s="97">
        <v>768821</v>
      </c>
      <c r="D30" s="97">
        <v>624392</v>
      </c>
      <c r="E30" s="97">
        <v>743381</v>
      </c>
      <c r="F30" s="49">
        <v>597722</v>
      </c>
      <c r="G30" s="49">
        <v>598538</v>
      </c>
      <c r="H30" s="49">
        <v>594822</v>
      </c>
      <c r="I30" s="49">
        <v>586211</v>
      </c>
      <c r="J30" s="49">
        <v>515687</v>
      </c>
    </row>
    <row r="31" spans="1:10" s="103" customFormat="1" ht="24" customHeight="1" x14ac:dyDescent="0.2">
      <c r="A31" s="14" t="s">
        <v>151</v>
      </c>
      <c r="B31" s="97">
        <v>0</v>
      </c>
      <c r="C31" s="97">
        <v>0</v>
      </c>
      <c r="D31" s="97">
        <v>0</v>
      </c>
      <c r="E31" s="97">
        <v>0</v>
      </c>
      <c r="F31" s="49">
        <v>0</v>
      </c>
      <c r="G31" s="49">
        <v>0</v>
      </c>
      <c r="H31" s="49">
        <v>0</v>
      </c>
      <c r="I31" s="49">
        <v>0</v>
      </c>
      <c r="J31" s="49">
        <v>0</v>
      </c>
    </row>
    <row r="32" spans="1:10" s="103" customFormat="1" ht="24" customHeight="1" x14ac:dyDescent="0.2">
      <c r="A32" s="14" t="s">
        <v>152</v>
      </c>
      <c r="B32" s="97">
        <v>200460</v>
      </c>
      <c r="C32" s="97">
        <v>134811</v>
      </c>
      <c r="D32" s="97">
        <v>202394</v>
      </c>
      <c r="E32" s="97">
        <v>163640</v>
      </c>
      <c r="F32" s="49">
        <v>244840</v>
      </c>
      <c r="G32" s="49">
        <v>244782</v>
      </c>
      <c r="H32" s="49">
        <v>245344</v>
      </c>
      <c r="I32" s="49">
        <v>257898</v>
      </c>
      <c r="J32" s="49">
        <v>254208</v>
      </c>
    </row>
    <row r="33" spans="1:10" s="103" customFormat="1" ht="24" customHeight="1" x14ac:dyDescent="0.2">
      <c r="A33" s="17" t="s">
        <v>153</v>
      </c>
      <c r="B33" s="97">
        <v>111753.22200000001</v>
      </c>
      <c r="C33" s="97">
        <v>119302.1</v>
      </c>
      <c r="D33" s="97">
        <v>116094.26091249</v>
      </c>
      <c r="E33" s="97">
        <v>119804.97395510999</v>
      </c>
      <c r="F33" s="49">
        <v>115928.05358349001</v>
      </c>
      <c r="G33" s="49">
        <v>115976.45851449</v>
      </c>
      <c r="H33" s="49">
        <v>115683.92439649001</v>
      </c>
      <c r="I33" s="49">
        <v>115060.09520449</v>
      </c>
      <c r="J33" s="49">
        <v>114610.32259549</v>
      </c>
    </row>
    <row r="34" spans="1:10" s="103" customFormat="1" ht="24" customHeight="1" x14ac:dyDescent="0.2">
      <c r="A34" s="17" t="s">
        <v>154</v>
      </c>
      <c r="B34" s="97">
        <v>0</v>
      </c>
      <c r="C34" s="97">
        <v>0</v>
      </c>
      <c r="D34" s="166">
        <v>0</v>
      </c>
      <c r="E34" s="97">
        <v>0</v>
      </c>
      <c r="F34" s="233">
        <v>0</v>
      </c>
      <c r="G34" s="233">
        <v>0</v>
      </c>
      <c r="H34" s="233">
        <v>0</v>
      </c>
      <c r="I34" s="233">
        <v>0</v>
      </c>
      <c r="J34" s="233">
        <v>0</v>
      </c>
    </row>
    <row r="35" spans="1:10" s="103" customFormat="1" ht="24" customHeight="1" x14ac:dyDescent="0.2">
      <c r="A35" s="55" t="s">
        <v>155</v>
      </c>
      <c r="B35" s="95">
        <v>2236206.6889925604</v>
      </c>
      <c r="C35" s="95">
        <v>5353395.7461176608</v>
      </c>
      <c r="D35" s="95">
        <v>5653953.7106621806</v>
      </c>
      <c r="E35" s="95">
        <v>5718559.7224173807</v>
      </c>
      <c r="F35" s="51">
        <v>6430477.4040419497</v>
      </c>
      <c r="G35" s="51">
        <v>4831702.1662980597</v>
      </c>
      <c r="H35" s="51">
        <v>5277588.9696214302</v>
      </c>
      <c r="I35" s="51">
        <v>5891621.7221643589</v>
      </c>
      <c r="J35" s="51">
        <v>5648844.3773865094</v>
      </c>
    </row>
    <row r="36" spans="1:10" s="103" customFormat="1" ht="24" customHeight="1" x14ac:dyDescent="0.2">
      <c r="A36" s="232"/>
      <c r="B36" s="95"/>
      <c r="C36" s="95"/>
      <c r="D36" s="95"/>
      <c r="E36" s="95"/>
      <c r="F36" s="51"/>
      <c r="G36" s="51"/>
      <c r="H36" s="51"/>
      <c r="I36" s="51">
        <v>0</v>
      </c>
      <c r="J36" s="51"/>
    </row>
    <row r="37" spans="1:10" s="103" customFormat="1" ht="24" customHeight="1" thickBot="1" x14ac:dyDescent="0.25">
      <c r="A37" s="18" t="s">
        <v>156</v>
      </c>
      <c r="B37" s="167">
        <v>9274881.8695606943</v>
      </c>
      <c r="C37" s="167">
        <v>11357156.226061434</v>
      </c>
      <c r="D37" s="167">
        <v>11612829.494514108</v>
      </c>
      <c r="E37" s="167">
        <v>10765094.959673125</v>
      </c>
      <c r="F37" s="53">
        <v>11164405.974014299</v>
      </c>
      <c r="G37" s="53">
        <v>11406729.290742056</v>
      </c>
      <c r="H37" s="53">
        <v>11548356.752973193</v>
      </c>
      <c r="I37" s="53">
        <v>11578978.150867846</v>
      </c>
      <c r="J37" s="53">
        <v>11753217.860519256</v>
      </c>
    </row>
    <row r="38" spans="1:10" ht="15" thickTop="1" x14ac:dyDescent="0.2">
      <c r="A38" s="365" t="s">
        <v>573</v>
      </c>
      <c r="B38" s="365"/>
      <c r="C38" s="365"/>
      <c r="D38" s="365"/>
      <c r="E38" s="365"/>
      <c r="F38" s="365"/>
      <c r="G38" s="365"/>
      <c r="H38" s="365"/>
      <c r="I38" s="365"/>
      <c r="J38" s="365"/>
    </row>
    <row r="39" spans="1:10" x14ac:dyDescent="0.2">
      <c r="A39" s="366" t="s">
        <v>612</v>
      </c>
      <c r="B39" s="366"/>
      <c r="C39" s="366"/>
      <c r="D39" s="366"/>
      <c r="E39" s="366"/>
      <c r="F39" s="366"/>
      <c r="G39" s="366"/>
      <c r="H39"/>
      <c r="I39"/>
      <c r="J39"/>
    </row>
    <row r="40" spans="1:10" x14ac:dyDescent="0.2">
      <c r="A40" s="366" t="s">
        <v>613</v>
      </c>
      <c r="B40" s="366"/>
      <c r="C40" s="366"/>
      <c r="D40" s="366"/>
      <c r="E40" s="366"/>
      <c r="F40" s="366"/>
      <c r="G40" s="366"/>
      <c r="H40" s="366"/>
      <c r="I40" s="366"/>
      <c r="J40" s="366"/>
    </row>
    <row r="41" spans="1:10" x14ac:dyDescent="0.2">
      <c r="A41" s="310" t="s">
        <v>609</v>
      </c>
      <c r="B41" s="309"/>
      <c r="C41" s="309"/>
      <c r="D41" s="309"/>
      <c r="E41" s="309"/>
      <c r="F41" s="309"/>
      <c r="G41" s="309"/>
      <c r="H41" s="309"/>
      <c r="I41" s="309"/>
      <c r="J41" s="309"/>
    </row>
    <row r="42" spans="1:10" x14ac:dyDescent="0.2">
      <c r="A42" s="366" t="s">
        <v>614</v>
      </c>
      <c r="B42" s="366"/>
      <c r="C42" s="366"/>
      <c r="D42" s="366"/>
      <c r="E42" s="366"/>
      <c r="F42" s="366"/>
      <c r="G42" s="366"/>
      <c r="H42"/>
      <c r="I42"/>
      <c r="J42"/>
    </row>
    <row r="43" spans="1:10" ht="11.25" customHeight="1" x14ac:dyDescent="0.2">
      <c r="A43" s="368" t="s">
        <v>595</v>
      </c>
      <c r="B43" s="368"/>
      <c r="C43" s="368"/>
      <c r="D43" s="368"/>
      <c r="E43" s="368"/>
      <c r="F43" s="368"/>
      <c r="G43" s="368"/>
      <c r="H43" s="368"/>
      <c r="I43" s="368"/>
      <c r="J43" s="220"/>
    </row>
    <row r="44" spans="1:10" ht="10.5" customHeight="1" x14ac:dyDescent="0.2">
      <c r="A44" s="173" t="s">
        <v>596</v>
      </c>
      <c r="B44" s="220"/>
      <c r="C44" s="220"/>
      <c r="D44" s="220"/>
      <c r="E44" s="220"/>
      <c r="F44" s="220"/>
      <c r="G44" s="220"/>
      <c r="H44" s="220"/>
      <c r="I44" s="220"/>
      <c r="J44" s="220"/>
    </row>
    <row r="45" spans="1:10" x14ac:dyDescent="0.2">
      <c r="A45" s="367" t="s">
        <v>606</v>
      </c>
      <c r="B45" s="367"/>
      <c r="C45" s="367"/>
      <c r="D45" s="367"/>
      <c r="E45" s="367"/>
      <c r="F45" s="367"/>
      <c r="G45" s="367"/>
      <c r="H45"/>
      <c r="I45"/>
      <c r="J45"/>
    </row>
    <row r="46" spans="1:10" x14ac:dyDescent="0.2">
      <c r="A46" s="356" t="s">
        <v>607</v>
      </c>
      <c r="B46" s="356"/>
      <c r="C46" s="356"/>
      <c r="D46" s="356"/>
      <c r="E46" s="356"/>
      <c r="F46" s="356"/>
      <c r="G46" s="356"/>
      <c r="H46" s="356"/>
      <c r="I46" s="356"/>
    </row>
    <row r="47" spans="1:10" x14ac:dyDescent="0.2">
      <c r="A47" s="230" t="s">
        <v>588</v>
      </c>
      <c r="B47" s="230"/>
      <c r="C47" s="230"/>
      <c r="D47" s="230"/>
      <c r="E47" s="79"/>
      <c r="F47" s="230"/>
      <c r="G47" s="79"/>
    </row>
    <row r="48" spans="1:10" x14ac:dyDescent="0.2">
      <c r="A48" s="231" t="s">
        <v>589</v>
      </c>
      <c r="B48" s="230"/>
      <c r="C48" s="230"/>
      <c r="D48" s="230"/>
      <c r="E48" s="79"/>
      <c r="F48" s="230"/>
      <c r="G48" s="79"/>
      <c r="J48" s="229"/>
    </row>
    <row r="49" spans="1:10" x14ac:dyDescent="0.2">
      <c r="A49" s="230"/>
      <c r="B49" s="229">
        <f>B5+B6+B7+B8-B9</f>
        <v>0</v>
      </c>
      <c r="C49" s="229">
        <f>C5+C6+C7+C8-C9</f>
        <v>0</v>
      </c>
      <c r="D49" s="229">
        <f>D5+D6+D7+D8-D9</f>
        <v>0</v>
      </c>
      <c r="E49" s="229"/>
      <c r="F49" s="229"/>
      <c r="G49" s="229"/>
      <c r="H49" s="229"/>
      <c r="I49" s="229"/>
      <c r="J49" s="66"/>
    </row>
  </sheetData>
  <mergeCells count="12">
    <mergeCell ref="A46:I46"/>
    <mergeCell ref="A1:G1"/>
    <mergeCell ref="A2:I2"/>
    <mergeCell ref="A3:A4"/>
    <mergeCell ref="B3:D3"/>
    <mergeCell ref="F3:I3"/>
    <mergeCell ref="A38:J38"/>
    <mergeCell ref="A39:G39"/>
    <mergeCell ref="A42:G42"/>
    <mergeCell ref="A45:G45"/>
    <mergeCell ref="A43:I43"/>
    <mergeCell ref="A40:J40"/>
  </mergeCells>
  <hyperlinks>
    <hyperlink ref="A48" r:id="rId1"/>
    <hyperlink ref="A44" r:id="rId2"/>
  </hyperlinks>
  <pageMargins left="0.7" right="0.7" top="0.75" bottom="0.75" header="0.3" footer="0.3"/>
  <pageSetup paperSize="9" scale="54"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8"/>
  <sheetViews>
    <sheetView view="pageBreakPreview" zoomScaleNormal="100" zoomScaleSheetLayoutView="100" workbookViewId="0">
      <pane xSplit="1" ySplit="4" topLeftCell="B5" activePane="bottomRight" state="frozen"/>
      <selection activeCell="F7" sqref="F7"/>
      <selection pane="topRight" activeCell="F7" sqref="F7"/>
      <selection pane="bottomLeft" activeCell="F7" sqref="F7"/>
      <selection pane="bottomRight" activeCell="B5" sqref="B5"/>
    </sheetView>
  </sheetViews>
  <sheetFormatPr defaultRowHeight="14.25" x14ac:dyDescent="0.2"/>
  <cols>
    <col min="1" max="1" width="47.25" customWidth="1"/>
    <col min="2" max="4" width="9.5" customWidth="1"/>
    <col min="5" max="5" width="12.125" style="60" customWidth="1"/>
    <col min="6" max="6" width="9.5" customWidth="1"/>
    <col min="7" max="7" width="9.5" style="60" customWidth="1"/>
  </cols>
  <sheetData>
    <row r="1" spans="1:15" ht="18.75" x14ac:dyDescent="0.2">
      <c r="A1" s="370" t="s">
        <v>157</v>
      </c>
      <c r="B1" s="370"/>
      <c r="C1" s="370"/>
      <c r="D1" s="370"/>
      <c r="E1" s="370"/>
      <c r="F1" s="370"/>
      <c r="G1" s="370"/>
    </row>
    <row r="2" spans="1:15" ht="15" thickBot="1" x14ac:dyDescent="0.25">
      <c r="A2" s="375"/>
      <c r="B2" s="375"/>
      <c r="C2" s="375"/>
      <c r="D2" s="375"/>
      <c r="E2" s="375"/>
      <c r="F2" s="375"/>
      <c r="G2" s="375"/>
      <c r="H2" s="375"/>
      <c r="I2" s="375"/>
      <c r="J2" s="289" t="s">
        <v>1</v>
      </c>
    </row>
    <row r="3" spans="1:15" ht="15.75" thickTop="1" thickBot="1" x14ac:dyDescent="0.25">
      <c r="A3" s="288"/>
      <c r="B3" s="371" t="s">
        <v>128</v>
      </c>
      <c r="C3" s="372"/>
      <c r="D3" s="373"/>
      <c r="E3" s="264">
        <v>2024</v>
      </c>
      <c r="F3" s="377">
        <v>2024</v>
      </c>
      <c r="G3" s="378"/>
      <c r="H3" s="378"/>
      <c r="I3" s="378"/>
      <c r="J3" s="287">
        <v>2025</v>
      </c>
      <c r="K3" s="90"/>
    </row>
    <row r="4" spans="1:15" ht="15" thickBot="1" x14ac:dyDescent="0.25">
      <c r="A4" s="283"/>
      <c r="B4" s="284" t="s">
        <v>46</v>
      </c>
      <c r="C4" s="285" t="s">
        <v>4</v>
      </c>
      <c r="D4" s="285" t="s">
        <v>570</v>
      </c>
      <c r="E4" s="286" t="s">
        <v>605</v>
      </c>
      <c r="F4" s="268" t="s">
        <v>580</v>
      </c>
      <c r="G4" s="102" t="s">
        <v>582</v>
      </c>
      <c r="H4" s="102" t="s">
        <v>594</v>
      </c>
      <c r="I4" s="259" t="s">
        <v>601</v>
      </c>
      <c r="J4" s="102" t="s">
        <v>605</v>
      </c>
    </row>
    <row r="5" spans="1:15" s="103" customFormat="1" ht="44.25" customHeight="1" thickTop="1" x14ac:dyDescent="0.2">
      <c r="A5" s="290" t="s">
        <v>536</v>
      </c>
      <c r="B5" s="168">
        <v>7992592</v>
      </c>
      <c r="C5" s="168">
        <v>9664290</v>
      </c>
      <c r="D5" s="168">
        <v>9698211</v>
      </c>
      <c r="E5" s="168">
        <v>8964711</v>
      </c>
      <c r="F5" s="168">
        <v>9373243</v>
      </c>
      <c r="G5" s="168">
        <v>9527051</v>
      </c>
      <c r="H5" s="168">
        <v>9568545</v>
      </c>
      <c r="I5" s="168">
        <v>9703300</v>
      </c>
      <c r="J5" s="168">
        <v>9759336</v>
      </c>
      <c r="K5" s="237"/>
      <c r="L5" s="237"/>
      <c r="M5" s="237"/>
      <c r="N5" s="237"/>
      <c r="O5" s="109"/>
    </row>
    <row r="6" spans="1:15" s="103" customFormat="1" ht="44.25" customHeight="1" x14ac:dyDescent="0.2">
      <c r="A6" s="290" t="s">
        <v>537</v>
      </c>
      <c r="B6" s="168">
        <v>9991</v>
      </c>
      <c r="C6" s="168">
        <v>9787.1216454000005</v>
      </c>
      <c r="D6" s="168">
        <v>9848.7388244000012</v>
      </c>
      <c r="E6" s="168">
        <v>9810.877232400002</v>
      </c>
      <c r="F6" s="168">
        <v>9760.654850400002</v>
      </c>
      <c r="G6" s="168">
        <v>9792.6548504000002</v>
      </c>
      <c r="H6" s="168">
        <v>9763.9165130000001</v>
      </c>
      <c r="I6" s="168">
        <v>9847.2472620000008</v>
      </c>
      <c r="J6" s="168">
        <v>9798.224037</v>
      </c>
      <c r="K6" s="197"/>
      <c r="L6" s="109"/>
      <c r="M6" s="109"/>
      <c r="N6" s="109"/>
      <c r="O6" s="109"/>
    </row>
    <row r="7" spans="1:15" s="103" customFormat="1" ht="44.25" customHeight="1" x14ac:dyDescent="0.2">
      <c r="A7" s="291" t="s">
        <v>538</v>
      </c>
      <c r="B7" s="169">
        <v>8002583</v>
      </c>
      <c r="C7" s="169">
        <v>9674077</v>
      </c>
      <c r="D7" s="169">
        <v>9708059.7388243992</v>
      </c>
      <c r="E7" s="169">
        <v>8974521.8772324007</v>
      </c>
      <c r="F7" s="169">
        <v>9383003.6548503991</v>
      </c>
      <c r="G7" s="169">
        <v>9536843.6548503991</v>
      </c>
      <c r="H7" s="169">
        <v>9578308.9165129997</v>
      </c>
      <c r="I7" s="169">
        <v>9713147.2472619992</v>
      </c>
      <c r="J7" s="169">
        <v>9769134.2240370009</v>
      </c>
      <c r="K7" s="237"/>
      <c r="L7" s="109"/>
      <c r="M7" s="109"/>
      <c r="N7" s="109"/>
      <c r="O7" s="109"/>
    </row>
    <row r="8" spans="1:15" s="103" customFormat="1" ht="44.25" customHeight="1" x14ac:dyDescent="0.2">
      <c r="A8" s="290" t="s">
        <v>539</v>
      </c>
      <c r="B8" s="168">
        <v>146</v>
      </c>
      <c r="C8" s="168">
        <v>131</v>
      </c>
      <c r="D8" s="168">
        <v>190</v>
      </c>
      <c r="E8" s="168">
        <v>152</v>
      </c>
      <c r="F8" s="168">
        <v>102</v>
      </c>
      <c r="G8" s="168">
        <v>134</v>
      </c>
      <c r="H8" s="168">
        <v>105</v>
      </c>
      <c r="I8" s="168">
        <v>177</v>
      </c>
      <c r="J8" s="168">
        <v>122</v>
      </c>
      <c r="K8" s="237"/>
      <c r="L8" s="109"/>
      <c r="M8" s="109"/>
      <c r="N8" s="109"/>
      <c r="O8" s="109"/>
    </row>
    <row r="9" spans="1:15" s="103" customFormat="1" ht="44.25" customHeight="1" x14ac:dyDescent="0.2">
      <c r="A9" s="290" t="s">
        <v>540</v>
      </c>
      <c r="B9" s="168">
        <v>406</v>
      </c>
      <c r="C9" s="168">
        <v>351</v>
      </c>
      <c r="D9" s="168">
        <v>40</v>
      </c>
      <c r="E9" s="168">
        <v>93</v>
      </c>
      <c r="F9" s="168">
        <v>432</v>
      </c>
      <c r="G9" s="168">
        <v>406</v>
      </c>
      <c r="H9" s="168">
        <v>390</v>
      </c>
      <c r="I9" s="168">
        <v>376</v>
      </c>
      <c r="J9" s="168">
        <v>373</v>
      </c>
      <c r="K9" s="237"/>
      <c r="L9" s="109"/>
      <c r="M9" s="109"/>
      <c r="N9" s="109"/>
      <c r="O9" s="109"/>
    </row>
    <row r="10" spans="1:15" s="103" customFormat="1" ht="44.25" customHeight="1" x14ac:dyDescent="0.2">
      <c r="A10" s="290" t="s">
        <v>541</v>
      </c>
      <c r="B10" s="168">
        <v>429566</v>
      </c>
      <c r="C10" s="168">
        <v>524856.50899999996</v>
      </c>
      <c r="D10" s="168">
        <v>554731.18500000017</v>
      </c>
      <c r="E10" s="168">
        <v>460211.51099999994</v>
      </c>
      <c r="F10" s="168">
        <v>565246.85700000008</v>
      </c>
      <c r="G10" s="168">
        <v>504920.43800000008</v>
      </c>
      <c r="H10" s="168">
        <v>542916.92359499994</v>
      </c>
      <c r="I10" s="168">
        <v>596677.70200000005</v>
      </c>
      <c r="J10" s="168">
        <v>557450.87600000028</v>
      </c>
      <c r="K10" s="237"/>
      <c r="L10" s="109"/>
      <c r="M10" s="109"/>
      <c r="N10" s="109"/>
      <c r="O10" s="109"/>
    </row>
    <row r="11" spans="1:15" s="103" customFormat="1" ht="44.25" customHeight="1" thickBot="1" x14ac:dyDescent="0.25">
      <c r="A11" s="292" t="s">
        <v>542</v>
      </c>
      <c r="B11" s="130">
        <v>7572465</v>
      </c>
      <c r="C11" s="130">
        <v>9148739</v>
      </c>
      <c r="D11" s="130">
        <v>9153098.5538243987</v>
      </c>
      <c r="E11" s="130">
        <v>8514065.3662324008</v>
      </c>
      <c r="F11" s="130">
        <v>8817222.7978503983</v>
      </c>
      <c r="G11" s="130">
        <v>9031383.2168504</v>
      </c>
      <c r="H11" s="130">
        <v>9034896.9929179996</v>
      </c>
      <c r="I11" s="130">
        <v>9115916.5452619996</v>
      </c>
      <c r="J11" s="130">
        <v>9211188.3480370007</v>
      </c>
      <c r="K11" s="237"/>
      <c r="L11" s="109"/>
      <c r="M11" s="109"/>
      <c r="N11" s="109"/>
      <c r="O11" s="109"/>
    </row>
    <row r="12" spans="1:15" x14ac:dyDescent="0.2">
      <c r="A12" s="374" t="s">
        <v>543</v>
      </c>
      <c r="B12" s="374"/>
      <c r="C12" s="374"/>
      <c r="D12" s="374"/>
      <c r="E12" s="374"/>
      <c r="F12" s="376"/>
      <c r="G12" s="376"/>
      <c r="H12" s="376"/>
      <c r="I12" s="376"/>
      <c r="J12" s="225"/>
    </row>
    <row r="13" spans="1:15" x14ac:dyDescent="0.2">
      <c r="A13" s="369" t="s">
        <v>158</v>
      </c>
      <c r="B13" s="369"/>
      <c r="C13" s="369"/>
      <c r="D13" s="369"/>
      <c r="E13" s="369"/>
      <c r="F13" s="369"/>
      <c r="G13" s="369"/>
    </row>
    <row r="14" spans="1:15" x14ac:dyDescent="0.2">
      <c r="A14" s="369" t="s">
        <v>583</v>
      </c>
      <c r="B14" s="369"/>
      <c r="C14" s="369"/>
      <c r="D14" s="369"/>
      <c r="E14" s="369"/>
      <c r="F14" s="369"/>
      <c r="G14" s="369"/>
    </row>
    <row r="15" spans="1:15" x14ac:dyDescent="0.2">
      <c r="B15" s="66">
        <f>B5+B6-B7</f>
        <v>0</v>
      </c>
      <c r="C15" s="66">
        <f>C5+C6-C7</f>
        <v>0.12164540030062199</v>
      </c>
      <c r="D15" s="66">
        <f>D5+D6-D7</f>
        <v>0</v>
      </c>
      <c r="E15" s="66">
        <f>E5+E6-E7</f>
        <v>0</v>
      </c>
      <c r="F15" s="66"/>
      <c r="G15" s="66"/>
      <c r="H15" s="66"/>
      <c r="I15" s="66"/>
      <c r="J15" s="66"/>
    </row>
    <row r="16" spans="1:15" x14ac:dyDescent="0.2">
      <c r="B16" s="66">
        <f>B7-B8-B9-B10-B11</f>
        <v>0</v>
      </c>
      <c r="C16" s="236">
        <f>C7-C8-C9-C10-C11</f>
        <v>-0.50899999961256981</v>
      </c>
      <c r="D16" s="66">
        <f>D7-D8-D9-D10-D11</f>
        <v>0</v>
      </c>
      <c r="E16" s="66">
        <f>E7-E8-E9-E10-E11</f>
        <v>0</v>
      </c>
      <c r="F16" s="66"/>
      <c r="G16" s="66"/>
      <c r="H16" s="66"/>
      <c r="I16" s="66"/>
      <c r="J16" s="66"/>
    </row>
    <row r="18" spans="2:10" x14ac:dyDescent="0.2">
      <c r="B18" s="66">
        <f>B11-'8'!B5</f>
        <v>-0.23250900022685528</v>
      </c>
      <c r="C18" s="66">
        <f>C11-'8'!C5</f>
        <v>0.38735459931194782</v>
      </c>
      <c r="D18" s="66">
        <f>D11-'8'!D5</f>
        <v>0</v>
      </c>
      <c r="E18" s="66">
        <f>E11-'8'!E5</f>
        <v>0</v>
      </c>
      <c r="F18" s="66"/>
      <c r="G18" s="66"/>
      <c r="H18" s="66"/>
      <c r="I18" s="66"/>
      <c r="J18" s="66"/>
    </row>
  </sheetData>
  <mergeCells count="8">
    <mergeCell ref="A13:G13"/>
    <mergeCell ref="A14:G14"/>
    <mergeCell ref="A1:G1"/>
    <mergeCell ref="B3:D3"/>
    <mergeCell ref="A12:E12"/>
    <mergeCell ref="A2:I2"/>
    <mergeCell ref="F12:I12"/>
    <mergeCell ref="F3:I3"/>
  </mergeCells>
  <pageMargins left="0.7" right="0.7" top="0.75" bottom="0.75" header="0.3" footer="0.3"/>
  <pageSetup paperSize="9" scale="55"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93"/>
  <sheetViews>
    <sheetView view="pageBreakPreview" zoomScaleNormal="100" zoomScaleSheetLayoutView="100" workbookViewId="0">
      <pane xSplit="1" ySplit="4" topLeftCell="B41" activePane="bottomRight" state="frozen"/>
      <selection activeCell="F7" sqref="F7"/>
      <selection pane="topRight" activeCell="F7" sqref="F7"/>
      <selection pane="bottomLeft" activeCell="F7" sqref="F7"/>
      <selection pane="bottomRight" activeCell="A56" sqref="A56:I56"/>
    </sheetView>
  </sheetViews>
  <sheetFormatPr defaultColWidth="9.25" defaultRowHeight="14.25" x14ac:dyDescent="0.2"/>
  <cols>
    <col min="1" max="1" width="49.5" style="22" customWidth="1"/>
    <col min="2" max="2" width="12.75" style="22" customWidth="1"/>
    <col min="3" max="3" width="12" style="22" customWidth="1"/>
    <col min="4" max="4" width="10.5" style="22" bestFit="1" customWidth="1"/>
    <col min="5" max="5" width="11.375" style="67" bestFit="1" customWidth="1"/>
    <col min="6" max="7" width="10.5" style="22" bestFit="1" customWidth="1"/>
    <col min="8" max="10" width="10.5" style="67" bestFit="1" customWidth="1"/>
    <col min="11" max="16384" width="9.25" style="22"/>
  </cols>
  <sheetData>
    <row r="1" spans="1:11" ht="18.75" x14ac:dyDescent="0.2">
      <c r="A1" s="311" t="s">
        <v>159</v>
      </c>
      <c r="B1" s="311"/>
      <c r="C1" s="311"/>
      <c r="D1" s="311"/>
      <c r="E1" s="311"/>
      <c r="F1" s="311"/>
      <c r="G1" s="311"/>
      <c r="H1" s="311"/>
      <c r="I1" s="311"/>
      <c r="J1" s="218"/>
    </row>
    <row r="2" spans="1:11" ht="15" thickBot="1" x14ac:dyDescent="0.25">
      <c r="A2" s="379"/>
      <c r="B2" s="379"/>
      <c r="C2" s="379"/>
      <c r="D2" s="379"/>
      <c r="E2" s="379"/>
      <c r="F2" s="379"/>
      <c r="G2" s="379"/>
      <c r="H2" s="379"/>
      <c r="I2" s="379"/>
      <c r="J2" s="263" t="s">
        <v>1</v>
      </c>
    </row>
    <row r="3" spans="1:11" ht="15.75" thickTop="1" thickBot="1" x14ac:dyDescent="0.25">
      <c r="A3" s="296"/>
      <c r="B3" s="380" t="s">
        <v>128</v>
      </c>
      <c r="C3" s="381"/>
      <c r="D3" s="382"/>
      <c r="E3" s="282">
        <v>2024</v>
      </c>
      <c r="F3" s="377">
        <v>2024</v>
      </c>
      <c r="G3" s="378"/>
      <c r="H3" s="378"/>
      <c r="I3" s="378"/>
      <c r="J3" s="287">
        <v>2025</v>
      </c>
      <c r="K3" s="293"/>
    </row>
    <row r="4" spans="1:11" ht="15" thickBot="1" x14ac:dyDescent="0.25">
      <c r="A4" s="294" t="s">
        <v>160</v>
      </c>
      <c r="B4" s="295" t="s">
        <v>46</v>
      </c>
      <c r="C4" s="295" t="s">
        <v>4</v>
      </c>
      <c r="D4" s="295" t="s">
        <v>570</v>
      </c>
      <c r="E4" s="295" t="s">
        <v>605</v>
      </c>
      <c r="F4" s="268" t="s">
        <v>580</v>
      </c>
      <c r="G4" s="102" t="s">
        <v>582</v>
      </c>
      <c r="H4" s="102" t="s">
        <v>594</v>
      </c>
      <c r="I4" s="259" t="s">
        <v>601</v>
      </c>
      <c r="J4" s="102" t="s">
        <v>605</v>
      </c>
      <c r="K4" s="293"/>
    </row>
    <row r="5" spans="1:11" s="112" customFormat="1" ht="16.5" customHeight="1" thickTop="1" x14ac:dyDescent="0.2">
      <c r="A5" s="55" t="s">
        <v>161</v>
      </c>
      <c r="B5" s="177"/>
      <c r="C5" s="177"/>
      <c r="D5" s="177"/>
      <c r="E5" s="111"/>
      <c r="F5" s="111"/>
      <c r="G5" s="111"/>
    </row>
    <row r="6" spans="1:11" s="112" customFormat="1" ht="16.5" customHeight="1" x14ac:dyDescent="0.2">
      <c r="A6" s="55" t="s">
        <v>575</v>
      </c>
      <c r="B6" s="97">
        <v>7572465.2325090002</v>
      </c>
      <c r="C6" s="97">
        <v>9148738.6126454007</v>
      </c>
      <c r="D6" s="165">
        <v>9153098.5538243987</v>
      </c>
      <c r="E6" s="165">
        <v>8514065.3662324008</v>
      </c>
      <c r="F6" s="70">
        <v>8817222.7978503983</v>
      </c>
      <c r="G6" s="70">
        <v>9031383.2168504</v>
      </c>
      <c r="H6" s="70">
        <v>9034896.9929179996</v>
      </c>
      <c r="I6" s="70">
        <v>9115916.5452619996</v>
      </c>
      <c r="J6" s="70">
        <v>9211188.3480370007</v>
      </c>
    </row>
    <row r="7" spans="1:11" s="112" customFormat="1" ht="16.5" customHeight="1" x14ac:dyDescent="0.2">
      <c r="A7" s="55" t="s">
        <v>576</v>
      </c>
      <c r="B7" s="97">
        <v>43652.594543250001</v>
      </c>
      <c r="C7" s="97">
        <v>49469.105236830117</v>
      </c>
      <c r="D7" s="165">
        <v>62891.755857919969</v>
      </c>
      <c r="E7" s="165">
        <v>52387.083113519999</v>
      </c>
      <c r="F7" s="70">
        <v>45914.319525849976</v>
      </c>
      <c r="G7" s="70">
        <v>41527.635926259987</v>
      </c>
      <c r="H7" s="70">
        <v>51025.836840639997</v>
      </c>
      <c r="I7" s="70">
        <v>58680.903583489999</v>
      </c>
      <c r="J7" s="70">
        <v>50617.760528800005</v>
      </c>
    </row>
    <row r="8" spans="1:11" s="112" customFormat="1" ht="16.5" customHeight="1" x14ac:dyDescent="0.2">
      <c r="A8" s="55" t="s">
        <v>577</v>
      </c>
      <c r="B8" s="97">
        <v>19151875.765075002</v>
      </c>
      <c r="C8" s="97">
        <v>21744840.178188998</v>
      </c>
      <c r="D8" s="165">
        <v>26665840.000411995</v>
      </c>
      <c r="E8" s="165">
        <v>22675065.225033995</v>
      </c>
      <c r="F8" s="70">
        <v>26730945.547854997</v>
      </c>
      <c r="G8" s="70">
        <v>26097183.727740005</v>
      </c>
      <c r="H8" s="70">
        <v>26389773.557</v>
      </c>
      <c r="I8" s="70">
        <v>26439817.255999994</v>
      </c>
      <c r="J8" s="70">
        <v>26248750.458999999</v>
      </c>
    </row>
    <row r="9" spans="1:11" s="112" customFormat="1" ht="16.5" customHeight="1" x14ac:dyDescent="0.2">
      <c r="A9" s="16" t="s">
        <v>578</v>
      </c>
      <c r="B9" s="170">
        <v>1202931.6460000002</v>
      </c>
      <c r="C9" s="170">
        <v>1601062.46</v>
      </c>
      <c r="D9" s="171">
        <v>1604934.8319999999</v>
      </c>
      <c r="E9" s="171">
        <v>1577142.537</v>
      </c>
      <c r="F9" s="113">
        <v>1724054.324</v>
      </c>
      <c r="G9" s="113">
        <v>1692466.348</v>
      </c>
      <c r="H9" s="113">
        <v>1669747.6130000001</v>
      </c>
      <c r="I9" s="113">
        <v>1663551.372</v>
      </c>
      <c r="J9" s="113">
        <v>1693183.548</v>
      </c>
    </row>
    <row r="10" spans="1:11" s="112" customFormat="1" ht="16.5" customHeight="1" x14ac:dyDescent="0.2">
      <c r="A10" s="55" t="s">
        <v>162</v>
      </c>
      <c r="B10" s="95">
        <v>26767993.592127252</v>
      </c>
      <c r="C10" s="95">
        <v>30943047.896071229</v>
      </c>
      <c r="D10" s="96">
        <v>35881830.310094312</v>
      </c>
      <c r="E10" s="96">
        <v>31241517.674379915</v>
      </c>
      <c r="F10" s="94">
        <v>35594082.665231243</v>
      </c>
      <c r="G10" s="94">
        <v>35170094.580516666</v>
      </c>
      <c r="H10" s="94">
        <v>35475696.38675864</v>
      </c>
      <c r="I10" s="94">
        <v>35614414.704845481</v>
      </c>
      <c r="J10" s="94">
        <v>35510556.567565799</v>
      </c>
    </row>
    <row r="11" spans="1:11" s="112" customFormat="1" ht="16.5" customHeight="1" x14ac:dyDescent="0.2">
      <c r="A11" s="55" t="s">
        <v>163</v>
      </c>
      <c r="B11" s="95"/>
      <c r="C11" s="97"/>
      <c r="D11" s="96"/>
      <c r="E11" s="96">
        <v>0</v>
      </c>
      <c r="F11" s="94"/>
      <c r="G11" s="94"/>
      <c r="H11" s="94"/>
      <c r="I11" s="94"/>
      <c r="J11" s="94"/>
    </row>
    <row r="12" spans="1:11" s="112" customFormat="1" ht="16.5" customHeight="1" x14ac:dyDescent="0.2">
      <c r="A12" s="55" t="s">
        <v>164</v>
      </c>
      <c r="B12" s="95">
        <v>-195008.42348679283</v>
      </c>
      <c r="C12" s="95">
        <v>-1797146.283561164</v>
      </c>
      <c r="D12" s="96">
        <v>-1137968.2051655455</v>
      </c>
      <c r="E12" s="96">
        <v>-1357423.1664183289</v>
      </c>
      <c r="F12" s="94">
        <v>-997941.99592913152</v>
      </c>
      <c r="G12" s="94">
        <v>-944345.4908568128</v>
      </c>
      <c r="H12" s="94">
        <v>-642823.96071188012</v>
      </c>
      <c r="I12" s="94">
        <v>-470634.41092773061</v>
      </c>
      <c r="J12" s="94">
        <v>-394002.63515718025</v>
      </c>
    </row>
    <row r="13" spans="1:11" s="112" customFormat="1" ht="16.5" customHeight="1" x14ac:dyDescent="0.2">
      <c r="A13" s="16" t="s">
        <v>165</v>
      </c>
      <c r="B13" s="97">
        <v>209152.40718718059</v>
      </c>
      <c r="C13" s="97">
        <v>-881276.87707556039</v>
      </c>
      <c r="D13" s="165">
        <v>-71374.381873060949</v>
      </c>
      <c r="E13" s="165">
        <v>-368113.70299295988</v>
      </c>
      <c r="F13" s="70">
        <v>151619.68620591052</v>
      </c>
      <c r="G13" s="70">
        <v>304840.23027822934</v>
      </c>
      <c r="H13" s="70">
        <v>613391.00857011974</v>
      </c>
      <c r="I13" s="70">
        <v>580294.06807226967</v>
      </c>
      <c r="J13" s="70">
        <v>647671.86184281949</v>
      </c>
    </row>
    <row r="14" spans="1:11" s="112" customFormat="1" ht="16.5" customHeight="1" x14ac:dyDescent="0.2">
      <c r="A14" s="16" t="s">
        <v>166</v>
      </c>
      <c r="B14" s="97">
        <v>-404160.83067397343</v>
      </c>
      <c r="C14" s="97">
        <v>-915869.40648560354</v>
      </c>
      <c r="D14" s="165">
        <v>-1066593.8232924845</v>
      </c>
      <c r="E14" s="165">
        <v>-989309.46342536889</v>
      </c>
      <c r="F14" s="70">
        <v>-1149561.682135042</v>
      </c>
      <c r="G14" s="70">
        <v>-1249185.7211350421</v>
      </c>
      <c r="H14" s="70">
        <v>-1256214.9692819999</v>
      </c>
      <c r="I14" s="70">
        <v>-1050928.4790000003</v>
      </c>
      <c r="J14" s="70">
        <v>-1041674.4969999997</v>
      </c>
    </row>
    <row r="15" spans="1:11" s="112" customFormat="1" ht="16.5" customHeight="1" x14ac:dyDescent="0.2">
      <c r="A15" s="55" t="s">
        <v>167</v>
      </c>
      <c r="B15" s="95">
        <v>26963002.020122487</v>
      </c>
      <c r="C15" s="95">
        <v>32740194.178811606</v>
      </c>
      <c r="D15" s="96">
        <v>37019798.515091658</v>
      </c>
      <c r="E15" s="96">
        <v>32598940.840125453</v>
      </c>
      <c r="F15" s="94">
        <v>36592024.66079843</v>
      </c>
      <c r="G15" s="94">
        <v>36114440.071338862</v>
      </c>
      <c r="H15" s="94">
        <v>36118520.347090065</v>
      </c>
      <c r="I15" s="94">
        <v>36085049.115795575</v>
      </c>
      <c r="J15" s="94">
        <v>35904559.202021442</v>
      </c>
    </row>
    <row r="16" spans="1:11" s="112" customFormat="1" ht="16.5" customHeight="1" x14ac:dyDescent="0.2">
      <c r="A16" s="16" t="s">
        <v>165</v>
      </c>
      <c r="B16" s="97">
        <v>7462680.4623735137</v>
      </c>
      <c r="C16" s="97">
        <v>10696276.103136994</v>
      </c>
      <c r="D16" s="165">
        <v>10274367.87638717</v>
      </c>
      <c r="E16" s="165">
        <v>9621112.6626660861</v>
      </c>
      <c r="F16" s="70">
        <v>9609523.2878083885</v>
      </c>
      <c r="G16" s="70">
        <v>9707259.0604638271</v>
      </c>
      <c r="H16" s="70">
        <v>9551301.7444030736</v>
      </c>
      <c r="I16" s="70">
        <v>9620822.0827955771</v>
      </c>
      <c r="J16" s="70">
        <v>9812736.1220214386</v>
      </c>
    </row>
    <row r="17" spans="1:10" s="112" customFormat="1" ht="16.5" customHeight="1" x14ac:dyDescent="0.2">
      <c r="A17" s="16" t="s">
        <v>166</v>
      </c>
      <c r="B17" s="97">
        <v>19500321.557748973</v>
      </c>
      <c r="C17" s="97">
        <v>22043918.075674612</v>
      </c>
      <c r="D17" s="165">
        <v>26745430.638704486</v>
      </c>
      <c r="E17" s="165">
        <v>22977828.177459367</v>
      </c>
      <c r="F17" s="70">
        <v>26982501.372990042</v>
      </c>
      <c r="G17" s="70">
        <v>26407181.010875039</v>
      </c>
      <c r="H17" s="70">
        <v>26567218.60268699</v>
      </c>
      <c r="I17" s="70">
        <v>26464227.033</v>
      </c>
      <c r="J17" s="70">
        <v>26091823.080000002</v>
      </c>
    </row>
    <row r="18" spans="1:10" s="112" customFormat="1" ht="16.5" customHeight="1" x14ac:dyDescent="0.2">
      <c r="A18" s="55" t="s">
        <v>168</v>
      </c>
      <c r="B18" s="95">
        <v>19612386.409574952</v>
      </c>
      <c r="C18" s="95">
        <v>23712767.825851332</v>
      </c>
      <c r="D18" s="96">
        <v>31078845.120358504</v>
      </c>
      <c r="E18" s="96">
        <v>25949058.931032095</v>
      </c>
      <c r="F18" s="94">
        <v>29411442.467268683</v>
      </c>
      <c r="G18" s="94">
        <v>29024617.703335278</v>
      </c>
      <c r="H18" s="94">
        <v>28698540.026938148</v>
      </c>
      <c r="I18" s="94">
        <v>28645709.561240729</v>
      </c>
      <c r="J18" s="94">
        <v>29743908.580637436</v>
      </c>
    </row>
    <row r="19" spans="1:10" s="112" customFormat="1" ht="16.5" customHeight="1" x14ac:dyDescent="0.2">
      <c r="A19" s="55" t="s">
        <v>579</v>
      </c>
      <c r="B19" s="95">
        <v>18496004.042743873</v>
      </c>
      <c r="C19" s="95">
        <v>22244062.645532321</v>
      </c>
      <c r="D19" s="96">
        <v>29723916.659161672</v>
      </c>
      <c r="E19" s="96">
        <v>24742024.702944092</v>
      </c>
      <c r="F19" s="94">
        <v>28297814.002515584</v>
      </c>
      <c r="G19" s="94">
        <v>27878124.070507966</v>
      </c>
      <c r="H19" s="94">
        <v>27557023.533423837</v>
      </c>
      <c r="I19" s="94">
        <v>27508559.463511419</v>
      </c>
      <c r="J19" s="94">
        <v>28618184.463326473</v>
      </c>
    </row>
    <row r="20" spans="1:10" s="112" customFormat="1" ht="16.5" customHeight="1" x14ac:dyDescent="0.2">
      <c r="A20" s="16" t="s">
        <v>169</v>
      </c>
      <c r="B20" s="97">
        <v>5131993.2757438729</v>
      </c>
      <c r="C20" s="97">
        <v>5240782.0875323229</v>
      </c>
      <c r="D20" s="165">
        <v>4527711.9241616689</v>
      </c>
      <c r="E20" s="165">
        <v>3799223.6189440954</v>
      </c>
      <c r="F20" s="70">
        <v>3088970.2825155798</v>
      </c>
      <c r="G20" s="70">
        <v>4784955.3915079683</v>
      </c>
      <c r="H20" s="70">
        <v>4183564.3744238438</v>
      </c>
      <c r="I20" s="70">
        <v>3639184.8085114183</v>
      </c>
      <c r="J20" s="70">
        <v>4073648.221326469</v>
      </c>
    </row>
    <row r="21" spans="1:10" s="112" customFormat="1" ht="16.5" customHeight="1" x14ac:dyDescent="0.2">
      <c r="A21" s="16" t="s">
        <v>170</v>
      </c>
      <c r="B21" s="97">
        <v>5717227.3865567232</v>
      </c>
      <c r="C21" s="97">
        <v>5913261.0876211133</v>
      </c>
      <c r="D21" s="165">
        <v>5419183.6383487787</v>
      </c>
      <c r="E21" s="165">
        <v>4700335.7764384951</v>
      </c>
      <c r="F21" s="70">
        <v>4056034.6237799297</v>
      </c>
      <c r="G21" s="70">
        <v>5886628.2652138583</v>
      </c>
      <c r="H21" s="70">
        <v>5451141.7677906342</v>
      </c>
      <c r="I21" s="70">
        <v>5253794.0692938883</v>
      </c>
      <c r="J21" s="70">
        <v>5681255.3510004291</v>
      </c>
    </row>
    <row r="22" spans="1:10" s="112" customFormat="1" ht="16.5" customHeight="1" x14ac:dyDescent="0.2">
      <c r="A22" s="16" t="s">
        <v>171</v>
      </c>
      <c r="B22" s="97">
        <v>-1009058.02535993</v>
      </c>
      <c r="C22" s="97">
        <v>-725238.8687428399</v>
      </c>
      <c r="D22" s="165">
        <v>-869772.36163310998</v>
      </c>
      <c r="E22" s="165">
        <v>-1699281.40010461</v>
      </c>
      <c r="F22" s="70">
        <v>-2537321.4598493502</v>
      </c>
      <c r="G22" s="70">
        <v>-779023.64205184008</v>
      </c>
      <c r="H22" s="70">
        <v>-1314112.7848358399</v>
      </c>
      <c r="I22" s="70">
        <v>-1043841.37840484</v>
      </c>
      <c r="J22" s="70">
        <v>-671553.56802593009</v>
      </c>
    </row>
    <row r="23" spans="1:10" s="112" customFormat="1" ht="16.5" customHeight="1" x14ac:dyDescent="0.2">
      <c r="A23" s="16" t="s">
        <v>172</v>
      </c>
      <c r="B23" s="97">
        <v>-547817.56731521001</v>
      </c>
      <c r="C23" s="97">
        <v>-637329.03593114996</v>
      </c>
      <c r="D23" s="165">
        <v>-840494.43483746983</v>
      </c>
      <c r="E23" s="165">
        <v>-856684.36086975993</v>
      </c>
      <c r="F23" s="70">
        <v>-887855.78350770997</v>
      </c>
      <c r="G23" s="70">
        <v>-1027095.53641625</v>
      </c>
      <c r="H23" s="70">
        <v>-1191848.76967415</v>
      </c>
      <c r="I23" s="70">
        <v>-1531011.7172438302</v>
      </c>
      <c r="J23" s="70">
        <v>-1530682.11773332</v>
      </c>
    </row>
    <row r="24" spans="1:10" s="112" customFormat="1" ht="16.5" customHeight="1" x14ac:dyDescent="0.2">
      <c r="A24" s="16" t="s">
        <v>173</v>
      </c>
      <c r="B24" s="97">
        <v>-16551.983911480002</v>
      </c>
      <c r="C24" s="97">
        <v>-13300.552856069999</v>
      </c>
      <c r="D24" s="165">
        <v>-41987.243125289999</v>
      </c>
      <c r="E24" s="165">
        <v>-40478.144215139997</v>
      </c>
      <c r="F24" s="70">
        <v>-75179.143783770007</v>
      </c>
      <c r="G24" s="70">
        <v>-75026.759456810003</v>
      </c>
      <c r="H24" s="70">
        <v>-77594.462453979984</v>
      </c>
      <c r="I24" s="70">
        <v>-79380.013483340008</v>
      </c>
      <c r="J24" s="70">
        <v>-79879.853522000005</v>
      </c>
    </row>
    <row r="25" spans="1:10" s="112" customFormat="1" ht="16.5" customHeight="1" x14ac:dyDescent="0.2">
      <c r="A25" s="16" t="s">
        <v>174</v>
      </c>
      <c r="B25" s="97">
        <v>-1039.38131163</v>
      </c>
      <c r="C25" s="97">
        <v>-59000.318996720001</v>
      </c>
      <c r="D25" s="165">
        <v>-59667.257320059995</v>
      </c>
      <c r="E25" s="165">
        <v>-98749.722714560005</v>
      </c>
      <c r="F25" s="70">
        <v>-138198.51055855001</v>
      </c>
      <c r="G25" s="70">
        <v>-127254.88473547</v>
      </c>
      <c r="H25" s="70">
        <v>-169877.54291757001</v>
      </c>
      <c r="I25" s="70">
        <v>-191397.10521557002</v>
      </c>
      <c r="J25" s="70">
        <v>-147557.63991185999</v>
      </c>
    </row>
    <row r="26" spans="1:10" s="112" customFormat="1" ht="16.5" customHeight="1" x14ac:dyDescent="0.2">
      <c r="A26" s="16" t="s">
        <v>175</v>
      </c>
      <c r="B26" s="97">
        <v>-440052.62098621001</v>
      </c>
      <c r="C26" s="97">
        <v>-466095.64386016002</v>
      </c>
      <c r="D26" s="165">
        <v>-627553.43135215994</v>
      </c>
      <c r="E26" s="165">
        <v>-513593.07064415998</v>
      </c>
      <c r="F26" s="70">
        <v>-452525.55513115996</v>
      </c>
      <c r="G26" s="70">
        <v>-604352.89131415996</v>
      </c>
      <c r="H26" s="70">
        <v>-733531.99706216005</v>
      </c>
      <c r="I26" s="70">
        <v>-956228.40525716008</v>
      </c>
      <c r="J26" s="70">
        <v>-948688.72094416001</v>
      </c>
    </row>
    <row r="27" spans="1:10" s="112" customFormat="1" ht="16.5" customHeight="1" x14ac:dyDescent="0.2">
      <c r="A27" s="16" t="s">
        <v>176</v>
      </c>
      <c r="B27" s="97">
        <v>-90173.58110589</v>
      </c>
      <c r="C27" s="97">
        <v>-98932.520218199992</v>
      </c>
      <c r="D27" s="165">
        <v>-111286.50303995999</v>
      </c>
      <c r="E27" s="165">
        <v>-203863.42329589999</v>
      </c>
      <c r="F27" s="70">
        <v>-221952.57403423</v>
      </c>
      <c r="G27" s="70">
        <v>-220461.00090981001</v>
      </c>
      <c r="H27" s="70">
        <v>-210844.76724044001</v>
      </c>
      <c r="I27" s="70">
        <v>-304006.19328776002</v>
      </c>
      <c r="J27" s="70">
        <v>-354555.90335530002</v>
      </c>
    </row>
    <row r="28" spans="1:10" s="112" customFormat="1" ht="16.5" customHeight="1" x14ac:dyDescent="0.2">
      <c r="A28" s="16" t="s">
        <v>177</v>
      </c>
      <c r="B28" s="97">
        <v>-14770.4939397</v>
      </c>
      <c r="C28" s="97">
        <v>-14358.1955447</v>
      </c>
      <c r="D28" s="165">
        <v>-30893.107578700001</v>
      </c>
      <c r="E28" s="165">
        <v>-24824.059386699999</v>
      </c>
      <c r="F28" s="70">
        <v>-51371.670484699993</v>
      </c>
      <c r="G28" s="70">
        <v>-50302.147256699995</v>
      </c>
      <c r="H28" s="70">
        <v>-54731.724703699998</v>
      </c>
      <c r="I28" s="70">
        <v>-53812.531453700001</v>
      </c>
      <c r="J28" s="70">
        <v>-53543.255037700001</v>
      </c>
    </row>
    <row r="29" spans="1:10" s="112" customFormat="1" ht="16.5" customHeight="1" x14ac:dyDescent="0.2">
      <c r="A29" s="16" t="s">
        <v>178</v>
      </c>
      <c r="B29" s="97">
        <v>-22646.049557939998</v>
      </c>
      <c r="C29" s="97">
        <v>-20791.768612939995</v>
      </c>
      <c r="D29" s="165">
        <v>-20084.17177094</v>
      </c>
      <c r="E29" s="165">
        <v>-19603.737237939997</v>
      </c>
      <c r="F29" s="70">
        <v>-27836.887271939999</v>
      </c>
      <c r="G29" s="70">
        <v>-24275.190032939998</v>
      </c>
      <c r="H29" s="70">
        <v>-20996.89898894</v>
      </c>
      <c r="I29" s="70">
        <v>-29785.012084939997</v>
      </c>
      <c r="J29" s="70">
        <v>-23381.756902939997</v>
      </c>
    </row>
    <row r="30" spans="1:10" s="112" customFormat="1" ht="16.5" customHeight="1" x14ac:dyDescent="0.2">
      <c r="A30" s="16" t="s">
        <v>179</v>
      </c>
      <c r="B30" s="97">
        <v>13364010.766999999</v>
      </c>
      <c r="C30" s="97">
        <v>17003280.557999998</v>
      </c>
      <c r="D30" s="165">
        <v>25196204.735000003</v>
      </c>
      <c r="E30" s="165">
        <v>20942801.083999999</v>
      </c>
      <c r="F30" s="70">
        <v>25208843.720000003</v>
      </c>
      <c r="G30" s="70">
        <v>23093168.678999998</v>
      </c>
      <c r="H30" s="70">
        <v>23373459.158999994</v>
      </c>
      <c r="I30" s="70">
        <v>23869374.655000001</v>
      </c>
      <c r="J30" s="70">
        <v>24544536.242000002</v>
      </c>
    </row>
    <row r="31" spans="1:10" s="112" customFormat="1" ht="16.5" customHeight="1" x14ac:dyDescent="0.2">
      <c r="A31" s="16" t="s">
        <v>170</v>
      </c>
      <c r="B31" s="97">
        <v>14630113.673999999</v>
      </c>
      <c r="C31" s="97">
        <v>18346721.778999999</v>
      </c>
      <c r="D31" s="165">
        <v>26866638.056000002</v>
      </c>
      <c r="E31" s="165">
        <v>22468620.300999999</v>
      </c>
      <c r="F31" s="70">
        <v>26935249.119000003</v>
      </c>
      <c r="G31" s="70">
        <v>24860710.130999997</v>
      </c>
      <c r="H31" s="70">
        <v>25185422.873999994</v>
      </c>
      <c r="I31" s="70">
        <v>25583475.652000003</v>
      </c>
      <c r="J31" s="70">
        <v>26385855.367000002</v>
      </c>
    </row>
    <row r="32" spans="1:10" s="112" customFormat="1" ht="16.5" customHeight="1" x14ac:dyDescent="0.2">
      <c r="A32" s="16" t="s">
        <v>180</v>
      </c>
      <c r="B32" s="97">
        <v>-2020075.7220000001</v>
      </c>
      <c r="C32" s="97">
        <v>-2360647.352</v>
      </c>
      <c r="D32" s="165">
        <v>-2709577.95</v>
      </c>
      <c r="E32" s="165">
        <v>-2556589.3960000006</v>
      </c>
      <c r="F32" s="70">
        <v>-2807309.6400000006</v>
      </c>
      <c r="G32" s="70">
        <v>-2754345.99</v>
      </c>
      <c r="H32" s="70">
        <v>-2860667.1660000002</v>
      </c>
      <c r="I32" s="70">
        <v>-2575008.9679999999</v>
      </c>
      <c r="J32" s="70">
        <v>-2664503.5949999997</v>
      </c>
    </row>
    <row r="33" spans="1:13" s="112" customFormat="1" ht="16.5" customHeight="1" x14ac:dyDescent="0.2">
      <c r="A33" s="16" t="s">
        <v>181</v>
      </c>
      <c r="B33" s="97">
        <v>-1266102.9069999999</v>
      </c>
      <c r="C33" s="97">
        <v>-1343441.2210000001</v>
      </c>
      <c r="D33" s="165">
        <v>-1670433.321</v>
      </c>
      <c r="E33" s="165">
        <v>-1525819.2169999999</v>
      </c>
      <c r="F33" s="70">
        <v>-1726405.3989999997</v>
      </c>
      <c r="G33" s="70">
        <v>-1767541.452</v>
      </c>
      <c r="H33" s="70">
        <v>-1811963.7150000003</v>
      </c>
      <c r="I33" s="70">
        <v>-1714100.9969999997</v>
      </c>
      <c r="J33" s="70">
        <v>-1841319.1249999998</v>
      </c>
    </row>
    <row r="34" spans="1:13" s="112" customFormat="1" ht="16.5" customHeight="1" x14ac:dyDescent="0.2">
      <c r="A34" s="16" t="s">
        <v>180</v>
      </c>
      <c r="B34" s="97">
        <v>-1266103.0279999999</v>
      </c>
      <c r="C34" s="97">
        <v>-1343441.3420000002</v>
      </c>
      <c r="D34" s="165">
        <v>-1670433.442</v>
      </c>
      <c r="E34" s="165">
        <v>-1525819.338</v>
      </c>
      <c r="F34" s="70">
        <v>-1726405.5199999998</v>
      </c>
      <c r="G34" s="70">
        <v>-1767541.5730000001</v>
      </c>
      <c r="H34" s="70">
        <v>-1811963.8330000003</v>
      </c>
      <c r="I34" s="70">
        <v>-1714101.1149999998</v>
      </c>
      <c r="J34" s="70">
        <v>-1841319.2429999998</v>
      </c>
    </row>
    <row r="35" spans="1:13" s="112" customFormat="1" ht="16.5" customHeight="1" x14ac:dyDescent="0.2">
      <c r="A35" s="55" t="s">
        <v>182</v>
      </c>
      <c r="B35" s="95">
        <v>1133655.0911940001</v>
      </c>
      <c r="C35" s="95">
        <v>1485909.0108319998</v>
      </c>
      <c r="D35" s="96">
        <v>1378320.4805459999</v>
      </c>
      <c r="E35" s="96">
        <v>1223509.8807385052</v>
      </c>
      <c r="F35" s="94">
        <v>1139481.2011850001</v>
      </c>
      <c r="G35" s="94">
        <v>1171868.5886840001</v>
      </c>
      <c r="H35" s="94">
        <v>1167052.017553</v>
      </c>
      <c r="I35" s="94">
        <v>1162194.640814</v>
      </c>
      <c r="J35" s="94">
        <v>1150091.0399430001</v>
      </c>
    </row>
    <row r="36" spans="1:13" s="112" customFormat="1" ht="16.5" customHeight="1" x14ac:dyDescent="0.2">
      <c r="A36" s="55" t="s">
        <v>183</v>
      </c>
      <c r="B36" s="95">
        <v>-17272.724362919998</v>
      </c>
      <c r="C36" s="95">
        <v>-17203.83051299</v>
      </c>
      <c r="D36" s="96">
        <v>-23392.019349170001</v>
      </c>
      <c r="E36" s="96">
        <v>-16475.6526505</v>
      </c>
      <c r="F36" s="94">
        <v>-25852.736431900001</v>
      </c>
      <c r="G36" s="94">
        <v>-25374.955856689998</v>
      </c>
      <c r="H36" s="94">
        <v>-25535.52403869</v>
      </c>
      <c r="I36" s="94">
        <v>-25044.543084689998</v>
      </c>
      <c r="J36" s="94">
        <v>-24366.775131599999</v>
      </c>
    </row>
    <row r="37" spans="1:13" s="112" customFormat="1" ht="16.5" customHeight="1" x14ac:dyDescent="0.2">
      <c r="A37" s="55" t="s">
        <v>184</v>
      </c>
      <c r="B37" s="95">
        <v>10496760.705230352</v>
      </c>
      <c r="C37" s="95">
        <v>11190670.622125385</v>
      </c>
      <c r="D37" s="96">
        <v>11543423.773709409</v>
      </c>
      <c r="E37" s="96">
        <v>11302756.979620952</v>
      </c>
      <c r="F37" s="94">
        <v>11632669.940746514</v>
      </c>
      <c r="G37" s="94">
        <v>12681081.808178511</v>
      </c>
      <c r="H37" s="94">
        <v>14027215.743843488</v>
      </c>
      <c r="I37" s="94">
        <v>15143389.517390488</v>
      </c>
      <c r="J37" s="94">
        <v>13993724.846652491</v>
      </c>
    </row>
    <row r="38" spans="1:13" s="112" customFormat="1" ht="16.5" customHeight="1" x14ac:dyDescent="0.2">
      <c r="A38" s="55" t="s">
        <v>185</v>
      </c>
      <c r="B38" s="95">
        <v>8308070.0123453522</v>
      </c>
      <c r="C38" s="95">
        <v>8353946.814001387</v>
      </c>
      <c r="D38" s="96">
        <v>8866853.1154438406</v>
      </c>
      <c r="E38" s="96">
        <v>8583136.9320123177</v>
      </c>
      <c r="F38" s="94">
        <v>8746113.4960217308</v>
      </c>
      <c r="G38" s="94">
        <v>9392690.5145450216</v>
      </c>
      <c r="H38" s="94">
        <v>10167546.888307068</v>
      </c>
      <c r="I38" s="94">
        <v>10845742.110026339</v>
      </c>
      <c r="J38" s="94">
        <v>9884668.1931970008</v>
      </c>
    </row>
    <row r="39" spans="1:13" s="112" customFormat="1" ht="16.5" customHeight="1" x14ac:dyDescent="0.2">
      <c r="A39" s="17" t="s">
        <v>186</v>
      </c>
      <c r="B39" s="97">
        <v>5996152.6070343489</v>
      </c>
      <c r="C39" s="97">
        <v>5999370.2503633779</v>
      </c>
      <c r="D39" s="165">
        <v>6211241.643982959</v>
      </c>
      <c r="E39" s="165">
        <v>6077990.6619094908</v>
      </c>
      <c r="F39" s="70">
        <v>6160924.7780152662</v>
      </c>
      <c r="G39" s="70">
        <v>6527517.9656310221</v>
      </c>
      <c r="H39" s="70">
        <v>6985606.145069629</v>
      </c>
      <c r="I39" s="70">
        <v>7175358.5840333402</v>
      </c>
      <c r="J39" s="70">
        <v>6544216.8073790018</v>
      </c>
    </row>
    <row r="40" spans="1:13" s="112" customFormat="1" ht="16.5" customHeight="1" x14ac:dyDescent="0.2">
      <c r="A40" s="17" t="s">
        <v>187</v>
      </c>
      <c r="B40" s="97">
        <v>1148129.1530960002</v>
      </c>
      <c r="C40" s="97">
        <v>1530818.3372719996</v>
      </c>
      <c r="D40" s="165">
        <v>1776270.2250938804</v>
      </c>
      <c r="E40" s="165">
        <v>1649336.6371878299</v>
      </c>
      <c r="F40" s="70">
        <v>1698684.432583461</v>
      </c>
      <c r="G40" s="70">
        <v>1983039.5389139997</v>
      </c>
      <c r="H40" s="70">
        <v>2277827.8345584404</v>
      </c>
      <c r="I40" s="70">
        <v>2682748.1347879996</v>
      </c>
      <c r="J40" s="70">
        <v>2388764.0852529998</v>
      </c>
    </row>
    <row r="41" spans="1:13" s="112" customFormat="1" ht="16.5" customHeight="1" x14ac:dyDescent="0.2">
      <c r="A41" s="17" t="s">
        <v>188</v>
      </c>
      <c r="B41" s="97">
        <v>1163788.2522149999</v>
      </c>
      <c r="C41" s="97">
        <v>823758.2263659999</v>
      </c>
      <c r="D41" s="165">
        <v>879341.24636699993</v>
      </c>
      <c r="E41" s="165">
        <v>855809.63291500008</v>
      </c>
      <c r="F41" s="70">
        <v>886504.28536700003</v>
      </c>
      <c r="G41" s="70">
        <v>882133.00999999989</v>
      </c>
      <c r="H41" s="70">
        <v>904112.90867899999</v>
      </c>
      <c r="I41" s="70">
        <v>987635.39120500011</v>
      </c>
      <c r="J41" s="70">
        <v>951687.30056500004</v>
      </c>
    </row>
    <row r="42" spans="1:13" s="112" customFormat="1" ht="16.5" customHeight="1" x14ac:dyDescent="0.2">
      <c r="A42" s="55" t="s">
        <v>189</v>
      </c>
      <c r="B42" s="95">
        <v>1794486.1695940006</v>
      </c>
      <c r="C42" s="95">
        <v>2291399.5271190004</v>
      </c>
      <c r="D42" s="96">
        <v>2191481.6681189993</v>
      </c>
      <c r="E42" s="96">
        <v>2237709.9841189994</v>
      </c>
      <c r="F42" s="94">
        <v>2207155.0711189997</v>
      </c>
      <c r="G42" s="94">
        <v>2150738.4591189995</v>
      </c>
      <c r="H42" s="94">
        <v>2172237.545229</v>
      </c>
      <c r="I42" s="94">
        <v>2267350.9893999998</v>
      </c>
      <c r="J42" s="94">
        <v>2334048.2538600001</v>
      </c>
    </row>
    <row r="43" spans="1:13" s="112" customFormat="1" ht="16.5" customHeight="1" x14ac:dyDescent="0.2">
      <c r="A43" s="55" t="s">
        <v>190</v>
      </c>
      <c r="B43" s="95">
        <v>0</v>
      </c>
      <c r="C43" s="95">
        <v>0</v>
      </c>
      <c r="D43" s="96">
        <v>0</v>
      </c>
      <c r="E43" s="96">
        <v>0</v>
      </c>
      <c r="F43" s="94">
        <v>0</v>
      </c>
      <c r="G43" s="94">
        <v>0</v>
      </c>
      <c r="H43" s="94">
        <v>0</v>
      </c>
      <c r="I43" s="94">
        <v>0</v>
      </c>
      <c r="J43" s="94">
        <v>0</v>
      </c>
    </row>
    <row r="44" spans="1:13" s="112" customFormat="1" ht="16.5" customHeight="1" x14ac:dyDescent="0.2">
      <c r="A44" s="55" t="s">
        <v>191</v>
      </c>
      <c r="B44" s="95">
        <v>394204.52329099999</v>
      </c>
      <c r="C44" s="95">
        <v>545324.281005</v>
      </c>
      <c r="D44" s="96">
        <v>485088.9901465713</v>
      </c>
      <c r="E44" s="96">
        <v>481910.0634896353</v>
      </c>
      <c r="F44" s="94">
        <v>679401.37360578519</v>
      </c>
      <c r="G44" s="94">
        <v>1137652.8345144901</v>
      </c>
      <c r="H44" s="96">
        <v>1687431.3103074199</v>
      </c>
      <c r="I44" s="96">
        <v>2030296.4179641497</v>
      </c>
      <c r="J44" s="96">
        <v>1775008.3995954902</v>
      </c>
      <c r="M44" s="70"/>
    </row>
    <row r="45" spans="1:13" s="112" customFormat="1" ht="16.5" customHeight="1" x14ac:dyDescent="0.2">
      <c r="A45" s="55" t="s">
        <v>192</v>
      </c>
      <c r="B45" s="95">
        <v>-3146145.094682816</v>
      </c>
      <c r="C45" s="95">
        <v>-2163244.2691651173</v>
      </c>
      <c r="D45" s="96">
        <v>-5602470.3789762612</v>
      </c>
      <c r="E45" s="96">
        <v>-4652875.0705275983</v>
      </c>
      <c r="F45" s="94">
        <v>-4452087.7472167648</v>
      </c>
      <c r="G45" s="94">
        <v>-5591259.4401749205</v>
      </c>
      <c r="H45" s="94">
        <v>-6607235.4236915717</v>
      </c>
      <c r="I45" s="94">
        <v>-7704049.9628356397</v>
      </c>
      <c r="J45" s="94">
        <v>-7833074.3486134904</v>
      </c>
      <c r="M45" s="70"/>
    </row>
    <row r="46" spans="1:13" s="112" customFormat="1" ht="16.5" customHeight="1" x14ac:dyDescent="0.2">
      <c r="A46" s="55" t="s">
        <v>193</v>
      </c>
      <c r="B46" s="95">
        <v>26767993.596635696</v>
      </c>
      <c r="C46" s="95">
        <v>30943047.895250443</v>
      </c>
      <c r="D46" s="96">
        <v>35881830.309926115</v>
      </c>
      <c r="E46" s="96">
        <v>31241517.673707124</v>
      </c>
      <c r="F46" s="94">
        <v>35594082.664869301</v>
      </c>
      <c r="G46" s="94">
        <v>35170094.580482051</v>
      </c>
      <c r="H46" s="94">
        <v>35475696.386378184</v>
      </c>
      <c r="I46" s="94">
        <v>35614414.704867847</v>
      </c>
      <c r="J46" s="94">
        <v>35510556.56686426</v>
      </c>
      <c r="L46" s="70"/>
      <c r="M46" s="70"/>
    </row>
    <row r="47" spans="1:13" s="112" customFormat="1" ht="16.5" customHeight="1" x14ac:dyDescent="0.2">
      <c r="A47" s="55" t="s">
        <v>194</v>
      </c>
      <c r="B47" s="95"/>
      <c r="C47" s="95"/>
      <c r="D47" s="96"/>
      <c r="E47" s="96">
        <v>0</v>
      </c>
      <c r="F47" s="94"/>
      <c r="G47" s="94"/>
      <c r="H47" s="94"/>
      <c r="I47" s="94"/>
      <c r="J47" s="94"/>
      <c r="L47" s="70"/>
      <c r="M47" s="113"/>
    </row>
    <row r="48" spans="1:13" s="112" customFormat="1" ht="16.5" customHeight="1" x14ac:dyDescent="0.2">
      <c r="A48" s="16" t="s">
        <v>195</v>
      </c>
      <c r="B48" s="97">
        <v>104313.54396586432</v>
      </c>
      <c r="C48" s="97">
        <v>309818.25379648182</v>
      </c>
      <c r="D48" s="165">
        <v>262536.22900033853</v>
      </c>
      <c r="E48" s="165">
        <v>369617.947620555</v>
      </c>
      <c r="F48" s="70">
        <v>562765.50650772895</v>
      </c>
      <c r="G48" s="70">
        <v>635087.33014414902</v>
      </c>
      <c r="H48" s="70">
        <v>735456.25865494413</v>
      </c>
      <c r="I48" s="70">
        <v>261699.65553517899</v>
      </c>
      <c r="J48" s="70">
        <v>313706.713408379</v>
      </c>
      <c r="L48" s="70"/>
      <c r="M48" s="94"/>
    </row>
    <row r="49" spans="1:13" s="112" customFormat="1" ht="16.5" customHeight="1" x14ac:dyDescent="0.2">
      <c r="A49" s="16" t="s">
        <v>196</v>
      </c>
      <c r="B49" s="97">
        <v>5493006.7529999996</v>
      </c>
      <c r="C49" s="97">
        <v>5115536.4699999988</v>
      </c>
      <c r="D49" s="165">
        <v>7542977.9290000014</v>
      </c>
      <c r="E49" s="165">
        <v>5571850.4190000007</v>
      </c>
      <c r="F49" s="70">
        <v>8227507.1639999999</v>
      </c>
      <c r="G49" s="70">
        <v>6517180.8859999999</v>
      </c>
      <c r="H49" s="70">
        <v>5585975.9479999971</v>
      </c>
      <c r="I49" s="70">
        <v>4505127.5380000006</v>
      </c>
      <c r="J49" s="70">
        <v>4505174.3249999993</v>
      </c>
      <c r="L49" s="113"/>
      <c r="M49" s="94"/>
    </row>
    <row r="50" spans="1:13" s="112" customFormat="1" ht="16.5" customHeight="1" x14ac:dyDescent="0.2">
      <c r="A50" s="16" t="s">
        <v>197</v>
      </c>
      <c r="B50" s="97">
        <v>18320312.489778012</v>
      </c>
      <c r="C50" s="97">
        <v>21852752.983735837</v>
      </c>
      <c r="D50" s="151">
        <v>29075815.209161334</v>
      </c>
      <c r="E50" s="151">
        <v>24214322.149323538</v>
      </c>
      <c r="F50" s="151">
        <v>27211038.805007853</v>
      </c>
      <c r="G50" s="151">
        <v>26839874.698363818</v>
      </c>
      <c r="H50" s="151">
        <v>26504241.123768896</v>
      </c>
      <c r="I50" s="151">
        <v>27081812.742976241</v>
      </c>
      <c r="J50" s="151">
        <v>28115586.487918094</v>
      </c>
      <c r="L50" s="94"/>
      <c r="M50" s="94"/>
    </row>
    <row r="51" spans="1:13" s="112" customFormat="1" ht="16.5" customHeight="1" x14ac:dyDescent="0.2">
      <c r="A51" s="114" t="s">
        <v>198</v>
      </c>
      <c r="B51" s="170">
        <v>5027679.7317780098</v>
      </c>
      <c r="C51" s="97">
        <v>4930963.8337358404</v>
      </c>
      <c r="D51" s="151">
        <v>4265175.6951613314</v>
      </c>
      <c r="E51" s="151">
        <v>3429605.6713235416</v>
      </c>
      <c r="F51" s="151">
        <v>2526204.7760078502</v>
      </c>
      <c r="G51" s="151">
        <v>4149868.0613638209</v>
      </c>
      <c r="H51" s="151">
        <v>3448108.1157688997</v>
      </c>
      <c r="I51" s="151">
        <v>3377485.15297624</v>
      </c>
      <c r="J51" s="151">
        <v>3759941.5079180896</v>
      </c>
      <c r="L51" s="94"/>
      <c r="M51" s="70"/>
    </row>
    <row r="52" spans="1:13" s="112" customFormat="1" ht="16.5" customHeight="1" thickBot="1" x14ac:dyDescent="0.25">
      <c r="A52" s="115" t="s">
        <v>199</v>
      </c>
      <c r="B52" s="176">
        <v>13292632.758000001</v>
      </c>
      <c r="C52" s="176">
        <v>16921789.149999999</v>
      </c>
      <c r="D52" s="152">
        <v>24810639.514000002</v>
      </c>
      <c r="E52" s="152">
        <v>20784716.477999996</v>
      </c>
      <c r="F52" s="152">
        <v>24684834.029000003</v>
      </c>
      <c r="G52" s="152">
        <v>22690006.636999998</v>
      </c>
      <c r="H52" s="152">
        <v>23056133.007999998</v>
      </c>
      <c r="I52" s="152">
        <v>23704327.59</v>
      </c>
      <c r="J52" s="228">
        <v>24355644.980000004</v>
      </c>
      <c r="L52" s="94"/>
      <c r="M52" s="70"/>
    </row>
    <row r="53" spans="1:13" ht="15" thickTop="1" x14ac:dyDescent="0.2">
      <c r="A53" s="383" t="s">
        <v>572</v>
      </c>
      <c r="B53" s="383"/>
      <c r="C53" s="383"/>
      <c r="D53" s="383"/>
      <c r="E53" s="383"/>
      <c r="F53" s="383"/>
      <c r="G53" s="383"/>
      <c r="H53" s="383"/>
      <c r="I53" s="383"/>
      <c r="J53" s="383"/>
      <c r="L53" s="70"/>
      <c r="M53" s="94"/>
    </row>
    <row r="54" spans="1:13" x14ac:dyDescent="0.2">
      <c r="A54" s="356" t="s">
        <v>200</v>
      </c>
      <c r="B54" s="356"/>
      <c r="C54" s="356"/>
      <c r="D54" s="356"/>
      <c r="E54" s="356"/>
      <c r="F54" s="356"/>
      <c r="G54" s="356"/>
      <c r="H54" s="356"/>
      <c r="I54" s="356"/>
      <c r="J54" s="221"/>
      <c r="L54" s="70"/>
      <c r="M54" s="70"/>
    </row>
    <row r="55" spans="1:13" x14ac:dyDescent="0.2">
      <c r="A55" s="356" t="s">
        <v>201</v>
      </c>
      <c r="B55" s="356"/>
      <c r="C55" s="356"/>
      <c r="D55" s="356"/>
      <c r="E55" s="356"/>
      <c r="F55" s="356"/>
      <c r="G55" s="356"/>
      <c r="H55" s="356"/>
      <c r="I55" s="356"/>
      <c r="J55" s="221"/>
      <c r="L55" s="94"/>
      <c r="M55" s="70"/>
    </row>
    <row r="56" spans="1:13" x14ac:dyDescent="0.2">
      <c r="A56" s="356" t="s">
        <v>202</v>
      </c>
      <c r="B56" s="356"/>
      <c r="C56" s="356"/>
      <c r="D56" s="356"/>
      <c r="E56" s="356"/>
      <c r="F56" s="356"/>
      <c r="G56" s="356"/>
      <c r="H56" s="356"/>
      <c r="I56" s="356"/>
      <c r="J56" s="221"/>
      <c r="L56" s="70"/>
      <c r="M56" s="94"/>
    </row>
    <row r="57" spans="1:13" ht="18.75" customHeight="1" x14ac:dyDescent="0.2">
      <c r="A57" s="354" t="s">
        <v>203</v>
      </c>
      <c r="B57" s="354"/>
      <c r="C57" s="354"/>
      <c r="D57" s="354"/>
      <c r="E57" s="354"/>
      <c r="F57" s="354"/>
      <c r="G57" s="354"/>
      <c r="H57" s="354"/>
      <c r="I57" s="354"/>
      <c r="J57" s="219"/>
      <c r="L57" s="70"/>
      <c r="M57" s="94"/>
    </row>
    <row r="58" spans="1:13" s="145" customFormat="1" ht="12" customHeight="1" x14ac:dyDescent="0.2">
      <c r="A58" s="368" t="s">
        <v>599</v>
      </c>
      <c r="B58" s="368"/>
      <c r="C58" s="368"/>
      <c r="D58" s="368"/>
      <c r="E58" s="368"/>
      <c r="F58" s="368"/>
      <c r="G58" s="368"/>
      <c r="H58" s="368"/>
      <c r="I58" s="368"/>
      <c r="J58" s="220"/>
      <c r="L58" s="96"/>
      <c r="M58" s="165"/>
    </row>
    <row r="59" spans="1:13" s="145" customFormat="1" x14ac:dyDescent="0.2">
      <c r="A59" s="173" t="s">
        <v>596</v>
      </c>
      <c r="B59" s="220"/>
      <c r="C59" s="220"/>
      <c r="D59" s="220"/>
      <c r="E59" s="220"/>
      <c r="F59" s="220"/>
      <c r="G59" s="220"/>
      <c r="H59" s="220"/>
      <c r="I59" s="220"/>
      <c r="J59" s="220"/>
      <c r="L59" s="96"/>
      <c r="M59" s="165"/>
    </row>
    <row r="60" spans="1:13" s="145" customFormat="1" x14ac:dyDescent="0.2">
      <c r="A60" s="257" t="s">
        <v>584</v>
      </c>
      <c r="B60" s="257"/>
      <c r="C60" s="257"/>
      <c r="D60" s="257"/>
      <c r="E60" s="258"/>
      <c r="F60" s="257"/>
      <c r="G60" s="257"/>
      <c r="H60" s="258"/>
      <c r="I60" s="258"/>
      <c r="J60" s="258"/>
      <c r="L60" s="96"/>
      <c r="M60" s="165"/>
    </row>
    <row r="61" spans="1:13" x14ac:dyDescent="0.2">
      <c r="A61" s="150" t="s">
        <v>590</v>
      </c>
      <c r="B61" s="148"/>
      <c r="C61" s="148"/>
      <c r="D61" s="148"/>
      <c r="E61" s="149"/>
      <c r="F61" s="148"/>
      <c r="G61" s="148"/>
      <c r="H61" s="149"/>
      <c r="I61" s="149"/>
      <c r="J61" s="149"/>
      <c r="L61" s="70"/>
      <c r="M61" s="70"/>
    </row>
    <row r="62" spans="1:13" x14ac:dyDescent="0.2">
      <c r="L62" s="70"/>
      <c r="M62" s="70"/>
    </row>
    <row r="63" spans="1:13" x14ac:dyDescent="0.2">
      <c r="B63" s="180"/>
      <c r="C63" s="180"/>
      <c r="D63" s="180"/>
      <c r="E63" s="180"/>
      <c r="F63" s="180"/>
      <c r="G63" s="180"/>
      <c r="H63" s="180"/>
      <c r="I63" s="180"/>
      <c r="J63" s="180"/>
      <c r="L63" s="70"/>
      <c r="M63" s="70"/>
    </row>
    <row r="64" spans="1:13" x14ac:dyDescent="0.2">
      <c r="B64" s="180"/>
      <c r="C64" s="180"/>
      <c r="D64" s="180"/>
      <c r="E64" s="180"/>
      <c r="F64" s="180"/>
      <c r="G64" s="180"/>
      <c r="H64" s="180"/>
      <c r="I64" s="180"/>
      <c r="J64" s="180"/>
      <c r="L64" s="70"/>
      <c r="M64" s="70"/>
    </row>
    <row r="65" spans="2:13" x14ac:dyDescent="0.2">
      <c r="B65" s="180"/>
      <c r="C65" s="180"/>
      <c r="D65" s="180"/>
      <c r="E65" s="180"/>
      <c r="F65" s="180"/>
      <c r="G65" s="180"/>
      <c r="H65" s="180"/>
      <c r="I65" s="180"/>
      <c r="J65" s="180"/>
      <c r="L65" s="70"/>
      <c r="M65" s="70"/>
    </row>
    <row r="66" spans="2:13" x14ac:dyDescent="0.2">
      <c r="B66" s="180"/>
      <c r="C66" s="180"/>
      <c r="D66" s="180"/>
      <c r="E66" s="180"/>
      <c r="F66" s="180"/>
      <c r="G66" s="180"/>
      <c r="H66" s="180"/>
      <c r="I66" s="180"/>
      <c r="J66" s="180"/>
      <c r="L66" s="70"/>
      <c r="M66" s="70"/>
    </row>
    <row r="67" spans="2:13" x14ac:dyDescent="0.2">
      <c r="B67" s="180"/>
      <c r="C67" s="180"/>
      <c r="D67" s="180"/>
      <c r="E67" s="180"/>
      <c r="F67" s="180"/>
      <c r="G67" s="180"/>
      <c r="H67" s="180"/>
      <c r="I67" s="180"/>
      <c r="J67" s="180"/>
      <c r="L67" s="70"/>
      <c r="M67" s="70"/>
    </row>
    <row r="68" spans="2:13" x14ac:dyDescent="0.2">
      <c r="B68" s="180"/>
      <c r="C68" s="180"/>
      <c r="D68" s="180"/>
      <c r="E68" s="180"/>
      <c r="F68" s="180"/>
      <c r="G68" s="180"/>
      <c r="H68" s="180"/>
      <c r="I68" s="180"/>
      <c r="J68" s="180"/>
      <c r="L68" s="70"/>
      <c r="M68" s="70"/>
    </row>
    <row r="69" spans="2:13" x14ac:dyDescent="0.2">
      <c r="B69" s="180"/>
      <c r="C69" s="180"/>
      <c r="D69" s="180"/>
      <c r="E69" s="180"/>
      <c r="F69" s="180"/>
      <c r="G69" s="180"/>
      <c r="H69" s="180"/>
      <c r="I69" s="180"/>
      <c r="J69" s="180"/>
      <c r="L69" s="70"/>
      <c r="M69" s="70"/>
    </row>
    <row r="70" spans="2:13" x14ac:dyDescent="0.2">
      <c r="B70" s="180"/>
      <c r="C70" s="180"/>
      <c r="D70" s="180"/>
      <c r="E70" s="180"/>
      <c r="F70" s="180"/>
      <c r="G70" s="180"/>
      <c r="H70" s="181"/>
      <c r="I70" s="181"/>
      <c r="J70" s="181"/>
      <c r="L70" s="70"/>
      <c r="M70" s="70"/>
    </row>
    <row r="71" spans="2:13" x14ac:dyDescent="0.2">
      <c r="B71" s="180"/>
      <c r="C71" s="180"/>
      <c r="D71" s="180"/>
      <c r="E71" s="180"/>
      <c r="F71" s="180"/>
      <c r="G71" s="180"/>
      <c r="H71" s="180"/>
      <c r="I71" s="180"/>
      <c r="J71" s="180"/>
      <c r="L71" s="70"/>
      <c r="M71" s="70"/>
    </row>
    <row r="72" spans="2:13" x14ac:dyDescent="0.2">
      <c r="B72" s="180"/>
      <c r="C72" s="180"/>
      <c r="D72" s="180"/>
      <c r="E72" s="180"/>
      <c r="F72" s="180"/>
      <c r="G72" s="180"/>
      <c r="H72" s="180"/>
      <c r="I72" s="180"/>
      <c r="J72" s="180"/>
      <c r="L72" s="70"/>
      <c r="M72" s="70"/>
    </row>
    <row r="73" spans="2:13" x14ac:dyDescent="0.2">
      <c r="B73" s="180"/>
      <c r="C73" s="180"/>
      <c r="D73" s="180"/>
      <c r="E73" s="180"/>
      <c r="F73" s="180"/>
      <c r="G73" s="180"/>
      <c r="H73" s="180"/>
      <c r="I73" s="180"/>
      <c r="J73" s="180"/>
      <c r="L73" s="70"/>
      <c r="M73" s="70"/>
    </row>
    <row r="74" spans="2:13" x14ac:dyDescent="0.2">
      <c r="L74" s="70"/>
      <c r="M74" s="94"/>
    </row>
    <row r="75" spans="2:13" x14ac:dyDescent="0.2">
      <c r="L75" s="70"/>
      <c r="M75" s="94"/>
    </row>
    <row r="76" spans="2:13" x14ac:dyDescent="0.2">
      <c r="B76" s="180"/>
      <c r="C76" s="180"/>
      <c r="D76" s="180"/>
      <c r="E76" s="180"/>
      <c r="F76" s="180"/>
      <c r="G76" s="180"/>
      <c r="H76" s="180"/>
      <c r="I76" s="180"/>
      <c r="J76" s="180"/>
      <c r="L76" s="94"/>
      <c r="M76" s="94"/>
    </row>
    <row r="77" spans="2:13" x14ac:dyDescent="0.2">
      <c r="B77" s="180"/>
      <c r="C77" s="180"/>
      <c r="D77" s="180"/>
      <c r="E77" s="180"/>
      <c r="F77" s="180"/>
      <c r="G77" s="180"/>
      <c r="H77" s="180"/>
      <c r="I77" s="180"/>
      <c r="J77" s="180"/>
      <c r="L77" s="94"/>
      <c r="M77" s="94"/>
    </row>
    <row r="78" spans="2:13" x14ac:dyDescent="0.2">
      <c r="L78" s="94"/>
      <c r="M78" s="70"/>
    </row>
    <row r="79" spans="2:13" x14ac:dyDescent="0.2">
      <c r="L79" s="94"/>
      <c r="M79" s="70"/>
    </row>
    <row r="80" spans="2:13" x14ac:dyDescent="0.2">
      <c r="L80" s="70"/>
      <c r="M80" s="70"/>
    </row>
    <row r="81" spans="12:13" x14ac:dyDescent="0.2">
      <c r="L81" s="70"/>
      <c r="M81" s="94"/>
    </row>
    <row r="82" spans="12:13" x14ac:dyDescent="0.2">
      <c r="L82" s="70"/>
      <c r="M82" s="94"/>
    </row>
    <row r="83" spans="12:13" x14ac:dyDescent="0.2">
      <c r="L83" s="94"/>
      <c r="M83" s="94"/>
    </row>
    <row r="84" spans="12:13" x14ac:dyDescent="0.2">
      <c r="L84" s="94"/>
      <c r="M84" s="94"/>
    </row>
    <row r="85" spans="12:13" x14ac:dyDescent="0.2">
      <c r="L85" s="94"/>
      <c r="M85" s="94"/>
    </row>
    <row r="86" spans="12:13" x14ac:dyDescent="0.2">
      <c r="L86" s="94"/>
      <c r="M86" s="94"/>
    </row>
    <row r="87" spans="12:13" x14ac:dyDescent="0.2">
      <c r="L87" s="94"/>
      <c r="M87" s="70"/>
    </row>
    <row r="88" spans="12:13" x14ac:dyDescent="0.2">
      <c r="L88" s="94"/>
      <c r="M88" s="70"/>
    </row>
    <row r="89" spans="12:13" x14ac:dyDescent="0.2">
      <c r="L89" s="70"/>
      <c r="M89" s="226"/>
    </row>
    <row r="90" spans="12:13" x14ac:dyDescent="0.2">
      <c r="L90" s="70"/>
      <c r="M90" s="226"/>
    </row>
    <row r="91" spans="12:13" x14ac:dyDescent="0.2">
      <c r="L91" s="226"/>
      <c r="M91" s="226"/>
    </row>
    <row r="92" spans="12:13" x14ac:dyDescent="0.2">
      <c r="L92" s="226"/>
      <c r="M92" s="226"/>
    </row>
    <row r="93" spans="12:13" x14ac:dyDescent="0.2">
      <c r="L93" s="226"/>
      <c r="M93" s="226"/>
    </row>
  </sheetData>
  <mergeCells count="10">
    <mergeCell ref="A55:I55"/>
    <mergeCell ref="A56:I56"/>
    <mergeCell ref="A57:I57"/>
    <mergeCell ref="A58:I58"/>
    <mergeCell ref="A1:I1"/>
    <mergeCell ref="A2:I2"/>
    <mergeCell ref="B3:D3"/>
    <mergeCell ref="A54:I54"/>
    <mergeCell ref="F3:I3"/>
    <mergeCell ref="A53:J53"/>
  </mergeCells>
  <hyperlinks>
    <hyperlink ref="A57" r:id="rId1" display="http://www.sbp.org.pk/ecodata/RSMS.pdf"/>
    <hyperlink ref="A61" r:id="rId2"/>
    <hyperlink ref="A59" r:id="rId3"/>
  </hyperlinks>
  <pageMargins left="0.7" right="0.7" top="0.75" bottom="0.75" header="0.3" footer="0.3"/>
  <pageSetup paperSize="9" scale="49"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tabSelected="1" view="pageBreakPreview" zoomScaleNormal="100" zoomScaleSheetLayoutView="100" workbookViewId="0">
      <pane xSplit="1" ySplit="6" topLeftCell="B10" activePane="bottomRight" state="frozen"/>
      <selection activeCell="F7" sqref="F7"/>
      <selection pane="topRight" activeCell="F7" sqref="F7"/>
      <selection pane="bottomLeft" activeCell="F7" sqref="F7"/>
      <selection pane="bottomRight" activeCell="B39" sqref="B39"/>
    </sheetView>
  </sheetViews>
  <sheetFormatPr defaultColWidth="9.25" defaultRowHeight="14.25" x14ac:dyDescent="0.2"/>
  <cols>
    <col min="1" max="1" width="61.5" style="145" customWidth="1"/>
    <col min="2" max="3" width="16.5" style="22" customWidth="1"/>
    <col min="4" max="5" width="16.5" style="67" customWidth="1"/>
    <col min="6" max="6" width="13.5" style="22" customWidth="1"/>
    <col min="7" max="16384" width="9.25" style="22"/>
  </cols>
  <sheetData>
    <row r="1" spans="1:8" ht="18.75" x14ac:dyDescent="0.2">
      <c r="A1" s="311" t="s">
        <v>204</v>
      </c>
      <c r="B1" s="311"/>
      <c r="C1" s="311"/>
      <c r="D1" s="311"/>
      <c r="E1" s="311"/>
    </row>
    <row r="2" spans="1:8" ht="15" thickBot="1" x14ac:dyDescent="0.25">
      <c r="A2" s="379" t="s">
        <v>1</v>
      </c>
      <c r="B2" s="379"/>
      <c r="C2" s="379"/>
      <c r="D2" s="379"/>
      <c r="E2" s="379"/>
    </row>
    <row r="3" spans="1:8" ht="24.75" customHeight="1" thickTop="1" thickBot="1" x14ac:dyDescent="0.25">
      <c r="A3" s="387" t="s">
        <v>205</v>
      </c>
      <c r="B3" s="390" t="s">
        <v>206</v>
      </c>
      <c r="C3" s="391"/>
      <c r="D3" s="260" t="s">
        <v>207</v>
      </c>
      <c r="E3" s="261"/>
    </row>
    <row r="4" spans="1:8" x14ac:dyDescent="0.2">
      <c r="A4" s="388"/>
      <c r="B4" s="392" t="s">
        <v>597</v>
      </c>
      <c r="C4" s="392" t="s">
        <v>544</v>
      </c>
      <c r="D4" s="163" t="s">
        <v>564</v>
      </c>
      <c r="E4" s="163" t="s">
        <v>565</v>
      </c>
    </row>
    <row r="5" spans="1:8" x14ac:dyDescent="0.2">
      <c r="A5" s="388"/>
      <c r="B5" s="393"/>
      <c r="C5" s="393"/>
      <c r="D5" s="163" t="s">
        <v>208</v>
      </c>
      <c r="E5" s="163" t="s">
        <v>208</v>
      </c>
    </row>
    <row r="6" spans="1:8" ht="15" thickBot="1" x14ac:dyDescent="0.25">
      <c r="A6" s="389"/>
      <c r="B6" s="394"/>
      <c r="C6" s="394"/>
      <c r="D6" s="164">
        <v>45317</v>
      </c>
      <c r="E6" s="164">
        <v>45688</v>
      </c>
    </row>
    <row r="7" spans="1:8" ht="31.5" customHeight="1" thickTop="1" x14ac:dyDescent="0.2">
      <c r="A7" s="143" t="s">
        <v>209</v>
      </c>
      <c r="B7" s="154">
        <v>24259982.866621111</v>
      </c>
      <c r="C7" s="154">
        <v>32285821.694348801</v>
      </c>
      <c r="D7" s="154">
        <v>2908973.2108173855</v>
      </c>
      <c r="E7" s="154">
        <v>-218711.12384879962</v>
      </c>
      <c r="F7" s="182"/>
      <c r="H7" s="182"/>
    </row>
    <row r="8" spans="1:8" ht="31.5" customHeight="1" x14ac:dyDescent="0.2">
      <c r="A8" s="146" t="s">
        <v>210</v>
      </c>
      <c r="B8" s="155">
        <v>18346721.778999999</v>
      </c>
      <c r="C8" s="155">
        <v>26866638.056000002</v>
      </c>
      <c r="D8" s="154">
        <v>4121898.5219999999</v>
      </c>
      <c r="E8" s="154">
        <v>-480782.68899999931</v>
      </c>
      <c r="F8" s="182"/>
      <c r="H8" s="182"/>
    </row>
    <row r="9" spans="1:8" ht="31.5" customHeight="1" x14ac:dyDescent="0.2">
      <c r="A9" s="147" t="s">
        <v>593</v>
      </c>
      <c r="B9" s="155">
        <v>20707369.130999997</v>
      </c>
      <c r="C9" s="155">
        <v>29576216.006000001</v>
      </c>
      <c r="D9" s="154">
        <v>4317840.5660000034</v>
      </c>
      <c r="E9" s="154">
        <v>-525857.04399999976</v>
      </c>
      <c r="F9" s="182"/>
      <c r="H9" s="182"/>
    </row>
    <row r="10" spans="1:8" ht="31.5" customHeight="1" x14ac:dyDescent="0.2">
      <c r="A10" s="147" t="s">
        <v>211</v>
      </c>
      <c r="B10" s="186"/>
      <c r="C10" s="186"/>
      <c r="D10" s="154">
        <v>0</v>
      </c>
      <c r="E10" s="154">
        <v>0</v>
      </c>
      <c r="F10" s="182"/>
      <c r="H10" s="182"/>
    </row>
    <row r="11" spans="1:8" ht="31.5" customHeight="1" x14ac:dyDescent="0.2">
      <c r="A11" s="147" t="s">
        <v>212</v>
      </c>
      <c r="B11" s="155">
        <v>2360647.352</v>
      </c>
      <c r="C11" s="155">
        <v>2709577.95</v>
      </c>
      <c r="D11" s="154">
        <v>195942.04400000069</v>
      </c>
      <c r="E11" s="154">
        <v>-45074.355000000447</v>
      </c>
      <c r="F11" s="182"/>
      <c r="H11" s="182"/>
    </row>
    <row r="12" spans="1:8" ht="31.5" customHeight="1" x14ac:dyDescent="0.2">
      <c r="A12" s="146" t="s">
        <v>213</v>
      </c>
      <c r="B12" s="155">
        <v>5913261.0876211124</v>
      </c>
      <c r="C12" s="155">
        <v>5419183.6383487796</v>
      </c>
      <c r="D12" s="154">
        <v>-1212925.3111826163</v>
      </c>
      <c r="E12" s="154">
        <v>262071.56515121926</v>
      </c>
      <c r="F12" s="182"/>
      <c r="H12" s="182"/>
    </row>
    <row r="13" spans="1:8" ht="31.5" customHeight="1" x14ac:dyDescent="0.2">
      <c r="A13" s="147" t="s">
        <v>214</v>
      </c>
      <c r="B13" s="155">
        <v>5889103.6695269523</v>
      </c>
      <c r="C13" s="155">
        <v>5571285.3131668689</v>
      </c>
      <c r="D13" s="154">
        <v>-222782.98989486694</v>
      </c>
      <c r="E13" s="154">
        <v>66286.388481040485</v>
      </c>
      <c r="F13" s="182"/>
      <c r="H13" s="182"/>
    </row>
    <row r="14" spans="1:8" ht="31.5" customHeight="1" x14ac:dyDescent="0.2">
      <c r="A14" s="147" t="s">
        <v>215</v>
      </c>
      <c r="B14" s="188">
        <v>0</v>
      </c>
      <c r="C14" s="188">
        <v>0</v>
      </c>
      <c r="D14" s="154">
        <v>0</v>
      </c>
      <c r="E14" s="154">
        <v>0</v>
      </c>
      <c r="F14" s="182"/>
      <c r="H14" s="182"/>
    </row>
    <row r="15" spans="1:8" ht="31.5" customHeight="1" x14ac:dyDescent="0.2">
      <c r="A15" s="147" t="s">
        <v>217</v>
      </c>
      <c r="B15" s="188">
        <v>749396.28683699993</v>
      </c>
      <c r="C15" s="188">
        <v>717670.68681502005</v>
      </c>
      <c r="D15" s="154">
        <v>16099.789925980032</v>
      </c>
      <c r="E15" s="154">
        <v>2433.6169369999602</v>
      </c>
      <c r="F15" s="182"/>
      <c r="H15" s="182"/>
    </row>
    <row r="16" spans="1:8" ht="31.5" customHeight="1" x14ac:dyDescent="0.2">
      <c r="A16" s="147" t="s">
        <v>211</v>
      </c>
      <c r="B16" s="188"/>
      <c r="C16" s="188"/>
      <c r="D16" s="189">
        <v>0</v>
      </c>
      <c r="E16" s="154"/>
      <c r="F16" s="182"/>
      <c r="H16" s="182"/>
    </row>
    <row r="17" spans="1:8" ht="31.5" customHeight="1" x14ac:dyDescent="0.2">
      <c r="A17" s="147" t="s">
        <v>216</v>
      </c>
      <c r="B17" s="156">
        <v>725238.8687428399</v>
      </c>
      <c r="C17" s="156">
        <v>869772.36163310998</v>
      </c>
      <c r="D17" s="154">
        <v>974042.53136177012</v>
      </c>
      <c r="E17" s="154">
        <v>-198218.79360717989</v>
      </c>
      <c r="F17" s="182"/>
      <c r="H17" s="182"/>
    </row>
    <row r="18" spans="1:8" ht="31.5" customHeight="1" x14ac:dyDescent="0.2">
      <c r="A18" s="143" t="s">
        <v>218</v>
      </c>
      <c r="B18" s="154">
        <v>-2015920.3420887901</v>
      </c>
      <c r="C18" s="154">
        <v>-2561905.1561871096</v>
      </c>
      <c r="D18" s="154">
        <v>-411011.15340561001</v>
      </c>
      <c r="E18" s="154">
        <v>-887021.21648685029</v>
      </c>
      <c r="F18" s="182"/>
      <c r="H18" s="182"/>
    </row>
    <row r="19" spans="1:8" ht="31.5" customHeight="1" x14ac:dyDescent="0.2">
      <c r="A19" s="146" t="s">
        <v>219</v>
      </c>
      <c r="B19" s="155">
        <v>-1343441.3420000002</v>
      </c>
      <c r="C19" s="155">
        <v>-1670433.442</v>
      </c>
      <c r="D19" s="154">
        <v>-182377.99599999981</v>
      </c>
      <c r="E19" s="154">
        <v>-170885.80099999974</v>
      </c>
      <c r="F19" s="182"/>
      <c r="H19" s="182"/>
    </row>
    <row r="20" spans="1:8" ht="31.5" customHeight="1" x14ac:dyDescent="0.2">
      <c r="A20" s="147" t="s">
        <v>220</v>
      </c>
      <c r="B20" s="155"/>
      <c r="C20" s="155"/>
      <c r="D20" s="155"/>
      <c r="E20" s="154"/>
      <c r="F20" s="182"/>
      <c r="H20" s="182"/>
    </row>
    <row r="21" spans="1:8" ht="31.5" customHeight="1" x14ac:dyDescent="0.2">
      <c r="A21" s="147" t="s">
        <v>211</v>
      </c>
      <c r="B21" s="186"/>
      <c r="C21" s="186"/>
      <c r="D21" s="187"/>
      <c r="E21" s="154"/>
      <c r="F21" s="182"/>
      <c r="H21" s="182"/>
    </row>
    <row r="22" spans="1:8" ht="31.5" customHeight="1" x14ac:dyDescent="0.2">
      <c r="A22" s="147" t="s">
        <v>212</v>
      </c>
      <c r="B22" s="156">
        <v>1343441.3419999999</v>
      </c>
      <c r="C22" s="156">
        <v>1670433.442</v>
      </c>
      <c r="D22" s="154">
        <v>182377.99600000004</v>
      </c>
      <c r="E22" s="154">
        <v>170885.80099999974</v>
      </c>
      <c r="F22" s="182"/>
      <c r="H22" s="182"/>
    </row>
    <row r="23" spans="1:8" ht="31.5" customHeight="1" x14ac:dyDescent="0.2">
      <c r="A23" s="146" t="s">
        <v>221</v>
      </c>
      <c r="B23" s="155">
        <v>-672479.00008878997</v>
      </c>
      <c r="C23" s="155">
        <v>-891471.71418710973</v>
      </c>
      <c r="D23" s="154">
        <v>-228633.15740560996</v>
      </c>
      <c r="E23" s="154">
        <v>-716135.41548685043</v>
      </c>
      <c r="F23" s="182"/>
      <c r="H23" s="182"/>
    </row>
    <row r="24" spans="1:8" ht="31.5" customHeight="1" x14ac:dyDescent="0.2">
      <c r="A24" s="147" t="s">
        <v>222</v>
      </c>
      <c r="B24" s="186">
        <v>0</v>
      </c>
      <c r="C24" s="186">
        <v>0</v>
      </c>
      <c r="D24" s="154">
        <v>0</v>
      </c>
      <c r="E24" s="154">
        <v>0</v>
      </c>
      <c r="F24" s="182"/>
      <c r="H24" s="182"/>
    </row>
    <row r="25" spans="1:8" ht="31.5" customHeight="1" x14ac:dyDescent="0.2">
      <c r="A25" s="147" t="s">
        <v>223</v>
      </c>
      <c r="B25" s="186">
        <v>0</v>
      </c>
      <c r="C25" s="186">
        <v>0</v>
      </c>
      <c r="D25" s="154">
        <v>0</v>
      </c>
      <c r="E25" s="154">
        <v>0</v>
      </c>
      <c r="F25" s="182"/>
      <c r="H25" s="182"/>
    </row>
    <row r="26" spans="1:8" ht="31.5" customHeight="1" x14ac:dyDescent="0.2">
      <c r="A26" s="147" t="s">
        <v>211</v>
      </c>
      <c r="B26" s="186"/>
      <c r="C26" s="186"/>
      <c r="D26" s="187">
        <v>0</v>
      </c>
      <c r="E26" s="154"/>
      <c r="F26" s="182"/>
      <c r="H26" s="182"/>
    </row>
    <row r="27" spans="1:8" ht="31.5" customHeight="1" x14ac:dyDescent="0.2">
      <c r="A27" s="147" t="s">
        <v>224</v>
      </c>
      <c r="B27" s="157">
        <v>672479.00008878997</v>
      </c>
      <c r="C27" s="157">
        <v>891471.71418710996</v>
      </c>
      <c r="D27" s="154">
        <v>228633.15740560996</v>
      </c>
      <c r="E27" s="154">
        <v>716135.41548685019</v>
      </c>
      <c r="F27" s="182"/>
      <c r="H27" s="182"/>
    </row>
    <row r="28" spans="1:8" ht="31.5" customHeight="1" x14ac:dyDescent="0.2">
      <c r="A28" s="144" t="s">
        <v>225</v>
      </c>
      <c r="B28" s="158">
        <v>22244062.645532321</v>
      </c>
      <c r="C28" s="158">
        <v>29723916.659161672</v>
      </c>
      <c r="D28" s="158">
        <v>2497961.9364117756</v>
      </c>
      <c r="E28" s="158">
        <v>-1105732.4613356292</v>
      </c>
      <c r="F28" s="182"/>
      <c r="H28" s="182"/>
    </row>
    <row r="29" spans="1:8" x14ac:dyDescent="0.2">
      <c r="A29" s="384" t="s">
        <v>572</v>
      </c>
      <c r="B29" s="384"/>
      <c r="C29" s="384"/>
      <c r="D29" s="384"/>
      <c r="E29" s="384"/>
    </row>
    <row r="30" spans="1:8" ht="22.5" customHeight="1" x14ac:dyDescent="0.2">
      <c r="A30" s="385" t="s">
        <v>615</v>
      </c>
      <c r="B30" s="385"/>
      <c r="C30" s="385"/>
      <c r="D30" s="385"/>
      <c r="E30" s="385"/>
      <c r="F30" s="453"/>
      <c r="G30" s="453"/>
    </row>
    <row r="31" spans="1:8" ht="15" customHeight="1" x14ac:dyDescent="0.2">
      <c r="A31" s="172" t="s">
        <v>595</v>
      </c>
      <c r="B31" s="172"/>
      <c r="C31" s="172"/>
      <c r="D31" s="172"/>
      <c r="E31" s="172"/>
      <c r="F31" s="235"/>
      <c r="G31" s="235"/>
    </row>
    <row r="32" spans="1:8" ht="14.25" customHeight="1" x14ac:dyDescent="0.2">
      <c r="A32" s="173" t="s">
        <v>596</v>
      </c>
      <c r="B32" s="220"/>
      <c r="C32" s="220"/>
      <c r="D32" s="220"/>
      <c r="E32" s="220"/>
      <c r="F32" s="227"/>
      <c r="G32" s="227"/>
    </row>
    <row r="33" spans="1:7" x14ac:dyDescent="0.2">
      <c r="A33" s="183" t="s">
        <v>563</v>
      </c>
      <c r="B33" s="184"/>
      <c r="C33" s="184"/>
      <c r="D33" s="76"/>
      <c r="E33" s="76"/>
      <c r="F33" s="184"/>
      <c r="G33" s="234"/>
    </row>
    <row r="34" spans="1:7" x14ac:dyDescent="0.2">
      <c r="A34" s="386" t="s">
        <v>600</v>
      </c>
      <c r="B34" s="386"/>
      <c r="C34" s="386"/>
      <c r="D34" s="386"/>
      <c r="E34" s="386"/>
      <c r="F34" s="386"/>
      <c r="G34" s="386"/>
    </row>
    <row r="37" spans="1:7" x14ac:dyDescent="0.2">
      <c r="B37" s="180"/>
      <c r="C37" s="180"/>
      <c r="D37" s="180"/>
      <c r="E37" s="180"/>
    </row>
    <row r="38" spans="1:7" x14ac:dyDescent="0.2">
      <c r="B38" s="181"/>
      <c r="C38" s="181"/>
      <c r="D38" s="181"/>
      <c r="E38" s="181"/>
    </row>
    <row r="39" spans="1:7" x14ac:dyDescent="0.2">
      <c r="B39" s="180"/>
      <c r="C39" s="180"/>
      <c r="D39" s="180"/>
      <c r="E39" s="180"/>
    </row>
    <row r="40" spans="1:7" x14ac:dyDescent="0.2">
      <c r="B40" s="180"/>
      <c r="C40" s="180"/>
      <c r="D40" s="180"/>
      <c r="E40" s="180"/>
    </row>
    <row r="41" spans="1:7" x14ac:dyDescent="0.2">
      <c r="B41" s="180"/>
    </row>
    <row r="42" spans="1:7" x14ac:dyDescent="0.2">
      <c r="B42" s="180"/>
      <c r="C42" s="180"/>
      <c r="D42" s="180"/>
      <c r="E42" s="180"/>
    </row>
    <row r="43" spans="1:7" x14ac:dyDescent="0.2">
      <c r="B43" s="180"/>
      <c r="C43" s="180"/>
      <c r="D43" s="180"/>
      <c r="E43" s="180"/>
    </row>
    <row r="44" spans="1:7" x14ac:dyDescent="0.2">
      <c r="B44" s="180"/>
      <c r="C44" s="180"/>
      <c r="D44" s="180"/>
      <c r="E44" s="180"/>
    </row>
    <row r="45" spans="1:7" x14ac:dyDescent="0.2">
      <c r="B45" s="180"/>
      <c r="C45" s="180"/>
      <c r="D45" s="185"/>
      <c r="E45" s="180"/>
    </row>
  </sheetData>
  <mergeCells count="9">
    <mergeCell ref="A29:E29"/>
    <mergeCell ref="A34:G34"/>
    <mergeCell ref="A1:E1"/>
    <mergeCell ref="A2:E2"/>
    <mergeCell ref="A3:A6"/>
    <mergeCell ref="B3:C3"/>
    <mergeCell ref="B4:B6"/>
    <mergeCell ref="C4:C6"/>
    <mergeCell ref="A30:E30"/>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 </vt:lpstr>
      <vt:lpstr>21 </vt:lpstr>
      <vt:lpstr>22</vt:lpstr>
      <vt:lpstr>'11'!Print_Area</vt:lpstr>
      <vt:lpstr>'12'!Print_Area</vt:lpstr>
      <vt:lpstr>'13'!Print_Area</vt:lpstr>
      <vt:lpstr>'14'!Print_Area</vt:lpstr>
      <vt:lpstr>'15'!Print_Area</vt:lpstr>
      <vt:lpstr>'17'!Print_Area</vt:lpstr>
      <vt:lpstr>'19'!Print_Area</vt:lpstr>
      <vt:lpstr>'21 '!Print_Area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2025-02-27T13:09:47Z</cp:lastPrinted>
  <dcterms:created xsi:type="dcterms:W3CDTF">2024-02-01T09:54:12Z</dcterms:created>
  <dcterms:modified xsi:type="dcterms:W3CDTF">2025-03-03T06:46:49Z</dcterms:modified>
</cp:coreProperties>
</file>