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425\MSB files\"/>
    </mc:Choice>
  </mc:AlternateContent>
  <bookViews>
    <workbookView xWindow="0" yWindow="0" windowWidth="23040" windowHeight="8550" tabRatio="785" activeTab="7"/>
  </bookViews>
  <sheets>
    <sheet name="3" sheetId="1" r:id="rId1"/>
    <sheet name="4" sheetId="2" r:id="rId2"/>
    <sheet name="5" sheetId="3" r:id="rId3"/>
    <sheet name="6" sheetId="4" r:id="rId4"/>
    <sheet name="7" sheetId="5" r:id="rId5"/>
    <sheet name="8" sheetId="50" r:id="rId6"/>
    <sheet name="9" sheetId="51" r:id="rId7"/>
    <sheet name="10" sheetId="54" r:id="rId8"/>
    <sheet name="11" sheetId="52" r:id="rId9"/>
    <sheet name="12" sheetId="53" r:id="rId10"/>
    <sheet name="13" sheetId="11" r:id="rId11"/>
    <sheet name="14" sheetId="12" r:id="rId12"/>
    <sheet name="15" sheetId="14" r:id="rId13"/>
    <sheet name="16" sheetId="15" r:id="rId14"/>
    <sheet name="17" sheetId="16" r:id="rId15"/>
    <sheet name="18" sheetId="17" r:id="rId16"/>
    <sheet name="19 " sheetId="45" r:id="rId17"/>
    <sheet name="20" sheetId="46" r:id="rId18"/>
    <sheet name="21" sheetId="47" r:id="rId19"/>
    <sheet name="22" sheetId="48" r:id="rId20"/>
  </sheets>
  <definedNames>
    <definedName name="_xlnm.Print_Area" localSheetId="8">'11'!$A$1:$E$35</definedName>
    <definedName name="_xlnm.Print_Area" localSheetId="9">'12'!$A$1:$E$22</definedName>
    <definedName name="_xlnm.Print_Area" localSheetId="10">'13'!$A$1:$J$86</definedName>
    <definedName name="_xlnm.Print_Area" localSheetId="11">'14'!$A$1:$J$86</definedName>
    <definedName name="_xlnm.Print_Area" localSheetId="12">'15'!$A$1:$G$64</definedName>
    <definedName name="_xlnm.Print_Area" localSheetId="14">'17'!$A$1:$J$39</definedName>
    <definedName name="_xlnm.Print_Area" localSheetId="15">'18'!$A$1:$J$16</definedName>
    <definedName name="_xlnm.Print_Area" localSheetId="16">'19 '!$A$1:$I$53</definedName>
    <definedName name="_xlnm.Print_Area" localSheetId="17">'20'!$A$1:$G$21</definedName>
    <definedName name="_xlnm.Print_Area" localSheetId="18">'21'!$A$1:$G$25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3">'6'!$A$1:$J$54</definedName>
    <definedName name="_xlnm.Print_Area" localSheetId="4">'7'!$A$1:$J$63</definedName>
    <definedName name="_xlnm.Print_Area" localSheetId="5">'8'!$A$1:$J$46</definedName>
    <definedName name="_xlnm.Print_Area" localSheetId="6">'9'!$A$1:$J$14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7" l="1"/>
  <c r="D5" i="53" l="1"/>
  <c r="E5" i="53"/>
  <c r="D7" i="17" l="1"/>
  <c r="N57" i="12" l="1"/>
  <c r="M57" i="12"/>
  <c r="L57" i="12"/>
  <c r="M6" i="12"/>
  <c r="N6" i="12"/>
  <c r="L6" i="12"/>
  <c r="M8" i="12"/>
  <c r="N8" i="12"/>
  <c r="L8" i="12"/>
  <c r="L15" i="12"/>
  <c r="M15" i="12"/>
  <c r="N15" i="12"/>
</calcChain>
</file>

<file path=xl/comments1.xml><?xml version="1.0" encoding="utf-8"?>
<comments xmlns="http://schemas.openxmlformats.org/spreadsheetml/2006/main">
  <authors>
    <author>Muhammad Aamir - FINANCE</author>
  </authors>
  <commentList>
    <comment ref="L10" authorId="0" shapeId="0">
      <text>
        <r>
          <rPr>
            <b/>
            <sz val="9"/>
            <color indexed="81"/>
            <rFont val="Tahoma"/>
            <family val="2"/>
          </rPr>
          <t>Muhammad Aamir - FINANCE:</t>
        </r>
        <r>
          <rPr>
            <sz val="9"/>
            <color indexed="81"/>
            <rFont val="Tahoma"/>
            <family val="2"/>
          </rPr>
          <t xml:space="preserve">
add ACU accounts in FCY balances</t>
        </r>
      </text>
    </comment>
  </commentList>
</comments>
</file>

<file path=xl/sharedStrings.xml><?xml version="1.0" encoding="utf-8"?>
<sst xmlns="http://schemas.openxmlformats.org/spreadsheetml/2006/main" count="1113" uniqueCount="616">
  <si>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</si>
  <si>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</si>
  <si>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</si>
  <si>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</si>
  <si>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</si>
  <si>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</si>
  <si>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</si>
  <si>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</si>
  <si>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</si>
  <si>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</si>
  <si>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</si>
  <si>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</si>
  <si>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</si>
  <si>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</si>
  <si>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</si>
  <si>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</si>
  <si>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</si>
  <si>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</si>
  <si>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</si>
  <si>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</si>
  <si>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</si>
  <si>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</si>
  <si>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</si>
  <si>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</si>
  <si>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</si>
  <si>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</si>
  <si>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</si>
  <si>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</si>
  <si>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</si>
  <si>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</si>
  <si>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</si>
  <si>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</si>
  <si>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</si>
  <si>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</si>
  <si>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</si>
  <si>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</si>
  <si>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</si>
  <si>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</si>
  <si>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</si>
  <si>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</si>
  <si>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</si>
  <si>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</si>
  <si>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</si>
  <si>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</si>
  <si>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</si>
  <si>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</si>
  <si>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</si>
  <si>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</si>
  <si>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</si>
  <si>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</si>
  <si>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</si>
  <si>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</si>
  <si>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</si>
  <si>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</si>
  <si>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</si>
  <si>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</si>
  <si>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</si>
  <si>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</si>
  <si>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</si>
  <si>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</si>
  <si>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</si>
  <si>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</si>
  <si>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</si>
  <si>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</si>
  <si>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</si>
  <si>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</si>
  <si>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</si>
  <si>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</si>
  <si>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</si>
  <si>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</si>
  <si>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</si>
  <si>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</si>
  <si>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</si>
  <si>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</si>
  <si>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</si>
  <si>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</si>
  <si>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</si>
  <si>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</si>
  <si>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</si>
  <si>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</si>
  <si>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</si>
  <si>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</si>
  <si>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</si>
  <si>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</si>
  <si>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</si>
  <si>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</si>
  <si>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</si>
  <si>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</si>
  <si>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</si>
  <si>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</si>
  <si>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</si>
  <si>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</si>
  <si>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</si>
  <si>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</si>
  <si>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</si>
  <si>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</si>
  <si>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</si>
  <si>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</si>
  <si>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</si>
  <si>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</si>
  <si>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</si>
  <si>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</si>
  <si>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</si>
  <si>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</si>
  <si>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</si>
  <si>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</si>
  <si>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</si>
  <si>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</si>
  <si>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</si>
  <si>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</si>
  <si>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</si>
  <si>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</si>
  <si>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</si>
  <si>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</si>
  <si>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</si>
  <si>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</si>
  <si>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</si>
  <si>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</si>
  <si>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</si>
  <si>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</si>
  <si>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</si>
  <si>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</si>
  <si>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</si>
  <si>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</si>
  <si>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</si>
  <si>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</si>
  <si>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</si>
  <si>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</si>
  <si>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</si>
  <si>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</si>
  <si>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</si>
  <si>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</si>
  <si>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</si>
  <si>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</si>
  <si>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</si>
  <si>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B. Net Domestic Assets (1+2+3)</t>
  </si>
  <si>
    <t xml:space="preserve">   1. Net Govt Sector Borrowing (i+ii)</t>
  </si>
  <si>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</si>
  <si>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</si>
  <si>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</si>
  <si>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</si>
  <si>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</si>
  <si>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</si>
  <si>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</si>
  <si>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</si>
  <si>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</si>
  <si>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</si>
  <si>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</si>
  <si>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</si>
  <si>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</si>
  <si>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</si>
  <si>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</si>
  <si>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</si>
  <si>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</si>
  <si>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</si>
  <si>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</si>
  <si>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</si>
  <si>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</si>
  <si>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</si>
  <si>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</si>
  <si>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</si>
  <si>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</si>
  <si>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</si>
  <si>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</si>
  <si>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</si>
  <si>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</si>
  <si>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</si>
  <si>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</si>
  <si>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</si>
  <si>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</si>
  <si>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</si>
  <si>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</si>
  <si>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</si>
  <si>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</si>
  <si>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</si>
  <si>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</si>
  <si>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</si>
  <si>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</si>
  <si>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</si>
  <si>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</si>
  <si>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</si>
  <si>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</si>
  <si>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</si>
  <si>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</si>
  <si>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</si>
  <si>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</si>
  <si>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</si>
  <si>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</si>
  <si>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</si>
  <si>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</si>
  <si>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</si>
  <si>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</si>
  <si>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</si>
  <si>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</si>
  <si>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</si>
  <si>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</si>
  <si>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</si>
  <si>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</si>
  <si>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</si>
  <si>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</si>
  <si>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</si>
  <si>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</si>
  <si>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</si>
  <si>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</si>
  <si>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</si>
  <si>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</si>
  <si>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</si>
  <si>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</si>
  <si>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</si>
  <si>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</si>
  <si>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</si>
  <si>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</si>
  <si>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</si>
  <si>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</si>
  <si>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</si>
  <si>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</si>
  <si>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</si>
  <si>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</si>
  <si>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</si>
  <si>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</si>
  <si>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</si>
  <si>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</si>
  <si>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</si>
  <si>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</si>
  <si>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</si>
  <si>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</si>
  <si>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</si>
  <si>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</si>
  <si>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</si>
  <si>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</si>
  <si>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</si>
  <si>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</si>
  <si>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</si>
  <si>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</si>
  <si>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</si>
  <si>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</si>
  <si>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</si>
  <si>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</si>
  <si>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</si>
  <si>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</si>
  <si>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</si>
  <si>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</si>
  <si>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</si>
  <si>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</si>
  <si>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</si>
  <si>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</si>
  <si>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</si>
  <si>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</si>
  <si>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</si>
  <si>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</si>
  <si>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</si>
  <si>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</si>
  <si>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</si>
  <si>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</si>
  <si>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</si>
  <si>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</si>
  <si>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</si>
  <si>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</si>
  <si>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</si>
  <si>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</si>
  <si>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</si>
  <si>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</si>
  <si>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</si>
  <si>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</si>
  <si>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</si>
  <si>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</si>
  <si>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</si>
  <si>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</si>
  <si>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</si>
  <si>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</si>
  <si>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</si>
  <si>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</si>
  <si>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</si>
  <si>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</si>
  <si>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</si>
  <si>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</si>
  <si>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</si>
  <si>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</si>
  <si>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</si>
  <si>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</si>
  <si>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</si>
  <si>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</si>
  <si>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</si>
  <si>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</si>
  <si>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</si>
  <si>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</si>
  <si>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</si>
  <si>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</si>
  <si>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</si>
  <si>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</si>
  <si>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</si>
  <si>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</si>
  <si>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</si>
  <si>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</si>
  <si>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</si>
  <si>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</si>
  <si>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</si>
  <si>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</si>
  <si>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</si>
  <si>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</si>
  <si>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</si>
  <si>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</si>
  <si>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</si>
  <si>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</si>
  <si>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</si>
  <si>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</si>
  <si>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</si>
  <si>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</si>
  <si>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</si>
  <si>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</si>
  <si>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</si>
  <si>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</si>
  <si>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</si>
  <si>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</si>
  <si>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</si>
  <si>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</si>
  <si>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</si>
  <si>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</si>
  <si>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</si>
  <si>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</si>
  <si>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</si>
  <si>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</si>
  <si>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</si>
  <si>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</si>
  <si>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</si>
  <si>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</si>
  <si>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</si>
  <si>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</si>
  <si>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</si>
  <si>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</si>
  <si>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</si>
  <si>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</si>
  <si>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</si>
  <si>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</si>
  <si>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</si>
  <si>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</si>
  <si>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</si>
  <si>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</si>
  <si>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</si>
  <si>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</si>
  <si>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</si>
  <si>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</si>
  <si>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</si>
  <si>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</si>
  <si>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</si>
  <si>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</si>
  <si>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</si>
  <si>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</si>
  <si>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</si>
  <si>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</si>
  <si>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</si>
  <si>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</si>
  <si>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</si>
  <si>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</si>
  <si>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</si>
  <si>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</si>
  <si>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</si>
  <si>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</si>
  <si>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</si>
  <si>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</si>
  <si>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</si>
  <si>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</si>
  <si>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</si>
  <si>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</si>
  <si>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</si>
  <si>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</si>
  <si>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</si>
  <si>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</si>
  <si>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</si>
  <si>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</si>
  <si>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</si>
  <si>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</si>
  <si>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</si>
  <si>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</si>
  <si>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</si>
  <si>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</si>
  <si>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</si>
  <si>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</si>
  <si>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</si>
  <si>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</si>
  <si>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</si>
  <si>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</si>
  <si>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</si>
  <si>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</si>
  <si>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</si>
  <si>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</si>
  <si>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</si>
  <si>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</si>
  <si>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</si>
  <si>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</si>
  <si>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</si>
  <si>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</si>
  <si>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</si>
  <si>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</si>
  <si>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</si>
  <si>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</si>
  <si>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</si>
  <si>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</si>
  <si>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</si>
  <si>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</si>
  <si>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</si>
  <si>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</si>
  <si>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</si>
  <si>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</si>
  <si>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</si>
  <si>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</si>
  <si>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</si>
  <si>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</si>
  <si>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</si>
  <si>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</si>
  <si>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</si>
  <si>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</si>
  <si>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</si>
  <si>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</si>
  <si>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</si>
  <si>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</si>
  <si>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</si>
  <si>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</si>
  <si>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</si>
  <si>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</si>
  <si>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</si>
  <si>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</si>
  <si>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</si>
  <si>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</si>
  <si>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</si>
  <si>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</si>
  <si>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</si>
  <si>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</si>
  <si>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</si>
  <si>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</si>
  <si>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</si>
  <si>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</si>
  <si>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</si>
  <si>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</si>
  <si>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</si>
  <si>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</si>
  <si>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</si>
  <si>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</si>
  <si>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</si>
  <si>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</si>
  <si>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</si>
  <si>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</si>
  <si>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</si>
  <si>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</si>
  <si>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</si>
  <si>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</si>
  <si>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</si>
  <si>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</si>
  <si>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</si>
  <si>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</si>
  <si>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</si>
  <si>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</si>
  <si>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</si>
  <si>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</si>
  <si>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</si>
  <si>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</si>
  <si>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</si>
  <si>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</si>
  <si>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</si>
  <si>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</si>
  <si>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</si>
  <si>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</si>
  <si>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</si>
  <si>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</si>
  <si>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</si>
  <si>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</si>
  <si>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</si>
  <si>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</si>
  <si>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</si>
  <si>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</si>
  <si>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</si>
  <si>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</si>
  <si>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</si>
  <si>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</si>
  <si>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</si>
  <si>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</si>
  <si>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</si>
  <si>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</si>
  <si>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</si>
  <si>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</si>
  <si>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</si>
  <si>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</si>
  <si>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</si>
  <si>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</si>
  <si>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</si>
  <si>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</si>
  <si>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</si>
  <si>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</si>
  <si>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</si>
  <si>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</si>
  <si>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</si>
  <si>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</si>
  <si>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</si>
  <si>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</si>
  <si>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</si>
  <si>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</si>
  <si>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</si>
  <si>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</si>
  <si>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</si>
  <si>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</si>
  <si>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</si>
  <si>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</si>
  <si>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</si>
  <si>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</si>
  <si>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</si>
  <si>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</si>
  <si>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</si>
  <si>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</si>
  <si>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</si>
  <si>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</si>
  <si>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</si>
  <si>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</si>
  <si>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</si>
  <si>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</si>
  <si>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</si>
  <si>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</si>
  <si>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</si>
  <si>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</si>
  <si>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</si>
  <si>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</si>
  <si>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</si>
  <si>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</si>
  <si>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</si>
  <si>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</si>
  <si>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</si>
  <si>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</si>
  <si>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</si>
  <si>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</si>
  <si>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</si>
  <si>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</si>
  <si>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</si>
  <si>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Source: Banking Supervision Department-1, SBP</t>
  </si>
  <si>
    <t>Note: Figures pertain to last week end of every month</t>
  </si>
  <si>
    <t>* This includes Depository NBFCs, DFIs and MFIs.</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</si>
  <si>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</si>
  <si>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</si>
  <si>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</si>
  <si>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</si>
  <si>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</si>
  <si>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</si>
  <si>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</si>
  <si>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</si>
  <si>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</si>
  <si>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r>
      <t>30-Jun-24</t>
    </r>
    <r>
      <rPr>
        <b/>
        <vertAlign val="superscript"/>
        <sz val="8"/>
        <rFont val="Times New Roman"/>
        <family val="1"/>
      </rPr>
      <t xml:space="preserve"> R</t>
    </r>
  </si>
  <si>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</si>
  <si>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</si>
  <si>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</si>
  <si>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</si>
  <si>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</si>
  <si>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</si>
  <si>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</si>
  <si>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</si>
  <si>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</si>
  <si>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</si>
  <si>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</si>
  <si>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</si>
  <si>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</si>
  <si>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</si>
  <si>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</si>
  <si>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</si>
  <si>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</si>
  <si>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</si>
  <si>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</si>
  <si>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</si>
  <si>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</si>
  <si>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</si>
  <si>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</si>
  <si>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</si>
  <si>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</si>
  <si>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</si>
  <si>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</si>
  <si>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</si>
  <si>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</si>
  <si>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</si>
  <si>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</si>
  <si>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</si>
  <si>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</si>
  <si>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</si>
  <si>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</si>
  <si>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</si>
  <si>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</si>
  <si>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</si>
  <si>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</si>
  <si>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</si>
  <si>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</si>
  <si>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</si>
  <si>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</si>
  <si>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</si>
  <si>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</si>
  <si>
    <t>Nov</t>
  </si>
  <si>
    <t>4. W.e.f. June 30, 2019, the data has been revised. For details, click here:</t>
  </si>
  <si>
    <t xml:space="preserve">https://www.sbp.org.pk/departments/stats/Revisions-in-Reserve-Money-and-Broad-Money.pdf </t>
  </si>
  <si>
    <r>
      <t>30-Jun-23</t>
    </r>
    <r>
      <rPr>
        <b/>
        <vertAlign val="superscript"/>
        <sz val="8"/>
        <rFont val="Times New Roman"/>
        <family val="1"/>
      </rPr>
      <t xml:space="preserve"> R</t>
    </r>
  </si>
  <si>
    <t>Sep-24</t>
  </si>
  <si>
    <t>3. W.e.f. June 30, 2019, the data has been revised. For details, click here:</t>
  </si>
  <si>
    <t>* It include treasury currency and Rupee counterpart loan to GOP against SDRs allocation</t>
  </si>
  <si>
    <t>Dec</t>
  </si>
  <si>
    <r>
      <t>FY23</t>
    </r>
    <r>
      <rPr>
        <b/>
        <vertAlign val="superscript"/>
        <sz val="8"/>
        <rFont val="Times New Roman"/>
        <family val="1"/>
      </rPr>
      <t xml:space="preserve"> </t>
    </r>
  </si>
  <si>
    <r>
      <t>FY24</t>
    </r>
    <r>
      <rPr>
        <b/>
        <vertAlign val="superscript"/>
        <sz val="8"/>
        <rFont val="Times New Roman"/>
        <family val="1"/>
      </rPr>
      <t xml:space="preserve"> </t>
    </r>
  </si>
  <si>
    <t>Right to use Assets</t>
  </si>
  <si>
    <t>Jan</t>
  </si>
  <si>
    <t>Other</t>
  </si>
  <si>
    <t>Notes:</t>
  </si>
  <si>
    <t>Feb</t>
  </si>
  <si>
    <t>4/ Total may differ due to rounding off.</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</si>
  <si>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</si>
  <si>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 xml:space="preserve">2/ Government’s borrowing net of Federal, Provincial, Azad Kashmir’s and Gilgit-Baltistan’s deposit with SBP. The (-) sign in govt. deposits shows a credit balance whereas (+) sign shows their debtor/withdrawal from the system </t>
  </si>
  <si>
    <t xml:space="preserve">1/ Quarter end NFA of SBP includes interest accrued on Asian Clearing Union (ACU) balance, SDRs allocation, SDRs holdings, fund facilities and accrued expenses on portfolio investment account. </t>
  </si>
  <si>
    <r>
      <t xml:space="preserve">i. Borrowings for Budgetary Support </t>
    </r>
    <r>
      <rPr>
        <vertAlign val="superscript"/>
        <sz val="8"/>
        <color rgb="FF000000"/>
        <rFont val="Times New Roman"/>
        <family val="1"/>
      </rPr>
      <t>1</t>
    </r>
  </si>
  <si>
    <t xml:space="preserve"> A. Net Foreign Assets</t>
  </si>
  <si>
    <t>Note: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</si>
  <si>
    <t>Dec-24</t>
  </si>
  <si>
    <t>Mar</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</si>
  <si>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</si>
  <si>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Oct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</si>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</sst>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0.000_);\(#,##0.000\)"/>
    <numFmt numFmtId="177" formatCode="_(* #,##0.0000_);_(* \(#,##0.0000\);_(* &quot;-&quot;??_);_(@_)"/>
  </numFmts>
  <fonts count="104"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sz val="9"/>
      <name val="Times New Roman"/>
      <family val="2"/>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b/>
      <sz val="8"/>
      <color theme="1"/>
      <name val="Times New Roman"/>
      <family val="1"/>
    </font>
    <font>
      <sz val="7"/>
      <color theme="1"/>
      <name val="Arial"/>
      <family val="2"/>
      <scheme val="minor"/>
    </font>
    <font>
      <u/>
      <sz val="8"/>
      <color theme="10"/>
      <name val="Arial"/>
      <family val="2"/>
      <scheme val="minor"/>
    </font>
    <font>
      <sz val="8"/>
      <color theme="1"/>
      <name val="Times New Roman"/>
      <family val="2"/>
    </font>
    <font>
      <i/>
      <sz val="8"/>
      <color theme="1"/>
      <name val="Times New Roman"/>
      <family val="1"/>
    </font>
    <font>
      <sz val="7"/>
      <color theme="1"/>
      <name val="Times New Roman"/>
      <family val="2"/>
    </font>
    <font>
      <u/>
      <sz val="7"/>
      <color theme="10"/>
      <name val="Times New Roman"/>
      <family val="2"/>
    </font>
    <font>
      <sz val="9"/>
      <color theme="1"/>
      <name val="Times New Roman"/>
      <family val="2"/>
    </font>
    <font>
      <u/>
      <sz val="7"/>
      <name val="Times New Roman"/>
      <family val="1"/>
    </font>
    <font>
      <u/>
      <sz val="7"/>
      <name val="Arial"/>
      <family val="2"/>
      <scheme val="minor"/>
    </font>
    <font>
      <sz val="12"/>
      <color theme="1"/>
      <name val="Times New Roman"/>
      <family val="1"/>
    </font>
    <font>
      <b/>
      <sz val="12"/>
      <color theme="1"/>
      <name val="Times New Roman"/>
      <family val="1"/>
    </font>
    <font>
      <b/>
      <sz val="9"/>
      <color indexed="81"/>
      <name val="Tahoma"/>
      <family val="2"/>
    </font>
    <font>
      <sz val="9"/>
      <color indexed="81"/>
      <name val="Tahoma"/>
      <family val="2"/>
    </font>
    <font>
      <u/>
      <sz val="12"/>
      <color theme="1"/>
      <name val="Times New Roman"/>
      <family val="1"/>
    </font>
    <font>
      <b/>
      <u/>
      <sz val="12"/>
      <color theme="1"/>
      <name val="Times New Roman"/>
      <family val="1"/>
    </font>
    <font>
      <sz val="10"/>
      <color theme="1"/>
      <name val="Times New Roman"/>
      <family val="2"/>
    </font>
    <font>
      <vertAlign val="superscript"/>
      <sz val="8"/>
      <color rgb="FF000000"/>
      <name val="Times New Roman"/>
      <family val="1"/>
    </font>
    <font>
      <b/>
      <sz val="9"/>
      <color theme="1"/>
      <name val="Times New Roman"/>
      <family val="2"/>
    </font>
    <font>
      <b/>
      <sz val="7"/>
      <color theme="1"/>
      <name val="Times New Roman"/>
      <family val="2"/>
    </font>
    <font>
      <i/>
      <sz val="8"/>
      <color theme="1"/>
      <name val="Times New Roman"/>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58">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medium">
        <color indexed="64"/>
      </right>
      <top style="thick">
        <color indexed="64"/>
      </top>
      <bottom/>
      <diagonal/>
    </border>
    <border>
      <left/>
      <right style="thick">
        <color indexed="64"/>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bottom/>
      <diagonal/>
    </border>
    <border>
      <left/>
      <right style="thick">
        <color indexed="64"/>
      </right>
      <top style="thick">
        <color indexed="64"/>
      </top>
      <bottom style="medium">
        <color indexed="64"/>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medium">
        <color indexed="64"/>
      </bottom>
      <diagonal/>
    </border>
  </borders>
  <cellStyleXfs count="85">
    <xf numFmtId="0" fontId="0" fillId="0" borderId="0"/>
    <xf numFmtId="0" fontId="16" fillId="0" borderId="0" applyNumberFormat="0" applyFill="0" applyBorder="0" applyAlignment="0" applyProtection="0"/>
    <xf numFmtId="43" fontId="30" fillId="0" borderId="0" applyFont="0" applyFill="0" applyBorder="0" applyAlignment="0" applyProtection="0"/>
    <xf numFmtId="0" fontId="31" fillId="0" borderId="0"/>
    <xf numFmtId="0" fontId="31" fillId="0" borderId="0"/>
    <xf numFmtId="43" fontId="31" fillId="0" borderId="0" applyFont="0" applyFill="0" applyBorder="0" applyAlignment="0" applyProtection="0"/>
    <xf numFmtId="0" fontId="37" fillId="0" borderId="0"/>
    <xf numFmtId="169" fontId="22" fillId="0" borderId="0" applyFont="0" applyFill="0" applyBorder="0" applyAlignment="0" applyProtection="0"/>
    <xf numFmtId="170" fontId="22" fillId="0" borderId="0" applyFon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71" fontId="22" fillId="0" borderId="0" applyFont="0" applyFill="0" applyBorder="0" applyAlignment="0" applyProtection="0"/>
    <xf numFmtId="172" fontId="22" fillId="0" borderId="0" applyFon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173" fontId="22" fillId="0" borderId="0" applyFont="0" applyFill="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2" fillId="20" borderId="26" applyNumberFormat="0" applyAlignment="0" applyProtection="0"/>
    <xf numFmtId="0" fontId="43" fillId="21" borderId="27" applyNumberFormat="0" applyAlignment="0" applyProtection="0"/>
    <xf numFmtId="1" fontId="44" fillId="22" borderId="28">
      <alignment horizontal="right" vertical="center"/>
    </xf>
    <xf numFmtId="0" fontId="45" fillId="22" borderId="28">
      <alignment horizontal="right" vertical="center"/>
    </xf>
    <xf numFmtId="0" fontId="31" fillId="22" borderId="29"/>
    <xf numFmtId="0" fontId="44" fillId="23" borderId="28">
      <alignment horizontal="center" vertical="center"/>
    </xf>
    <xf numFmtId="1" fontId="44" fillId="22" borderId="28">
      <alignment horizontal="right" vertical="center"/>
    </xf>
    <xf numFmtId="0" fontId="31" fillId="22" borderId="0"/>
    <xf numFmtId="0" fontId="46" fillId="22" borderId="28">
      <alignment horizontal="left" vertical="center"/>
    </xf>
    <xf numFmtId="0" fontId="46" fillId="22" borderId="28"/>
    <xf numFmtId="0" fontId="45" fillId="22" borderId="28">
      <alignment horizontal="right" vertical="center"/>
    </xf>
    <xf numFmtId="0" fontId="47" fillId="24" borderId="28">
      <alignment horizontal="left" vertical="center"/>
    </xf>
    <xf numFmtId="0" fontId="47" fillId="24" borderId="28">
      <alignment horizontal="left" vertical="center"/>
    </xf>
    <xf numFmtId="0" fontId="48" fillId="22" borderId="28">
      <alignment horizontal="left" vertical="center"/>
    </xf>
    <xf numFmtId="0" fontId="49" fillId="22" borderId="29"/>
    <xf numFmtId="0" fontId="44" fillId="25" borderId="28">
      <alignment horizontal="left" vertical="center"/>
    </xf>
    <xf numFmtId="43" fontId="37" fillId="0" borderId="0" applyFont="0" applyFill="0" applyBorder="0" applyAlignment="0" applyProtection="0"/>
    <xf numFmtId="43" fontId="50" fillId="0" borderId="0" applyFont="0" applyFill="0" applyBorder="0" applyAlignment="0" applyProtection="0"/>
    <xf numFmtId="0" fontId="51" fillId="0" borderId="0" applyProtection="0"/>
    <xf numFmtId="168" fontId="31" fillId="0" borderId="0" applyFont="0" applyFill="0" applyBorder="0" applyAlignment="0" applyProtection="0"/>
    <xf numFmtId="0" fontId="52" fillId="0" borderId="0" applyNumberFormat="0" applyFill="0" applyBorder="0" applyAlignment="0" applyProtection="0"/>
    <xf numFmtId="2" fontId="51" fillId="0" borderId="0" applyProtection="0"/>
    <xf numFmtId="0" fontId="53" fillId="4" borderId="0" applyNumberFormat="0" applyBorder="0" applyAlignment="0" applyProtection="0"/>
    <xf numFmtId="0" fontId="54" fillId="0" borderId="30" applyNumberFormat="0" applyFill="0" applyAlignment="0" applyProtection="0"/>
    <xf numFmtId="0" fontId="55" fillId="0" borderId="31" applyNumberFormat="0" applyFill="0" applyAlignment="0" applyProtection="0"/>
    <xf numFmtId="0" fontId="56" fillId="0" borderId="32" applyNumberFormat="0" applyFill="0" applyAlignment="0" applyProtection="0"/>
    <xf numFmtId="0" fontId="56" fillId="0" borderId="0" applyNumberFormat="0" applyFill="0" applyBorder="0" applyAlignment="0" applyProtection="0"/>
    <xf numFmtId="0" fontId="51" fillId="0" borderId="0" applyNumberFormat="0" applyFont="0" applyFill="0" applyBorder="0" applyAlignment="0" applyProtection="0"/>
    <xf numFmtId="0" fontId="57" fillId="0" borderId="0" applyProtection="0"/>
    <xf numFmtId="0" fontId="58" fillId="0" borderId="0" applyNumberFormat="0" applyFill="0" applyBorder="0" applyAlignment="0" applyProtection="0">
      <alignment vertical="top"/>
      <protection locked="0"/>
    </xf>
    <xf numFmtId="167" fontId="22" fillId="0" borderId="0" applyFont="0" applyFill="0" applyBorder="0" applyAlignment="0" applyProtection="0"/>
    <xf numFmtId="3" fontId="22" fillId="0" borderId="0" applyFont="0" applyFill="0" applyBorder="0" applyAlignment="0" applyProtection="0"/>
    <xf numFmtId="0" fontId="59" fillId="7" borderId="26" applyNumberFormat="0" applyAlignment="0" applyProtection="0"/>
    <xf numFmtId="0" fontId="60" fillId="0" borderId="33" applyNumberFormat="0" applyFill="0" applyAlignment="0" applyProtection="0"/>
    <xf numFmtId="0" fontId="61" fillId="26" borderId="0" applyNumberFormat="0" applyBorder="0" applyAlignment="0" applyProtection="0"/>
    <xf numFmtId="0" fontId="62" fillId="0" borderId="0"/>
    <xf numFmtId="0" fontId="50" fillId="0" borderId="0"/>
    <xf numFmtId="0" fontId="37" fillId="0" borderId="0"/>
    <xf numFmtId="0" fontId="37" fillId="27" borderId="34" applyNumberFormat="0" applyFont="0" applyAlignment="0" applyProtection="0"/>
    <xf numFmtId="0" fontId="63" fillId="20" borderId="35" applyNumberFormat="0" applyAlignment="0" applyProtection="0"/>
    <xf numFmtId="174" fontId="22" fillId="0" borderId="0" applyFont="0" applyFill="0" applyBorder="0" applyAlignment="0" applyProtection="0"/>
    <xf numFmtId="175" fontId="22" fillId="0" borderId="0" applyFont="0" applyFill="0" applyBorder="0" applyAlignment="0" applyProtection="0"/>
    <xf numFmtId="0" fontId="64" fillId="0" borderId="0" applyNumberFormat="0" applyFill="0" applyBorder="0" applyAlignment="0" applyProtection="0"/>
    <xf numFmtId="0" fontId="65" fillId="0" borderId="36" applyNumberFormat="0" applyFill="0" applyAlignment="0" applyProtection="0"/>
    <xf numFmtId="0" fontId="66" fillId="0" borderId="0" applyNumberFormat="0" applyFill="0" applyBorder="0" applyAlignment="0" applyProtection="0"/>
    <xf numFmtId="0" fontId="28" fillId="0" borderId="0"/>
    <xf numFmtId="0" fontId="37" fillId="0" borderId="0"/>
    <xf numFmtId="0" fontId="31" fillId="0" borderId="0"/>
  </cellStyleXfs>
  <cellXfs count="435">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2" fillId="0" borderId="5" xfId="0" applyFont="1" applyBorder="1" applyAlignment="1">
      <alignment horizontal="left" vertical="center"/>
    </xf>
    <xf numFmtId="0" fontId="6" fillId="0" borderId="0" xfId="0" applyFont="1" applyAlignment="1">
      <alignment horizontal="left" vertical="center" indent="1"/>
    </xf>
    <xf numFmtId="0" fontId="12" fillId="0" borderId="0" xfId="0" applyFont="1" applyAlignment="1">
      <alignment horizontal="left" vertical="center" wrapText="1" indent="2"/>
    </xf>
    <xf numFmtId="0" fontId="7" fillId="0" borderId="5" xfId="0" applyFont="1" applyBorder="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0" fillId="0" borderId="0" xfId="0" applyFont="1" applyAlignment="1">
      <alignment horizontal="right" vertical="center"/>
    </xf>
    <xf numFmtId="0" fontId="6" fillId="0" borderId="0" xfId="0" applyFont="1" applyAlignment="1">
      <alignment horizontal="center" vertical="center"/>
    </xf>
    <xf numFmtId="0" fontId="0" fillId="0" borderId="0" xfId="0" applyAlignment="1"/>
    <xf numFmtId="0" fontId="21"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9" fillId="0" borderId="5" xfId="0" applyFont="1" applyBorder="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10" fillId="0" borderId="14" xfId="0" applyFont="1" applyBorder="1" applyAlignment="1">
      <alignment horizontal="center" vertical="center"/>
    </xf>
    <xf numFmtId="0" fontId="6" fillId="0" borderId="0" xfId="0" applyFont="1" applyAlignment="1">
      <alignment horizontal="justify" vertical="center"/>
    </xf>
    <xf numFmtId="0" fontId="4" fillId="0" borderId="14" xfId="0" applyFont="1" applyBorder="1" applyAlignment="1">
      <alignment horizontal="center" vertical="center" wrapText="1"/>
    </xf>
    <xf numFmtId="0" fontId="4" fillId="0" borderId="5" xfId="0" applyFont="1" applyBorder="1" applyAlignment="1">
      <alignment horizontal="right" vertical="center"/>
    </xf>
    <xf numFmtId="0" fontId="6" fillId="0" borderId="0" xfId="0" applyFont="1" applyAlignment="1">
      <alignment horizontal="left" vertical="center" indent="3"/>
    </xf>
    <xf numFmtId="0" fontId="7" fillId="0" borderId="5" xfId="0" applyFont="1" applyBorder="1" applyAlignment="1">
      <alignment horizontal="left" vertical="center" indent="1"/>
    </xf>
    <xf numFmtId="0" fontId="29" fillId="0" borderId="0" xfId="0" applyFont="1" applyAlignment="1">
      <alignment vertical="center"/>
    </xf>
    <xf numFmtId="164" fontId="7" fillId="0" borderId="5" xfId="0" applyNumberFormat="1" applyFont="1" applyBorder="1" applyAlignment="1">
      <alignment horizontal="right" vertical="center"/>
    </xf>
    <xf numFmtId="0" fontId="25" fillId="0" borderId="0" xfId="0" applyFont="1" applyBorder="1" applyAlignment="1">
      <alignment vertical="center"/>
    </xf>
    <xf numFmtId="0" fontId="9" fillId="0" borderId="25" xfId="0" applyFont="1" applyBorder="1" applyAlignment="1">
      <alignment horizontal="center" vertical="center"/>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4" fillId="0" borderId="0" xfId="0" applyFont="1" applyAlignment="1">
      <alignment horizontal="left" vertical="center"/>
    </xf>
    <xf numFmtId="0" fontId="4" fillId="0" borderId="16" xfId="0" applyFont="1" applyBorder="1" applyAlignment="1">
      <alignment horizontal="right" vertical="center"/>
    </xf>
    <xf numFmtId="0" fontId="4" fillId="0" borderId="25" xfId="0" applyFont="1" applyBorder="1" applyAlignment="1">
      <alignment horizontal="right" vertical="center"/>
    </xf>
    <xf numFmtId="0" fontId="7" fillId="0" borderId="25" xfId="0" applyFont="1" applyBorder="1" applyAlignment="1">
      <alignment horizontal="center" vertical="center" wrapText="1"/>
    </xf>
    <xf numFmtId="0" fontId="34" fillId="0" borderId="0" xfId="0" applyFont="1"/>
    <xf numFmtId="0" fontId="39" fillId="0" borderId="0" xfId="0" applyFont="1"/>
    <xf numFmtId="166" fontId="36" fillId="0" borderId="0" xfId="53" applyNumberFormat="1" applyFont="1" applyFill="1"/>
    <xf numFmtId="166" fontId="38" fillId="0" borderId="0" xfId="53" applyNumberFormat="1" applyFont="1" applyFill="1"/>
    <xf numFmtId="0" fontId="67" fillId="0" borderId="0" xfId="0" applyFont="1" applyAlignment="1">
      <alignment horizontal="right" vertical="center"/>
    </xf>
    <xf numFmtId="0" fontId="67" fillId="0" borderId="0" xfId="0" applyFont="1" applyAlignment="1">
      <alignment horizontal="center" vertical="center"/>
    </xf>
    <xf numFmtId="0" fontId="68" fillId="0" borderId="0" xfId="0" applyFont="1" applyBorder="1" applyAlignment="1">
      <alignment vertical="center"/>
    </xf>
    <xf numFmtId="166" fontId="0" fillId="0" borderId="0" xfId="0" applyNumberFormat="1"/>
    <xf numFmtId="0" fontId="39" fillId="0" borderId="0" xfId="0" applyFont="1" applyAlignment="1"/>
    <xf numFmtId="165" fontId="14" fillId="0" borderId="0" xfId="2" applyNumberFormat="1" applyFont="1" applyAlignment="1">
      <alignment horizontal="right" vertical="center" wrapText="1"/>
    </xf>
    <xf numFmtId="0" fontId="9" fillId="0" borderId="3" xfId="0" applyFont="1" applyFill="1" applyBorder="1" applyAlignment="1">
      <alignment horizontal="right" vertical="center"/>
    </xf>
    <xf numFmtId="166" fontId="6" fillId="0" borderId="0" xfId="2" applyNumberFormat="1" applyFont="1" applyAlignment="1">
      <alignment horizontal="right" vertical="center"/>
    </xf>
    <xf numFmtId="166" fontId="72" fillId="0" borderId="0" xfId="2" applyNumberFormat="1" applyFont="1" applyAlignment="1">
      <alignment horizontal="right" vertical="center"/>
    </xf>
    <xf numFmtId="0" fontId="74" fillId="0" borderId="0" xfId="66" applyFont="1" applyFill="1" applyAlignment="1" applyProtection="1">
      <alignment vertical="top"/>
    </xf>
    <xf numFmtId="0" fontId="75" fillId="0" borderId="0" xfId="82" applyFont="1" applyFill="1" applyAlignment="1">
      <alignment vertical="top"/>
    </xf>
    <xf numFmtId="0" fontId="14" fillId="0" borderId="0" xfId="0" applyFont="1" applyAlignment="1">
      <alignment horizontal="left" vertical="top" wrapText="1"/>
    </xf>
    <xf numFmtId="0" fontId="75" fillId="0" borderId="0" xfId="82" applyFont="1" applyAlignment="1">
      <alignment horizontal="left" wrapText="1"/>
    </xf>
    <xf numFmtId="0" fontId="76" fillId="0" borderId="0" xfId="0" applyFont="1" applyFill="1" applyAlignment="1">
      <alignment horizontal="left"/>
    </xf>
    <xf numFmtId="0" fontId="73" fillId="0" borderId="0" xfId="0" applyFont="1" applyAlignment="1">
      <alignment horizontal="left" vertical="center"/>
    </xf>
    <xf numFmtId="0" fontId="17" fillId="0" borderId="0" xfId="0" applyFont="1" applyAlignment="1">
      <alignment horizontal="center" vertical="center"/>
    </xf>
    <xf numFmtId="0" fontId="75" fillId="0" borderId="0" xfId="0" applyFont="1"/>
    <xf numFmtId="0" fontId="39" fillId="0" borderId="0" xfId="0" applyFont="1" applyAlignment="1">
      <alignment wrapText="1"/>
    </xf>
    <xf numFmtId="0" fontId="23" fillId="0" borderId="0" xfId="0" applyFont="1" applyBorder="1" applyAlignment="1">
      <alignment horizontal="right" vertical="center"/>
    </xf>
    <xf numFmtId="164" fontId="71" fillId="0" borderId="0" xfId="0" applyNumberFormat="1" applyFont="1" applyBorder="1" applyAlignment="1">
      <alignment horizontal="center" vertical="center"/>
    </xf>
    <xf numFmtId="0" fontId="71" fillId="0" borderId="0" xfId="0" applyFont="1" applyBorder="1" applyAlignment="1">
      <alignment horizontal="center" vertical="center"/>
    </xf>
    <xf numFmtId="0" fontId="25" fillId="0" borderId="0" xfId="0" applyFont="1" applyBorder="1" applyAlignment="1">
      <alignment horizontal="right" vertical="center"/>
    </xf>
    <xf numFmtId="0" fontId="23" fillId="0" borderId="0" xfId="0" applyFont="1" applyBorder="1" applyAlignment="1">
      <alignment vertical="center"/>
    </xf>
    <xf numFmtId="0" fontId="77" fillId="0" borderId="0" xfId="0" applyFont="1" applyAlignment="1">
      <alignment vertical="center"/>
    </xf>
    <xf numFmtId="0" fontId="20" fillId="0" borderId="40"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0" fillId="0" borderId="0" xfId="0" applyBorder="1"/>
    <xf numFmtId="0" fontId="10" fillId="0" borderId="0" xfId="0" applyFont="1" applyBorder="1" applyAlignment="1">
      <alignment horizontal="right" vertical="center"/>
    </xf>
    <xf numFmtId="166" fontId="3" fillId="0" borderId="5" xfId="2" applyNumberFormat="1" applyFont="1" applyBorder="1" applyAlignment="1">
      <alignment horizontal="right" vertical="center"/>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166" fontId="7" fillId="0" borderId="0" xfId="2" applyNumberFormat="1" applyFont="1" applyAlignment="1">
      <alignment horizontal="right" vertical="center" wrapText="1"/>
    </xf>
    <xf numFmtId="166" fontId="78" fillId="0" borderId="5" xfId="2" applyNumberFormat="1" applyFont="1" applyBorder="1" applyAlignment="1">
      <alignment horizontal="right" vertical="center" wrapText="1"/>
    </xf>
    <xf numFmtId="0" fontId="7" fillId="0" borderId="16" xfId="0" applyFont="1" applyBorder="1" applyAlignment="1">
      <alignment horizontal="right" vertical="center" wrapText="1"/>
    </xf>
    <xf numFmtId="0" fontId="79"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78" fillId="0" borderId="0" xfId="0" applyFont="1" applyAlignment="1">
      <alignment horizontal="left" vertical="center" indent="1"/>
    </xf>
    <xf numFmtId="166" fontId="79" fillId="0" borderId="0" xfId="0" applyNumberFormat="1" applyFont="1"/>
    <xf numFmtId="166" fontId="35" fillId="0" borderId="0" xfId="2" applyNumberFormat="1" applyFont="1" applyAlignment="1">
      <alignment horizontal="right" vertical="center"/>
    </xf>
    <xf numFmtId="0" fontId="79" fillId="0" borderId="0" xfId="0" applyFont="1" applyAlignment="1"/>
    <xf numFmtId="0" fontId="80"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5" fillId="0" borderId="0" xfId="2" applyNumberFormat="1" applyFont="1" applyFill="1" applyAlignment="1">
      <alignment horizontal="right" vertical="center"/>
    </xf>
    <xf numFmtId="0" fontId="3" fillId="0" borderId="0" xfId="0" applyFont="1" applyAlignment="1">
      <alignment horizontal="right" vertical="center"/>
    </xf>
    <xf numFmtId="0" fontId="4" fillId="0" borderId="20" xfId="0" applyFont="1" applyBorder="1" applyAlignment="1">
      <alignment horizontal="left" vertical="center"/>
    </xf>
    <xf numFmtId="166" fontId="4" fillId="0" borderId="20" xfId="2" applyNumberFormat="1" applyFont="1" applyBorder="1" applyAlignment="1">
      <alignment horizontal="right" vertical="center"/>
    </xf>
    <xf numFmtId="0" fontId="4" fillId="0" borderId="13" xfId="0" applyFont="1" applyBorder="1" applyAlignment="1">
      <alignment horizontal="left" vertical="center"/>
    </xf>
    <xf numFmtId="166" fontId="4" fillId="0" borderId="13" xfId="2" applyNumberFormat="1" applyFont="1" applyBorder="1" applyAlignment="1">
      <alignment horizontal="right" vertical="center"/>
    </xf>
    <xf numFmtId="0" fontId="3" fillId="0" borderId="0" xfId="0" applyFont="1" applyAlignment="1">
      <alignment horizontal="right" vertical="center" wrapText="1"/>
    </xf>
    <xf numFmtId="0" fontId="82" fillId="0" borderId="4" xfId="0" applyFont="1" applyBorder="1"/>
    <xf numFmtId="166" fontId="26"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166" fontId="4" fillId="0" borderId="38" xfId="2" applyNumberFormat="1" applyFont="1" applyBorder="1" applyAlignment="1">
      <alignment horizontal="right" vertical="center" wrapText="1"/>
    </xf>
    <xf numFmtId="166" fontId="4" fillId="0" borderId="37" xfId="2" applyNumberFormat="1" applyFont="1" applyBorder="1" applyAlignment="1">
      <alignment horizontal="right" vertical="center"/>
    </xf>
    <xf numFmtId="166" fontId="79" fillId="0" borderId="0" xfId="0" applyNumberFormat="1" applyFont="1" applyAlignment="1"/>
    <xf numFmtId="0" fontId="17" fillId="0" borderId="0" xfId="0" applyFont="1" applyAlignment="1">
      <alignment horizontal="center" vertical="center"/>
    </xf>
    <xf numFmtId="0" fontId="21" fillId="0" borderId="0" xfId="0" applyFont="1" applyFill="1" applyAlignment="1">
      <alignment horizontal="left" vertical="center"/>
    </xf>
    <xf numFmtId="0" fontId="0" fillId="0" borderId="0" xfId="0" applyFill="1" applyAlignment="1"/>
    <xf numFmtId="0" fontId="22" fillId="0" borderId="0" xfId="0" applyFont="1" applyFill="1" applyAlignment="1">
      <alignment horizontal="left" indent="2"/>
    </xf>
    <xf numFmtId="0" fontId="22" fillId="0" borderId="0" xfId="0" applyFont="1" applyFill="1" applyAlignment="1">
      <alignment horizontal="left" indent="4"/>
    </xf>
    <xf numFmtId="166" fontId="86" fillId="0" borderId="0" xfId="2" applyNumberFormat="1" applyFont="1" applyFill="1"/>
    <xf numFmtId="166" fontId="87" fillId="0" borderId="0" xfId="2" applyNumberFormat="1" applyFont="1" applyFill="1"/>
    <xf numFmtId="166" fontId="7" fillId="0" borderId="5" xfId="2" applyNumberFormat="1" applyFont="1" applyBorder="1" applyAlignment="1">
      <alignment horizontal="right" vertical="center"/>
    </xf>
    <xf numFmtId="165" fontId="69" fillId="0" borderId="0" xfId="2" applyNumberFormat="1" applyFont="1" applyBorder="1" applyAlignment="1">
      <alignment horizontal="right" vertical="center" wrapText="1"/>
    </xf>
    <xf numFmtId="165" fontId="69" fillId="0" borderId="5" xfId="2" applyNumberFormat="1" applyFont="1" applyBorder="1" applyAlignment="1">
      <alignment horizontal="right" vertical="center" wrapText="1"/>
    </xf>
    <xf numFmtId="165" fontId="70" fillId="0" borderId="37" xfId="2" applyNumberFormat="1" applyFont="1" applyBorder="1" applyAlignment="1">
      <alignment horizontal="right" vertical="center" wrapText="1"/>
    </xf>
    <xf numFmtId="15" fontId="7" fillId="0" borderId="21" xfId="0" quotePrefix="1" applyNumberFormat="1" applyFont="1" applyFill="1" applyBorder="1" applyAlignment="1">
      <alignment horizontal="right" vertical="center"/>
    </xf>
    <xf numFmtId="0" fontId="7" fillId="0" borderId="0" xfId="0" applyFont="1" applyFill="1" applyAlignment="1">
      <alignment horizontal="right" vertical="center"/>
    </xf>
    <xf numFmtId="15" fontId="7" fillId="0" borderId="5" xfId="0" quotePrefix="1" applyNumberFormat="1" applyFont="1" applyFill="1" applyBorder="1" applyAlignment="1">
      <alignment horizontal="right" vertical="center"/>
    </xf>
    <xf numFmtId="166" fontId="6" fillId="0" borderId="0" xfId="2" applyNumberFormat="1" applyFont="1" applyFill="1" applyAlignment="1">
      <alignment horizontal="right" vertical="center"/>
    </xf>
    <xf numFmtId="166" fontId="3" fillId="0" borderId="0" xfId="2" applyNumberFormat="1" applyFont="1" applyFill="1" applyAlignment="1">
      <alignment vertical="center"/>
    </xf>
    <xf numFmtId="166" fontId="4" fillId="0" borderId="5"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4" fillId="0" borderId="0" xfId="2" applyNumberFormat="1" applyFont="1" applyBorder="1" applyAlignment="1">
      <alignment horizontal="right" vertical="center"/>
    </xf>
    <xf numFmtId="166" fontId="78"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14" fillId="0" borderId="0" xfId="0" applyFont="1" applyFill="1" applyAlignment="1">
      <alignment vertical="center"/>
    </xf>
    <xf numFmtId="0" fontId="32" fillId="0" borderId="0" xfId="1" applyFont="1" applyFill="1" applyAlignment="1">
      <alignment horizontal="left" vertical="center"/>
    </xf>
    <xf numFmtId="166" fontId="78" fillId="0" borderId="5" xfId="2" applyNumberFormat="1" applyFont="1" applyFill="1" applyBorder="1" applyAlignment="1">
      <alignment horizontal="right" vertical="center"/>
    </xf>
    <xf numFmtId="0" fontId="26" fillId="0" borderId="0" xfId="0" applyFont="1" applyFill="1" applyAlignment="1">
      <alignment horizontal="right" vertical="center"/>
    </xf>
    <xf numFmtId="0" fontId="7" fillId="0" borderId="38" xfId="0" applyFont="1" applyBorder="1" applyAlignment="1">
      <alignment horizontal="left" vertical="center"/>
    </xf>
    <xf numFmtId="0" fontId="89" fillId="0" borderId="0" xfId="1" applyFont="1" applyFill="1" applyAlignment="1" applyProtection="1">
      <alignment horizontal="left"/>
    </xf>
    <xf numFmtId="0" fontId="90" fillId="0" borderId="0" xfId="0" applyFont="1" applyFill="1" applyAlignment="1">
      <alignment horizontal="left"/>
    </xf>
    <xf numFmtId="166" fontId="6" fillId="0" borderId="0" xfId="2" applyNumberFormat="1" applyFont="1" applyAlignment="1">
      <alignment horizontal="right" vertical="center" wrapText="1"/>
    </xf>
    <xf numFmtId="166" fontId="7" fillId="0" borderId="5" xfId="2" applyNumberFormat="1" applyFont="1" applyBorder="1" applyAlignment="1">
      <alignment horizontal="right" vertical="center" wrapText="1"/>
    </xf>
    <xf numFmtId="0" fontId="91" fillId="0" borderId="0" xfId="66" applyFont="1" applyAlignment="1" applyProtection="1">
      <alignment horizontal="left" vertical="top" wrapText="1"/>
    </xf>
    <xf numFmtId="0" fontId="91" fillId="0" borderId="0" xfId="66" applyFont="1" applyAlignment="1" applyProtection="1">
      <alignment horizontal="left" wrapText="1"/>
    </xf>
    <xf numFmtId="166" fontId="6" fillId="0" borderId="5" xfId="2" applyNumberFormat="1" applyFont="1" applyBorder="1" applyAlignment="1">
      <alignment horizontal="right" vertical="center" wrapText="1"/>
    </xf>
    <xf numFmtId="0" fontId="0" fillId="0" borderId="0" xfId="0" applyFill="1"/>
    <xf numFmtId="0" fontId="93" fillId="0" borderId="0" xfId="0" quotePrefix="1" applyFont="1" applyBorder="1" applyAlignment="1">
      <alignment horizontal="left" indent="1"/>
    </xf>
    <xf numFmtId="0" fontId="93" fillId="0" borderId="0" xfId="0" quotePrefix="1" applyFont="1" applyFill="1" applyBorder="1" applyAlignment="1">
      <alignment horizontal="left" indent="1"/>
    </xf>
    <xf numFmtId="0" fontId="93" fillId="0" borderId="0" xfId="0" quotePrefix="1" applyFont="1" applyBorder="1" applyAlignment="1">
      <alignment horizontal="left" indent="3"/>
    </xf>
    <xf numFmtId="0" fontId="93" fillId="0" borderId="0" xfId="0" applyFont="1" applyBorder="1"/>
    <xf numFmtId="0" fontId="94" fillId="0" borderId="0" xfId="0" applyFont="1" applyBorder="1"/>
    <xf numFmtId="0" fontId="94" fillId="0" borderId="0" xfId="0" applyFont="1" applyFill="1" applyBorder="1" applyAlignment="1">
      <alignment horizontal="left" indent="1"/>
    </xf>
    <xf numFmtId="0" fontId="94" fillId="0" borderId="0" xfId="0" applyFont="1" applyFill="1" applyBorder="1" applyAlignment="1">
      <alignment horizontal="left" vertical="top" indent="4"/>
    </xf>
    <xf numFmtId="0" fontId="97" fillId="0" borderId="0" xfId="0" applyFont="1" applyFill="1" applyBorder="1"/>
    <xf numFmtId="0" fontId="93" fillId="0" borderId="0" xfId="0" quotePrefix="1" applyFont="1" applyFill="1" applyBorder="1" applyAlignment="1">
      <alignment horizontal="left" indent="4"/>
    </xf>
    <xf numFmtId="0" fontId="93" fillId="0" borderId="0" xfId="0" applyFont="1" applyFill="1" applyBorder="1"/>
    <xf numFmtId="0" fontId="98" fillId="0" borderId="0" xfId="0" applyFont="1" applyFill="1" applyBorder="1"/>
    <xf numFmtId="0" fontId="94" fillId="0" borderId="0" xfId="0" applyFont="1" applyFill="1" applyBorder="1"/>
    <xf numFmtId="0" fontId="94" fillId="0" borderId="0" xfId="0" quotePrefix="1" applyFont="1" applyBorder="1" applyAlignment="1">
      <alignment horizontal="left" indent="1"/>
    </xf>
    <xf numFmtId="0" fontId="93" fillId="0" borderId="0" xfId="0" quotePrefix="1" applyFont="1" applyBorder="1" applyAlignment="1">
      <alignment horizontal="left" vertical="center" indent="3"/>
    </xf>
    <xf numFmtId="0" fontId="93" fillId="0" borderId="0" xfId="0" quotePrefix="1" applyFont="1" applyBorder="1" applyAlignment="1">
      <alignment horizontal="left" indent="5"/>
    </xf>
    <xf numFmtId="0" fontId="93" fillId="0" borderId="0" xfId="0" quotePrefix="1" applyFont="1" applyFill="1" applyBorder="1" applyAlignment="1">
      <alignment horizontal="left" indent="5"/>
    </xf>
    <xf numFmtId="0" fontId="94" fillId="0" borderId="0" xfId="0" quotePrefix="1" applyFont="1" applyBorder="1" applyAlignment="1">
      <alignment horizontal="left"/>
    </xf>
    <xf numFmtId="0" fontId="93" fillId="0" borderId="0" xfId="0" quotePrefix="1" applyFont="1" applyBorder="1" applyAlignment="1">
      <alignment horizontal="left" vertical="center" indent="2"/>
    </xf>
    <xf numFmtId="0" fontId="94" fillId="0" borderId="0" xfId="0" applyFont="1" applyBorder="1" applyAlignment="1">
      <alignment horizontal="left" indent="1"/>
    </xf>
    <xf numFmtId="0" fontId="94" fillId="0" borderId="0" xfId="0" applyFont="1" applyBorder="1" applyAlignment="1">
      <alignment horizontal="center"/>
    </xf>
    <xf numFmtId="166" fontId="99" fillId="0" borderId="0" xfId="2" applyNumberFormat="1" applyFont="1" applyFill="1"/>
    <xf numFmtId="166" fontId="87" fillId="0" borderId="5" xfId="2" applyNumberFormat="1" applyFont="1" applyFill="1" applyBorder="1"/>
    <xf numFmtId="3" fontId="6" fillId="0" borderId="0" xfId="0" applyNumberFormat="1" applyFont="1" applyFill="1" applyAlignment="1">
      <alignment horizontal="right" wrapText="1"/>
    </xf>
    <xf numFmtId="176" fontId="0" fillId="0" borderId="0" xfId="0" applyNumberFormat="1" applyAlignment="1">
      <alignment wrapText="1"/>
    </xf>
    <xf numFmtId="0" fontId="79" fillId="0" borderId="0" xfId="0" applyFont="1" applyFill="1"/>
    <xf numFmtId="166" fontId="3" fillId="0" borderId="0" xfId="2" applyNumberFormat="1" applyFont="1" applyFill="1" applyAlignment="1">
      <alignment horizontal="right" vertical="center" wrapText="1"/>
    </xf>
    <xf numFmtId="166" fontId="4" fillId="0" borderId="0" xfId="2" applyNumberFormat="1" applyFont="1" applyFill="1" applyAlignment="1">
      <alignment horizontal="right" vertical="center" wrapText="1"/>
    </xf>
    <xf numFmtId="166" fontId="3" fillId="0" borderId="0" xfId="2" applyNumberFormat="1" applyFont="1" applyFill="1" applyBorder="1" applyAlignment="1">
      <alignment horizontal="right" vertical="center" wrapText="1"/>
    </xf>
    <xf numFmtId="166" fontId="4" fillId="0" borderId="38" xfId="2" applyNumberFormat="1" applyFont="1" applyFill="1" applyBorder="1" applyAlignment="1">
      <alignment horizontal="right" vertical="center" wrapText="1"/>
    </xf>
    <xf numFmtId="166" fontId="0" fillId="0" borderId="0" xfId="0" applyNumberFormat="1" applyFill="1"/>
    <xf numFmtId="0" fontId="34" fillId="0" borderId="0" xfId="0" applyFont="1" applyFill="1"/>
    <xf numFmtId="3" fontId="3" fillId="0" borderId="0" xfId="0" applyNumberFormat="1" applyFont="1" applyFill="1" applyAlignment="1">
      <alignment horizontal="right" vertical="center" wrapText="1"/>
    </xf>
    <xf numFmtId="3" fontId="4" fillId="0" borderId="0" xfId="0" applyNumberFormat="1" applyFont="1" applyFill="1" applyAlignment="1">
      <alignment horizontal="right" vertical="center" wrapText="1"/>
    </xf>
    <xf numFmtId="166" fontId="3" fillId="0" borderId="5" xfId="2" applyNumberFormat="1" applyFont="1" applyFill="1" applyBorder="1" applyAlignment="1">
      <alignment horizontal="right" vertical="center"/>
    </xf>
    <xf numFmtId="0" fontId="9" fillId="0" borderId="5" xfId="0" applyFont="1" applyFill="1" applyBorder="1" applyAlignment="1">
      <alignment horizontal="right" vertical="center" wrapText="1"/>
    </xf>
    <xf numFmtId="0" fontId="10" fillId="0" borderId="19" xfId="0" applyFont="1" applyBorder="1" applyAlignment="1">
      <alignment horizontal="right" vertical="center"/>
    </xf>
    <xf numFmtId="0" fontId="10" fillId="0" borderId="13" xfId="0" applyFont="1" applyBorder="1" applyAlignment="1">
      <alignment horizontal="right" vertical="center"/>
    </xf>
    <xf numFmtId="0" fontId="10" fillId="0" borderId="39" xfId="0" applyFont="1" applyBorder="1" applyAlignment="1">
      <alignment horizontal="right" vertical="center"/>
    </xf>
    <xf numFmtId="0" fontId="4" fillId="0" borderId="14" xfId="0" applyFont="1" applyBorder="1" applyAlignment="1">
      <alignment horizontal="center" vertical="center"/>
    </xf>
    <xf numFmtId="0" fontId="4" fillId="0" borderId="13" xfId="0" applyFont="1" applyBorder="1" applyAlignment="1">
      <alignment horizontal="center" vertical="center" wrapText="1"/>
    </xf>
    <xf numFmtId="0" fontId="26" fillId="0" borderId="40" xfId="0" applyFont="1" applyBorder="1" applyAlignment="1">
      <alignment horizontal="center" vertical="center" wrapText="1"/>
    </xf>
    <xf numFmtId="0" fontId="7" fillId="0" borderId="5" xfId="0" applyFont="1" applyBorder="1" applyAlignment="1">
      <alignment horizontal="right"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48" xfId="0" applyFont="1" applyBorder="1" applyAlignment="1">
      <alignment horizontal="center" vertical="center"/>
    </xf>
    <xf numFmtId="164" fontId="7" fillId="0" borderId="53" xfId="0" applyNumberFormat="1" applyFont="1" applyBorder="1" applyAlignment="1">
      <alignment horizontal="right" vertical="center"/>
    </xf>
    <xf numFmtId="164" fontId="7" fillId="0" borderId="53" xfId="0" applyNumberFormat="1" applyFont="1" applyBorder="1" applyAlignment="1">
      <alignment horizontal="right" vertical="center" wrapText="1"/>
    </xf>
    <xf numFmtId="0" fontId="7" fillId="0" borderId="5" xfId="0" applyFont="1" applyFill="1" applyBorder="1" applyAlignment="1">
      <alignment horizontal="right" vertical="center" wrapText="1"/>
    </xf>
    <xf numFmtId="0" fontId="4" fillId="0" borderId="0" xfId="0" applyFont="1" applyFill="1" applyAlignment="1">
      <alignment horizontal="left" vertical="center"/>
    </xf>
    <xf numFmtId="0" fontId="3" fillId="0" borderId="0" xfId="0" applyFont="1" applyFill="1" applyAlignment="1">
      <alignment horizontal="left" vertical="center"/>
    </xf>
    <xf numFmtId="0" fontId="11" fillId="0" borderId="0" xfId="0" applyFont="1" applyFill="1" applyAlignment="1">
      <alignment horizontal="left" vertical="center"/>
    </xf>
    <xf numFmtId="0" fontId="79" fillId="0" borderId="0" xfId="0" applyFont="1" applyFill="1" applyAlignment="1"/>
    <xf numFmtId="0" fontId="39" fillId="0" borderId="0" xfId="0" applyFont="1" applyFill="1" applyAlignment="1"/>
    <xf numFmtId="0" fontId="21" fillId="0" borderId="38" xfId="0" applyFont="1" applyFill="1" applyBorder="1" applyAlignment="1">
      <alignment horizontal="left" vertical="center"/>
    </xf>
    <xf numFmtId="166" fontId="70" fillId="0" borderId="38" xfId="2" applyNumberFormat="1" applyFont="1" applyFill="1" applyBorder="1" applyAlignment="1">
      <alignment horizontal="right" vertical="center" wrapText="1"/>
    </xf>
    <xf numFmtId="0" fontId="7" fillId="0" borderId="37" xfId="0" applyFont="1" applyFill="1" applyBorder="1" applyAlignment="1">
      <alignment horizontal="right" vertical="center" wrapText="1"/>
    </xf>
    <xf numFmtId="3" fontId="6" fillId="0" borderId="0" xfId="0" applyNumberFormat="1" applyFont="1" applyFill="1" applyAlignment="1">
      <alignment horizontal="right" vertical="center" wrapText="1"/>
    </xf>
    <xf numFmtId="3" fontId="7" fillId="0" borderId="0" xfId="0" applyNumberFormat="1" applyFont="1" applyFill="1" applyAlignment="1">
      <alignment horizontal="right" vertical="center" wrapText="1"/>
    </xf>
    <xf numFmtId="166" fontId="6" fillId="0" borderId="5" xfId="2" applyNumberFormat="1" applyFont="1" applyFill="1" applyBorder="1" applyAlignment="1">
      <alignment horizontal="right" vertical="center"/>
    </xf>
    <xf numFmtId="0" fontId="13" fillId="0" borderId="43" xfId="0" applyFont="1" applyFill="1" applyBorder="1" applyAlignment="1">
      <alignment horizontal="left" vertical="center"/>
    </xf>
    <xf numFmtId="0" fontId="7" fillId="0" borderId="49" xfId="0" applyFont="1" applyFill="1" applyBorder="1" applyAlignment="1">
      <alignment horizontal="center" vertical="center"/>
    </xf>
    <xf numFmtId="0" fontId="13" fillId="0" borderId="42" xfId="0" applyFont="1" applyFill="1" applyBorder="1" applyAlignment="1">
      <alignment horizontal="left" vertical="center"/>
    </xf>
    <xf numFmtId="0" fontId="3"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Alignment="1">
      <alignment horizontal="justify" vertical="center"/>
    </xf>
    <xf numFmtId="0" fontId="14" fillId="0" borderId="0" xfId="0" applyFont="1" applyBorder="1" applyAlignment="1">
      <alignment horizontal="right" vertical="center"/>
    </xf>
    <xf numFmtId="0" fontId="7" fillId="0" borderId="17" xfId="0" applyFont="1" applyFill="1" applyBorder="1" applyAlignment="1">
      <alignment horizontal="right" vertical="center"/>
    </xf>
    <xf numFmtId="0" fontId="7" fillId="0" borderId="18" xfId="0" applyFont="1" applyFill="1" applyBorder="1" applyAlignment="1">
      <alignment horizontal="right" vertical="center"/>
    </xf>
    <xf numFmtId="0" fontId="9" fillId="0" borderId="5" xfId="0" applyFont="1" applyBorder="1" applyAlignment="1">
      <alignment horizontal="center" vertical="center"/>
    </xf>
    <xf numFmtId="0" fontId="7" fillId="0" borderId="1" xfId="0" applyFont="1" applyBorder="1" applyAlignment="1">
      <alignment horizontal="center" vertical="center"/>
    </xf>
    <xf numFmtId="0" fontId="14" fillId="0" borderId="0" xfId="0" applyFont="1" applyFill="1" applyAlignment="1">
      <alignment horizontal="left" vertical="center"/>
    </xf>
    <xf numFmtId="0" fontId="7" fillId="0" borderId="3" xfId="0" applyFont="1" applyBorder="1" applyAlignment="1">
      <alignment horizontal="center" vertical="center"/>
    </xf>
    <xf numFmtId="0" fontId="9" fillId="28" borderId="55" xfId="0" applyFont="1" applyFill="1" applyBorder="1" applyAlignment="1">
      <alignment horizontal="right" vertical="center" wrapText="1"/>
    </xf>
    <xf numFmtId="0" fontId="75" fillId="0" borderId="0" xfId="0" applyFont="1" applyAlignment="1"/>
    <xf numFmtId="0" fontId="84" fillId="0" borderId="0" xfId="0" applyFont="1" applyAlignment="1"/>
    <xf numFmtId="0" fontId="32" fillId="0" borderId="0" xfId="1" applyFont="1" applyAlignment="1"/>
    <xf numFmtId="0" fontId="14" fillId="0" borderId="0" xfId="0" applyFont="1" applyAlignment="1">
      <alignment horizontal="left" vertical="center"/>
    </xf>
    <xf numFmtId="0" fontId="78" fillId="0" borderId="5" xfId="0" applyFont="1" applyBorder="1" applyAlignment="1">
      <alignment horizontal="left" vertical="center"/>
    </xf>
    <xf numFmtId="0" fontId="78" fillId="0" borderId="0" xfId="0" applyFont="1" applyAlignment="1">
      <alignment horizontal="left" vertical="center"/>
    </xf>
    <xf numFmtId="166" fontId="12" fillId="0" borderId="0" xfId="2" applyNumberFormat="1" applyFont="1" applyAlignment="1">
      <alignment horizontal="right" vertical="center"/>
    </xf>
    <xf numFmtId="177" fontId="79" fillId="0" borderId="0" xfId="2" applyNumberFormat="1" applyFont="1" applyAlignment="1"/>
    <xf numFmtId="0" fontId="81" fillId="0" borderId="0" xfId="0" applyFont="1" applyAlignment="1">
      <alignment horizontal="right" vertical="center"/>
    </xf>
    <xf numFmtId="0" fontId="7" fillId="0" borderId="54" xfId="0" applyFont="1" applyFill="1" applyBorder="1" applyAlignment="1">
      <alignment horizontal="right" vertical="center"/>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84" fillId="0" borderId="0" xfId="0" applyFont="1"/>
    <xf numFmtId="0" fontId="32" fillId="0" borderId="0" xfId="1" applyFont="1"/>
    <xf numFmtId="0" fontId="80" fillId="0" borderId="0" xfId="0" applyFont="1"/>
    <xf numFmtId="166" fontId="3" fillId="0" borderId="0" xfId="2" applyNumberFormat="1" applyFont="1" applyAlignment="1">
      <alignment vertical="center"/>
    </xf>
    <xf numFmtId="166" fontId="3" fillId="0" borderId="24" xfId="2" applyNumberFormat="1" applyFont="1" applyBorder="1" applyAlignment="1">
      <alignment horizontal="right" vertical="center"/>
    </xf>
    <xf numFmtId="0" fontId="7" fillId="0" borderId="38" xfId="0" applyFont="1" applyBorder="1" applyAlignment="1">
      <alignment horizontal="right" vertical="center" wrapText="1"/>
    </xf>
    <xf numFmtId="0" fontId="7" fillId="0" borderId="56" xfId="0" applyFont="1" applyBorder="1" applyAlignment="1">
      <alignment horizontal="center" vertical="center" wrapText="1"/>
    </xf>
    <xf numFmtId="166" fontId="10" fillId="0" borderId="0" xfId="2" applyNumberFormat="1" applyFont="1" applyFill="1" applyBorder="1" applyAlignment="1">
      <alignment horizontal="right" vertical="center"/>
    </xf>
    <xf numFmtId="0" fontId="9" fillId="0" borderId="23" xfId="0" applyFont="1" applyFill="1" applyBorder="1" applyAlignment="1">
      <alignment horizontal="right" vertical="center"/>
    </xf>
    <xf numFmtId="0" fontId="9" fillId="0" borderId="11" xfId="0" applyFont="1" applyBorder="1" applyAlignment="1">
      <alignment horizontal="right" vertical="center"/>
    </xf>
    <xf numFmtId="0" fontId="7" fillId="0" borderId="23" xfId="0" applyFont="1" applyBorder="1" applyAlignment="1">
      <alignment vertical="center"/>
    </xf>
    <xf numFmtId="0" fontId="7" fillId="0" borderId="46" xfId="0" applyFont="1" applyBorder="1" applyAlignment="1">
      <alignment horizontal="right" vertical="center" wrapText="1"/>
    </xf>
    <xf numFmtId="166" fontId="101" fillId="0" borderId="0" xfId="2" applyNumberFormat="1" applyFont="1" applyFill="1" applyAlignment="1">
      <alignment horizontal="right" vertical="center" wrapText="1"/>
    </xf>
    <xf numFmtId="43" fontId="101" fillId="0" borderId="0" xfId="2" applyNumberFormat="1" applyFont="1" applyFill="1" applyAlignment="1">
      <alignment horizontal="right" vertical="center" wrapText="1"/>
    </xf>
    <xf numFmtId="166" fontId="86" fillId="0" borderId="0" xfId="2" applyNumberFormat="1" applyFont="1" applyFill="1" applyAlignment="1">
      <alignment horizontal="right" vertical="center" wrapText="1"/>
    </xf>
    <xf numFmtId="166" fontId="88" fillId="0" borderId="0" xfId="2" applyNumberFormat="1" applyFont="1" applyFill="1" applyAlignment="1">
      <alignment horizontal="right" vertical="center"/>
    </xf>
    <xf numFmtId="166" fontId="102" fillId="0" borderId="0" xfId="2" applyNumberFormat="1" applyFont="1" applyFill="1" applyAlignment="1">
      <alignment horizontal="right" vertical="center"/>
    </xf>
    <xf numFmtId="166" fontId="103" fillId="0" borderId="0" xfId="2" applyNumberFormat="1" applyFont="1" applyFill="1" applyAlignment="1">
      <alignment horizontal="right" vertical="center" wrapText="1"/>
    </xf>
    <xf numFmtId="166" fontId="103" fillId="0" borderId="0" xfId="2" applyNumberFormat="1" applyFont="1" applyFill="1" applyAlignment="1">
      <alignment horizontal="right" vertical="center" wrapText="1" indent="1"/>
    </xf>
    <xf numFmtId="0" fontId="7" fillId="0" borderId="40" xfId="0" applyFont="1" applyFill="1" applyBorder="1" applyAlignment="1">
      <alignment horizontal="center" vertical="center" wrapText="1"/>
    </xf>
    <xf numFmtId="0" fontId="7" fillId="0" borderId="39" xfId="0" applyFont="1" applyFill="1" applyBorder="1" applyAlignment="1">
      <alignment horizontal="center" vertical="center" wrapText="1"/>
    </xf>
    <xf numFmtId="166" fontId="79" fillId="0" borderId="0" xfId="0" applyNumberFormat="1" applyFont="1" applyBorder="1"/>
    <xf numFmtId="0" fontId="9" fillId="0" borderId="0" xfId="0" applyFont="1" applyFill="1" applyBorder="1" applyAlignment="1">
      <alignment horizontal="right" vertical="center" wrapText="1"/>
    </xf>
    <xf numFmtId="0" fontId="7" fillId="0" borderId="48" xfId="0" applyFont="1" applyFill="1" applyBorder="1" applyAlignment="1">
      <alignment horizontal="right" vertical="center" wrapText="1"/>
    </xf>
    <xf numFmtId="0" fontId="7" fillId="0" borderId="47" xfId="0" applyFont="1" applyFill="1" applyBorder="1" applyAlignment="1">
      <alignment horizontal="right" vertical="center" wrapText="1"/>
    </xf>
    <xf numFmtId="0" fontId="79" fillId="0" borderId="0" xfId="0" applyFont="1" applyFill="1" applyBorder="1" applyAlignment="1"/>
    <xf numFmtId="166" fontId="11" fillId="0" borderId="0" xfId="2" applyNumberFormat="1" applyFont="1" applyAlignment="1">
      <alignment horizontal="right" vertical="center"/>
    </xf>
    <xf numFmtId="166" fontId="10" fillId="0" borderId="0" xfId="2" applyNumberFormat="1" applyFont="1" applyAlignment="1">
      <alignment horizontal="right" vertical="center"/>
    </xf>
    <xf numFmtId="166" fontId="11" fillId="0" borderId="5" xfId="2" applyNumberFormat="1" applyFont="1" applyBorder="1" applyAlignment="1">
      <alignment horizontal="right" vertical="center"/>
    </xf>
    <xf numFmtId="0" fontId="9" fillId="0" borderId="5" xfId="0" applyFont="1" applyFill="1" applyBorder="1" applyAlignment="1">
      <alignment horizontal="right" vertical="center"/>
    </xf>
    <xf numFmtId="0" fontId="7" fillId="0" borderId="48" xfId="0" applyFont="1" applyBorder="1" applyAlignment="1">
      <alignment horizontal="center" vertical="center"/>
    </xf>
    <xf numFmtId="0" fontId="9" fillId="0" borderId="4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28" borderId="48" xfId="0" applyFont="1" applyFill="1" applyBorder="1" applyAlignment="1">
      <alignment horizontal="center" vertical="center" wrapText="1"/>
    </xf>
    <xf numFmtId="0" fontId="7" fillId="0" borderId="5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5" xfId="0" applyFont="1" applyBorder="1" applyAlignment="1">
      <alignment horizontal="center" vertical="center" wrapText="1"/>
    </xf>
    <xf numFmtId="0" fontId="9" fillId="0" borderId="41" xfId="0" applyFont="1" applyFill="1" applyBorder="1" applyAlignment="1">
      <alignment horizontal="center" vertical="center"/>
    </xf>
    <xf numFmtId="0" fontId="84" fillId="0" borderId="0" xfId="0" applyFont="1" applyFill="1"/>
    <xf numFmtId="0" fontId="75" fillId="0" borderId="0" xfId="0" applyFont="1" applyFill="1"/>
    <xf numFmtId="0" fontId="39" fillId="0" borderId="0" xfId="0" applyFont="1" applyFill="1"/>
    <xf numFmtId="0" fontId="32" fillId="0" borderId="0" xfId="1" applyFont="1" applyFill="1" applyAlignment="1">
      <alignment horizontal="left" vertical="center" wrapText="1"/>
    </xf>
    <xf numFmtId="0" fontId="84" fillId="0" borderId="0" xfId="0" applyFont="1" applyFill="1" applyAlignment="1"/>
    <xf numFmtId="0" fontId="75" fillId="0" borderId="0" xfId="0" applyFont="1" applyFill="1" applyAlignment="1"/>
    <xf numFmtId="0" fontId="7" fillId="0" borderId="3" xfId="0" applyFont="1" applyBorder="1" applyAlignment="1">
      <alignment horizontal="right" vertical="center" wrapText="1"/>
    </xf>
    <xf numFmtId="0" fontId="9" fillId="28" borderId="3" xfId="0" applyFont="1" applyFill="1" applyBorder="1" applyAlignment="1">
      <alignment horizontal="center" vertical="center" wrapText="1"/>
    </xf>
    <xf numFmtId="0" fontId="7" fillId="0" borderId="15" xfId="0" applyFont="1" applyBorder="1" applyAlignment="1">
      <alignment horizontal="center" vertical="center"/>
    </xf>
    <xf numFmtId="0" fontId="9" fillId="0" borderId="3" xfId="0" applyFont="1" applyFill="1" applyBorder="1" applyAlignment="1">
      <alignment horizontal="center" vertical="center" wrapText="1"/>
    </xf>
    <xf numFmtId="0" fontId="39" fillId="0" borderId="0" xfId="0" applyFont="1" applyBorder="1"/>
    <xf numFmtId="0" fontId="3" fillId="0" borderId="5" xfId="0" applyFont="1" applyBorder="1" applyAlignment="1">
      <alignment horizontal="left" vertical="center" indent="1"/>
    </xf>
    <xf numFmtId="0" fontId="2" fillId="0" borderId="38" xfId="0" applyFont="1" applyBorder="1" applyAlignment="1">
      <alignment vertical="center"/>
    </xf>
    <xf numFmtId="0" fontId="3" fillId="0" borderId="24"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vertical="center"/>
    </xf>
    <xf numFmtId="0" fontId="7" fillId="0" borderId="22" xfId="0" applyFont="1" applyFill="1" applyBorder="1" applyAlignment="1">
      <alignment horizontal="right" vertical="center"/>
    </xf>
    <xf numFmtId="0" fontId="7" fillId="0" borderId="51" xfId="0" applyFont="1" applyFill="1" applyBorder="1" applyAlignment="1">
      <alignment horizontal="right" vertical="center"/>
    </xf>
    <xf numFmtId="15" fontId="7" fillId="0" borderId="12" xfId="0" quotePrefix="1" applyNumberFormat="1" applyFont="1" applyFill="1" applyBorder="1" applyAlignment="1">
      <alignment horizontal="right" vertical="center"/>
    </xf>
    <xf numFmtId="0" fontId="6" fillId="0" borderId="5" xfId="0" applyFont="1" applyBorder="1" applyAlignment="1">
      <alignment horizontal="right" vertical="center"/>
    </xf>
    <xf numFmtId="0" fontId="5" fillId="0" borderId="0" xfId="0" applyFont="1" applyAlignment="1">
      <alignment horizontal="center"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Fill="1" applyBorder="1" applyAlignment="1">
      <alignment horizontal="right" vertical="center" wrapText="1"/>
    </xf>
    <xf numFmtId="0" fontId="7" fillId="0" borderId="3" xfId="0" applyFont="1" applyFill="1" applyBorder="1" applyAlignment="1">
      <alignment horizontal="right" vertical="center" wrapText="1"/>
    </xf>
    <xf numFmtId="0" fontId="7" fillId="0" borderId="15" xfId="0" applyFont="1" applyBorder="1" applyAlignment="1">
      <alignment horizontal="center" vertical="center" wrapText="1"/>
    </xf>
    <xf numFmtId="0" fontId="73" fillId="0" borderId="0" xfId="0" applyFont="1" applyAlignment="1">
      <alignment horizontal="left" vertical="center"/>
    </xf>
    <xf numFmtId="0" fontId="32" fillId="0" borderId="0" xfId="1" applyFont="1" applyAlignment="1">
      <alignment horizontal="left" vertical="center"/>
    </xf>
    <xf numFmtId="0" fontId="9" fillId="0" borderId="0" xfId="0" applyFont="1" applyAlignment="1">
      <alignment horizontal="left" vertical="center"/>
    </xf>
    <xf numFmtId="0" fontId="15"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3" fillId="0" borderId="1" xfId="0" applyFont="1" applyFill="1" applyBorder="1" applyAlignment="1">
      <alignment horizontal="right" vertical="center" wrapText="1"/>
    </xf>
    <xf numFmtId="0" fontId="83" fillId="0" borderId="3" xfId="0" applyFont="1" applyFill="1" applyBorder="1" applyAlignment="1">
      <alignment horizontal="right" vertical="center" wrapText="1"/>
    </xf>
    <xf numFmtId="0" fontId="33" fillId="0" borderId="4" xfId="0" applyFont="1" applyBorder="1" applyAlignment="1">
      <alignment horizontal="right"/>
    </xf>
    <xf numFmtId="0" fontId="7" fillId="0" borderId="47" xfId="0" applyFont="1" applyBorder="1" applyAlignment="1">
      <alignment horizontal="center" vertical="center" wrapText="1"/>
    </xf>
    <xf numFmtId="0" fontId="7" fillId="0" borderId="37" xfId="0" applyFont="1" applyBorder="1" applyAlignment="1">
      <alignment horizontal="center" vertical="center" wrapText="1"/>
    </xf>
    <xf numFmtId="0" fontId="6" fillId="0" borderId="5"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right" vertical="center" wrapText="1"/>
    </xf>
    <xf numFmtId="0" fontId="7" fillId="0" borderId="9" xfId="0" applyFont="1" applyBorder="1" applyAlignment="1">
      <alignment horizontal="right"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14" fillId="0" borderId="0" xfId="0" applyFont="1" applyAlignment="1">
      <alignment horizontal="justify" vertical="center"/>
    </xf>
    <xf numFmtId="0" fontId="92" fillId="0" borderId="0" xfId="1" applyFont="1" applyAlignment="1">
      <alignment horizontal="left"/>
    </xf>
    <xf numFmtId="0" fontId="75" fillId="0" borderId="0" xfId="0" applyFont="1" applyAlignment="1">
      <alignment horizontal="left"/>
    </xf>
    <xf numFmtId="0" fontId="14" fillId="0" borderId="4" xfId="0" applyFont="1" applyBorder="1" applyAlignment="1">
      <alignment horizontal="right" vertical="center"/>
    </xf>
    <xf numFmtId="0" fontId="7" fillId="0" borderId="2" xfId="0" applyFont="1" applyBorder="1" applyAlignment="1">
      <alignment horizontal="center" vertical="center"/>
    </xf>
    <xf numFmtId="0" fontId="7" fillId="0" borderId="48" xfId="0" applyFont="1" applyBorder="1" applyAlignment="1">
      <alignment horizontal="center" vertical="center" wrapText="1"/>
    </xf>
    <xf numFmtId="0" fontId="17" fillId="0" borderId="0" xfId="0" applyFont="1" applyAlignment="1">
      <alignment horizontal="center" vertical="center"/>
    </xf>
    <xf numFmtId="0" fontId="11" fillId="0" borderId="5" xfId="0" applyFont="1" applyBorder="1" applyAlignment="1">
      <alignment horizontal="right" vertical="center"/>
    </xf>
    <xf numFmtId="0" fontId="85" fillId="0" borderId="0" xfId="1" applyFont="1" applyAlignment="1">
      <alignment horizontal="left"/>
    </xf>
    <xf numFmtId="0" fontId="79" fillId="0" borderId="0" xfId="0" applyFont="1" applyAlignment="1">
      <alignment horizontal="left"/>
    </xf>
    <xf numFmtId="0" fontId="11" fillId="0" borderId="0" xfId="0" applyFont="1" applyAlignment="1">
      <alignment horizontal="left" vertical="center" wrapText="1"/>
    </xf>
    <xf numFmtId="0" fontId="32" fillId="0" borderId="0" xfId="1" applyFont="1" applyAlignment="1">
      <alignment horizontal="left" vertical="center" wrapText="1"/>
    </xf>
    <xf numFmtId="0" fontId="11" fillId="0" borderId="0" xfId="0" applyFont="1" applyBorder="1" applyAlignment="1">
      <alignment horizontal="left" vertical="center" wrapText="1"/>
    </xf>
    <xf numFmtId="0" fontId="11" fillId="0" borderId="0" xfId="0" applyFont="1" applyBorder="1" applyAlignment="1">
      <alignment horizontal="righ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1" fillId="0" borderId="0" xfId="0" applyFont="1" applyAlignment="1">
      <alignment horizontal="left" vertical="center"/>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14" fillId="0" borderId="0" xfId="0" applyFont="1" applyFill="1" applyAlignment="1">
      <alignment horizontal="left" vertical="center"/>
    </xf>
    <xf numFmtId="0" fontId="7" fillId="0" borderId="7" xfId="0" applyFont="1" applyBorder="1" applyAlignment="1">
      <alignment horizontal="center"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5" xfId="0" applyFont="1" applyFill="1" applyBorder="1" applyAlignment="1">
      <alignment horizontal="center" vertical="center"/>
    </xf>
    <xf numFmtId="0" fontId="17" fillId="0" borderId="0" xfId="0" applyFont="1" applyBorder="1" applyAlignment="1">
      <alignment horizontal="center" vertical="center"/>
    </xf>
    <xf numFmtId="0" fontId="3" fillId="0" borderId="13" xfId="0" applyFont="1" applyBorder="1" applyAlignment="1">
      <alignment horizontal="right" vertical="center"/>
    </xf>
    <xf numFmtId="0" fontId="7" fillId="0" borderId="39" xfId="0" applyFont="1" applyBorder="1" applyAlignment="1">
      <alignment horizontal="center" vertical="center" wrapText="1"/>
    </xf>
    <xf numFmtId="0" fontId="7" fillId="0" borderId="38" xfId="0" applyFont="1" applyBorder="1" applyAlignment="1">
      <alignment horizontal="center" vertical="center" wrapText="1"/>
    </xf>
    <xf numFmtId="0" fontId="1" fillId="0" borderId="0" xfId="0" applyFont="1" applyAlignment="1">
      <alignment horizontal="left" vertical="center"/>
    </xf>
    <xf numFmtId="0" fontId="7" fillId="0" borderId="39"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7" fillId="0" borderId="40"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2" xfId="0" applyFont="1" applyBorder="1" applyAlignment="1">
      <alignment horizontal="center" vertical="center" wrapText="1"/>
    </xf>
    <xf numFmtId="0" fontId="14" fillId="0" borderId="5" xfId="0" applyFont="1" applyBorder="1" applyAlignment="1">
      <alignment horizontal="right" vertical="center"/>
    </xf>
    <xf numFmtId="0" fontId="11" fillId="0" borderId="4" xfId="0" applyFont="1" applyBorder="1" applyAlignment="1">
      <alignment horizontal="right" vertical="center"/>
    </xf>
    <xf numFmtId="0" fontId="14" fillId="0" borderId="0" xfId="0" applyFont="1" applyAlignment="1">
      <alignment horizontal="left" vertical="center"/>
    </xf>
    <xf numFmtId="0" fontId="32" fillId="0" borderId="0" xfId="1" applyFont="1" applyFill="1" applyAlignment="1">
      <alignment horizontal="left" vertical="center" wrapText="1"/>
    </xf>
    <xf numFmtId="0" fontId="11" fillId="0" borderId="0" xfId="0" applyFont="1" applyBorder="1" applyAlignment="1">
      <alignment horizontal="right" vertical="center"/>
    </xf>
    <xf numFmtId="0" fontId="88" fillId="0" borderId="0" xfId="0" applyFont="1" applyFill="1" applyAlignment="1">
      <alignment horizontal="left" vertical="top" wrapText="1"/>
    </xf>
    <xf numFmtId="0" fontId="88" fillId="0" borderId="0" xfId="0" applyFont="1" applyFill="1" applyAlignment="1">
      <alignment horizontal="left" wrapText="1"/>
    </xf>
    <xf numFmtId="0" fontId="21" fillId="0" borderId="1"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7" fillId="0" borderId="17"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9" xfId="0" applyFont="1" applyFill="1" applyBorder="1" applyAlignment="1">
      <alignment horizontal="right" vertical="center"/>
    </xf>
    <xf numFmtId="0" fontId="11" fillId="0" borderId="0" xfId="0" applyFont="1" applyAlignment="1">
      <alignment horizontal="right" vertical="center" wrapText="1"/>
    </xf>
    <xf numFmtId="0" fontId="5" fillId="0" borderId="0" xfId="0" applyFont="1" applyBorder="1" applyAlignment="1">
      <alignment horizontal="center" vertical="center" wrapText="1"/>
    </xf>
    <xf numFmtId="0" fontId="21" fillId="0" borderId="23" xfId="0" applyFont="1" applyBorder="1" applyAlignment="1">
      <alignment horizontal="center"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38" xfId="0" applyFont="1" applyBorder="1" applyAlignment="1">
      <alignment horizontal="center" vertical="center"/>
    </xf>
    <xf numFmtId="15" fontId="7" fillId="0" borderId="17" xfId="0" applyNumberFormat="1" applyFont="1" applyBorder="1" applyAlignment="1">
      <alignment horizontal="right" vertical="center"/>
    </xf>
    <xf numFmtId="0" fontId="7" fillId="0" borderId="18" xfId="0" applyFont="1" applyBorder="1" applyAlignment="1">
      <alignment horizontal="right" vertical="center"/>
    </xf>
    <xf numFmtId="0" fontId="7" fillId="0" borderId="21" xfId="0" applyFont="1" applyBorder="1"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164" fontId="9" fillId="0" borderId="7"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15" xfId="0" applyNumberFormat="1" applyFont="1" applyFill="1" applyBorder="1" applyAlignment="1">
      <alignment horizontal="center" vertical="center"/>
    </xf>
    <xf numFmtId="0" fontId="25" fillId="0" borderId="4" xfId="0" applyFont="1" applyBorder="1" applyAlignment="1">
      <alignment horizontal="right" vertical="center"/>
    </xf>
    <xf numFmtId="0" fontId="23" fillId="0" borderId="5" xfId="0" applyFont="1" applyBorder="1" applyAlignment="1">
      <alignment horizontal="right" vertical="center"/>
    </xf>
    <xf numFmtId="0" fontId="9" fillId="0" borderId="3" xfId="0" applyFont="1" applyBorder="1" applyAlignment="1">
      <alignment horizontal="center" vertical="center"/>
    </xf>
    <xf numFmtId="0" fontId="6" fillId="0" borderId="24" xfId="0" applyFont="1" applyBorder="1" applyAlignment="1">
      <alignment horizontal="right" vertical="center"/>
    </xf>
    <xf numFmtId="0" fontId="11" fillId="0" borderId="13" xfId="0" applyFont="1" applyBorder="1" applyAlignment="1">
      <alignment horizontal="right" vertical="center"/>
    </xf>
    <xf numFmtId="0" fontId="6" fillId="0" borderId="4" xfId="0" applyFont="1" applyBorder="1" applyAlignment="1">
      <alignment horizontal="right" vertical="center"/>
    </xf>
    <xf numFmtId="0" fontId="27" fillId="0" borderId="0" xfId="0" applyFont="1" applyAlignment="1">
      <alignment horizontal="center" vertical="center" wrapText="1"/>
    </xf>
    <xf numFmtId="0" fontId="14" fillId="0" borderId="5" xfId="0" applyFont="1" applyBorder="1" applyAlignment="1">
      <alignment horizontal="right" vertical="center" wrapText="1"/>
    </xf>
    <xf numFmtId="0" fontId="7" fillId="0" borderId="44" xfId="0" applyFont="1" applyFill="1" applyBorder="1" applyAlignment="1">
      <alignment horizontal="right" vertical="center" wrapText="1"/>
    </xf>
    <xf numFmtId="0" fontId="7" fillId="0" borderId="42" xfId="0" applyFont="1" applyFill="1" applyBorder="1" applyAlignment="1">
      <alignment horizontal="right" vertical="center" wrapText="1"/>
    </xf>
    <xf numFmtId="0" fontId="7" fillId="0" borderId="44" xfId="0" applyFont="1" applyBorder="1" applyAlignment="1">
      <alignment horizontal="center" vertical="center"/>
    </xf>
    <xf numFmtId="0" fontId="7" fillId="0" borderId="42" xfId="0" applyFont="1" applyBorder="1" applyAlignment="1">
      <alignment horizontal="center" vertical="center"/>
    </xf>
    <xf numFmtId="0" fontId="14" fillId="0" borderId="24" xfId="0" applyFont="1" applyBorder="1" applyAlignment="1">
      <alignment horizontal="right" vertical="center"/>
    </xf>
    <xf numFmtId="0" fontId="14" fillId="0" borderId="4" xfId="0" applyFont="1" applyFill="1" applyBorder="1" applyAlignment="1">
      <alignment horizontal="right" vertical="center"/>
    </xf>
    <xf numFmtId="0" fontId="17" fillId="0" borderId="0" xfId="0" applyFont="1" applyFill="1" applyAlignment="1">
      <alignment horizontal="center" vertical="center"/>
    </xf>
    <xf numFmtId="0" fontId="27" fillId="0" borderId="5" xfId="0" applyFont="1" applyFill="1" applyBorder="1" applyAlignment="1">
      <alignment horizontal="right" vertical="center"/>
    </xf>
    <xf numFmtId="0" fontId="7" fillId="0" borderId="43" xfId="0" applyFont="1" applyFill="1" applyBorder="1" applyAlignment="1">
      <alignment horizontal="right" vertical="center"/>
    </xf>
    <xf numFmtId="0" fontId="7" fillId="0" borderId="42" xfId="0" applyFont="1" applyFill="1" applyBorder="1" applyAlignment="1">
      <alignment horizontal="right" vertical="center"/>
    </xf>
    <xf numFmtId="0" fontId="7" fillId="0" borderId="1" xfId="0" applyFont="1" applyFill="1" applyBorder="1" applyAlignment="1">
      <alignment horizontal="right" vertical="center"/>
    </xf>
    <xf numFmtId="0" fontId="7" fillId="0" borderId="3" xfId="0" applyFont="1" applyFill="1" applyBorder="1" applyAlignment="1">
      <alignment horizontal="right" vertical="center"/>
    </xf>
    <xf numFmtId="0" fontId="7" fillId="0" borderId="47"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48" xfId="0" applyFont="1" applyFill="1" applyBorder="1" applyAlignment="1">
      <alignment horizontal="center" vertical="center"/>
    </xf>
    <xf numFmtId="0" fontId="11" fillId="0" borderId="0" xfId="0" applyFont="1" applyAlignment="1">
      <alignment horizontal="right" vertical="center"/>
    </xf>
    <xf numFmtId="0" fontId="29" fillId="0" borderId="0" xfId="0" applyFont="1" applyAlignment="1">
      <alignment horizontal="left" vertical="center"/>
    </xf>
    <xf numFmtId="164" fontId="7" fillId="0" borderId="7"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3" fillId="0" borderId="0" xfId="0" applyFont="1" applyAlignment="1">
      <alignment horizontal="left" vertical="center" wrapText="1"/>
    </xf>
    <xf numFmtId="16" fontId="7" fillId="0" borderId="7" xfId="0" quotePrefix="1" applyNumberFormat="1" applyFont="1" applyBorder="1" applyAlignment="1">
      <alignment horizontal="center" vertical="center" wrapText="1"/>
    </xf>
    <xf numFmtId="16" fontId="7" fillId="0" borderId="8" xfId="0" applyNumberFormat="1" applyFont="1" applyBorder="1" applyAlignment="1">
      <alignment horizontal="center" vertical="center" wrapText="1"/>
    </xf>
    <xf numFmtId="0" fontId="29" fillId="0" borderId="0" xfId="0" applyFont="1" applyAlignment="1">
      <alignment horizontal="right" vertical="center"/>
    </xf>
    <xf numFmtId="0" fontId="7" fillId="0" borderId="11" xfId="0" applyFont="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xf>
  </cellXfs>
  <cellStyles count="85">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3 3" xfId="8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colors>
    <mruColors>
      <color rgb="FFFF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bp.org.pk/departments/stats/Revisions-in-Reserve-Money-and-Broad-Money.pdf" TargetMode="External"/><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8"/>
  <sheetViews>
    <sheetView view="pageBreakPreview" topLeftCell="A40" zoomScale="115" zoomScaleNormal="100" zoomScaleSheetLayoutView="115" workbookViewId="0">
      <selection activeCell="J7" sqref="J7"/>
    </sheetView>
  </sheetViews>
  <sheetFormatPr defaultRowHeight="14.25" x14ac:dyDescent="0.2"/>
  <cols>
    <col min="1" max="1" width="41.375" bestFit="1" customWidth="1"/>
    <col min="2" max="3" width="9.625" bestFit="1" customWidth="1"/>
    <col min="4" max="4" width="10.125" bestFit="1" customWidth="1"/>
    <col min="5" max="5" width="11.375" style="49" bestFit="1" customWidth="1"/>
    <col min="6" max="7" width="10.375" bestFit="1" customWidth="1"/>
    <col min="8" max="8" width="10.125" style="50" bestFit="1" customWidth="1"/>
    <col min="9" max="9" width="8.375" style="50" customWidth="1"/>
  </cols>
  <sheetData>
    <row r="1" spans="1:11" ht="18.75" x14ac:dyDescent="0.2">
      <c r="A1" s="302" t="s">
        <v>0</v>
      </c>
      <c r="B1" s="302"/>
      <c r="C1" s="302"/>
      <c r="D1" s="302"/>
      <c r="E1" s="302"/>
      <c r="F1" s="302"/>
      <c r="G1" s="302"/>
      <c r="H1" s="302"/>
      <c r="I1" s="302"/>
      <c r="J1" s="302"/>
    </row>
    <row r="2" spans="1:11" ht="15" thickBot="1" x14ac:dyDescent="0.25">
      <c r="A2" s="301" t="s">
        <v>1</v>
      </c>
      <c r="B2" s="301"/>
      <c r="C2" s="301"/>
      <c r="D2" s="301"/>
      <c r="E2" s="301"/>
      <c r="F2" s="301"/>
      <c r="G2" s="301"/>
      <c r="H2" s="301"/>
      <c r="I2" s="301"/>
      <c r="J2" s="301"/>
    </row>
    <row r="3" spans="1:11" ht="15.75" thickTop="1" thickBot="1" x14ac:dyDescent="0.25">
      <c r="A3" s="304" t="s">
        <v>2</v>
      </c>
      <c r="B3" s="306" t="s">
        <v>3</v>
      </c>
      <c r="C3" s="306" t="s">
        <v>4</v>
      </c>
      <c r="D3" s="306" t="s">
        <v>568</v>
      </c>
      <c r="E3" s="289">
        <v>2024</v>
      </c>
      <c r="F3" s="303">
        <v>2024</v>
      </c>
      <c r="G3" s="308"/>
      <c r="H3" s="303">
        <v>2025</v>
      </c>
      <c r="I3" s="303"/>
      <c r="J3" s="303"/>
      <c r="K3" s="240"/>
    </row>
    <row r="4" spans="1:11" ht="15" thickBot="1" x14ac:dyDescent="0.25">
      <c r="A4" s="305"/>
      <c r="B4" s="307"/>
      <c r="C4" s="307"/>
      <c r="D4" s="307"/>
      <c r="E4" s="290" t="s">
        <v>612</v>
      </c>
      <c r="F4" s="274" t="s">
        <v>589</v>
      </c>
      <c r="G4" s="288" t="s">
        <v>596</v>
      </c>
      <c r="H4" s="274" t="s">
        <v>600</v>
      </c>
      <c r="I4" s="274" t="s">
        <v>603</v>
      </c>
      <c r="J4" s="274" t="s">
        <v>612</v>
      </c>
      <c r="K4" s="264"/>
    </row>
    <row r="5" spans="1:11" ht="20.25" customHeight="1" thickTop="1" x14ac:dyDescent="0.2">
      <c r="A5" s="2" t="s">
        <v>5</v>
      </c>
      <c r="B5" s="43">
        <v>209306</v>
      </c>
      <c r="C5" s="42">
        <v>-881053.32881489955</v>
      </c>
      <c r="D5" s="42">
        <v>-71159.734120000154</v>
      </c>
      <c r="E5" s="42">
        <v>-287011.92458469048</v>
      </c>
      <c r="F5" s="42">
        <v>613603.82600370981</v>
      </c>
      <c r="G5" s="42">
        <v>580506.93969499972</v>
      </c>
      <c r="H5" s="42">
        <v>647884.76201900002</v>
      </c>
      <c r="I5" s="42">
        <v>610890.18946822081</v>
      </c>
      <c r="J5" s="42">
        <v>590253.35453007929</v>
      </c>
      <c r="K5" s="42"/>
    </row>
    <row r="6" spans="1:11" ht="20.25" customHeight="1" x14ac:dyDescent="0.2">
      <c r="A6" s="2" t="s">
        <v>6</v>
      </c>
      <c r="B6" s="43">
        <v>3598212</v>
      </c>
      <c r="C6" s="42">
        <v>3535587.6576720001</v>
      </c>
      <c r="D6" s="42">
        <v>5053535.1509999996</v>
      </c>
      <c r="E6" s="42">
        <v>4601879.2815749999</v>
      </c>
      <c r="F6" s="42">
        <v>5966334.3420000002</v>
      </c>
      <c r="G6" s="42">
        <v>5867442.3600000003</v>
      </c>
      <c r="H6" s="42">
        <v>5905660.2970000003</v>
      </c>
      <c r="I6" s="42">
        <v>5894098.7260000007</v>
      </c>
      <c r="J6" s="42">
        <v>5906916.5335300788</v>
      </c>
      <c r="K6" s="42"/>
    </row>
    <row r="7" spans="1:11" ht="20.25" customHeight="1" x14ac:dyDescent="0.2">
      <c r="A7" s="3" t="s">
        <v>7</v>
      </c>
      <c r="B7" s="41">
        <v>773637</v>
      </c>
      <c r="C7" s="40">
        <v>1136973.6229999999</v>
      </c>
      <c r="D7" s="40">
        <v>1349448.6170000001</v>
      </c>
      <c r="E7" s="40">
        <v>1279862.3959999999</v>
      </c>
      <c r="F7" s="40">
        <v>1534136.8570000001</v>
      </c>
      <c r="G7" s="40">
        <v>1513706.8589999999</v>
      </c>
      <c r="H7" s="40">
        <v>1632947.409</v>
      </c>
      <c r="I7" s="40">
        <v>1650257.493</v>
      </c>
      <c r="J7" s="40">
        <v>1816807.1259999999</v>
      </c>
      <c r="K7" s="40"/>
    </row>
    <row r="8" spans="1:11" ht="20.25" customHeight="1" x14ac:dyDescent="0.2">
      <c r="A8" s="3" t="s">
        <v>8</v>
      </c>
      <c r="B8" s="41">
        <v>43863</v>
      </c>
      <c r="C8" s="40">
        <v>5423.77</v>
      </c>
      <c r="D8" s="40">
        <v>206221.23300000001</v>
      </c>
      <c r="E8" s="40">
        <v>57745.803</v>
      </c>
      <c r="F8" s="40">
        <v>79935.793999999994</v>
      </c>
      <c r="G8" s="40">
        <v>15440.137000000001</v>
      </c>
      <c r="H8" s="40">
        <v>48238.737000000001</v>
      </c>
      <c r="I8" s="40">
        <v>15286.641</v>
      </c>
      <c r="J8" s="40">
        <v>15553.186</v>
      </c>
      <c r="K8" s="40"/>
    </row>
    <row r="9" spans="1:11" ht="20.25" customHeight="1" x14ac:dyDescent="0.2">
      <c r="A9" s="3" t="s">
        <v>9</v>
      </c>
      <c r="B9" s="41">
        <v>24049</v>
      </c>
      <c r="C9" s="40">
        <v>20233.545672</v>
      </c>
      <c r="D9" s="40">
        <v>20568.975999999999</v>
      </c>
      <c r="E9" s="40">
        <v>20728.508575</v>
      </c>
      <c r="F9" s="40">
        <v>20713.173999999999</v>
      </c>
      <c r="G9" s="40">
        <v>20821.542000000001</v>
      </c>
      <c r="H9" s="40">
        <v>20918.099999999999</v>
      </c>
      <c r="I9" s="40">
        <v>21034.949000000001</v>
      </c>
      <c r="J9" s="40">
        <v>21160.690850079998</v>
      </c>
      <c r="K9" s="40"/>
    </row>
    <row r="10" spans="1:11" ht="20.25" customHeight="1" x14ac:dyDescent="0.2">
      <c r="A10" s="3" t="s">
        <v>10</v>
      </c>
      <c r="B10" s="41">
        <v>2137625</v>
      </c>
      <c r="C10" s="40">
        <v>1587831.291</v>
      </c>
      <c r="D10" s="40">
        <v>2725337.5720000002</v>
      </c>
      <c r="E10" s="40">
        <v>2485046.5180000002</v>
      </c>
      <c r="F10" s="40">
        <v>2991543.898</v>
      </c>
      <c r="G10" s="40">
        <v>2714321.6290000002</v>
      </c>
      <c r="H10" s="40">
        <v>2592787.929</v>
      </c>
      <c r="I10" s="40">
        <v>2573863.0720000002</v>
      </c>
      <c r="J10" s="40">
        <v>2428677.4509999999</v>
      </c>
      <c r="K10" s="40"/>
    </row>
    <row r="11" spans="1:11" ht="20.25" customHeight="1" x14ac:dyDescent="0.2">
      <c r="A11" s="3" t="s">
        <v>11</v>
      </c>
      <c r="B11" s="41">
        <v>67793</v>
      </c>
      <c r="C11" s="40">
        <v>8566.5519999999997</v>
      </c>
      <c r="D11" s="40">
        <v>8308.9410000000007</v>
      </c>
      <c r="E11" s="40">
        <v>11061.290999999999</v>
      </c>
      <c r="F11" s="40">
        <v>598226.13600000006</v>
      </c>
      <c r="G11" s="40">
        <v>865326.88600000006</v>
      </c>
      <c r="H11" s="40">
        <v>871998.11499999999</v>
      </c>
      <c r="I11" s="40">
        <v>890099.32499999995</v>
      </c>
      <c r="J11" s="40">
        <v>870324.66899999999</v>
      </c>
      <c r="K11" s="40"/>
    </row>
    <row r="12" spans="1:11" ht="20.25" customHeight="1" x14ac:dyDescent="0.2">
      <c r="A12" s="3" t="s">
        <v>12</v>
      </c>
      <c r="B12" s="41" t="s">
        <v>13</v>
      </c>
      <c r="C12" s="40">
        <v>0</v>
      </c>
      <c r="D12" s="40">
        <v>0</v>
      </c>
      <c r="E12" s="40">
        <v>0</v>
      </c>
      <c r="F12" s="40">
        <v>0</v>
      </c>
      <c r="G12" s="40">
        <v>0</v>
      </c>
      <c r="H12" s="40">
        <v>0</v>
      </c>
      <c r="I12" s="40">
        <v>0</v>
      </c>
      <c r="J12" s="40">
        <v>0</v>
      </c>
      <c r="K12" s="40"/>
    </row>
    <row r="13" spans="1:11" ht="20.25" customHeight="1" x14ac:dyDescent="0.2">
      <c r="A13" s="3" t="s">
        <v>14</v>
      </c>
      <c r="B13" s="41">
        <v>92</v>
      </c>
      <c r="C13" s="40">
        <v>0</v>
      </c>
      <c r="D13" s="40">
        <v>0</v>
      </c>
      <c r="E13" s="40">
        <v>0</v>
      </c>
      <c r="F13" s="40">
        <v>0</v>
      </c>
      <c r="G13" s="40">
        <v>0</v>
      </c>
      <c r="H13" s="40">
        <v>0</v>
      </c>
      <c r="I13" s="40">
        <v>0</v>
      </c>
      <c r="J13" s="40">
        <v>65.878679999999989</v>
      </c>
      <c r="K13" s="40"/>
    </row>
    <row r="14" spans="1:11" ht="20.25" customHeight="1" x14ac:dyDescent="0.2">
      <c r="A14" s="3" t="s">
        <v>15</v>
      </c>
      <c r="B14" s="41">
        <v>551153</v>
      </c>
      <c r="C14" s="40">
        <v>776558.87600000005</v>
      </c>
      <c r="D14" s="40">
        <v>743649.81200000003</v>
      </c>
      <c r="E14" s="40">
        <v>747434.7649999999</v>
      </c>
      <c r="F14" s="40">
        <v>741778.48300000001</v>
      </c>
      <c r="G14" s="40">
        <v>737825.30700000003</v>
      </c>
      <c r="H14" s="40">
        <v>738770.00699999998</v>
      </c>
      <c r="I14" s="40">
        <v>743557.24600000004</v>
      </c>
      <c r="J14" s="40">
        <v>754327.53200000001</v>
      </c>
      <c r="K14" s="40"/>
    </row>
    <row r="15" spans="1:11" ht="20.25" customHeight="1" x14ac:dyDescent="0.2">
      <c r="A15" s="4" t="s">
        <v>16</v>
      </c>
      <c r="B15" s="41">
        <v>551152</v>
      </c>
      <c r="C15" s="40">
        <v>776557.22400000005</v>
      </c>
      <c r="D15" s="40">
        <v>743648.23300000001</v>
      </c>
      <c r="E15" s="40">
        <v>747433.11399999994</v>
      </c>
      <c r="F15" s="40">
        <v>741776.90399999998</v>
      </c>
      <c r="G15" s="40">
        <v>737823.728</v>
      </c>
      <c r="H15" s="40">
        <v>738768.42799999996</v>
      </c>
      <c r="I15" s="40">
        <v>743555.66700000002</v>
      </c>
      <c r="J15" s="40">
        <v>754325.95299999998</v>
      </c>
      <c r="K15" s="40"/>
    </row>
    <row r="16" spans="1:11" ht="20.25" customHeight="1" x14ac:dyDescent="0.2">
      <c r="A16" s="2" t="s">
        <v>17</v>
      </c>
      <c r="B16" s="43">
        <v>3388906</v>
      </c>
      <c r="C16" s="42">
        <v>4416640.9864868997</v>
      </c>
      <c r="D16" s="42">
        <v>5124694.8851199998</v>
      </c>
      <c r="E16" s="42">
        <v>4888891.2061596904</v>
      </c>
      <c r="F16" s="42">
        <v>5352730.5159962904</v>
      </c>
      <c r="G16" s="42">
        <v>5286935.4203050006</v>
      </c>
      <c r="H16" s="42">
        <v>5257775.5349810002</v>
      </c>
      <c r="I16" s="42">
        <v>5283208.5365317799</v>
      </c>
      <c r="J16" s="42">
        <v>5316663.1789999995</v>
      </c>
      <c r="K16" s="42"/>
    </row>
    <row r="17" spans="1:11" ht="20.25" customHeight="1" x14ac:dyDescent="0.2">
      <c r="A17" s="3" t="s">
        <v>18</v>
      </c>
      <c r="B17" s="41">
        <v>559614</v>
      </c>
      <c r="C17" s="40">
        <v>782870.97617000004</v>
      </c>
      <c r="D17" s="40">
        <v>1057394.8910300001</v>
      </c>
      <c r="E17" s="40">
        <v>1041022.7286599999</v>
      </c>
      <c r="F17" s="40">
        <v>1052452.6630000002</v>
      </c>
      <c r="G17" s="40">
        <v>1058249.18</v>
      </c>
      <c r="H17" s="40">
        <v>1037466.493</v>
      </c>
      <c r="I17" s="40">
        <v>1043587.76</v>
      </c>
      <c r="J17" s="40">
        <v>1050665.9589999998</v>
      </c>
      <c r="K17" s="40"/>
    </row>
    <row r="18" spans="1:11" ht="20.25" customHeight="1" x14ac:dyDescent="0.2">
      <c r="A18" s="3" t="s">
        <v>19</v>
      </c>
      <c r="B18" s="41">
        <v>1104972</v>
      </c>
      <c r="C18" s="40">
        <v>1279131.237</v>
      </c>
      <c r="D18" s="40">
        <v>1818649.264</v>
      </c>
      <c r="E18" s="40">
        <v>1576189.5599999998</v>
      </c>
      <c r="F18" s="40">
        <v>2036152.311</v>
      </c>
      <c r="G18" s="40">
        <v>1979256.594</v>
      </c>
      <c r="H18" s="40">
        <v>1973400.8659999999</v>
      </c>
      <c r="I18" s="40">
        <v>1986188.5560000001</v>
      </c>
      <c r="J18" s="40">
        <v>1986889.4880000001</v>
      </c>
      <c r="K18" s="40"/>
    </row>
    <row r="19" spans="1:11" ht="20.25" customHeight="1" x14ac:dyDescent="0.2">
      <c r="A19" s="3" t="s">
        <v>20</v>
      </c>
      <c r="B19" s="41" t="s">
        <v>21</v>
      </c>
      <c r="C19" s="41" t="s">
        <v>21</v>
      </c>
      <c r="D19" s="41" t="s">
        <v>21</v>
      </c>
      <c r="E19" s="41">
        <v>6.0000000000000001E-3</v>
      </c>
      <c r="F19" s="41">
        <v>3.0000000000000001E-3</v>
      </c>
      <c r="G19" s="41">
        <v>3.0000000000000001E-3</v>
      </c>
      <c r="H19" s="41">
        <v>1E-3</v>
      </c>
      <c r="I19" s="41">
        <v>1E-3</v>
      </c>
      <c r="J19" s="41">
        <v>2E-3</v>
      </c>
      <c r="K19" s="41"/>
    </row>
    <row r="20" spans="1:11" ht="20.25" customHeight="1" x14ac:dyDescent="0.2">
      <c r="A20" s="3" t="s">
        <v>22</v>
      </c>
      <c r="B20" s="41">
        <v>926914</v>
      </c>
      <c r="C20" s="40">
        <v>1225196.6563168999</v>
      </c>
      <c r="D20" s="40">
        <v>1166640.2680899999</v>
      </c>
      <c r="E20" s="40">
        <v>1184407.1024996901</v>
      </c>
      <c r="F20" s="40">
        <v>1191758.41699629</v>
      </c>
      <c r="G20" s="40">
        <v>1177479.0833050001</v>
      </c>
      <c r="H20" s="40">
        <v>1177981.6749809999</v>
      </c>
      <c r="I20" s="40">
        <v>1175243.1515317799</v>
      </c>
      <c r="J20" s="40">
        <v>1182897.2509999999</v>
      </c>
      <c r="K20" s="40"/>
    </row>
    <row r="21" spans="1:11" ht="20.25" customHeight="1" x14ac:dyDescent="0.2">
      <c r="A21" s="3" t="s">
        <v>23</v>
      </c>
      <c r="B21" s="41">
        <v>797406</v>
      </c>
      <c r="C21" s="40">
        <v>1129442.1129999999</v>
      </c>
      <c r="D21" s="40">
        <v>1082010.456</v>
      </c>
      <c r="E21" s="40">
        <v>1087271.8089999999</v>
      </c>
      <c r="F21" s="40">
        <v>1072367.125</v>
      </c>
      <c r="G21" s="40">
        <v>1071950.56</v>
      </c>
      <c r="H21" s="40">
        <v>1068926.5</v>
      </c>
      <c r="I21" s="40">
        <v>1078189.068</v>
      </c>
      <c r="J21" s="40">
        <v>1096210.4790000001</v>
      </c>
      <c r="K21" s="40"/>
    </row>
    <row r="22" spans="1:11" ht="20.25" customHeight="1" x14ac:dyDescent="0.2">
      <c r="A22" s="2" t="s">
        <v>24</v>
      </c>
      <c r="B22" s="43">
        <v>6165662</v>
      </c>
      <c r="C22" s="42">
        <v>9982372.8471999988</v>
      </c>
      <c r="D22" s="42">
        <v>13277982.695</v>
      </c>
      <c r="E22" s="42">
        <v>11479983.785999998</v>
      </c>
      <c r="F22" s="42">
        <v>11694541.451000001</v>
      </c>
      <c r="G22" s="42">
        <v>12621733.857999999</v>
      </c>
      <c r="H22" s="42">
        <v>12511893.045000002</v>
      </c>
      <c r="I22" s="42">
        <v>12926177.578</v>
      </c>
      <c r="J22" s="42">
        <v>13682529.053000001</v>
      </c>
      <c r="K22" s="42"/>
    </row>
    <row r="23" spans="1:11" ht="20.25" customHeight="1" x14ac:dyDescent="0.2">
      <c r="A23" s="2" t="s">
        <v>25</v>
      </c>
      <c r="B23" s="43">
        <v>5154157</v>
      </c>
      <c r="C23" s="42">
        <v>5215055.71966724</v>
      </c>
      <c r="D23" s="42">
        <v>4492922.5269999998</v>
      </c>
      <c r="E23" s="42">
        <v>4555964.8113350002</v>
      </c>
      <c r="F23" s="42">
        <v>4146760.8590589995</v>
      </c>
      <c r="G23" s="42">
        <v>3597847.6837590002</v>
      </c>
      <c r="H23" s="42">
        <v>4033282.7374590002</v>
      </c>
      <c r="I23" s="42">
        <v>3909543.7010590001</v>
      </c>
      <c r="J23" s="42">
        <v>4200495.6310590003</v>
      </c>
      <c r="K23" s="42"/>
    </row>
    <row r="24" spans="1:11" ht="20.25" customHeight="1" x14ac:dyDescent="0.2">
      <c r="A24" s="2" t="s">
        <v>26</v>
      </c>
      <c r="B24" s="43">
        <v>5745839</v>
      </c>
      <c r="C24" s="42">
        <v>5897338.7956672404</v>
      </c>
      <c r="D24" s="42">
        <v>5395564.9809999997</v>
      </c>
      <c r="E24" s="42">
        <v>5511877.702335</v>
      </c>
      <c r="F24" s="42">
        <v>5437397.7760589998</v>
      </c>
      <c r="G24" s="42">
        <v>5234619.8427590001</v>
      </c>
      <c r="H24" s="42">
        <v>5662184.7614590004</v>
      </c>
      <c r="I24" s="42">
        <v>5617889.1700590001</v>
      </c>
      <c r="J24" s="42">
        <v>5753881.7840590002</v>
      </c>
      <c r="K24" s="42"/>
    </row>
    <row r="25" spans="1:11" ht="20.25" customHeight="1" x14ac:dyDescent="0.2">
      <c r="A25" s="2" t="s">
        <v>27</v>
      </c>
      <c r="B25" s="43">
        <v>6769725</v>
      </c>
      <c r="C25" s="42">
        <v>6638085.9285550006</v>
      </c>
      <c r="D25" s="42">
        <v>6288825.7039999999</v>
      </c>
      <c r="E25" s="42">
        <v>6592074.5036199996</v>
      </c>
      <c r="F25" s="42">
        <v>6764773.5439999998</v>
      </c>
      <c r="G25" s="42">
        <v>6294925.3867000006</v>
      </c>
      <c r="H25" s="42">
        <v>6349992.2534000007</v>
      </c>
      <c r="I25" s="42">
        <v>6406385.8190000001</v>
      </c>
      <c r="J25" s="42">
        <v>6476395.352</v>
      </c>
      <c r="K25" s="42"/>
    </row>
    <row r="26" spans="1:11" ht="20.25" customHeight="1" x14ac:dyDescent="0.2">
      <c r="A26" s="3" t="s">
        <v>28</v>
      </c>
      <c r="B26" s="41">
        <v>6237905</v>
      </c>
      <c r="C26" s="40">
        <v>5886300.6415550001</v>
      </c>
      <c r="D26" s="40">
        <v>5568455.017</v>
      </c>
      <c r="E26" s="40">
        <v>5868233.72162</v>
      </c>
      <c r="F26" s="40">
        <v>6042188.0350000001</v>
      </c>
      <c r="G26" s="40">
        <v>5574638.9077000003</v>
      </c>
      <c r="H26" s="40">
        <v>5632388.1834000004</v>
      </c>
      <c r="I26" s="40">
        <v>5686774.7340000002</v>
      </c>
      <c r="J26" s="40">
        <v>5746569.9479999999</v>
      </c>
      <c r="K26" s="40"/>
    </row>
    <row r="27" spans="1:11" ht="20.25" customHeight="1" x14ac:dyDescent="0.2">
      <c r="A27" s="3" t="s">
        <v>29</v>
      </c>
      <c r="B27" s="41">
        <v>531820</v>
      </c>
      <c r="C27" s="40">
        <v>751785.28700000001</v>
      </c>
      <c r="D27" s="40">
        <v>720370.68700000003</v>
      </c>
      <c r="E27" s="40">
        <v>723840.78200000001</v>
      </c>
      <c r="F27" s="40">
        <v>722585.50899999996</v>
      </c>
      <c r="G27" s="40">
        <v>720286.47900000005</v>
      </c>
      <c r="H27" s="40">
        <v>717604.07</v>
      </c>
      <c r="I27" s="40">
        <v>719611.08499999996</v>
      </c>
      <c r="J27" s="40">
        <v>729825.40399999998</v>
      </c>
      <c r="K27" s="40"/>
    </row>
    <row r="28" spans="1:11" ht="20.25" customHeight="1" x14ac:dyDescent="0.2">
      <c r="A28" s="2" t="s">
        <v>30</v>
      </c>
      <c r="B28" s="43">
        <v>1023886</v>
      </c>
      <c r="C28" s="84">
        <v>740747.13288775994</v>
      </c>
      <c r="D28" s="84">
        <v>893260.723</v>
      </c>
      <c r="E28" s="84">
        <v>1080196.8012849998</v>
      </c>
      <c r="F28" s="84">
        <v>1327375.7679410002</v>
      </c>
      <c r="G28" s="84">
        <v>1060305.543941</v>
      </c>
      <c r="H28" s="84">
        <v>687807.49194099987</v>
      </c>
      <c r="I28" s="84">
        <v>788496.64894099999</v>
      </c>
      <c r="J28" s="84">
        <v>722513.56794099999</v>
      </c>
      <c r="K28" s="84"/>
    </row>
    <row r="29" spans="1:11" ht="20.25" customHeight="1" x14ac:dyDescent="0.2">
      <c r="A29" s="3" t="s">
        <v>18</v>
      </c>
      <c r="B29" s="41">
        <v>1023886</v>
      </c>
      <c r="C29" s="86">
        <v>740747.13288775994</v>
      </c>
      <c r="D29" s="86">
        <v>893260.723</v>
      </c>
      <c r="E29" s="86">
        <v>1080196.8012849998</v>
      </c>
      <c r="F29" s="86">
        <v>1327375.7679410002</v>
      </c>
      <c r="G29" s="86">
        <v>1060305.543941</v>
      </c>
      <c r="H29" s="86">
        <v>687807.49194099987</v>
      </c>
      <c r="I29" s="86">
        <v>788496.64894099999</v>
      </c>
      <c r="J29" s="86">
        <v>722513.56794099999</v>
      </c>
      <c r="K29" s="86"/>
    </row>
    <row r="30" spans="1:11" ht="20.25" customHeight="1" x14ac:dyDescent="0.2">
      <c r="A30" s="3" t="s">
        <v>31</v>
      </c>
      <c r="B30" s="41" t="s">
        <v>13</v>
      </c>
      <c r="C30" s="86">
        <v>0</v>
      </c>
      <c r="D30" s="86">
        <v>0</v>
      </c>
      <c r="E30" s="86">
        <v>0</v>
      </c>
      <c r="F30" s="86">
        <v>0</v>
      </c>
      <c r="G30" s="86">
        <v>0</v>
      </c>
      <c r="H30" s="86">
        <v>0</v>
      </c>
      <c r="I30" s="86">
        <v>0</v>
      </c>
      <c r="J30" s="86">
        <v>0</v>
      </c>
      <c r="K30" s="86"/>
    </row>
    <row r="31" spans="1:11" ht="20.25" customHeight="1" x14ac:dyDescent="0.2">
      <c r="A31" s="2" t="s">
        <v>32</v>
      </c>
      <c r="B31" s="43">
        <v>-591682</v>
      </c>
      <c r="C31" s="84">
        <v>-682283.076</v>
      </c>
      <c r="D31" s="84">
        <v>-902642.45399999991</v>
      </c>
      <c r="E31" s="84">
        <v>-955912.89100000006</v>
      </c>
      <c r="F31" s="84">
        <v>-1290636.9170000001</v>
      </c>
      <c r="G31" s="84">
        <v>-1636772.159</v>
      </c>
      <c r="H31" s="84">
        <v>-1628902.024</v>
      </c>
      <c r="I31" s="84">
        <v>-1708345.469</v>
      </c>
      <c r="J31" s="84">
        <v>-1553386.1529999999</v>
      </c>
      <c r="K31" s="84"/>
    </row>
    <row r="32" spans="1:11" ht="20.25" customHeight="1" x14ac:dyDescent="0.2">
      <c r="A32" s="2" t="s">
        <v>33</v>
      </c>
      <c r="B32" s="43">
        <v>17130</v>
      </c>
      <c r="C32" s="84">
        <v>0</v>
      </c>
      <c r="D32" s="84">
        <v>0</v>
      </c>
      <c r="E32" s="84">
        <v>0</v>
      </c>
      <c r="F32" s="84">
        <v>0</v>
      </c>
      <c r="G32" s="84">
        <v>0</v>
      </c>
      <c r="H32" s="84">
        <v>0</v>
      </c>
      <c r="I32" s="84">
        <v>0</v>
      </c>
      <c r="J32" s="84">
        <v>0</v>
      </c>
      <c r="K32" s="84"/>
    </row>
    <row r="33" spans="1:11" ht="20.25" customHeight="1" x14ac:dyDescent="0.2">
      <c r="A33" s="3" t="s">
        <v>28</v>
      </c>
      <c r="B33" s="41" t="s">
        <v>13</v>
      </c>
      <c r="C33" s="40">
        <v>0</v>
      </c>
      <c r="D33" s="40">
        <v>0</v>
      </c>
      <c r="E33" s="40">
        <v>0</v>
      </c>
      <c r="F33" s="40">
        <v>0</v>
      </c>
      <c r="G33" s="40">
        <v>0</v>
      </c>
      <c r="H33" s="40">
        <v>0</v>
      </c>
      <c r="I33" s="40">
        <v>0</v>
      </c>
      <c r="J33" s="40">
        <v>0</v>
      </c>
      <c r="K33" s="40"/>
    </row>
    <row r="34" spans="1:11" ht="20.25" customHeight="1" x14ac:dyDescent="0.2">
      <c r="A34" s="3" t="s">
        <v>29</v>
      </c>
      <c r="B34" s="41">
        <v>17130</v>
      </c>
      <c r="C34" s="40">
        <v>0</v>
      </c>
      <c r="D34" s="40">
        <v>0</v>
      </c>
      <c r="E34" s="40">
        <v>0</v>
      </c>
      <c r="F34" s="40">
        <v>0</v>
      </c>
      <c r="G34" s="40">
        <v>0</v>
      </c>
      <c r="H34" s="40">
        <v>0</v>
      </c>
      <c r="I34" s="40">
        <v>0</v>
      </c>
      <c r="J34" s="40">
        <v>0</v>
      </c>
      <c r="K34" s="40"/>
    </row>
    <row r="35" spans="1:11" ht="20.25" customHeight="1" x14ac:dyDescent="0.2">
      <c r="A35" s="2" t="s">
        <v>34</v>
      </c>
      <c r="B35" s="43">
        <v>608812</v>
      </c>
      <c r="C35" s="42">
        <v>682283.076</v>
      </c>
      <c r="D35" s="42">
        <v>902642.45399999991</v>
      </c>
      <c r="E35" s="42">
        <v>955912.89100000006</v>
      </c>
      <c r="F35" s="42">
        <v>1290636.9170000001</v>
      </c>
      <c r="G35" s="42">
        <v>1636772.159</v>
      </c>
      <c r="H35" s="42">
        <v>1628902.024</v>
      </c>
      <c r="I35" s="42">
        <v>1708345.469</v>
      </c>
      <c r="J35" s="42">
        <v>1553386.1529999999</v>
      </c>
      <c r="K35" s="42"/>
    </row>
    <row r="36" spans="1:11" ht="20.25" customHeight="1" x14ac:dyDescent="0.2">
      <c r="A36" s="3" t="s">
        <v>18</v>
      </c>
      <c r="B36" s="41">
        <v>608812</v>
      </c>
      <c r="C36" s="40">
        <v>682283.076</v>
      </c>
      <c r="D36" s="40">
        <v>902642.45399999991</v>
      </c>
      <c r="E36" s="40">
        <v>955912.89100000006</v>
      </c>
      <c r="F36" s="40">
        <v>1290636.9170000001</v>
      </c>
      <c r="G36" s="40">
        <v>1636772.159</v>
      </c>
      <c r="H36" s="40">
        <v>1628902.024</v>
      </c>
      <c r="I36" s="40">
        <v>1708345.469</v>
      </c>
      <c r="J36" s="40">
        <v>1553386.1529999999</v>
      </c>
      <c r="K36" s="40"/>
    </row>
    <row r="37" spans="1:11" ht="20.25" customHeight="1" x14ac:dyDescent="0.2">
      <c r="A37" s="3" t="s">
        <v>31</v>
      </c>
      <c r="B37" s="41" t="s">
        <v>13</v>
      </c>
      <c r="C37" s="40">
        <v>0</v>
      </c>
      <c r="D37" s="40">
        <v>0</v>
      </c>
      <c r="E37" s="40">
        <v>0</v>
      </c>
      <c r="F37" s="40">
        <v>0</v>
      </c>
      <c r="G37" s="40">
        <v>0</v>
      </c>
      <c r="H37" s="40">
        <v>0</v>
      </c>
      <c r="I37" s="40">
        <v>0</v>
      </c>
      <c r="J37" s="40">
        <v>0</v>
      </c>
      <c r="K37" s="40"/>
    </row>
    <row r="38" spans="1:11" ht="20.25" customHeight="1" x14ac:dyDescent="0.2">
      <c r="A38" s="2" t="s">
        <v>35</v>
      </c>
      <c r="B38" s="43">
        <v>34306</v>
      </c>
      <c r="C38" s="42">
        <v>74950.384999999995</v>
      </c>
      <c r="D38" s="42">
        <v>84313.171000000002</v>
      </c>
      <c r="E38" s="42">
        <v>71957</v>
      </c>
      <c r="F38" s="42">
        <v>78631.981</v>
      </c>
      <c r="G38" s="42">
        <v>81108.626000000004</v>
      </c>
      <c r="H38" s="42">
        <v>83878.399999999994</v>
      </c>
      <c r="I38" s="42">
        <v>86419.466000000015</v>
      </c>
      <c r="J38" s="42">
        <v>75988.481</v>
      </c>
      <c r="K38" s="42"/>
    </row>
    <row r="39" spans="1:11" ht="20.25" customHeight="1" x14ac:dyDescent="0.2">
      <c r="A39" s="3" t="s">
        <v>36</v>
      </c>
      <c r="B39" s="41">
        <v>7941</v>
      </c>
      <c r="C39" s="40">
        <v>42080.75</v>
      </c>
      <c r="D39" s="40">
        <v>40777.097000000002</v>
      </c>
      <c r="E39" s="40">
        <v>30872.147000000001</v>
      </c>
      <c r="F39" s="40">
        <v>34127.217000000004</v>
      </c>
      <c r="G39" s="40">
        <v>36639.102000000006</v>
      </c>
      <c r="H39" s="40">
        <v>39413.451000000001</v>
      </c>
      <c r="I39" s="40">
        <v>41766.246000000006</v>
      </c>
      <c r="J39" s="40">
        <v>30874.964</v>
      </c>
      <c r="K39" s="40"/>
    </row>
    <row r="40" spans="1:11" ht="20.25" customHeight="1" x14ac:dyDescent="0.2">
      <c r="A40" s="3" t="s">
        <v>37</v>
      </c>
      <c r="B40" s="41">
        <v>31</v>
      </c>
      <c r="C40" s="40">
        <v>14.593999999999999</v>
      </c>
      <c r="D40" s="40">
        <v>100.73</v>
      </c>
      <c r="E40" s="40">
        <v>54.156999999999996</v>
      </c>
      <c r="F40" s="40">
        <v>145.55799999999999</v>
      </c>
      <c r="G40" s="40">
        <v>157.346</v>
      </c>
      <c r="H40" s="40">
        <v>167.54400000000001</v>
      </c>
      <c r="I40" s="40">
        <v>178.40299999999999</v>
      </c>
      <c r="J40" s="40">
        <v>188.58</v>
      </c>
      <c r="K40" s="40"/>
    </row>
    <row r="41" spans="1:11" ht="20.25" customHeight="1" x14ac:dyDescent="0.2">
      <c r="A41" s="3" t="s">
        <v>38</v>
      </c>
      <c r="B41" s="41" t="s">
        <v>13</v>
      </c>
      <c r="C41" s="40">
        <v>0</v>
      </c>
      <c r="D41" s="40">
        <v>0</v>
      </c>
      <c r="E41" s="40">
        <v>0</v>
      </c>
      <c r="F41" s="40">
        <v>0</v>
      </c>
      <c r="G41" s="40">
        <v>0</v>
      </c>
      <c r="H41" s="40">
        <v>0</v>
      </c>
      <c r="I41" s="40">
        <v>0</v>
      </c>
      <c r="J41" s="40">
        <v>0</v>
      </c>
      <c r="K41" s="40"/>
    </row>
    <row r="42" spans="1:11" ht="20.25" customHeight="1" x14ac:dyDescent="0.2">
      <c r="A42" s="3" t="s">
        <v>39</v>
      </c>
      <c r="B42" s="41">
        <v>26334</v>
      </c>
      <c r="C42" s="40">
        <v>32855.040999999997</v>
      </c>
      <c r="D42" s="40">
        <v>43435.343999999997</v>
      </c>
      <c r="E42" s="40">
        <v>41030.696000000004</v>
      </c>
      <c r="F42" s="40">
        <v>44359.205999999998</v>
      </c>
      <c r="G42" s="40">
        <v>44312.178</v>
      </c>
      <c r="H42" s="40">
        <v>44297.404999999999</v>
      </c>
      <c r="I42" s="40">
        <v>44474.817000000003</v>
      </c>
      <c r="J42" s="40">
        <v>44924.936999999998</v>
      </c>
      <c r="K42" s="40"/>
    </row>
    <row r="43" spans="1:11" ht="20.25" customHeight="1" x14ac:dyDescent="0.2">
      <c r="A43" s="2" t="s">
        <v>40</v>
      </c>
      <c r="B43" s="43">
        <v>9257114</v>
      </c>
      <c r="C43" s="42">
        <v>11335758.588112241</v>
      </c>
      <c r="D43" s="42">
        <v>11590150.988</v>
      </c>
      <c r="E43" s="42">
        <v>11081172.926715</v>
      </c>
      <c r="F43" s="42">
        <v>11527200.306058999</v>
      </c>
      <c r="G43" s="42">
        <v>11554877.633059001</v>
      </c>
      <c r="H43" s="42">
        <v>11727240.528059</v>
      </c>
      <c r="I43" s="42">
        <v>12016490.757058999</v>
      </c>
      <c r="J43" s="42">
        <v>12643834.730059</v>
      </c>
      <c r="K43" s="42"/>
    </row>
    <row r="44" spans="1:11" ht="20.25" customHeight="1" x14ac:dyDescent="0.2">
      <c r="A44" s="2" t="s">
        <v>41</v>
      </c>
      <c r="B44" s="43">
        <v>7992592</v>
      </c>
      <c r="C44" s="42">
        <v>9664290.159</v>
      </c>
      <c r="D44" s="42">
        <v>9698211.4309999999</v>
      </c>
      <c r="E44" s="42">
        <v>9175139.6449999996</v>
      </c>
      <c r="F44" s="42">
        <v>9568544.5889999997</v>
      </c>
      <c r="G44" s="42">
        <v>9703299.5559999999</v>
      </c>
      <c r="H44" s="42">
        <v>9759336.5040000007</v>
      </c>
      <c r="I44" s="42">
        <v>10027416.732999999</v>
      </c>
      <c r="J44" s="42">
        <v>10940270.318</v>
      </c>
      <c r="K44" s="42"/>
    </row>
    <row r="45" spans="1:11" ht="20.25" customHeight="1" x14ac:dyDescent="0.2">
      <c r="A45" s="2" t="s">
        <v>42</v>
      </c>
      <c r="B45" s="43">
        <v>1250385</v>
      </c>
      <c r="C45" s="42">
        <v>1667872.2079999999</v>
      </c>
      <c r="D45" s="42">
        <v>1889186.3540000001</v>
      </c>
      <c r="E45" s="42">
        <v>1888980.1580000001</v>
      </c>
      <c r="F45" s="42">
        <v>1952542.591</v>
      </c>
      <c r="G45" s="42">
        <v>1848333.216</v>
      </c>
      <c r="H45" s="42">
        <v>1965153.5349999999</v>
      </c>
      <c r="I45" s="42">
        <v>1986213.1440000001</v>
      </c>
      <c r="J45" s="42">
        <v>1700721.2120000001</v>
      </c>
      <c r="K45" s="42"/>
    </row>
    <row r="46" spans="1:11" ht="20.25" customHeight="1" x14ac:dyDescent="0.2">
      <c r="A46" s="3" t="s">
        <v>43</v>
      </c>
      <c r="B46" s="41">
        <v>1250385</v>
      </c>
      <c r="C46" s="40">
        <v>1667872.2079999999</v>
      </c>
      <c r="D46" s="40">
        <v>1889186.3540000001</v>
      </c>
      <c r="E46" s="40">
        <v>1888980.1580000001</v>
      </c>
      <c r="F46" s="40">
        <v>1952542.591</v>
      </c>
      <c r="G46" s="40">
        <v>1848333.216</v>
      </c>
      <c r="H46" s="40">
        <v>1965153.5349999999</v>
      </c>
      <c r="I46" s="40">
        <v>1986213.1440000001</v>
      </c>
      <c r="J46" s="40">
        <v>1700721.2120000001</v>
      </c>
      <c r="K46" s="40"/>
    </row>
    <row r="47" spans="1:11" ht="20.25" customHeight="1" thickBot="1" x14ac:dyDescent="0.25">
      <c r="A47" s="5" t="s">
        <v>44</v>
      </c>
      <c r="B47" s="87" t="s">
        <v>13</v>
      </c>
      <c r="C47" s="82">
        <v>0</v>
      </c>
      <c r="D47" s="82">
        <v>0</v>
      </c>
      <c r="E47" s="82">
        <v>0</v>
      </c>
      <c r="F47" s="82">
        <v>0</v>
      </c>
      <c r="G47" s="82">
        <v>0</v>
      </c>
      <c r="H47" s="82">
        <v>0</v>
      </c>
      <c r="I47" s="82">
        <v>0</v>
      </c>
      <c r="J47" s="82">
        <v>0</v>
      </c>
      <c r="K47" s="139"/>
    </row>
    <row r="48" spans="1:11" ht="15" thickTop="1" x14ac:dyDescent="0.2"/>
  </sheetData>
  <mergeCells count="8">
    <mergeCell ref="A2:J2"/>
    <mergeCell ref="A1:J1"/>
    <mergeCell ref="H3:J3"/>
    <mergeCell ref="A3:A4"/>
    <mergeCell ref="B3:B4"/>
    <mergeCell ref="C3:C4"/>
    <mergeCell ref="D3:D4"/>
    <mergeCell ref="F3:G3"/>
  </mergeCells>
  <pageMargins left="0.7" right="0.7" top="0.75" bottom="0.75" header="0.3" footer="0.3"/>
  <pageSetup paperSize="9" scale="61" orientation="portrait" r:id="rId1"/>
  <headerFooter>
    <oddFooter>&amp;C&amp;A</oddFooter>
  </headerFooter>
  <rowBreaks count="1" manualBreakCount="1">
    <brk id="15" max="16383" man="1"/>
  </rowBreaks>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2"/>
  <sheetViews>
    <sheetView view="pageBreakPreview" zoomScaleNormal="100" zoomScaleSheetLayoutView="100" workbookViewId="0">
      <pane xSplit="1" ySplit="5" topLeftCell="B6" activePane="bottomRight" state="frozen"/>
      <selection activeCell="E11" sqref="E11"/>
      <selection pane="topRight" activeCell="E11" sqref="E11"/>
      <selection pane="bottomLeft" activeCell="E11" sqref="E11"/>
      <selection pane="bottomRight" activeCell="D7" sqref="D7"/>
    </sheetView>
  </sheetViews>
  <sheetFormatPr defaultColWidth="9.25" defaultRowHeight="14.25" x14ac:dyDescent="0.2"/>
  <cols>
    <col min="1" max="1" width="59" style="24" customWidth="1"/>
    <col min="2" max="3" width="15.5" style="24" customWidth="1"/>
    <col min="4" max="5" width="15.5" style="70" customWidth="1"/>
    <col min="6" max="16384" width="9.25" style="24"/>
  </cols>
  <sheetData>
    <row r="1" spans="1:6" ht="40.5" customHeight="1" thickBot="1" x14ac:dyDescent="0.25">
      <c r="A1" s="382" t="s">
        <v>225</v>
      </c>
      <c r="B1" s="382"/>
      <c r="C1" s="382"/>
      <c r="D1" s="382"/>
      <c r="E1" s="382"/>
    </row>
    <row r="2" spans="1:6" ht="15" thickBot="1" x14ac:dyDescent="0.25">
      <c r="A2" s="383" t="s">
        <v>204</v>
      </c>
      <c r="B2" s="386" t="s">
        <v>205</v>
      </c>
      <c r="C2" s="387"/>
      <c r="D2" s="386" t="s">
        <v>206</v>
      </c>
      <c r="E2" s="388"/>
    </row>
    <row r="3" spans="1:6" x14ac:dyDescent="0.2">
      <c r="A3" s="384"/>
      <c r="B3" s="389">
        <v>45107</v>
      </c>
      <c r="C3" s="389">
        <v>45473</v>
      </c>
      <c r="D3" s="223" t="s">
        <v>562</v>
      </c>
      <c r="E3" s="298" t="s">
        <v>563</v>
      </c>
    </row>
    <row r="4" spans="1:6" x14ac:dyDescent="0.2">
      <c r="A4" s="384"/>
      <c r="B4" s="390"/>
      <c r="C4" s="390"/>
      <c r="D4" s="224" t="s">
        <v>207</v>
      </c>
      <c r="E4" s="299" t="s">
        <v>207</v>
      </c>
    </row>
    <row r="5" spans="1:6" ht="15" thickBot="1" x14ac:dyDescent="0.25">
      <c r="A5" s="385"/>
      <c r="B5" s="391"/>
      <c r="C5" s="391"/>
      <c r="D5" s="133">
        <f>'11'!D6</f>
        <v>45382</v>
      </c>
      <c r="E5" s="300">
        <f>'11'!E6</f>
        <v>45747</v>
      </c>
    </row>
    <row r="6" spans="1:6" ht="27" customHeight="1" x14ac:dyDescent="0.2">
      <c r="A6" s="25" t="s">
        <v>226</v>
      </c>
      <c r="B6" s="130">
        <v>133.63620399999999</v>
      </c>
      <c r="C6" s="130">
        <v>0</v>
      </c>
      <c r="D6" s="130">
        <v>24.610006999999996</v>
      </c>
      <c r="E6" s="130">
        <v>186.96750499999999</v>
      </c>
      <c r="F6" s="179"/>
    </row>
    <row r="7" spans="1:6" ht="27" customHeight="1" x14ac:dyDescent="0.2">
      <c r="A7" s="25" t="s">
        <v>227</v>
      </c>
      <c r="B7" s="130">
        <v>1310697.338063</v>
      </c>
      <c r="C7" s="130">
        <v>1133456.1405249999</v>
      </c>
      <c r="D7" s="130">
        <v>-427748.01509999996</v>
      </c>
      <c r="E7" s="130">
        <v>-326877.76479999989</v>
      </c>
      <c r="F7" s="179"/>
    </row>
    <row r="8" spans="1:6" ht="27" customHeight="1" x14ac:dyDescent="0.2">
      <c r="A8" s="25" t="s">
        <v>228</v>
      </c>
      <c r="B8" s="130">
        <v>107241.83065600001</v>
      </c>
      <c r="C8" s="130">
        <v>107772.395344</v>
      </c>
      <c r="D8" s="130">
        <v>-1008.8785080000089</v>
      </c>
      <c r="E8" s="130">
        <v>23199.494699999996</v>
      </c>
      <c r="F8" s="179"/>
    </row>
    <row r="9" spans="1:6" ht="27" customHeight="1" x14ac:dyDescent="0.2">
      <c r="A9" s="25" t="s">
        <v>229</v>
      </c>
      <c r="B9" s="130">
        <v>64264.397328999999</v>
      </c>
      <c r="C9" s="130">
        <v>134664.29567699999</v>
      </c>
      <c r="D9" s="130">
        <v>67412.538777000009</v>
      </c>
      <c r="E9" s="130">
        <v>-3.6628229999914765</v>
      </c>
      <c r="F9" s="179"/>
    </row>
    <row r="10" spans="1:6" ht="27" customHeight="1" x14ac:dyDescent="0.2">
      <c r="A10" s="25" t="s">
        <v>230</v>
      </c>
      <c r="B10" s="130">
        <v>1748</v>
      </c>
      <c r="C10" s="130">
        <v>2427.6489999999999</v>
      </c>
      <c r="D10" s="130">
        <v>-1000</v>
      </c>
      <c r="E10" s="130">
        <v>-2427.6489999999999</v>
      </c>
      <c r="F10" s="179"/>
    </row>
    <row r="11" spans="1:6" ht="27" customHeight="1" x14ac:dyDescent="0.2">
      <c r="A11" s="25" t="s">
        <v>231</v>
      </c>
      <c r="B11" s="130"/>
      <c r="C11" s="130"/>
      <c r="D11" s="130"/>
      <c r="E11" s="130"/>
      <c r="F11" s="179"/>
    </row>
    <row r="12" spans="1:6" ht="27" customHeight="1" x14ac:dyDescent="0.2">
      <c r="A12" s="25" t="s">
        <v>232</v>
      </c>
      <c r="B12" s="58"/>
      <c r="C12" s="130"/>
      <c r="D12" s="130"/>
      <c r="E12" s="130"/>
      <c r="F12" s="179"/>
    </row>
    <row r="13" spans="1:6" ht="27" customHeight="1" x14ac:dyDescent="0.2">
      <c r="A13" s="25" t="s">
        <v>233</v>
      </c>
      <c r="B13" s="58"/>
      <c r="C13" s="130"/>
      <c r="D13" s="130"/>
      <c r="E13" s="130"/>
      <c r="F13" s="179"/>
    </row>
    <row r="14" spans="1:6" ht="27" customHeight="1" x14ac:dyDescent="0.2">
      <c r="A14" s="25" t="s">
        <v>234</v>
      </c>
      <c r="B14" s="58"/>
      <c r="C14" s="130"/>
      <c r="D14" s="130"/>
      <c r="E14" s="130"/>
      <c r="F14" s="179"/>
    </row>
    <row r="15" spans="1:6" ht="27" customHeight="1" x14ac:dyDescent="0.2">
      <c r="A15" s="25" t="s">
        <v>235</v>
      </c>
      <c r="B15" s="58"/>
      <c r="C15" s="130"/>
      <c r="D15" s="130"/>
      <c r="E15" s="130"/>
      <c r="F15" s="179"/>
    </row>
    <row r="16" spans="1:6" ht="27" customHeight="1" x14ac:dyDescent="0.2">
      <c r="A16" s="25" t="s">
        <v>236</v>
      </c>
      <c r="B16" s="58"/>
      <c r="C16" s="130"/>
      <c r="D16" s="130"/>
      <c r="E16" s="130"/>
      <c r="F16" s="179"/>
    </row>
    <row r="17" spans="1:6" ht="27" customHeight="1" x14ac:dyDescent="0.2">
      <c r="A17" s="25" t="s">
        <v>237</v>
      </c>
      <c r="B17" s="58"/>
      <c r="C17" s="130"/>
      <c r="D17" s="130"/>
      <c r="E17" s="130"/>
      <c r="F17" s="179"/>
    </row>
    <row r="18" spans="1:6" ht="27" customHeight="1" x14ac:dyDescent="0.2">
      <c r="A18" s="25" t="s">
        <v>238</v>
      </c>
      <c r="B18" s="58"/>
      <c r="C18" s="130"/>
      <c r="D18" s="130"/>
      <c r="E18" s="130"/>
      <c r="F18" s="179"/>
    </row>
    <row r="19" spans="1:6" ht="27" customHeight="1" x14ac:dyDescent="0.2">
      <c r="A19" s="25" t="s">
        <v>239</v>
      </c>
      <c r="B19" s="58"/>
      <c r="C19" s="130"/>
      <c r="D19" s="130"/>
      <c r="E19" s="130"/>
      <c r="F19" s="179"/>
    </row>
    <row r="20" spans="1:6" ht="27" customHeight="1" thickBot="1" x14ac:dyDescent="0.25">
      <c r="A20" s="26" t="s">
        <v>240</v>
      </c>
      <c r="B20" s="131">
        <v>1823.8085799999999</v>
      </c>
      <c r="C20" s="131">
        <v>0</v>
      </c>
      <c r="D20" s="131">
        <v>336.93531299999995</v>
      </c>
      <c r="E20" s="131">
        <v>2552.9257769999999</v>
      </c>
      <c r="F20" s="179"/>
    </row>
    <row r="21" spans="1:6" ht="27" customHeight="1" thickTop="1" thickBot="1" x14ac:dyDescent="0.25">
      <c r="A21" s="22" t="s">
        <v>241</v>
      </c>
      <c r="B21" s="132">
        <v>1485909.0108320001</v>
      </c>
      <c r="C21" s="132">
        <v>1378320.4805459999</v>
      </c>
      <c r="D21" s="132">
        <v>-361982.80951099982</v>
      </c>
      <c r="E21" s="132">
        <v>-303369.68864099984</v>
      </c>
      <c r="F21" s="179"/>
    </row>
    <row r="22" spans="1:6" ht="15" thickTop="1" x14ac:dyDescent="0.2">
      <c r="A22" s="381" t="s">
        <v>570</v>
      </c>
      <c r="B22" s="381"/>
      <c r="C22" s="381"/>
      <c r="D22" s="381"/>
      <c r="E22" s="381"/>
    </row>
  </sheetData>
  <mergeCells count="7">
    <mergeCell ref="A22:E22"/>
    <mergeCell ref="A1:E1"/>
    <mergeCell ref="A2:A5"/>
    <mergeCell ref="B2:C2"/>
    <mergeCell ref="D2:E2"/>
    <mergeCell ref="B3:B5"/>
    <mergeCell ref="C3:C5"/>
  </mergeCells>
  <pageMargins left="0.7" right="0.7" top="0.75" bottom="0.75" header="0.3" footer="0.3"/>
  <pageSetup paperSize="9" scale="61"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92"/>
  <sheetViews>
    <sheetView view="pageBreakPreview" zoomScale="115" zoomScaleNormal="100" zoomScaleSheetLayoutView="115" workbookViewId="0">
      <selection activeCell="F82" sqref="F82"/>
    </sheetView>
  </sheetViews>
  <sheetFormatPr defaultRowHeight="14.25" x14ac:dyDescent="0.2"/>
  <cols>
    <col min="1" max="1" width="51" customWidth="1"/>
    <col min="2" max="10" width="9.5" customWidth="1"/>
  </cols>
  <sheetData>
    <row r="1" spans="1:12" ht="18.75" x14ac:dyDescent="0.2">
      <c r="A1" s="333" t="s">
        <v>587</v>
      </c>
      <c r="B1" s="333"/>
      <c r="C1" s="333"/>
      <c r="D1" s="333"/>
      <c r="E1" s="333"/>
      <c r="F1" s="333"/>
      <c r="G1" s="333"/>
      <c r="H1" s="333"/>
      <c r="I1" s="333"/>
      <c r="J1" s="333"/>
    </row>
    <row r="2" spans="1:12" ht="15" thickBot="1" x14ac:dyDescent="0.25">
      <c r="A2" s="364" t="s">
        <v>1</v>
      </c>
      <c r="B2" s="364"/>
      <c r="C2" s="364"/>
      <c r="D2" s="364"/>
      <c r="E2" s="364"/>
      <c r="F2" s="364"/>
      <c r="G2" s="364"/>
      <c r="H2" s="364"/>
      <c r="I2" s="364"/>
      <c r="J2" s="364"/>
    </row>
    <row r="3" spans="1:12" ht="15.75" thickTop="1" thickBot="1" x14ac:dyDescent="0.25">
      <c r="A3" s="392" t="s">
        <v>242</v>
      </c>
      <c r="B3" s="394">
        <v>45593</v>
      </c>
      <c r="C3" s="395"/>
      <c r="D3" s="396"/>
      <c r="E3" s="394">
        <v>45624</v>
      </c>
      <c r="F3" s="395"/>
      <c r="G3" s="396"/>
      <c r="H3" s="394">
        <v>45657</v>
      </c>
      <c r="I3" s="395"/>
      <c r="J3" s="395"/>
      <c r="K3" s="80"/>
    </row>
    <row r="4" spans="1:12" ht="15" thickBot="1" x14ac:dyDescent="0.25">
      <c r="A4" s="393"/>
      <c r="B4" s="39" t="s">
        <v>243</v>
      </c>
      <c r="C4" s="225" t="s">
        <v>244</v>
      </c>
      <c r="D4" s="225" t="s">
        <v>241</v>
      </c>
      <c r="E4" s="39" t="s">
        <v>243</v>
      </c>
      <c r="F4" s="225" t="s">
        <v>244</v>
      </c>
      <c r="G4" s="225" t="s">
        <v>241</v>
      </c>
      <c r="H4" s="39" t="s">
        <v>243</v>
      </c>
      <c r="I4" s="225" t="s">
        <v>244</v>
      </c>
      <c r="J4" s="225" t="s">
        <v>241</v>
      </c>
    </row>
    <row r="5" spans="1:12" ht="15" thickTop="1" x14ac:dyDescent="0.2">
      <c r="A5" s="13"/>
      <c r="B5" s="53"/>
      <c r="C5" s="54"/>
      <c r="D5" s="53"/>
      <c r="E5" s="28"/>
      <c r="F5" s="29"/>
      <c r="G5" s="28"/>
      <c r="H5" s="28"/>
      <c r="I5" s="29"/>
      <c r="J5" s="28"/>
    </row>
    <row r="6" spans="1:12" s="92" customFormat="1" ht="14.25" customHeight="1" x14ac:dyDescent="0.2">
      <c r="A6" s="2" t="s">
        <v>245</v>
      </c>
      <c r="B6" s="83">
        <v>9527185.4265509993</v>
      </c>
      <c r="C6" s="83">
        <v>13200269.495429132</v>
      </c>
      <c r="D6" s="83">
        <v>22727454.421980128</v>
      </c>
      <c r="E6" s="83">
        <v>9568649.6028509997</v>
      </c>
      <c r="F6" s="83">
        <v>14441663.218282487</v>
      </c>
      <c r="G6" s="83">
        <v>24010313.121133488</v>
      </c>
      <c r="H6" s="83">
        <v>9745279.6838509999</v>
      </c>
      <c r="I6" s="83">
        <v>14500944.636754112</v>
      </c>
      <c r="J6" s="83">
        <v>24246224.620605111</v>
      </c>
    </row>
    <row r="7" spans="1:12" s="92" customFormat="1" ht="14.25" customHeight="1" x14ac:dyDescent="0.2">
      <c r="A7" s="99"/>
      <c r="B7" s="83"/>
      <c r="C7" s="60"/>
      <c r="D7" s="60"/>
      <c r="E7" s="83"/>
      <c r="F7" s="60"/>
      <c r="G7" s="60"/>
      <c r="H7" s="83"/>
      <c r="I7" s="60"/>
      <c r="J7" s="60"/>
    </row>
    <row r="8" spans="1:12" s="92" customFormat="1" ht="14.25" customHeight="1" x14ac:dyDescent="0.2">
      <c r="A8" s="45" t="s">
        <v>246</v>
      </c>
      <c r="B8" s="83">
        <v>1547412</v>
      </c>
      <c r="C8" s="83">
        <v>3418583.7118406901</v>
      </c>
      <c r="D8" s="83">
        <v>4965995.7118406901</v>
      </c>
      <c r="E8" s="83">
        <v>1561166</v>
      </c>
      <c r="F8" s="83">
        <v>3663195.7542305002</v>
      </c>
      <c r="G8" s="83">
        <v>5224361.7542305002</v>
      </c>
      <c r="H8" s="83">
        <v>1561095</v>
      </c>
      <c r="I8" s="83">
        <v>3581104.6207402698</v>
      </c>
      <c r="J8" s="83">
        <v>5142199.6207402702</v>
      </c>
    </row>
    <row r="9" spans="1:12" s="92" customFormat="1" ht="14.25" customHeight="1" x14ac:dyDescent="0.25">
      <c r="A9" s="17" t="s">
        <v>247</v>
      </c>
      <c r="B9" s="60">
        <v>1520097</v>
      </c>
      <c r="C9" s="60">
        <v>0</v>
      </c>
      <c r="D9" s="60">
        <v>1520097</v>
      </c>
      <c r="E9" s="60">
        <v>1534137</v>
      </c>
      <c r="F9" s="60">
        <v>0</v>
      </c>
      <c r="G9" s="60">
        <v>1534137</v>
      </c>
      <c r="H9" s="60">
        <v>1534252</v>
      </c>
      <c r="I9" s="60">
        <v>0</v>
      </c>
      <c r="J9" s="60">
        <v>1534252</v>
      </c>
      <c r="L9" s="156"/>
    </row>
    <row r="10" spans="1:12" s="92" customFormat="1" ht="14.25" customHeight="1" x14ac:dyDescent="0.25">
      <c r="A10" s="17" t="s">
        <v>248</v>
      </c>
      <c r="B10" s="60">
        <v>27315</v>
      </c>
      <c r="C10" s="60">
        <v>3260754</v>
      </c>
      <c r="D10" s="60">
        <v>3288069</v>
      </c>
      <c r="E10" s="60">
        <v>27029</v>
      </c>
      <c r="F10" s="60">
        <v>3555034</v>
      </c>
      <c r="G10" s="60">
        <v>3582063</v>
      </c>
      <c r="H10" s="60">
        <v>26843</v>
      </c>
      <c r="I10" s="60">
        <v>3530981</v>
      </c>
      <c r="J10" s="60">
        <v>3557824</v>
      </c>
      <c r="L10" s="157"/>
    </row>
    <row r="11" spans="1:12" s="92" customFormat="1" ht="14.25" customHeight="1" x14ac:dyDescent="0.25">
      <c r="A11" s="17" t="s">
        <v>249</v>
      </c>
      <c r="B11" s="60"/>
      <c r="C11" s="60"/>
      <c r="D11" s="60"/>
      <c r="E11" s="60"/>
      <c r="F11" s="60"/>
      <c r="G11" s="60"/>
      <c r="H11" s="60"/>
      <c r="I11" s="60"/>
      <c r="J11" s="60"/>
      <c r="L11" s="156"/>
    </row>
    <row r="12" spans="1:12" s="92" customFormat="1" ht="14.25" customHeight="1" x14ac:dyDescent="0.25">
      <c r="A12" s="15" t="s">
        <v>250</v>
      </c>
      <c r="B12" s="60">
        <v>0</v>
      </c>
      <c r="C12" s="60">
        <v>124816</v>
      </c>
      <c r="D12" s="60">
        <v>124816</v>
      </c>
      <c r="E12" s="60">
        <v>0</v>
      </c>
      <c r="F12" s="60">
        <v>79936</v>
      </c>
      <c r="G12" s="60">
        <v>79936</v>
      </c>
      <c r="H12" s="60">
        <v>0</v>
      </c>
      <c r="I12" s="60">
        <v>15052</v>
      </c>
      <c r="J12" s="60">
        <v>15052</v>
      </c>
      <c r="L12" s="158"/>
    </row>
    <row r="13" spans="1:12" s="92" customFormat="1" ht="14.25" customHeight="1" x14ac:dyDescent="0.25">
      <c r="A13" s="15" t="s">
        <v>251</v>
      </c>
      <c r="B13" s="60">
        <v>0</v>
      </c>
      <c r="C13" s="60">
        <v>44</v>
      </c>
      <c r="D13" s="60">
        <v>44</v>
      </c>
      <c r="E13" s="60">
        <v>0</v>
      </c>
      <c r="F13" s="60">
        <v>44</v>
      </c>
      <c r="G13" s="60">
        <v>44</v>
      </c>
      <c r="H13" s="60">
        <v>0</v>
      </c>
      <c r="I13" s="60">
        <v>43</v>
      </c>
      <c r="J13" s="60">
        <v>43</v>
      </c>
      <c r="L13" s="158"/>
    </row>
    <row r="14" spans="1:12" s="92" customFormat="1" ht="14.25" customHeight="1" x14ac:dyDescent="0.25">
      <c r="A14" s="17" t="s">
        <v>252</v>
      </c>
      <c r="B14" s="60">
        <v>0</v>
      </c>
      <c r="C14" s="60">
        <v>32969.711840689997</v>
      </c>
      <c r="D14" s="60">
        <v>32969.711840689997</v>
      </c>
      <c r="E14" s="60">
        <v>0</v>
      </c>
      <c r="F14" s="60">
        <v>28181.754230499999</v>
      </c>
      <c r="G14" s="60">
        <v>28181.754230499999</v>
      </c>
      <c r="H14" s="60">
        <v>0</v>
      </c>
      <c r="I14" s="60">
        <v>35028.620740270002</v>
      </c>
      <c r="J14" s="60">
        <v>35028.620740270002</v>
      </c>
      <c r="L14" s="159"/>
    </row>
    <row r="15" spans="1:12" s="92" customFormat="1" ht="14.25" customHeight="1" x14ac:dyDescent="0.25">
      <c r="A15" s="45" t="s">
        <v>253</v>
      </c>
      <c r="B15" s="83">
        <v>3000000</v>
      </c>
      <c r="C15" s="83">
        <v>7568201.3323049992</v>
      </c>
      <c r="D15" s="83">
        <v>10568201.332304999</v>
      </c>
      <c r="E15" s="83">
        <v>3000000</v>
      </c>
      <c r="F15" s="83">
        <v>8506946.7392159998</v>
      </c>
      <c r="G15" s="83">
        <v>11506946.739216</v>
      </c>
      <c r="H15" s="83">
        <v>3000000</v>
      </c>
      <c r="I15" s="83">
        <v>9295167.6001079995</v>
      </c>
      <c r="J15" s="83">
        <v>12295167.600108</v>
      </c>
      <c r="L15" s="156"/>
    </row>
    <row r="16" spans="1:12" s="92" customFormat="1" ht="14.25" customHeight="1" x14ac:dyDescent="0.25">
      <c r="A16" s="93" t="s">
        <v>254</v>
      </c>
      <c r="B16" s="83">
        <v>3000000</v>
      </c>
      <c r="C16" s="83">
        <v>6311860.6755869994</v>
      </c>
      <c r="D16" s="83">
        <v>9311860.6755869985</v>
      </c>
      <c r="E16" s="83">
        <v>3000000</v>
      </c>
      <c r="F16" s="83">
        <v>7261838.6824980006</v>
      </c>
      <c r="G16" s="83">
        <v>10261838.682498001</v>
      </c>
      <c r="H16" s="83">
        <v>3000000</v>
      </c>
      <c r="I16" s="83">
        <v>8074895.5433900002</v>
      </c>
      <c r="J16" s="83">
        <v>11074895.54339</v>
      </c>
      <c r="L16" s="159"/>
    </row>
    <row r="17" spans="1:12" s="92" customFormat="1" ht="14.25" customHeight="1" x14ac:dyDescent="0.25">
      <c r="A17" s="17" t="s">
        <v>255</v>
      </c>
      <c r="B17" s="60">
        <v>3000000</v>
      </c>
      <c r="C17" s="60">
        <v>6257908.6755869994</v>
      </c>
      <c r="D17" s="60">
        <v>9257908.6755869985</v>
      </c>
      <c r="E17" s="60">
        <v>3000000</v>
      </c>
      <c r="F17" s="60">
        <v>7002861.6824980006</v>
      </c>
      <c r="G17" s="60">
        <v>10002861.682498001</v>
      </c>
      <c r="H17" s="60">
        <v>3000000</v>
      </c>
      <c r="I17" s="60">
        <v>7557316.5433900002</v>
      </c>
      <c r="J17" s="60">
        <v>10557316.54339</v>
      </c>
      <c r="L17" s="160"/>
    </row>
    <row r="18" spans="1:12" s="92" customFormat="1" ht="14.25" customHeight="1" x14ac:dyDescent="0.25">
      <c r="A18" s="17" t="s">
        <v>256</v>
      </c>
      <c r="B18" s="60">
        <v>0</v>
      </c>
      <c r="C18" s="60">
        <v>53952</v>
      </c>
      <c r="D18" s="60">
        <v>53952</v>
      </c>
      <c r="E18" s="60">
        <v>0</v>
      </c>
      <c r="F18" s="60">
        <v>258977</v>
      </c>
      <c r="G18" s="60">
        <v>258977</v>
      </c>
      <c r="H18" s="60">
        <v>0</v>
      </c>
      <c r="I18" s="60">
        <v>517579</v>
      </c>
      <c r="J18" s="60">
        <v>517579</v>
      </c>
      <c r="L18" s="161"/>
    </row>
    <row r="19" spans="1:12" s="92" customFormat="1" ht="14.25" customHeight="1" x14ac:dyDescent="0.25">
      <c r="A19" s="17" t="s">
        <v>257</v>
      </c>
      <c r="B19" s="60"/>
      <c r="C19" s="60"/>
      <c r="D19" s="60"/>
      <c r="E19" s="60"/>
      <c r="F19" s="60"/>
      <c r="G19" s="60"/>
      <c r="H19" s="60"/>
      <c r="I19" s="60"/>
      <c r="J19" s="60"/>
      <c r="L19" s="156"/>
    </row>
    <row r="20" spans="1:12" s="92" customFormat="1" ht="14.25" customHeight="1" x14ac:dyDescent="0.25">
      <c r="A20" s="14" t="s">
        <v>258</v>
      </c>
      <c r="B20" s="60">
        <v>0</v>
      </c>
      <c r="C20" s="60">
        <v>0</v>
      </c>
      <c r="D20" s="60">
        <v>0</v>
      </c>
      <c r="E20" s="60">
        <v>0</v>
      </c>
      <c r="F20" s="60">
        <v>0</v>
      </c>
      <c r="G20" s="60">
        <v>0</v>
      </c>
      <c r="H20" s="60">
        <v>0</v>
      </c>
      <c r="I20" s="60">
        <v>0</v>
      </c>
      <c r="J20" s="60">
        <v>0</v>
      </c>
      <c r="L20" s="156"/>
    </row>
    <row r="21" spans="1:12" s="92" customFormat="1" ht="14.25" customHeight="1" x14ac:dyDescent="0.25">
      <c r="A21" s="14" t="s">
        <v>259</v>
      </c>
      <c r="B21" s="60">
        <v>0</v>
      </c>
      <c r="C21" s="60">
        <v>0</v>
      </c>
      <c r="D21" s="60">
        <v>0</v>
      </c>
      <c r="E21" s="60">
        <v>0</v>
      </c>
      <c r="F21" s="60">
        <v>0</v>
      </c>
      <c r="G21" s="60">
        <v>0</v>
      </c>
      <c r="H21" s="60">
        <v>0</v>
      </c>
      <c r="I21" s="60">
        <v>0</v>
      </c>
      <c r="J21" s="60">
        <v>0</v>
      </c>
      <c r="L21" s="156"/>
    </row>
    <row r="22" spans="1:12" s="92" customFormat="1" ht="14.25" customHeight="1" x14ac:dyDescent="0.2">
      <c r="A22" s="93" t="s">
        <v>260</v>
      </c>
      <c r="B22" s="60"/>
      <c r="C22" s="60"/>
      <c r="D22" s="60"/>
      <c r="E22" s="60"/>
      <c r="F22" s="60"/>
      <c r="G22" s="60"/>
      <c r="H22" s="60"/>
      <c r="I22" s="60"/>
      <c r="J22" s="60"/>
      <c r="L22" s="162"/>
    </row>
    <row r="23" spans="1:12" s="92" customFormat="1" ht="14.25" customHeight="1" x14ac:dyDescent="0.25">
      <c r="A23" s="100" t="s">
        <v>261</v>
      </c>
      <c r="B23" s="83">
        <v>0</v>
      </c>
      <c r="C23" s="83">
        <v>883904.62782699999</v>
      </c>
      <c r="D23" s="83">
        <v>883904.62782699999</v>
      </c>
      <c r="E23" s="83">
        <v>0</v>
      </c>
      <c r="F23" s="83">
        <v>878489.02782700001</v>
      </c>
      <c r="G23" s="83">
        <v>878489.02782700001</v>
      </c>
      <c r="H23" s="83">
        <v>0</v>
      </c>
      <c r="I23" s="83">
        <v>857188.02782700001</v>
      </c>
      <c r="J23" s="83">
        <v>857188.02782700001</v>
      </c>
      <c r="L23" s="163"/>
    </row>
    <row r="24" spans="1:12" s="92" customFormat="1" ht="14.25" customHeight="1" x14ac:dyDescent="0.25">
      <c r="A24" s="101" t="s">
        <v>268</v>
      </c>
      <c r="B24" s="60">
        <v>0</v>
      </c>
      <c r="C24" s="60">
        <v>3944.0056880000002</v>
      </c>
      <c r="D24" s="60">
        <v>3944.0056880000002</v>
      </c>
      <c r="E24" s="60">
        <v>0</v>
      </c>
      <c r="F24" s="60">
        <v>3833.4056879999998</v>
      </c>
      <c r="G24" s="60">
        <v>3833.4056879999998</v>
      </c>
      <c r="H24" s="60">
        <v>0</v>
      </c>
      <c r="I24" s="60">
        <v>3848.0056880000002</v>
      </c>
      <c r="J24" s="60">
        <v>3848.0056880000002</v>
      </c>
      <c r="L24" s="164"/>
    </row>
    <row r="25" spans="1:12" s="92" customFormat="1" ht="14.25" customHeight="1" x14ac:dyDescent="0.25">
      <c r="A25" s="102" t="s">
        <v>262</v>
      </c>
      <c r="B25" s="60">
        <v>0</v>
      </c>
      <c r="C25" s="60">
        <v>410743.61075300002</v>
      </c>
      <c r="D25" s="60">
        <v>410743.61075300002</v>
      </c>
      <c r="E25" s="60">
        <v>0</v>
      </c>
      <c r="F25" s="60">
        <v>405195.61075300002</v>
      </c>
      <c r="G25" s="60">
        <v>405195.61075300002</v>
      </c>
      <c r="H25" s="60">
        <v>0</v>
      </c>
      <c r="I25" s="60">
        <v>400559.61075300002</v>
      </c>
      <c r="J25" s="60">
        <v>400559.61075300002</v>
      </c>
      <c r="L25" s="164"/>
    </row>
    <row r="26" spans="1:12" s="92" customFormat="1" ht="14.25" customHeight="1" x14ac:dyDescent="0.25">
      <c r="A26" s="102" t="s">
        <v>263</v>
      </c>
      <c r="B26" s="60">
        <v>0</v>
      </c>
      <c r="C26" s="60">
        <v>407140.56673800002</v>
      </c>
      <c r="D26" s="60">
        <v>407140.56673800002</v>
      </c>
      <c r="E26" s="60">
        <v>0</v>
      </c>
      <c r="F26" s="60">
        <v>406554.56673800002</v>
      </c>
      <c r="G26" s="60">
        <v>406554.56673800002</v>
      </c>
      <c r="H26" s="60">
        <v>0</v>
      </c>
      <c r="I26" s="60">
        <v>387253.56673800002</v>
      </c>
      <c r="J26" s="60">
        <v>387253.56673800002</v>
      </c>
      <c r="L26" s="164"/>
    </row>
    <row r="27" spans="1:12" s="92" customFormat="1" ht="14.25" customHeight="1" x14ac:dyDescent="0.25">
      <c r="A27" s="102" t="s">
        <v>264</v>
      </c>
      <c r="B27" s="60">
        <v>0</v>
      </c>
      <c r="C27" s="60">
        <v>3</v>
      </c>
      <c r="D27" s="60">
        <v>3</v>
      </c>
      <c r="E27" s="60">
        <v>0</v>
      </c>
      <c r="F27" s="60">
        <v>3</v>
      </c>
      <c r="G27" s="60">
        <v>3</v>
      </c>
      <c r="H27" s="60">
        <v>0</v>
      </c>
      <c r="I27" s="60">
        <v>3</v>
      </c>
      <c r="J27" s="60">
        <v>3</v>
      </c>
      <c r="L27" s="164"/>
    </row>
    <row r="28" spans="1:12" s="92" customFormat="1" ht="14.25" customHeight="1" x14ac:dyDescent="0.25">
      <c r="A28" s="102" t="s">
        <v>265</v>
      </c>
      <c r="B28" s="60">
        <v>0</v>
      </c>
      <c r="C28" s="60">
        <v>62073.444647999997</v>
      </c>
      <c r="D28" s="60">
        <v>62073.444647999997</v>
      </c>
      <c r="E28" s="60">
        <v>0</v>
      </c>
      <c r="F28" s="60">
        <v>62902.444647999997</v>
      </c>
      <c r="G28" s="60">
        <v>62902.444647999997</v>
      </c>
      <c r="H28" s="60">
        <v>0</v>
      </c>
      <c r="I28" s="60">
        <v>65524.144647999994</v>
      </c>
      <c r="J28" s="60">
        <v>65524.144647999994</v>
      </c>
      <c r="L28" s="164"/>
    </row>
    <row r="29" spans="1:12" s="92" customFormat="1" ht="14.25" customHeight="1" x14ac:dyDescent="0.25">
      <c r="A29" s="93" t="s">
        <v>266</v>
      </c>
      <c r="B29" s="60"/>
      <c r="C29" s="60"/>
      <c r="D29" s="60"/>
      <c r="E29" s="60"/>
      <c r="F29" s="60"/>
      <c r="G29" s="60"/>
      <c r="H29" s="60"/>
      <c r="I29" s="60"/>
      <c r="J29" s="60"/>
      <c r="L29" s="165"/>
    </row>
    <row r="30" spans="1:12" s="92" customFormat="1" ht="14.25" customHeight="1" x14ac:dyDescent="0.25">
      <c r="A30" s="100" t="s">
        <v>267</v>
      </c>
      <c r="B30" s="83">
        <v>0</v>
      </c>
      <c r="C30" s="83">
        <v>372436.02889100002</v>
      </c>
      <c r="D30" s="83">
        <v>372436.02889100002</v>
      </c>
      <c r="E30" s="83">
        <v>0</v>
      </c>
      <c r="F30" s="83">
        <v>366619.02889100002</v>
      </c>
      <c r="G30" s="83">
        <v>366619.02889100002</v>
      </c>
      <c r="H30" s="83">
        <v>0</v>
      </c>
      <c r="I30" s="83">
        <v>363084.02889100002</v>
      </c>
      <c r="J30" s="83">
        <v>363084.02889100002</v>
      </c>
      <c r="L30" s="161"/>
    </row>
    <row r="31" spans="1:12" s="92" customFormat="1" ht="14.25" customHeight="1" x14ac:dyDescent="0.2">
      <c r="A31" s="102" t="s">
        <v>268</v>
      </c>
      <c r="B31" s="60">
        <v>0</v>
      </c>
      <c r="C31" s="60">
        <v>3045</v>
      </c>
      <c r="D31" s="60">
        <v>3045</v>
      </c>
      <c r="E31" s="60">
        <v>0</v>
      </c>
      <c r="F31" s="60">
        <v>3216</v>
      </c>
      <c r="G31" s="60">
        <v>3216</v>
      </c>
      <c r="H31" s="60">
        <v>0</v>
      </c>
      <c r="I31" s="60">
        <v>3282</v>
      </c>
      <c r="J31" s="60">
        <v>3282</v>
      </c>
      <c r="L31" s="162"/>
    </row>
    <row r="32" spans="1:12" s="92" customFormat="1" ht="14.25" customHeight="1" x14ac:dyDescent="0.25">
      <c r="A32" s="102" t="s">
        <v>262</v>
      </c>
      <c r="B32" s="60">
        <v>0</v>
      </c>
      <c r="C32" s="60">
        <v>162695.138362</v>
      </c>
      <c r="D32" s="60">
        <v>162695.138362</v>
      </c>
      <c r="E32" s="60">
        <v>0</v>
      </c>
      <c r="F32" s="60">
        <v>160091.138362</v>
      </c>
      <c r="G32" s="60">
        <v>160091.138362</v>
      </c>
      <c r="H32" s="60">
        <v>0</v>
      </c>
      <c r="I32" s="60">
        <v>158212.138362</v>
      </c>
      <c r="J32" s="60">
        <v>158212.138362</v>
      </c>
      <c r="L32" s="166"/>
    </row>
    <row r="33" spans="1:12" s="92" customFormat="1" ht="14.25" customHeight="1" x14ac:dyDescent="0.25">
      <c r="A33" s="102" t="s">
        <v>263</v>
      </c>
      <c r="B33" s="60">
        <v>0</v>
      </c>
      <c r="C33" s="60">
        <v>191396.962348</v>
      </c>
      <c r="D33" s="60">
        <v>191396.962348</v>
      </c>
      <c r="E33" s="60">
        <v>0</v>
      </c>
      <c r="F33" s="60">
        <v>188266.962348</v>
      </c>
      <c r="G33" s="60">
        <v>188266.962348</v>
      </c>
      <c r="H33" s="60">
        <v>0</v>
      </c>
      <c r="I33" s="60">
        <v>186573.962348</v>
      </c>
      <c r="J33" s="60">
        <v>186573.962348</v>
      </c>
      <c r="L33" s="164"/>
    </row>
    <row r="34" spans="1:12" s="92" customFormat="1" ht="14.25" customHeight="1" x14ac:dyDescent="0.25">
      <c r="A34" s="102" t="s">
        <v>264</v>
      </c>
      <c r="B34" s="60">
        <v>0</v>
      </c>
      <c r="C34" s="60">
        <v>0</v>
      </c>
      <c r="D34" s="60">
        <v>0</v>
      </c>
      <c r="E34" s="60">
        <v>0</v>
      </c>
      <c r="F34" s="60">
        <v>0</v>
      </c>
      <c r="G34" s="60">
        <v>0</v>
      </c>
      <c r="H34" s="60">
        <v>0</v>
      </c>
      <c r="I34" s="60">
        <v>0</v>
      </c>
      <c r="J34" s="60">
        <v>0</v>
      </c>
      <c r="L34" s="164"/>
    </row>
    <row r="35" spans="1:12" s="92" customFormat="1" ht="14.25" customHeight="1" x14ac:dyDescent="0.25">
      <c r="A35" s="102" t="s">
        <v>265</v>
      </c>
      <c r="B35" s="60">
        <v>0</v>
      </c>
      <c r="C35" s="60">
        <v>15298.928180999999</v>
      </c>
      <c r="D35" s="60">
        <v>15298.928180999999</v>
      </c>
      <c r="E35" s="60">
        <v>0</v>
      </c>
      <c r="F35" s="60">
        <v>15044.928180999999</v>
      </c>
      <c r="G35" s="60">
        <v>15044.928180999999</v>
      </c>
      <c r="H35" s="60">
        <v>0</v>
      </c>
      <c r="I35" s="60">
        <v>15015.928180999999</v>
      </c>
      <c r="J35" s="60">
        <v>15015.928180999999</v>
      </c>
      <c r="L35" s="164"/>
    </row>
    <row r="36" spans="1:12" s="92" customFormat="1" ht="14.25" customHeight="1" x14ac:dyDescent="0.25">
      <c r="A36" s="45" t="s">
        <v>269</v>
      </c>
      <c r="B36" s="83">
        <v>4951754.4265510002</v>
      </c>
      <c r="C36" s="83">
        <v>1627613.6080229999</v>
      </c>
      <c r="D36" s="83">
        <v>6579367.834574</v>
      </c>
      <c r="E36" s="83">
        <v>4979253.7028510002</v>
      </c>
      <c r="F36" s="83">
        <v>1699372.765076</v>
      </c>
      <c r="G36" s="83">
        <v>6678626.4679269996</v>
      </c>
      <c r="H36" s="83">
        <v>5155928.9838509997</v>
      </c>
      <c r="I36" s="83">
        <v>1043164.0179930001</v>
      </c>
      <c r="J36" s="83">
        <v>6199093.0018439991</v>
      </c>
      <c r="L36" s="164"/>
    </row>
    <row r="37" spans="1:12" s="92" customFormat="1" ht="14.25" customHeight="1" x14ac:dyDescent="0.25">
      <c r="A37" s="93" t="s">
        <v>270</v>
      </c>
      <c r="B37" s="83">
        <v>4951754.4265510002</v>
      </c>
      <c r="C37" s="83">
        <v>1627613.6080229999</v>
      </c>
      <c r="D37" s="83">
        <v>6579367.834574</v>
      </c>
      <c r="E37" s="83">
        <v>4979253.7028510002</v>
      </c>
      <c r="F37" s="83">
        <v>1699372.765076</v>
      </c>
      <c r="G37" s="83">
        <v>6678626.4679269996</v>
      </c>
      <c r="H37" s="83">
        <v>5155928.9838509997</v>
      </c>
      <c r="I37" s="83">
        <v>1043164.0179930001</v>
      </c>
      <c r="J37" s="83">
        <v>6199093.0018439991</v>
      </c>
      <c r="L37" s="164"/>
    </row>
    <row r="38" spans="1:12" s="92" customFormat="1" ht="14.25" customHeight="1" x14ac:dyDescent="0.25">
      <c r="A38" s="15" t="s">
        <v>271</v>
      </c>
      <c r="B38" s="60">
        <v>0</v>
      </c>
      <c r="C38" s="60">
        <v>728383.467894</v>
      </c>
      <c r="D38" s="60">
        <v>728383.467894</v>
      </c>
      <c r="E38" s="60">
        <v>0</v>
      </c>
      <c r="F38" s="60">
        <v>722585.50917800004</v>
      </c>
      <c r="G38" s="60">
        <v>722585.50917800004</v>
      </c>
      <c r="H38" s="60">
        <v>0</v>
      </c>
      <c r="I38" s="60">
        <v>719882.61456400005</v>
      </c>
      <c r="J38" s="60">
        <v>719882.61456400005</v>
      </c>
      <c r="L38" s="167"/>
    </row>
    <row r="39" spans="1:12" s="92" customFormat="1" ht="14.25" customHeight="1" x14ac:dyDescent="0.25">
      <c r="A39" s="15" t="s">
        <v>272</v>
      </c>
      <c r="B39" s="60"/>
      <c r="C39" s="60"/>
      <c r="D39" s="60"/>
      <c r="E39" s="60"/>
      <c r="F39" s="60"/>
      <c r="G39" s="60"/>
      <c r="H39" s="60"/>
      <c r="I39" s="60"/>
      <c r="J39" s="60"/>
      <c r="L39" s="165"/>
    </row>
    <row r="40" spans="1:12" s="92" customFormat="1" ht="14.25" customHeight="1" x14ac:dyDescent="0.25">
      <c r="A40" s="103" t="s">
        <v>273</v>
      </c>
      <c r="B40" s="60">
        <v>0</v>
      </c>
      <c r="C40" s="60">
        <v>0</v>
      </c>
      <c r="D40" s="60">
        <v>0</v>
      </c>
      <c r="E40" s="60">
        <v>0</v>
      </c>
      <c r="F40" s="60">
        <v>0</v>
      </c>
      <c r="G40" s="60">
        <v>0</v>
      </c>
      <c r="H40" s="60">
        <v>0</v>
      </c>
      <c r="I40" s="60">
        <v>0</v>
      </c>
      <c r="J40" s="60">
        <v>0</v>
      </c>
      <c r="L40" s="160"/>
    </row>
    <row r="41" spans="1:12" s="92" customFormat="1" ht="14.25" customHeight="1" x14ac:dyDescent="0.25">
      <c r="A41" s="103" t="s">
        <v>274</v>
      </c>
      <c r="B41" s="60">
        <v>4951754.4265510002</v>
      </c>
      <c r="C41" s="60">
        <v>899230.14012899995</v>
      </c>
      <c r="D41" s="60">
        <v>5850984.36668</v>
      </c>
      <c r="E41" s="60">
        <v>4979253.7028510002</v>
      </c>
      <c r="F41" s="60">
        <v>976787.25589799997</v>
      </c>
      <c r="G41" s="60">
        <v>5956040.958749</v>
      </c>
      <c r="H41" s="60">
        <v>5155928.9838509997</v>
      </c>
      <c r="I41" s="60">
        <v>323281.403429</v>
      </c>
      <c r="J41" s="60">
        <v>5479210.3872799994</v>
      </c>
      <c r="L41" s="168"/>
    </row>
    <row r="42" spans="1:12" s="92" customFormat="1" ht="14.25" customHeight="1" x14ac:dyDescent="0.2">
      <c r="A42" s="103" t="s">
        <v>275</v>
      </c>
      <c r="B42" s="60">
        <v>0</v>
      </c>
      <c r="C42" s="60">
        <v>0</v>
      </c>
      <c r="D42" s="60">
        <v>0</v>
      </c>
      <c r="E42" s="60">
        <v>0</v>
      </c>
      <c r="F42" s="60">
        <v>0</v>
      </c>
      <c r="G42" s="60">
        <v>0</v>
      </c>
      <c r="H42" s="60">
        <v>0</v>
      </c>
      <c r="I42" s="60">
        <v>0</v>
      </c>
      <c r="J42" s="60">
        <v>0</v>
      </c>
      <c r="L42" s="169"/>
    </row>
    <row r="43" spans="1:12" s="92" customFormat="1" ht="14.25" customHeight="1" x14ac:dyDescent="0.2">
      <c r="A43" s="103" t="s">
        <v>276</v>
      </c>
      <c r="B43" s="60">
        <v>0</v>
      </c>
      <c r="C43" s="60">
        <v>0</v>
      </c>
      <c r="D43" s="60">
        <v>0</v>
      </c>
      <c r="E43" s="60">
        <v>0</v>
      </c>
      <c r="F43" s="60">
        <v>0</v>
      </c>
      <c r="G43" s="60">
        <v>0</v>
      </c>
      <c r="H43" s="60">
        <v>0</v>
      </c>
      <c r="I43" s="60">
        <v>0</v>
      </c>
      <c r="J43" s="60">
        <v>0</v>
      </c>
      <c r="L43" s="169"/>
    </row>
    <row r="44" spans="1:12" s="92" customFormat="1" ht="14.25" customHeight="1" x14ac:dyDescent="0.25">
      <c r="A44" s="93" t="s">
        <v>277</v>
      </c>
      <c r="B44" s="83">
        <v>0</v>
      </c>
      <c r="C44" s="83">
        <v>0</v>
      </c>
      <c r="D44" s="83">
        <v>0</v>
      </c>
      <c r="E44" s="83">
        <v>0</v>
      </c>
      <c r="F44" s="83">
        <v>0</v>
      </c>
      <c r="G44" s="83">
        <v>0</v>
      </c>
      <c r="H44" s="83">
        <v>0</v>
      </c>
      <c r="I44" s="83">
        <v>0</v>
      </c>
      <c r="J44" s="83">
        <v>0</v>
      </c>
      <c r="L44" s="170"/>
    </row>
    <row r="45" spans="1:12" s="92" customFormat="1" ht="14.25" customHeight="1" x14ac:dyDescent="0.25">
      <c r="A45" s="15" t="s">
        <v>278</v>
      </c>
      <c r="B45" s="60">
        <v>0</v>
      </c>
      <c r="C45" s="60">
        <v>0</v>
      </c>
      <c r="D45" s="60">
        <v>0</v>
      </c>
      <c r="E45" s="60">
        <v>0</v>
      </c>
      <c r="F45" s="60">
        <v>0</v>
      </c>
      <c r="G45" s="60">
        <v>0</v>
      </c>
      <c r="H45" s="60">
        <v>0</v>
      </c>
      <c r="I45" s="60">
        <v>0</v>
      </c>
      <c r="J45" s="60">
        <v>0</v>
      </c>
      <c r="L45" s="170"/>
    </row>
    <row r="46" spans="1:12" s="92" customFormat="1" ht="14.25" customHeight="1" x14ac:dyDescent="0.25">
      <c r="A46" s="15" t="s">
        <v>279</v>
      </c>
      <c r="B46" s="60">
        <v>0</v>
      </c>
      <c r="C46" s="60">
        <v>0</v>
      </c>
      <c r="D46" s="60">
        <v>0</v>
      </c>
      <c r="E46" s="60">
        <v>0</v>
      </c>
      <c r="F46" s="60">
        <v>0</v>
      </c>
      <c r="G46" s="60">
        <v>0</v>
      </c>
      <c r="H46" s="60">
        <v>0</v>
      </c>
      <c r="I46" s="60">
        <v>0</v>
      </c>
      <c r="J46" s="60">
        <v>0</v>
      </c>
      <c r="L46" s="170"/>
    </row>
    <row r="47" spans="1:12" s="92" customFormat="1" ht="14.25" customHeight="1" x14ac:dyDescent="0.25">
      <c r="A47" s="15" t="s">
        <v>276</v>
      </c>
      <c r="B47" s="60">
        <v>0</v>
      </c>
      <c r="C47" s="60">
        <v>0</v>
      </c>
      <c r="D47" s="60">
        <v>0</v>
      </c>
      <c r="E47" s="60">
        <v>0</v>
      </c>
      <c r="F47" s="60">
        <v>0</v>
      </c>
      <c r="G47" s="60">
        <v>0</v>
      </c>
      <c r="H47" s="60">
        <v>0</v>
      </c>
      <c r="I47" s="60">
        <v>0</v>
      </c>
      <c r="J47" s="60">
        <v>0</v>
      </c>
      <c r="L47" s="171"/>
    </row>
    <row r="48" spans="1:12" s="92" customFormat="1" ht="14.25" customHeight="1" x14ac:dyDescent="0.25">
      <c r="A48" s="45" t="s">
        <v>280</v>
      </c>
      <c r="B48" s="83">
        <v>0</v>
      </c>
      <c r="C48" s="83">
        <v>207482.982923</v>
      </c>
      <c r="D48" s="83">
        <v>207482.982923</v>
      </c>
      <c r="E48" s="83">
        <v>0</v>
      </c>
      <c r="F48" s="83">
        <v>207482.982923</v>
      </c>
      <c r="G48" s="83">
        <v>207482.982923</v>
      </c>
      <c r="H48" s="83">
        <v>0</v>
      </c>
      <c r="I48" s="83">
        <v>207482.982923</v>
      </c>
      <c r="J48" s="83">
        <v>207482.982923</v>
      </c>
      <c r="L48" s="159"/>
    </row>
    <row r="49" spans="1:12" s="92" customFormat="1" ht="14.25" customHeight="1" x14ac:dyDescent="0.25">
      <c r="A49" s="14" t="s">
        <v>281</v>
      </c>
      <c r="B49" s="60">
        <v>0</v>
      </c>
      <c r="C49" s="60">
        <v>0.39999999999417923</v>
      </c>
      <c r="D49" s="60">
        <v>0.39999999999417923</v>
      </c>
      <c r="E49" s="60">
        <v>0</v>
      </c>
      <c r="F49" s="60">
        <v>0.39999999999417923</v>
      </c>
      <c r="G49" s="60">
        <v>0.39999999999417923</v>
      </c>
      <c r="H49" s="60">
        <v>0</v>
      </c>
      <c r="I49" s="60" t="s">
        <v>615</v>
      </c>
      <c r="J49" s="60">
        <v>0.39999999999417923</v>
      </c>
      <c r="L49" s="168"/>
    </row>
    <row r="50" spans="1:12" s="92" customFormat="1" ht="14.25" customHeight="1" x14ac:dyDescent="0.2">
      <c r="A50" s="14" t="s">
        <v>282</v>
      </c>
      <c r="B50" s="60">
        <v>0</v>
      </c>
      <c r="C50" s="60">
        <v>110993.588372</v>
      </c>
      <c r="D50" s="60">
        <v>110993.588372</v>
      </c>
      <c r="E50" s="60">
        <v>0</v>
      </c>
      <c r="F50" s="60">
        <v>110993.588372</v>
      </c>
      <c r="G50" s="60">
        <v>110993.588372</v>
      </c>
      <c r="H50" s="60">
        <v>0</v>
      </c>
      <c r="I50" s="60">
        <v>110993.588372</v>
      </c>
      <c r="J50" s="60">
        <v>110993.588372</v>
      </c>
      <c r="L50" s="169"/>
    </row>
    <row r="51" spans="1:12" s="92" customFormat="1" ht="14.25" customHeight="1" x14ac:dyDescent="0.2">
      <c r="A51" s="14" t="s">
        <v>283</v>
      </c>
      <c r="B51" s="60">
        <v>0</v>
      </c>
      <c r="C51" s="60">
        <v>42282.994551000003</v>
      </c>
      <c r="D51" s="60">
        <v>42282.994551000003</v>
      </c>
      <c r="E51" s="60">
        <v>0</v>
      </c>
      <c r="F51" s="60">
        <v>42282.994551000003</v>
      </c>
      <c r="G51" s="60">
        <v>42282.994551000003</v>
      </c>
      <c r="H51" s="60">
        <v>0</v>
      </c>
      <c r="I51" s="60">
        <v>42282.994551000003</v>
      </c>
      <c r="J51" s="60">
        <v>42282.994551000003</v>
      </c>
      <c r="L51" s="169"/>
    </row>
    <row r="52" spans="1:12" s="92" customFormat="1" ht="14.25" customHeight="1" x14ac:dyDescent="0.2">
      <c r="A52" s="14" t="s">
        <v>284</v>
      </c>
      <c r="B52" s="60">
        <v>0</v>
      </c>
      <c r="C52" s="60">
        <v>54206</v>
      </c>
      <c r="D52" s="60">
        <v>54206</v>
      </c>
      <c r="E52" s="60">
        <v>0</v>
      </c>
      <c r="F52" s="60">
        <v>54206</v>
      </c>
      <c r="G52" s="60">
        <v>54206</v>
      </c>
      <c r="H52" s="60">
        <v>0</v>
      </c>
      <c r="I52" s="60">
        <v>54206</v>
      </c>
      <c r="J52" s="60">
        <v>54206</v>
      </c>
      <c r="L52" s="169"/>
    </row>
    <row r="53" spans="1:12" s="92" customFormat="1" ht="14.25" customHeight="1" x14ac:dyDescent="0.25">
      <c r="A53" s="16" t="s">
        <v>285</v>
      </c>
      <c r="B53" s="60">
        <v>0</v>
      </c>
      <c r="C53" s="60">
        <v>162184.52099999998</v>
      </c>
      <c r="D53" s="60">
        <v>162184.52099999998</v>
      </c>
      <c r="E53" s="60">
        <v>0</v>
      </c>
      <c r="F53" s="60">
        <v>161889.22099999999</v>
      </c>
      <c r="G53" s="60">
        <v>161889.22099999999</v>
      </c>
      <c r="H53" s="60">
        <v>0</v>
      </c>
      <c r="I53" s="60">
        <v>161669.17280279749</v>
      </c>
      <c r="J53" s="60">
        <v>161669.17280279749</v>
      </c>
      <c r="L53" s="159"/>
    </row>
    <row r="54" spans="1:12" s="92" customFormat="1" ht="14.25" customHeight="1" x14ac:dyDescent="0.25">
      <c r="A54" s="16" t="s">
        <v>286</v>
      </c>
      <c r="B54" s="60">
        <v>406</v>
      </c>
      <c r="C54" s="60">
        <v>0</v>
      </c>
      <c r="D54" s="60">
        <v>405.5</v>
      </c>
      <c r="E54" s="60">
        <v>390</v>
      </c>
      <c r="F54" s="60">
        <v>0</v>
      </c>
      <c r="G54" s="60">
        <v>390</v>
      </c>
      <c r="H54" s="60">
        <v>416</v>
      </c>
      <c r="I54" s="60">
        <v>0</v>
      </c>
      <c r="J54" s="60">
        <v>416</v>
      </c>
      <c r="L54" s="172"/>
    </row>
    <row r="55" spans="1:12" s="92" customFormat="1" ht="14.25" customHeight="1" x14ac:dyDescent="0.2">
      <c r="A55" s="16" t="s">
        <v>287</v>
      </c>
      <c r="B55" s="60">
        <v>27613</v>
      </c>
      <c r="C55" s="60">
        <v>216203.53933744092</v>
      </c>
      <c r="D55" s="60">
        <v>243816.53933744092</v>
      </c>
      <c r="E55" s="60">
        <v>27840.2</v>
      </c>
      <c r="F55" s="60">
        <v>202775.75583698926</v>
      </c>
      <c r="G55" s="60">
        <v>230615.95583698928</v>
      </c>
      <c r="H55" s="60">
        <v>27840</v>
      </c>
      <c r="I55" s="60">
        <v>212356.24218704482</v>
      </c>
      <c r="J55" s="60">
        <v>240196.24218704482</v>
      </c>
      <c r="L55" s="173"/>
    </row>
    <row r="56" spans="1:12" s="92" customFormat="1" ht="14.25" customHeight="1" x14ac:dyDescent="0.2">
      <c r="A56" s="16"/>
      <c r="B56" s="60"/>
      <c r="C56" s="60"/>
      <c r="D56" s="60"/>
      <c r="E56" s="60"/>
      <c r="F56" s="60"/>
      <c r="G56" s="60"/>
      <c r="H56" s="60"/>
      <c r="I56" s="60"/>
      <c r="J56" s="60"/>
      <c r="L56" s="173"/>
    </row>
    <row r="57" spans="1:12" s="92" customFormat="1" ht="14.25" customHeight="1" x14ac:dyDescent="0.2">
      <c r="A57" s="2" t="s">
        <v>288</v>
      </c>
      <c r="B57" s="85">
        <v>9527185</v>
      </c>
      <c r="C57" s="85">
        <v>13200269.236179348</v>
      </c>
      <c r="D57" s="85">
        <v>22727454.436179351</v>
      </c>
      <c r="E57" s="85">
        <v>9568650</v>
      </c>
      <c r="F57" s="85">
        <v>14441662.85997586</v>
      </c>
      <c r="G57" s="85">
        <v>24010313.15997586</v>
      </c>
      <c r="H57" s="85">
        <v>9745280</v>
      </c>
      <c r="I57" s="85">
        <v>14500944.764917586</v>
      </c>
      <c r="J57" s="85">
        <v>24246224.964917585</v>
      </c>
      <c r="L57" s="173"/>
    </row>
    <row r="58" spans="1:12" s="92" customFormat="1" ht="14.25" customHeight="1" x14ac:dyDescent="0.25">
      <c r="A58" s="45" t="s">
        <v>289</v>
      </c>
      <c r="B58" s="83">
        <v>0</v>
      </c>
      <c r="C58" s="83">
        <v>4204324.3729579998</v>
      </c>
      <c r="D58" s="83">
        <v>4204324.3729579998</v>
      </c>
      <c r="E58" s="83">
        <v>0</v>
      </c>
      <c r="F58" s="83">
        <v>4487501.110262</v>
      </c>
      <c r="G58" s="83">
        <v>4487501.110262</v>
      </c>
      <c r="H58" s="83">
        <v>0</v>
      </c>
      <c r="I58" s="83">
        <v>4692427.694747827</v>
      </c>
      <c r="J58" s="83">
        <v>4692427.694747827</v>
      </c>
      <c r="L58" s="160"/>
    </row>
    <row r="59" spans="1:12" s="92" customFormat="1" ht="14.25" customHeight="1" x14ac:dyDescent="0.25">
      <c r="A59" s="17" t="s">
        <v>290</v>
      </c>
      <c r="B59" s="60">
        <v>0</v>
      </c>
      <c r="C59" s="60">
        <v>100000.291</v>
      </c>
      <c r="D59" s="60">
        <v>100000.291</v>
      </c>
      <c r="E59" s="60">
        <v>0</v>
      </c>
      <c r="F59" s="60">
        <v>100000.291</v>
      </c>
      <c r="G59" s="60">
        <v>100000.291</v>
      </c>
      <c r="H59" s="60">
        <v>0</v>
      </c>
      <c r="I59" s="60">
        <v>100000.26083999999</v>
      </c>
      <c r="J59" s="60">
        <v>100000.26083999999</v>
      </c>
      <c r="L59" s="156"/>
    </row>
    <row r="60" spans="1:12" s="92" customFormat="1" ht="14.25" customHeight="1" x14ac:dyDescent="0.25">
      <c r="A60" s="17" t="s">
        <v>291</v>
      </c>
      <c r="B60" s="60">
        <v>0</v>
      </c>
      <c r="C60" s="60">
        <v>1060876</v>
      </c>
      <c r="D60" s="60">
        <v>1060876</v>
      </c>
      <c r="E60" s="60">
        <v>0</v>
      </c>
      <c r="F60" s="60">
        <v>1060876</v>
      </c>
      <c r="G60" s="60">
        <v>1060876</v>
      </c>
      <c r="H60" s="60">
        <v>0</v>
      </c>
      <c r="I60" s="60">
        <v>1060876</v>
      </c>
      <c r="J60" s="60">
        <v>1060876</v>
      </c>
      <c r="L60" s="156"/>
    </row>
    <row r="61" spans="1:12" s="92" customFormat="1" ht="14.25" customHeight="1" x14ac:dyDescent="0.25">
      <c r="A61" s="17" t="s">
        <v>292</v>
      </c>
      <c r="B61" s="60">
        <v>0</v>
      </c>
      <c r="C61" s="60">
        <v>891</v>
      </c>
      <c r="D61" s="60">
        <v>891</v>
      </c>
      <c r="E61" s="60">
        <v>0</v>
      </c>
      <c r="F61" s="60">
        <v>1915</v>
      </c>
      <c r="G61" s="60">
        <v>1915</v>
      </c>
      <c r="H61" s="60">
        <v>0</v>
      </c>
      <c r="I61" s="60">
        <v>4297.5397594750002</v>
      </c>
      <c r="J61" s="60">
        <v>4297.5397594750002</v>
      </c>
      <c r="L61" s="156"/>
    </row>
    <row r="62" spans="1:12" s="92" customFormat="1" ht="14.25" customHeight="1" x14ac:dyDescent="0.25">
      <c r="A62" s="17" t="s">
        <v>293</v>
      </c>
      <c r="B62" s="60">
        <v>0</v>
      </c>
      <c r="C62" s="60">
        <v>1672657.937958</v>
      </c>
      <c r="D62" s="60">
        <v>1672657.937958</v>
      </c>
      <c r="E62" s="60">
        <v>0</v>
      </c>
      <c r="F62" s="60">
        <v>1686698.0752620001</v>
      </c>
      <c r="G62" s="60">
        <v>1686698.0752620001</v>
      </c>
      <c r="H62" s="60">
        <v>0</v>
      </c>
      <c r="I62" s="60">
        <v>1686685.843262</v>
      </c>
      <c r="J62" s="60">
        <v>1686685.843262</v>
      </c>
      <c r="L62" s="156"/>
    </row>
    <row r="63" spans="1:12" s="92" customFormat="1" ht="14.25" customHeight="1" x14ac:dyDescent="0.25">
      <c r="A63" s="17" t="s">
        <v>294</v>
      </c>
      <c r="B63" s="60">
        <v>0</v>
      </c>
      <c r="C63" s="60">
        <v>1369899.1439999999</v>
      </c>
      <c r="D63" s="60">
        <v>1369899.1439999999</v>
      </c>
      <c r="E63" s="60">
        <v>0</v>
      </c>
      <c r="F63" s="60">
        <v>1638011.7439999999</v>
      </c>
      <c r="G63" s="60">
        <v>1638011.7439999999</v>
      </c>
      <c r="H63" s="60">
        <v>0</v>
      </c>
      <c r="I63" s="60">
        <v>1840568.0508863521</v>
      </c>
      <c r="J63" s="60">
        <v>1840568.0508863521</v>
      </c>
      <c r="L63" s="157"/>
    </row>
    <row r="64" spans="1:12" s="92" customFormat="1" ht="14.25" customHeight="1" x14ac:dyDescent="0.25">
      <c r="A64" s="45" t="s">
        <v>295</v>
      </c>
      <c r="B64" s="83">
        <v>9527185</v>
      </c>
      <c r="C64" s="83">
        <v>-134</v>
      </c>
      <c r="D64" s="83">
        <v>9527051</v>
      </c>
      <c r="E64" s="83">
        <v>9568650</v>
      </c>
      <c r="F64" s="83">
        <v>-105</v>
      </c>
      <c r="G64" s="83">
        <v>9568545</v>
      </c>
      <c r="H64" s="83">
        <v>9745280</v>
      </c>
      <c r="I64" s="83">
        <v>-197</v>
      </c>
      <c r="J64" s="83">
        <v>9745083</v>
      </c>
      <c r="L64" s="174"/>
    </row>
    <row r="65" spans="1:12" s="92" customFormat="1" ht="14.25" customHeight="1" x14ac:dyDescent="0.25">
      <c r="A65" s="17" t="s">
        <v>296</v>
      </c>
      <c r="B65" s="60">
        <v>9527051</v>
      </c>
      <c r="C65" s="60">
        <v>0</v>
      </c>
      <c r="D65" s="60">
        <v>9527051</v>
      </c>
      <c r="E65" s="60">
        <v>9568545</v>
      </c>
      <c r="F65" s="60">
        <v>0</v>
      </c>
      <c r="G65" s="60">
        <v>9568545</v>
      </c>
      <c r="H65" s="60">
        <v>9745083</v>
      </c>
      <c r="I65" s="60">
        <v>0</v>
      </c>
      <c r="J65" s="60">
        <v>9745083</v>
      </c>
      <c r="L65" s="175"/>
    </row>
    <row r="66" spans="1:12" s="92" customFormat="1" ht="14.25" customHeight="1" x14ac:dyDescent="0.25">
      <c r="A66" s="17" t="s">
        <v>297</v>
      </c>
      <c r="B66" s="60">
        <v>134</v>
      </c>
      <c r="C66" s="60">
        <v>-134</v>
      </c>
      <c r="D66" s="60">
        <v>0</v>
      </c>
      <c r="E66" s="60">
        <v>105</v>
      </c>
      <c r="F66" s="60">
        <v>-105</v>
      </c>
      <c r="G66" s="60">
        <v>0</v>
      </c>
      <c r="H66" s="60">
        <v>197</v>
      </c>
      <c r="I66" s="60">
        <v>-197</v>
      </c>
      <c r="J66" s="60">
        <v>0</v>
      </c>
      <c r="L66" s="160"/>
    </row>
    <row r="67" spans="1:12" s="92" customFormat="1" ht="14.25" customHeight="1" x14ac:dyDescent="0.25">
      <c r="A67" s="45" t="s">
        <v>298</v>
      </c>
      <c r="B67" s="83">
        <v>0</v>
      </c>
      <c r="C67" s="83">
        <v>170481</v>
      </c>
      <c r="D67" s="83">
        <v>170481</v>
      </c>
      <c r="E67" s="83">
        <v>0</v>
      </c>
      <c r="F67" s="83">
        <v>381321</v>
      </c>
      <c r="G67" s="83">
        <v>381321</v>
      </c>
      <c r="H67" s="83">
        <v>0</v>
      </c>
      <c r="I67" s="83">
        <v>457401</v>
      </c>
      <c r="J67" s="83">
        <v>457401</v>
      </c>
      <c r="L67" s="156"/>
    </row>
    <row r="68" spans="1:12" s="92" customFormat="1" ht="14.25" customHeight="1" x14ac:dyDescent="0.25">
      <c r="A68" s="17" t="s">
        <v>299</v>
      </c>
      <c r="B68" s="60">
        <v>0</v>
      </c>
      <c r="C68" s="60">
        <v>170481</v>
      </c>
      <c r="D68" s="60">
        <v>170481</v>
      </c>
      <c r="E68" s="60">
        <v>0</v>
      </c>
      <c r="F68" s="60">
        <v>381321</v>
      </c>
      <c r="G68" s="60">
        <v>381321</v>
      </c>
      <c r="H68" s="60">
        <v>0</v>
      </c>
      <c r="I68" s="60">
        <v>457401</v>
      </c>
      <c r="J68" s="60">
        <v>457401</v>
      </c>
      <c r="L68" s="156"/>
    </row>
    <row r="69" spans="1:12" s="92" customFormat="1" ht="14.25" customHeight="1" x14ac:dyDescent="0.25">
      <c r="A69" s="17" t="s">
        <v>300</v>
      </c>
      <c r="B69" s="60">
        <v>0</v>
      </c>
      <c r="C69" s="60">
        <v>0</v>
      </c>
      <c r="D69" s="60">
        <v>0</v>
      </c>
      <c r="E69" s="60">
        <v>0</v>
      </c>
      <c r="F69" s="60">
        <v>0</v>
      </c>
      <c r="G69" s="60">
        <v>0</v>
      </c>
      <c r="H69" s="60">
        <v>0</v>
      </c>
      <c r="I69" s="60">
        <v>0</v>
      </c>
      <c r="J69" s="60">
        <v>0</v>
      </c>
      <c r="L69" s="159"/>
    </row>
    <row r="70" spans="1:12" s="92" customFormat="1" ht="14.25" customHeight="1" x14ac:dyDescent="0.25">
      <c r="A70" s="45" t="s">
        <v>301</v>
      </c>
      <c r="B70" s="60">
        <v>0</v>
      </c>
      <c r="C70" s="83">
        <v>3485440.6243972401</v>
      </c>
      <c r="D70" s="83">
        <v>3485440.6243972401</v>
      </c>
      <c r="E70" s="60">
        <v>0</v>
      </c>
      <c r="F70" s="83">
        <v>4288478.0082681999</v>
      </c>
      <c r="G70" s="83">
        <v>4288478.0082681999</v>
      </c>
      <c r="H70" s="60">
        <v>0</v>
      </c>
      <c r="I70" s="83">
        <v>4161101.1286707898</v>
      </c>
      <c r="J70" s="83">
        <v>4161101.1286707898</v>
      </c>
      <c r="L70" s="160"/>
    </row>
    <row r="71" spans="1:12" s="92" customFormat="1" ht="14.25" customHeight="1" x14ac:dyDescent="0.25">
      <c r="A71" s="17" t="s">
        <v>270</v>
      </c>
      <c r="B71" s="60">
        <v>0</v>
      </c>
      <c r="C71" s="60">
        <v>761806.67147468985</v>
      </c>
      <c r="D71" s="60">
        <v>761806.67147468985</v>
      </c>
      <c r="E71" s="60">
        <v>0</v>
      </c>
      <c r="F71" s="60">
        <v>1297279.4293472399</v>
      </c>
      <c r="G71" s="60">
        <v>1297279.4293472399</v>
      </c>
      <c r="H71" s="60">
        <v>0</v>
      </c>
      <c r="I71" s="60">
        <v>1011881.4724291499</v>
      </c>
      <c r="J71" s="60">
        <v>1011881.4724291499</v>
      </c>
      <c r="L71" s="156"/>
    </row>
    <row r="72" spans="1:12" s="92" customFormat="1" ht="14.25" customHeight="1" x14ac:dyDescent="0.25">
      <c r="A72" s="17" t="s">
        <v>302</v>
      </c>
      <c r="B72" s="60">
        <v>0</v>
      </c>
      <c r="C72" s="60">
        <v>1124955.0147617401</v>
      </c>
      <c r="D72" s="60">
        <v>1124955.0147617401</v>
      </c>
      <c r="E72" s="60">
        <v>0</v>
      </c>
      <c r="F72" s="60">
        <v>1290636.9165646404</v>
      </c>
      <c r="G72" s="60">
        <v>1290636.9165646404</v>
      </c>
      <c r="H72" s="60">
        <v>0</v>
      </c>
      <c r="I72" s="60">
        <v>1382982.1245801602</v>
      </c>
      <c r="J72" s="60">
        <v>1382982.1245801602</v>
      </c>
      <c r="L72" s="156"/>
    </row>
    <row r="73" spans="1:12" s="92" customFormat="1" ht="14.25" customHeight="1" x14ac:dyDescent="0.25">
      <c r="A73" s="17" t="s">
        <v>303</v>
      </c>
      <c r="B73" s="83">
        <v>0</v>
      </c>
      <c r="C73" s="60">
        <v>1447198</v>
      </c>
      <c r="D73" s="60">
        <v>1447198</v>
      </c>
      <c r="E73" s="83">
        <v>0</v>
      </c>
      <c r="F73" s="60">
        <v>1538089</v>
      </c>
      <c r="G73" s="60">
        <v>1538089</v>
      </c>
      <c r="H73" s="83">
        <v>0</v>
      </c>
      <c r="I73" s="60">
        <v>1608678</v>
      </c>
      <c r="J73" s="60">
        <v>1608678</v>
      </c>
      <c r="L73" s="159"/>
    </row>
    <row r="74" spans="1:12" s="92" customFormat="1" ht="14.25" customHeight="1" x14ac:dyDescent="0.25">
      <c r="A74" s="17" t="s">
        <v>304</v>
      </c>
      <c r="B74" s="60">
        <v>0</v>
      </c>
      <c r="C74" s="60">
        <v>151480.93816081001</v>
      </c>
      <c r="D74" s="60">
        <v>151480.93816081001</v>
      </c>
      <c r="E74" s="60">
        <v>0</v>
      </c>
      <c r="F74" s="60">
        <v>162472.66235632007</v>
      </c>
      <c r="G74" s="60">
        <v>162472.66235632007</v>
      </c>
      <c r="H74" s="60">
        <v>0</v>
      </c>
      <c r="I74" s="60">
        <v>157559.53166147994</v>
      </c>
      <c r="J74" s="60">
        <v>157559.53166147994</v>
      </c>
      <c r="L74" s="160"/>
    </row>
    <row r="75" spans="1:12" s="92" customFormat="1" ht="14.25" customHeight="1" x14ac:dyDescent="0.25">
      <c r="A75" s="45" t="s">
        <v>305</v>
      </c>
      <c r="B75" s="60">
        <v>0</v>
      </c>
      <c r="C75" s="83">
        <v>1433251.05862061</v>
      </c>
      <c r="D75" s="83">
        <v>1433251.05862061</v>
      </c>
      <c r="E75" s="60">
        <v>0</v>
      </c>
      <c r="F75" s="83">
        <v>1440445.9579068699</v>
      </c>
      <c r="G75" s="83">
        <v>1440445.9579068699</v>
      </c>
      <c r="H75" s="60">
        <v>0</v>
      </c>
      <c r="I75" s="83">
        <v>1442475.2601630401</v>
      </c>
      <c r="J75" s="83">
        <v>1442475.2601630401</v>
      </c>
      <c r="L75" s="156"/>
    </row>
    <row r="76" spans="1:12" s="92" customFormat="1" ht="14.25" customHeight="1" x14ac:dyDescent="0.25">
      <c r="A76" s="17" t="s">
        <v>306</v>
      </c>
      <c r="B76" s="60">
        <v>0</v>
      </c>
      <c r="C76" s="60">
        <v>381699.68396861007</v>
      </c>
      <c r="D76" s="60">
        <v>381699.68396861007</v>
      </c>
      <c r="E76" s="60">
        <v>0</v>
      </c>
      <c r="F76" s="60">
        <v>381428.26317386999</v>
      </c>
      <c r="G76" s="60">
        <v>381428.26317386999</v>
      </c>
      <c r="H76" s="60">
        <v>0</v>
      </c>
      <c r="I76" s="60">
        <v>378016.54482804</v>
      </c>
      <c r="J76" s="60">
        <v>378016.54482804</v>
      </c>
      <c r="L76" s="156"/>
    </row>
    <row r="77" spans="1:12" s="92" customFormat="1" ht="14.25" customHeight="1" x14ac:dyDescent="0.25">
      <c r="A77" s="17" t="s">
        <v>307</v>
      </c>
      <c r="B77" s="60">
        <v>0</v>
      </c>
      <c r="C77" s="60">
        <v>125772</v>
      </c>
      <c r="D77" s="60">
        <v>125772</v>
      </c>
      <c r="E77" s="60">
        <v>0</v>
      </c>
      <c r="F77" s="60">
        <v>126586</v>
      </c>
      <c r="G77" s="60">
        <v>126586</v>
      </c>
      <c r="H77" s="60">
        <v>0</v>
      </c>
      <c r="I77" s="60">
        <v>125589</v>
      </c>
      <c r="J77" s="60">
        <v>125589</v>
      </c>
      <c r="L77" s="156"/>
    </row>
    <row r="78" spans="1:12" s="92" customFormat="1" ht="14.25" customHeight="1" x14ac:dyDescent="0.25">
      <c r="A78" s="17" t="s">
        <v>308</v>
      </c>
      <c r="B78" s="60">
        <v>0</v>
      </c>
      <c r="C78" s="60">
        <v>918778</v>
      </c>
      <c r="D78" s="60">
        <v>918778</v>
      </c>
      <c r="E78" s="60">
        <v>0</v>
      </c>
      <c r="F78" s="60">
        <v>925668</v>
      </c>
      <c r="G78" s="60">
        <v>925668</v>
      </c>
      <c r="H78" s="60">
        <v>0</v>
      </c>
      <c r="I78" s="60">
        <v>931794</v>
      </c>
      <c r="J78" s="60">
        <v>931794</v>
      </c>
      <c r="L78" s="156"/>
    </row>
    <row r="79" spans="1:12" s="92" customFormat="1" ht="14.25" customHeight="1" x14ac:dyDescent="0.25">
      <c r="A79" s="17" t="s">
        <v>309</v>
      </c>
      <c r="B79" s="83">
        <v>0</v>
      </c>
      <c r="C79" s="60">
        <v>7001.6746519999997</v>
      </c>
      <c r="D79" s="60">
        <v>7001.6746519999997</v>
      </c>
      <c r="E79" s="83">
        <v>0</v>
      </c>
      <c r="F79" s="60">
        <v>6763.6947330000003</v>
      </c>
      <c r="G79" s="60">
        <v>6763.6947330000003</v>
      </c>
      <c r="H79" s="83">
        <v>0</v>
      </c>
      <c r="I79" s="60">
        <v>7075.7153349999999</v>
      </c>
      <c r="J79" s="60">
        <v>7075.7153349999999</v>
      </c>
      <c r="L79" s="159"/>
    </row>
    <row r="80" spans="1:12" s="92" customFormat="1" ht="14.25" customHeight="1" x14ac:dyDescent="0.25">
      <c r="A80" s="45" t="s">
        <v>310</v>
      </c>
      <c r="B80" s="60">
        <v>0</v>
      </c>
      <c r="C80" s="83">
        <v>3615247.961445</v>
      </c>
      <c r="D80" s="83">
        <v>3615247.8614449999</v>
      </c>
      <c r="E80" s="60">
        <v>0</v>
      </c>
      <c r="F80" s="83">
        <v>3548166.9044610001</v>
      </c>
      <c r="G80" s="83">
        <v>3548167.4044610001</v>
      </c>
      <c r="H80" s="60">
        <v>0</v>
      </c>
      <c r="I80" s="83">
        <v>3459362.407507</v>
      </c>
      <c r="J80" s="83">
        <v>3459362.407507</v>
      </c>
      <c r="L80" s="160"/>
    </row>
    <row r="81" spans="1:12" s="92" customFormat="1" ht="14.25" customHeight="1" x14ac:dyDescent="0.25">
      <c r="A81" s="17" t="s">
        <v>311</v>
      </c>
      <c r="B81" s="60">
        <v>0</v>
      </c>
      <c r="C81" s="60">
        <v>1335187.461445</v>
      </c>
      <c r="D81" s="60">
        <v>1335187.461445</v>
      </c>
      <c r="E81" s="60">
        <v>0</v>
      </c>
      <c r="F81" s="60">
        <v>1294419.4044609999</v>
      </c>
      <c r="G81" s="60">
        <v>1294419.4044609999</v>
      </c>
      <c r="H81" s="60">
        <v>0</v>
      </c>
      <c r="I81" s="60">
        <v>1229651.407507</v>
      </c>
      <c r="J81" s="60">
        <v>1229651.407507</v>
      </c>
      <c r="L81" s="156"/>
    </row>
    <row r="82" spans="1:12" s="92" customFormat="1" ht="14.25" customHeight="1" x14ac:dyDescent="0.25">
      <c r="A82" s="17" t="s">
        <v>312</v>
      </c>
      <c r="B82" s="60">
        <v>0</v>
      </c>
      <c r="C82" s="60">
        <v>1084415</v>
      </c>
      <c r="D82" s="60">
        <v>1084415</v>
      </c>
      <c r="E82" s="60">
        <v>0</v>
      </c>
      <c r="F82" s="60">
        <v>1072367</v>
      </c>
      <c r="G82" s="60">
        <v>1072367</v>
      </c>
      <c r="H82" s="60">
        <v>0</v>
      </c>
      <c r="I82" s="60">
        <v>1065608</v>
      </c>
      <c r="J82" s="60">
        <v>1065608</v>
      </c>
      <c r="L82" s="156"/>
    </row>
    <row r="83" spans="1:12" s="92" customFormat="1" ht="14.25" customHeight="1" x14ac:dyDescent="0.25">
      <c r="A83" s="17" t="s">
        <v>313</v>
      </c>
      <c r="B83" s="60">
        <v>0</v>
      </c>
      <c r="C83" s="60">
        <v>1195646</v>
      </c>
      <c r="D83" s="60">
        <v>1195646</v>
      </c>
      <c r="E83" s="60">
        <v>0</v>
      </c>
      <c r="F83" s="60">
        <v>1181381</v>
      </c>
      <c r="G83" s="60">
        <v>1181381</v>
      </c>
      <c r="H83" s="60">
        <v>0</v>
      </c>
      <c r="I83" s="60">
        <v>1164103</v>
      </c>
      <c r="J83" s="60">
        <v>1164103</v>
      </c>
      <c r="L83" s="156"/>
    </row>
    <row r="84" spans="1:12" s="92" customFormat="1" ht="14.25" customHeight="1" x14ac:dyDescent="0.25">
      <c r="A84" s="17" t="s">
        <v>314</v>
      </c>
      <c r="B84" s="60">
        <v>0</v>
      </c>
      <c r="C84" s="60">
        <v>0</v>
      </c>
      <c r="D84" s="60">
        <v>0</v>
      </c>
      <c r="E84" s="60">
        <v>0</v>
      </c>
      <c r="F84" s="60">
        <v>0</v>
      </c>
      <c r="G84" s="60">
        <v>0</v>
      </c>
      <c r="H84" s="60">
        <v>0</v>
      </c>
      <c r="I84" s="60">
        <v>0</v>
      </c>
      <c r="J84" s="60">
        <v>0</v>
      </c>
      <c r="L84" s="156"/>
    </row>
    <row r="85" spans="1:12" s="92" customFormat="1" ht="14.25" customHeight="1" thickBot="1" x14ac:dyDescent="0.3">
      <c r="A85" s="18" t="s">
        <v>44</v>
      </c>
      <c r="B85" s="129">
        <v>0</v>
      </c>
      <c r="C85" s="129">
        <v>291658.51875850011</v>
      </c>
      <c r="D85" s="129">
        <v>291658.51875850011</v>
      </c>
      <c r="E85" s="88">
        <v>0</v>
      </c>
      <c r="F85" s="129">
        <v>295854.67907778989</v>
      </c>
      <c r="G85" s="129">
        <v>295854.67907778989</v>
      </c>
      <c r="H85" s="88">
        <v>0</v>
      </c>
      <c r="I85" s="129">
        <v>288374.47382892715</v>
      </c>
      <c r="J85" s="129">
        <v>288374.47382892715</v>
      </c>
      <c r="L85" s="159"/>
    </row>
    <row r="86" spans="1:12" ht="16.5" thickTop="1" x14ac:dyDescent="0.25">
      <c r="A86" s="78"/>
      <c r="B86" s="79"/>
      <c r="C86" s="79"/>
      <c r="D86" s="79"/>
      <c r="E86" s="79"/>
      <c r="F86" s="79"/>
      <c r="G86" s="81"/>
      <c r="H86" s="19"/>
      <c r="I86" s="19"/>
      <c r="J86" s="19"/>
      <c r="L86" s="160"/>
    </row>
    <row r="87" spans="1:12" ht="15.75" x14ac:dyDescent="0.25">
      <c r="B87" s="80"/>
      <c r="C87" s="80"/>
      <c r="D87" s="80"/>
      <c r="F87" s="80"/>
      <c r="L87" s="156"/>
    </row>
    <row r="88" spans="1:12" ht="15.75" x14ac:dyDescent="0.25">
      <c r="L88" s="156"/>
    </row>
    <row r="89" spans="1:12" ht="15.75" x14ac:dyDescent="0.25">
      <c r="L89" s="156"/>
    </row>
    <row r="90" spans="1:12" ht="15.75" x14ac:dyDescent="0.25">
      <c r="L90" s="156"/>
    </row>
    <row r="91" spans="1:12" ht="15.75" x14ac:dyDescent="0.25">
      <c r="L91" s="159"/>
    </row>
    <row r="92" spans="1:12" ht="15.75" x14ac:dyDescent="0.25">
      <c r="L92" s="159"/>
    </row>
  </sheetData>
  <mergeCells count="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view="pageBreakPreview" topLeftCell="A64" zoomScale="115" zoomScaleNormal="100" zoomScaleSheetLayoutView="115" workbookViewId="0">
      <selection activeCell="O83" sqref="O83"/>
    </sheetView>
  </sheetViews>
  <sheetFormatPr defaultRowHeight="14.25" x14ac:dyDescent="0.2"/>
  <cols>
    <col min="1" max="1" width="55.375" style="50" customWidth="1"/>
    <col min="2" max="2" width="8.375" bestFit="1" customWidth="1"/>
    <col min="3" max="3" width="8.5" bestFit="1" customWidth="1"/>
    <col min="4" max="4" width="8.875" bestFit="1" customWidth="1"/>
    <col min="5" max="5" width="11.5" bestFit="1" customWidth="1"/>
    <col min="6" max="7" width="8.5" bestFit="1" customWidth="1"/>
    <col min="8" max="8" width="9.5" style="50" bestFit="1" customWidth="1"/>
    <col min="9" max="9" width="10.125" style="50" bestFit="1" customWidth="1"/>
    <col min="10" max="10" width="10.375" style="50" bestFit="1" customWidth="1"/>
    <col min="11" max="11" width="19.5" style="49" hidden="1" customWidth="1"/>
    <col min="12" max="12" width="10.375" hidden="1" customWidth="1"/>
    <col min="13" max="13" width="0" hidden="1" customWidth="1"/>
    <col min="14" max="14" width="10.375" hidden="1" customWidth="1"/>
  </cols>
  <sheetData>
    <row r="1" spans="1:15" ht="18.75" x14ac:dyDescent="0.2">
      <c r="A1" s="333" t="s">
        <v>587</v>
      </c>
      <c r="B1" s="333"/>
      <c r="C1" s="333"/>
      <c r="D1" s="333"/>
      <c r="E1" s="333"/>
      <c r="F1" s="333"/>
      <c r="G1" s="333"/>
      <c r="H1" s="333"/>
      <c r="I1" s="333"/>
      <c r="J1" s="333"/>
      <c r="K1" s="68"/>
    </row>
    <row r="2" spans="1:15" ht="15" thickBot="1" x14ac:dyDescent="0.25">
      <c r="A2" s="398" t="s">
        <v>1</v>
      </c>
      <c r="B2" s="398"/>
      <c r="C2" s="398"/>
      <c r="D2" s="398"/>
      <c r="E2" s="398"/>
      <c r="F2" s="398"/>
      <c r="G2" s="398"/>
      <c r="H2" s="398"/>
      <c r="I2" s="398"/>
      <c r="J2" s="398"/>
      <c r="K2" s="71"/>
    </row>
    <row r="3" spans="1:15" ht="15.75" thickTop="1" thickBot="1" x14ac:dyDescent="0.25">
      <c r="A3" s="392" t="s">
        <v>242</v>
      </c>
      <c r="B3" s="394">
        <v>45688</v>
      </c>
      <c r="C3" s="395"/>
      <c r="D3" s="396"/>
      <c r="E3" s="394">
        <v>45716</v>
      </c>
      <c r="F3" s="395"/>
      <c r="G3" s="395"/>
      <c r="H3" s="394">
        <v>45744</v>
      </c>
      <c r="I3" s="395"/>
      <c r="J3" s="395"/>
      <c r="K3" s="72"/>
    </row>
    <row r="4" spans="1:15" ht="15" thickBot="1" x14ac:dyDescent="0.25">
      <c r="A4" s="399"/>
      <c r="B4" s="39" t="s">
        <v>243</v>
      </c>
      <c r="C4" s="225" t="s">
        <v>244</v>
      </c>
      <c r="D4" s="225" t="s">
        <v>241</v>
      </c>
      <c r="E4" s="39" t="s">
        <v>243</v>
      </c>
      <c r="F4" s="225" t="s">
        <v>244</v>
      </c>
      <c r="G4" s="225" t="s">
        <v>241</v>
      </c>
      <c r="H4" s="39" t="s">
        <v>243</v>
      </c>
      <c r="I4" s="27" t="s">
        <v>244</v>
      </c>
      <c r="J4" s="27" t="s">
        <v>241</v>
      </c>
      <c r="K4" s="73"/>
    </row>
    <row r="5" spans="1:15" ht="15" thickTop="1" x14ac:dyDescent="0.2">
      <c r="A5" s="76"/>
      <c r="B5" s="28"/>
      <c r="C5" s="29"/>
      <c r="D5" s="28"/>
      <c r="E5" s="28"/>
      <c r="F5" s="29"/>
      <c r="G5" s="28"/>
      <c r="H5" s="28"/>
      <c r="I5" s="29"/>
      <c r="J5" s="28"/>
      <c r="K5" s="53"/>
    </row>
    <row r="6" spans="1:15" s="92" customFormat="1" ht="15.75" customHeight="1" x14ac:dyDescent="0.2">
      <c r="A6" s="2" t="s">
        <v>245</v>
      </c>
      <c r="B6" s="83">
        <v>9759457.7190509997</v>
      </c>
      <c r="C6" s="83">
        <v>14601281.591765037</v>
      </c>
      <c r="D6" s="83">
        <v>24360739.710816037</v>
      </c>
      <c r="E6" s="83">
        <v>10027574.579250999</v>
      </c>
      <c r="F6" s="83">
        <v>14794367.553176329</v>
      </c>
      <c r="G6" s="83">
        <v>24821942.532427326</v>
      </c>
      <c r="H6" s="83">
        <v>10940461.475051001</v>
      </c>
      <c r="I6" s="83">
        <v>14714244.273890428</v>
      </c>
      <c r="J6" s="83">
        <v>25654705.748941429</v>
      </c>
      <c r="K6" s="83" t="s">
        <v>566</v>
      </c>
      <c r="L6" s="83">
        <f>E6-E8-E15-E36-E48-E53-E54-E55</f>
        <v>-9.3132257461547852E-10</v>
      </c>
      <c r="M6" s="83">
        <f>F6-F8-F15-F36-F48-F53-F54-F55</f>
        <v>7.8580342233181E-10</v>
      </c>
      <c r="N6" s="83">
        <f>G6-G8-G15-G36-G48-G53-G54-G55</f>
        <v>-1.280568540096283E-9</v>
      </c>
    </row>
    <row r="7" spans="1:15" s="92" customFormat="1" ht="15.75" customHeight="1" x14ac:dyDescent="0.2">
      <c r="A7" s="104"/>
      <c r="B7" s="83"/>
      <c r="C7" s="60"/>
      <c r="D7" s="60"/>
      <c r="E7" s="83"/>
      <c r="F7" s="60"/>
      <c r="G7" s="60"/>
      <c r="H7" s="83"/>
      <c r="I7" s="60"/>
      <c r="J7" s="60"/>
      <c r="K7" s="61"/>
    </row>
    <row r="8" spans="1:15" s="92" customFormat="1" ht="15.75" customHeight="1" x14ac:dyDescent="0.2">
      <c r="A8" s="2" t="s">
        <v>246</v>
      </c>
      <c r="B8" s="83">
        <v>1660466</v>
      </c>
      <c r="C8" s="83">
        <v>3506231.6801775801</v>
      </c>
      <c r="D8" s="83">
        <v>5166697.6801775796</v>
      </c>
      <c r="E8" s="83">
        <v>1678224</v>
      </c>
      <c r="F8" s="83">
        <v>3472126.5283536501</v>
      </c>
      <c r="G8" s="83">
        <v>5150350.5283536501</v>
      </c>
      <c r="H8" s="83">
        <v>1844823</v>
      </c>
      <c r="I8" s="83">
        <v>3307384.5235502501</v>
      </c>
      <c r="J8" s="83">
        <v>5152207.5235502496</v>
      </c>
      <c r="K8" s="45" t="s">
        <v>246</v>
      </c>
      <c r="L8" s="96">
        <f>E8-E9-E10-E12-E13-E14</f>
        <v>0</v>
      </c>
      <c r="M8" s="96">
        <f>F8-F9-F10-F12-F13-F14</f>
        <v>1.2005330063402653E-10</v>
      </c>
      <c r="N8" s="96">
        <f>G8-G9-G10-G12-G13-G14</f>
        <v>1.2005330063402653E-10</v>
      </c>
      <c r="O8" s="96"/>
    </row>
    <row r="9" spans="1:15" s="92" customFormat="1" ht="15.75" customHeight="1" x14ac:dyDescent="0.2">
      <c r="A9" s="9" t="s">
        <v>247</v>
      </c>
      <c r="B9" s="60">
        <v>1632947</v>
      </c>
      <c r="C9" s="60">
        <v>0</v>
      </c>
      <c r="D9" s="60">
        <v>1632947</v>
      </c>
      <c r="E9" s="60">
        <v>1650257</v>
      </c>
      <c r="F9" s="60">
        <v>0</v>
      </c>
      <c r="G9" s="60">
        <v>1650257</v>
      </c>
      <c r="H9" s="60">
        <v>1816807</v>
      </c>
      <c r="I9" s="60">
        <v>0</v>
      </c>
      <c r="J9" s="60">
        <v>1816807</v>
      </c>
      <c r="K9" s="61"/>
    </row>
    <row r="10" spans="1:15" s="92" customFormat="1" ht="15.75" customHeight="1" x14ac:dyDescent="0.2">
      <c r="A10" s="9" t="s">
        <v>248</v>
      </c>
      <c r="B10" s="60">
        <v>27519</v>
      </c>
      <c r="C10" s="60">
        <v>3430597</v>
      </c>
      <c r="D10" s="60">
        <v>3458116</v>
      </c>
      <c r="E10" s="60">
        <v>27967</v>
      </c>
      <c r="F10" s="60">
        <v>3424082</v>
      </c>
      <c r="G10" s="60">
        <v>3452049</v>
      </c>
      <c r="H10" s="60">
        <v>28016</v>
      </c>
      <c r="I10" s="60">
        <v>3264840</v>
      </c>
      <c r="J10" s="60">
        <v>3292856</v>
      </c>
      <c r="K10" s="61"/>
    </row>
    <row r="11" spans="1:15" s="92" customFormat="1" ht="15.75" customHeight="1" x14ac:dyDescent="0.2">
      <c r="A11" s="9" t="s">
        <v>249</v>
      </c>
      <c r="B11" s="60"/>
      <c r="C11" s="60"/>
      <c r="D11" s="60"/>
      <c r="E11" s="60"/>
      <c r="F11" s="60"/>
      <c r="G11" s="60"/>
      <c r="H11" s="60"/>
      <c r="I11" s="60"/>
      <c r="J11" s="60"/>
      <c r="K11" s="61"/>
    </row>
    <row r="12" spans="1:15" s="92" customFormat="1" ht="15.75" customHeight="1" x14ac:dyDescent="0.2">
      <c r="A12" s="34" t="s">
        <v>250</v>
      </c>
      <c r="B12" s="60">
        <v>0</v>
      </c>
      <c r="C12" s="60">
        <v>48239</v>
      </c>
      <c r="D12" s="60">
        <v>48239</v>
      </c>
      <c r="E12" s="60">
        <v>0</v>
      </c>
      <c r="F12" s="60">
        <v>15287</v>
      </c>
      <c r="G12" s="60">
        <v>15287</v>
      </c>
      <c r="H12" s="60">
        <v>0</v>
      </c>
      <c r="I12" s="60">
        <v>15464</v>
      </c>
      <c r="J12" s="60">
        <v>15464</v>
      </c>
      <c r="K12" s="61"/>
    </row>
    <row r="13" spans="1:15" s="92" customFormat="1" ht="15.75" customHeight="1" x14ac:dyDescent="0.2">
      <c r="A13" s="34" t="s">
        <v>315</v>
      </c>
      <c r="B13" s="60">
        <v>0</v>
      </c>
      <c r="C13" s="60">
        <v>43</v>
      </c>
      <c r="D13" s="60">
        <v>43</v>
      </c>
      <c r="E13" s="60">
        <v>0</v>
      </c>
      <c r="F13" s="60">
        <v>44</v>
      </c>
      <c r="G13" s="60">
        <v>44</v>
      </c>
      <c r="H13" s="60">
        <v>0</v>
      </c>
      <c r="I13" s="60">
        <v>44</v>
      </c>
      <c r="J13" s="60">
        <v>44</v>
      </c>
      <c r="K13" s="61"/>
    </row>
    <row r="14" spans="1:15" s="92" customFormat="1" ht="15.75" customHeight="1" x14ac:dyDescent="0.2">
      <c r="A14" s="9" t="s">
        <v>316</v>
      </c>
      <c r="B14" s="60">
        <v>0</v>
      </c>
      <c r="C14" s="60">
        <v>27352.680177580001</v>
      </c>
      <c r="D14" s="60">
        <v>27352.680177580001</v>
      </c>
      <c r="E14" s="60">
        <v>0</v>
      </c>
      <c r="F14" s="60">
        <v>32713.528353650003</v>
      </c>
      <c r="G14" s="60">
        <v>32713.528353650003</v>
      </c>
      <c r="H14" s="60">
        <v>0</v>
      </c>
      <c r="I14" s="60">
        <v>27036.52355025</v>
      </c>
      <c r="J14" s="60">
        <v>27036.52355025</v>
      </c>
      <c r="K14" s="61"/>
    </row>
    <row r="15" spans="1:15" s="92" customFormat="1" ht="15.75" customHeight="1" x14ac:dyDescent="0.2">
      <c r="A15" s="2" t="s">
        <v>253</v>
      </c>
      <c r="B15" s="83">
        <v>3000000</v>
      </c>
      <c r="C15" s="83">
        <v>9319100.4949709997</v>
      </c>
      <c r="D15" s="83">
        <v>12319100.494971</v>
      </c>
      <c r="E15" s="83">
        <v>3000000</v>
      </c>
      <c r="F15" s="83">
        <v>9735693.3944669999</v>
      </c>
      <c r="G15" s="83">
        <v>12735693.394467</v>
      </c>
      <c r="H15" s="83">
        <v>4000000</v>
      </c>
      <c r="I15" s="83">
        <v>9465435.0560825095</v>
      </c>
      <c r="J15" s="83">
        <v>13465435.056082509</v>
      </c>
      <c r="K15" s="83" t="s">
        <v>564</v>
      </c>
      <c r="L15" s="96">
        <f>E15-E16-E23-E30</f>
        <v>0</v>
      </c>
      <c r="M15" s="96">
        <f>F15-F16-F23-F30</f>
        <v>0</v>
      </c>
      <c r="N15" s="96">
        <f>G15-G16-G23-G30</f>
        <v>0</v>
      </c>
    </row>
    <row r="16" spans="1:15" s="92" customFormat="1" ht="15.75" customHeight="1" x14ac:dyDescent="0.2">
      <c r="A16" s="6" t="s">
        <v>254</v>
      </c>
      <c r="B16" s="83">
        <v>3000000</v>
      </c>
      <c r="C16" s="83">
        <v>8175596.1382529996</v>
      </c>
      <c r="D16" s="83">
        <v>11175596.138253</v>
      </c>
      <c r="E16" s="83">
        <v>3000000</v>
      </c>
      <c r="F16" s="83">
        <v>8557797.5377489999</v>
      </c>
      <c r="G16" s="83">
        <v>11557797.537749</v>
      </c>
      <c r="H16" s="83">
        <v>4000000</v>
      </c>
      <c r="I16" s="83">
        <v>8297206.5993645098</v>
      </c>
      <c r="J16" s="83">
        <v>12297206.59936451</v>
      </c>
      <c r="K16" s="97"/>
    </row>
    <row r="17" spans="1:11" s="92" customFormat="1" ht="15.75" customHeight="1" x14ac:dyDescent="0.2">
      <c r="A17" s="9" t="s">
        <v>255</v>
      </c>
      <c r="B17" s="60">
        <v>3000000</v>
      </c>
      <c r="C17" s="60">
        <v>7268342.1382529996</v>
      </c>
      <c r="D17" s="60">
        <v>10268342.138253</v>
      </c>
      <c r="E17" s="60">
        <v>3000000</v>
      </c>
      <c r="F17" s="60">
        <v>7733705.5377489999</v>
      </c>
      <c r="G17" s="60">
        <v>10733705.537749</v>
      </c>
      <c r="H17" s="83">
        <v>4000000</v>
      </c>
      <c r="I17" s="83">
        <v>7501693.5993645098</v>
      </c>
      <c r="J17" s="83">
        <v>11501693.59936451</v>
      </c>
      <c r="K17" s="97"/>
    </row>
    <row r="18" spans="1:11" s="92" customFormat="1" ht="15.75" customHeight="1" x14ac:dyDescent="0.2">
      <c r="A18" s="9" t="s">
        <v>256</v>
      </c>
      <c r="B18" s="60">
        <v>0</v>
      </c>
      <c r="C18" s="60">
        <v>907254</v>
      </c>
      <c r="D18" s="60">
        <v>907254</v>
      </c>
      <c r="E18" s="60">
        <v>0</v>
      </c>
      <c r="F18" s="60">
        <v>824092</v>
      </c>
      <c r="G18" s="60">
        <v>824092</v>
      </c>
      <c r="H18" s="60">
        <v>0</v>
      </c>
      <c r="I18" s="60">
        <v>795513</v>
      </c>
      <c r="J18" s="60">
        <v>795513</v>
      </c>
      <c r="K18" s="61"/>
    </row>
    <row r="19" spans="1:11" s="92" customFormat="1" ht="15.75" customHeight="1" x14ac:dyDescent="0.2">
      <c r="A19" s="9" t="s">
        <v>257</v>
      </c>
      <c r="B19" s="60"/>
      <c r="C19" s="60"/>
      <c r="D19" s="60"/>
      <c r="E19" s="60"/>
      <c r="F19" s="60"/>
      <c r="G19" s="60"/>
      <c r="H19" s="60"/>
      <c r="I19" s="60"/>
      <c r="J19" s="60"/>
      <c r="K19" s="61"/>
    </row>
    <row r="20" spans="1:11" s="92" customFormat="1" ht="15.75" customHeight="1" x14ac:dyDescent="0.2">
      <c r="A20" s="3" t="s">
        <v>317</v>
      </c>
      <c r="B20" s="60">
        <v>0</v>
      </c>
      <c r="C20" s="60">
        <v>0</v>
      </c>
      <c r="D20" s="60">
        <v>0</v>
      </c>
      <c r="E20" s="60">
        <v>0</v>
      </c>
      <c r="F20" s="60">
        <v>0</v>
      </c>
      <c r="G20" s="60">
        <v>0</v>
      </c>
      <c r="H20" s="60">
        <v>0</v>
      </c>
      <c r="I20" s="60">
        <v>0</v>
      </c>
      <c r="J20" s="60">
        <v>0</v>
      </c>
      <c r="K20" s="61"/>
    </row>
    <row r="21" spans="1:11" s="92" customFormat="1" ht="15.75" customHeight="1" x14ac:dyDescent="0.2">
      <c r="A21" s="3" t="s">
        <v>318</v>
      </c>
      <c r="B21" s="60">
        <v>0</v>
      </c>
      <c r="C21" s="60">
        <v>0</v>
      </c>
      <c r="D21" s="60">
        <v>0</v>
      </c>
      <c r="E21" s="60">
        <v>0</v>
      </c>
      <c r="F21" s="60">
        <v>0</v>
      </c>
      <c r="G21" s="60">
        <v>0</v>
      </c>
      <c r="H21" s="60">
        <v>0</v>
      </c>
      <c r="I21" s="60">
        <v>0</v>
      </c>
      <c r="J21" s="60">
        <v>0</v>
      </c>
      <c r="K21" s="61"/>
    </row>
    <row r="22" spans="1:11" s="92" customFormat="1" ht="15.75" customHeight="1" x14ac:dyDescent="0.2">
      <c r="A22" s="6" t="s">
        <v>260</v>
      </c>
      <c r="B22" s="60"/>
      <c r="C22" s="60"/>
      <c r="D22" s="60"/>
      <c r="E22" s="60"/>
      <c r="F22" s="60"/>
      <c r="G22" s="60"/>
      <c r="H22" s="60"/>
      <c r="I22" s="60"/>
      <c r="J22" s="60"/>
      <c r="K22" s="61"/>
    </row>
    <row r="23" spans="1:11" s="92" customFormat="1" ht="15.75" customHeight="1" x14ac:dyDescent="0.2">
      <c r="A23" s="105" t="s">
        <v>319</v>
      </c>
      <c r="B23" s="83">
        <v>0</v>
      </c>
      <c r="C23" s="83">
        <v>805873.32782700006</v>
      </c>
      <c r="D23" s="83">
        <v>805873.32782700006</v>
      </c>
      <c r="E23" s="83">
        <v>0</v>
      </c>
      <c r="F23" s="83">
        <v>828338.82782700006</v>
      </c>
      <c r="G23" s="83">
        <v>828338.82782700006</v>
      </c>
      <c r="H23" s="83">
        <v>0</v>
      </c>
      <c r="I23" s="83">
        <v>819368.42782700004</v>
      </c>
      <c r="J23" s="83">
        <v>819368.42782700004</v>
      </c>
      <c r="K23" s="97"/>
    </row>
    <row r="24" spans="1:11" s="92" customFormat="1" ht="15.75" customHeight="1" x14ac:dyDescent="0.2">
      <c r="A24" s="106" t="s">
        <v>268</v>
      </c>
      <c r="B24" s="60">
        <v>0</v>
      </c>
      <c r="C24" s="60">
        <v>3693.0056880000002</v>
      </c>
      <c r="D24" s="60">
        <v>3693.0056880000002</v>
      </c>
      <c r="E24" s="60">
        <v>0</v>
      </c>
      <c r="F24" s="60">
        <v>3700.205688</v>
      </c>
      <c r="G24" s="60">
        <v>3700.205688</v>
      </c>
      <c r="H24" s="60">
        <v>0</v>
      </c>
      <c r="I24" s="60">
        <v>3846.205688</v>
      </c>
      <c r="J24" s="60">
        <v>3846.205688</v>
      </c>
      <c r="K24" s="61"/>
    </row>
    <row r="25" spans="1:11" s="92" customFormat="1" ht="15.75" customHeight="1" x14ac:dyDescent="0.2">
      <c r="A25" s="106" t="s">
        <v>262</v>
      </c>
      <c r="B25" s="60">
        <v>0</v>
      </c>
      <c r="C25" s="60">
        <v>389465.31075300003</v>
      </c>
      <c r="D25" s="60">
        <v>389465.31075300003</v>
      </c>
      <c r="E25" s="60">
        <v>0</v>
      </c>
      <c r="F25" s="60">
        <v>384475.61075300002</v>
      </c>
      <c r="G25" s="60">
        <v>384475.61075300002</v>
      </c>
      <c r="H25" s="60">
        <v>0</v>
      </c>
      <c r="I25" s="60">
        <v>378963.51075300004</v>
      </c>
      <c r="J25" s="60">
        <v>378963.51075300004</v>
      </c>
      <c r="K25" s="61"/>
    </row>
    <row r="26" spans="1:11" s="92" customFormat="1" ht="15.75" customHeight="1" x14ac:dyDescent="0.2">
      <c r="A26" s="106" t="s">
        <v>263</v>
      </c>
      <c r="B26" s="60">
        <v>0</v>
      </c>
      <c r="C26" s="60">
        <v>350790.56673800002</v>
      </c>
      <c r="D26" s="60">
        <v>350790.56673800002</v>
      </c>
      <c r="E26" s="60">
        <v>0</v>
      </c>
      <c r="F26" s="60">
        <v>377968.56673800002</v>
      </c>
      <c r="G26" s="60">
        <v>377968.56673800002</v>
      </c>
      <c r="H26" s="60">
        <v>0</v>
      </c>
      <c r="I26" s="60">
        <v>373574.56673800002</v>
      </c>
      <c r="J26" s="60">
        <v>373574.56673800002</v>
      </c>
      <c r="K26" s="61"/>
    </row>
    <row r="27" spans="1:11" s="92" customFormat="1" ht="15.75" customHeight="1" x14ac:dyDescent="0.2">
      <c r="A27" s="106" t="s">
        <v>264</v>
      </c>
      <c r="B27" s="60">
        <v>0</v>
      </c>
      <c r="C27" s="60">
        <v>3</v>
      </c>
      <c r="D27" s="60">
        <v>3</v>
      </c>
      <c r="E27" s="60">
        <v>0</v>
      </c>
      <c r="F27" s="60">
        <v>3</v>
      </c>
      <c r="G27" s="60">
        <v>3</v>
      </c>
      <c r="H27" s="60">
        <v>0</v>
      </c>
      <c r="I27" s="60">
        <v>3</v>
      </c>
      <c r="J27" s="60">
        <v>3</v>
      </c>
      <c r="K27" s="61"/>
    </row>
    <row r="28" spans="1:11" s="92" customFormat="1" ht="15.75" customHeight="1" x14ac:dyDescent="0.2">
      <c r="A28" s="106" t="s">
        <v>265</v>
      </c>
      <c r="B28" s="60">
        <v>0</v>
      </c>
      <c r="C28" s="60">
        <v>61921.444647999997</v>
      </c>
      <c r="D28" s="60">
        <v>61921.444647999997</v>
      </c>
      <c r="E28" s="60">
        <v>0</v>
      </c>
      <c r="F28" s="60">
        <v>62191.444647999997</v>
      </c>
      <c r="G28" s="60">
        <v>62191.444647999997</v>
      </c>
      <c r="H28" s="60">
        <v>0</v>
      </c>
      <c r="I28" s="60">
        <v>62981.144647999994</v>
      </c>
      <c r="J28" s="60">
        <v>62981.144647999994</v>
      </c>
      <c r="K28" s="61"/>
    </row>
    <row r="29" spans="1:11" s="92" customFormat="1" ht="15.75" customHeight="1" x14ac:dyDescent="0.2">
      <c r="A29" s="6" t="s">
        <v>320</v>
      </c>
      <c r="B29" s="60"/>
      <c r="C29" s="60"/>
      <c r="D29" s="60"/>
      <c r="E29" s="60"/>
      <c r="F29" s="60"/>
      <c r="G29" s="60"/>
      <c r="H29" s="60"/>
      <c r="I29" s="60"/>
      <c r="J29" s="60"/>
      <c r="K29" s="61"/>
    </row>
    <row r="30" spans="1:11" s="92" customFormat="1" ht="15.75" customHeight="1" x14ac:dyDescent="0.2">
      <c r="A30" s="105" t="s">
        <v>321</v>
      </c>
      <c r="B30" s="83">
        <v>0</v>
      </c>
      <c r="C30" s="83">
        <v>337631.02889100002</v>
      </c>
      <c r="D30" s="83">
        <v>337631.02889100002</v>
      </c>
      <c r="E30" s="83">
        <v>0</v>
      </c>
      <c r="F30" s="83">
        <v>349557.02889100002</v>
      </c>
      <c r="G30" s="83">
        <v>349557.02889100002</v>
      </c>
      <c r="H30" s="83">
        <v>0</v>
      </c>
      <c r="I30" s="83">
        <v>348860.02889100002</v>
      </c>
      <c r="J30" s="83">
        <v>348860.02889100002</v>
      </c>
      <c r="K30" s="97"/>
    </row>
    <row r="31" spans="1:11" s="92" customFormat="1" ht="15.75" customHeight="1" x14ac:dyDescent="0.2">
      <c r="A31" s="106" t="s">
        <v>268</v>
      </c>
      <c r="B31" s="60">
        <v>0</v>
      </c>
      <c r="C31" s="60">
        <v>3313</v>
      </c>
      <c r="D31" s="60">
        <v>3313</v>
      </c>
      <c r="E31" s="60">
        <v>0</v>
      </c>
      <c r="F31" s="60">
        <v>3391</v>
      </c>
      <c r="G31" s="60">
        <v>3391</v>
      </c>
      <c r="H31" s="60">
        <v>0</v>
      </c>
      <c r="I31" s="60">
        <v>3493</v>
      </c>
      <c r="J31" s="60">
        <v>3493</v>
      </c>
      <c r="K31" s="61"/>
    </row>
    <row r="32" spans="1:11" s="92" customFormat="1" ht="15.75" customHeight="1" x14ac:dyDescent="0.2">
      <c r="A32" s="106" t="s">
        <v>262</v>
      </c>
      <c r="B32" s="60">
        <v>0</v>
      </c>
      <c r="C32" s="60">
        <v>154263.138362</v>
      </c>
      <c r="D32" s="60">
        <v>154263.138362</v>
      </c>
      <c r="E32" s="60">
        <v>0</v>
      </c>
      <c r="F32" s="60">
        <v>152317.138362</v>
      </c>
      <c r="G32" s="60">
        <v>152317.138362</v>
      </c>
      <c r="H32" s="60">
        <v>0</v>
      </c>
      <c r="I32" s="60">
        <v>149690.138362</v>
      </c>
      <c r="J32" s="60">
        <v>149690.138362</v>
      </c>
      <c r="K32" s="61"/>
    </row>
    <row r="33" spans="1:14" s="92" customFormat="1" ht="15.75" customHeight="1" x14ac:dyDescent="0.2">
      <c r="A33" s="106" t="s">
        <v>263</v>
      </c>
      <c r="B33" s="60">
        <v>0</v>
      </c>
      <c r="C33" s="60">
        <v>164895.962348</v>
      </c>
      <c r="D33" s="60">
        <v>164895.962348</v>
      </c>
      <c r="E33" s="60">
        <v>0</v>
      </c>
      <c r="F33" s="60">
        <v>178781.962348</v>
      </c>
      <c r="G33" s="60">
        <v>178781.962348</v>
      </c>
      <c r="H33" s="60">
        <v>0</v>
      </c>
      <c r="I33" s="60">
        <v>180998.962348</v>
      </c>
      <c r="J33" s="60">
        <v>180998.962348</v>
      </c>
      <c r="K33" s="61"/>
    </row>
    <row r="34" spans="1:14" s="92" customFormat="1" ht="15.75" customHeight="1" x14ac:dyDescent="0.2">
      <c r="A34" s="106" t="s">
        <v>264</v>
      </c>
      <c r="B34" s="60">
        <v>0</v>
      </c>
      <c r="C34" s="60">
        <v>0</v>
      </c>
      <c r="D34" s="60">
        <v>0</v>
      </c>
      <c r="E34" s="60">
        <v>0</v>
      </c>
      <c r="F34" s="60">
        <v>0</v>
      </c>
      <c r="G34" s="60">
        <v>0</v>
      </c>
      <c r="H34" s="60">
        <v>0</v>
      </c>
      <c r="I34" s="60">
        <v>0</v>
      </c>
      <c r="J34" s="60">
        <v>0</v>
      </c>
      <c r="K34" s="61"/>
    </row>
    <row r="35" spans="1:14" s="92" customFormat="1" ht="15.75" customHeight="1" x14ac:dyDescent="0.2">
      <c r="A35" s="106" t="s">
        <v>601</v>
      </c>
      <c r="B35" s="60">
        <v>0</v>
      </c>
      <c r="C35" s="60">
        <v>15158.928180999999</v>
      </c>
      <c r="D35" s="60">
        <v>15158.928180999999</v>
      </c>
      <c r="E35" s="60">
        <v>0</v>
      </c>
      <c r="F35" s="60">
        <v>15066.928180999999</v>
      </c>
      <c r="G35" s="60">
        <v>15066.928180999999</v>
      </c>
      <c r="H35" s="60">
        <v>0</v>
      </c>
      <c r="I35" s="60">
        <v>14677.928180999999</v>
      </c>
      <c r="J35" s="60">
        <v>14677.928180999999</v>
      </c>
      <c r="K35" s="61"/>
    </row>
    <row r="36" spans="1:14" s="92" customFormat="1" ht="15.75" customHeight="1" x14ac:dyDescent="0.2">
      <c r="A36" s="2" t="s">
        <v>269</v>
      </c>
      <c r="B36" s="83">
        <v>5069190.4190509999</v>
      </c>
      <c r="C36" s="83">
        <v>1190135.575368</v>
      </c>
      <c r="D36" s="83">
        <v>6259325.9944190001</v>
      </c>
      <c r="E36" s="83">
        <v>5319283.5792509997</v>
      </c>
      <c r="F36" s="83">
        <v>995089.26681300008</v>
      </c>
      <c r="G36" s="83">
        <v>6314372.8460639995</v>
      </c>
      <c r="H36" s="83">
        <v>5062890.4750509998</v>
      </c>
      <c r="I36" s="83">
        <v>1320418.9697469999</v>
      </c>
      <c r="J36" s="83">
        <v>6383309.4447979992</v>
      </c>
      <c r="K36" s="89" t="s">
        <v>565</v>
      </c>
      <c r="L36" s="96"/>
      <c r="M36" s="96"/>
      <c r="N36" s="96"/>
    </row>
    <row r="37" spans="1:14" s="92" customFormat="1" ht="15.75" customHeight="1" x14ac:dyDescent="0.2">
      <c r="A37" s="6" t="s">
        <v>270</v>
      </c>
      <c r="B37" s="83">
        <v>5069190.4190509999</v>
      </c>
      <c r="C37" s="83">
        <v>1190135.575368</v>
      </c>
      <c r="D37" s="83">
        <v>6259325.9944190001</v>
      </c>
      <c r="E37" s="83">
        <v>5319283.5792509997</v>
      </c>
      <c r="F37" s="83">
        <v>995089.26681300008</v>
      </c>
      <c r="G37" s="83">
        <v>6314372.8460639995</v>
      </c>
      <c r="H37" s="83">
        <v>5062890.4750509998</v>
      </c>
      <c r="I37" s="83">
        <v>1320418.9697469999</v>
      </c>
      <c r="J37" s="83">
        <v>6383309.4447979992</v>
      </c>
      <c r="K37" s="97"/>
    </row>
    <row r="38" spans="1:14" s="92" customFormat="1" ht="15.75" customHeight="1" x14ac:dyDescent="0.2">
      <c r="A38" s="34" t="s">
        <v>271</v>
      </c>
      <c r="B38" s="60">
        <v>0</v>
      </c>
      <c r="C38" s="60">
        <v>717604.06987999997</v>
      </c>
      <c r="D38" s="60">
        <v>717604.06987999997</v>
      </c>
      <c r="E38" s="60">
        <v>0</v>
      </c>
      <c r="F38" s="60">
        <v>719611.08563900006</v>
      </c>
      <c r="G38" s="60">
        <v>719611.08563900006</v>
      </c>
      <c r="H38" s="60">
        <v>0</v>
      </c>
      <c r="I38" s="60">
        <v>729825.40356500004</v>
      </c>
      <c r="J38" s="60">
        <v>729825.40356500004</v>
      </c>
      <c r="K38" s="61"/>
    </row>
    <row r="39" spans="1:14" s="92" customFormat="1" ht="15.75" customHeight="1" x14ac:dyDescent="0.2">
      <c r="A39" s="34" t="s">
        <v>272</v>
      </c>
      <c r="B39" s="60"/>
      <c r="C39" s="60"/>
      <c r="D39" s="60"/>
      <c r="E39" s="60"/>
      <c r="F39" s="60"/>
      <c r="G39" s="60"/>
      <c r="H39" s="60"/>
      <c r="I39" s="60"/>
      <c r="J39" s="60"/>
      <c r="K39" s="61"/>
    </row>
    <row r="40" spans="1:14" s="92" customFormat="1" ht="15.75" customHeight="1" x14ac:dyDescent="0.2">
      <c r="A40" s="107" t="s">
        <v>273</v>
      </c>
      <c r="B40" s="60">
        <v>0</v>
      </c>
      <c r="C40" s="60">
        <v>0</v>
      </c>
      <c r="D40" s="60">
        <v>0</v>
      </c>
      <c r="E40" s="60">
        <v>0</v>
      </c>
      <c r="F40" s="60">
        <v>0</v>
      </c>
      <c r="G40" s="60">
        <v>0</v>
      </c>
      <c r="H40" s="60">
        <v>0</v>
      </c>
      <c r="I40" s="60">
        <v>0</v>
      </c>
      <c r="J40" s="60">
        <v>0</v>
      </c>
      <c r="K40" s="61"/>
    </row>
    <row r="41" spans="1:14" s="92" customFormat="1" ht="15.75" customHeight="1" x14ac:dyDescent="0.2">
      <c r="A41" s="107" t="s">
        <v>274</v>
      </c>
      <c r="B41" s="60">
        <v>5069190.4190509999</v>
      </c>
      <c r="C41" s="60">
        <v>472531.505488</v>
      </c>
      <c r="D41" s="60">
        <v>5541721.9245389998</v>
      </c>
      <c r="E41" s="60">
        <v>5319283.5792509997</v>
      </c>
      <c r="F41" s="60">
        <v>275478.18117400003</v>
      </c>
      <c r="G41" s="60">
        <v>5594761.7604249995</v>
      </c>
      <c r="H41" s="60">
        <v>5062890.4750509998</v>
      </c>
      <c r="I41" s="60">
        <v>590593.56618199998</v>
      </c>
      <c r="J41" s="60">
        <v>5653484.0412329994</v>
      </c>
      <c r="K41" s="61"/>
    </row>
    <row r="42" spans="1:14" s="92" customFormat="1" ht="15.75" customHeight="1" x14ac:dyDescent="0.2">
      <c r="A42" s="107" t="s">
        <v>275</v>
      </c>
      <c r="B42" s="60">
        <v>0</v>
      </c>
      <c r="C42" s="60">
        <v>0</v>
      </c>
      <c r="D42" s="60">
        <v>0</v>
      </c>
      <c r="E42" s="60">
        <v>0</v>
      </c>
      <c r="F42" s="60">
        <v>0</v>
      </c>
      <c r="G42" s="60">
        <v>0</v>
      </c>
      <c r="H42" s="60">
        <v>0</v>
      </c>
      <c r="I42" s="60">
        <v>0</v>
      </c>
      <c r="J42" s="60">
        <v>0</v>
      </c>
      <c r="K42" s="61"/>
    </row>
    <row r="43" spans="1:14" s="92" customFormat="1" ht="15.75" customHeight="1" x14ac:dyDescent="0.2">
      <c r="A43" s="107" t="s">
        <v>276</v>
      </c>
      <c r="B43" s="60">
        <v>0</v>
      </c>
      <c r="C43" s="60">
        <v>0</v>
      </c>
      <c r="D43" s="60">
        <v>0</v>
      </c>
      <c r="E43" s="60">
        <v>0</v>
      </c>
      <c r="F43" s="60">
        <v>0</v>
      </c>
      <c r="G43" s="60">
        <v>0</v>
      </c>
      <c r="H43" s="60">
        <v>0</v>
      </c>
      <c r="I43" s="60">
        <v>0</v>
      </c>
      <c r="J43" s="60">
        <v>0</v>
      </c>
      <c r="K43" s="61"/>
    </row>
    <row r="44" spans="1:14" s="92" customFormat="1" ht="15.75" customHeight="1" x14ac:dyDescent="0.2">
      <c r="A44" s="6" t="s">
        <v>277</v>
      </c>
      <c r="B44" s="83">
        <v>0</v>
      </c>
      <c r="C44" s="83">
        <v>0</v>
      </c>
      <c r="D44" s="83">
        <v>0</v>
      </c>
      <c r="E44" s="83">
        <v>0</v>
      </c>
      <c r="F44" s="83">
        <v>0</v>
      </c>
      <c r="G44" s="83">
        <v>0</v>
      </c>
      <c r="H44" s="83">
        <v>0</v>
      </c>
      <c r="I44" s="83">
        <v>0</v>
      </c>
      <c r="J44" s="83">
        <v>0</v>
      </c>
      <c r="K44" s="97"/>
    </row>
    <row r="45" spans="1:14" s="92" customFormat="1" ht="15.75" customHeight="1" x14ac:dyDescent="0.2">
      <c r="A45" s="34" t="s">
        <v>322</v>
      </c>
      <c r="B45" s="60">
        <v>0</v>
      </c>
      <c r="C45" s="60">
        <v>0</v>
      </c>
      <c r="D45" s="60">
        <v>0</v>
      </c>
      <c r="E45" s="60">
        <v>0</v>
      </c>
      <c r="F45" s="60">
        <v>0</v>
      </c>
      <c r="G45" s="60">
        <v>0</v>
      </c>
      <c r="H45" s="60">
        <v>0</v>
      </c>
      <c r="I45" s="60">
        <v>0</v>
      </c>
      <c r="J45" s="60">
        <v>0</v>
      </c>
      <c r="K45" s="61"/>
    </row>
    <row r="46" spans="1:14" s="92" customFormat="1" ht="15.75" customHeight="1" x14ac:dyDescent="0.2">
      <c r="A46" s="34" t="s">
        <v>323</v>
      </c>
      <c r="B46" s="60">
        <v>0</v>
      </c>
      <c r="C46" s="60">
        <v>0</v>
      </c>
      <c r="D46" s="60">
        <v>0</v>
      </c>
      <c r="E46" s="60">
        <v>0</v>
      </c>
      <c r="F46" s="60">
        <v>0</v>
      </c>
      <c r="G46" s="60">
        <v>0</v>
      </c>
      <c r="H46" s="60">
        <v>0</v>
      </c>
      <c r="I46" s="60">
        <v>0</v>
      </c>
      <c r="J46" s="60">
        <v>0</v>
      </c>
      <c r="K46" s="61"/>
    </row>
    <row r="47" spans="1:14" s="92" customFormat="1" ht="15.75" customHeight="1" x14ac:dyDescent="0.2">
      <c r="A47" s="34" t="s">
        <v>276</v>
      </c>
      <c r="B47" s="60">
        <v>0</v>
      </c>
      <c r="C47" s="60">
        <v>0</v>
      </c>
      <c r="D47" s="60">
        <v>0</v>
      </c>
      <c r="E47" s="60">
        <v>0</v>
      </c>
      <c r="F47" s="60">
        <v>0</v>
      </c>
      <c r="G47" s="60">
        <v>0</v>
      </c>
      <c r="H47" s="60">
        <v>0</v>
      </c>
      <c r="I47" s="60">
        <v>0</v>
      </c>
      <c r="J47" s="60">
        <v>0</v>
      </c>
      <c r="K47" s="61"/>
    </row>
    <row r="48" spans="1:14" s="92" customFormat="1" ht="15.75" customHeight="1" x14ac:dyDescent="0.2">
      <c r="A48" s="2" t="s">
        <v>280</v>
      </c>
      <c r="B48" s="83">
        <v>0</v>
      </c>
      <c r="C48" s="83">
        <v>219619.91535999998</v>
      </c>
      <c r="D48" s="83">
        <v>219619.91535999998</v>
      </c>
      <c r="E48" s="83">
        <v>0</v>
      </c>
      <c r="F48" s="83">
        <v>219619.91535999998</v>
      </c>
      <c r="G48" s="83">
        <v>219619.91535999998</v>
      </c>
      <c r="H48" s="83">
        <v>0</v>
      </c>
      <c r="I48" s="83">
        <v>233738.469832</v>
      </c>
      <c r="J48" s="83">
        <v>233738.469832</v>
      </c>
      <c r="K48" s="97"/>
    </row>
    <row r="49" spans="1:14" s="92" customFormat="1" ht="15.75" customHeight="1" x14ac:dyDescent="0.2">
      <c r="A49" s="3" t="s">
        <v>281</v>
      </c>
      <c r="B49" s="60">
        <v>0</v>
      </c>
      <c r="C49" s="60">
        <v>0.39999999999417923</v>
      </c>
      <c r="D49" s="60">
        <v>0.39999999999417923</v>
      </c>
      <c r="E49" s="60">
        <v>0</v>
      </c>
      <c r="F49" s="60">
        <v>0.39999999999417923</v>
      </c>
      <c r="G49" s="60">
        <v>0.39999999999417923</v>
      </c>
      <c r="H49" s="60">
        <v>0</v>
      </c>
      <c r="I49" s="60">
        <v>0.39999999999417923</v>
      </c>
      <c r="J49" s="60">
        <v>0.39999999999417923</v>
      </c>
      <c r="K49" s="61"/>
    </row>
    <row r="50" spans="1:14" s="92" customFormat="1" ht="15.75" customHeight="1" x14ac:dyDescent="0.2">
      <c r="A50" s="3" t="s">
        <v>282</v>
      </c>
      <c r="B50" s="60">
        <v>0</v>
      </c>
      <c r="C50" s="60">
        <v>122064.52080899999</v>
      </c>
      <c r="D50" s="60">
        <v>122064.52080899999</v>
      </c>
      <c r="E50" s="60">
        <v>0</v>
      </c>
      <c r="F50" s="60">
        <v>122064.52080899999</v>
      </c>
      <c r="G50" s="60">
        <v>122064.52080899999</v>
      </c>
      <c r="H50" s="60">
        <v>0</v>
      </c>
      <c r="I50" s="60">
        <v>137055.075281</v>
      </c>
      <c r="J50" s="60">
        <v>137055.075281</v>
      </c>
      <c r="K50" s="61"/>
    </row>
    <row r="51" spans="1:14" s="92" customFormat="1" ht="15.75" customHeight="1" x14ac:dyDescent="0.2">
      <c r="A51" s="3" t="s">
        <v>283</v>
      </c>
      <c r="B51" s="60">
        <v>0</v>
      </c>
      <c r="C51" s="60">
        <v>42282.994551000003</v>
      </c>
      <c r="D51" s="60">
        <v>42282.994551000003</v>
      </c>
      <c r="E51" s="60">
        <v>0</v>
      </c>
      <c r="F51" s="60">
        <v>42282.994551000003</v>
      </c>
      <c r="G51" s="60">
        <v>42282.994551000003</v>
      </c>
      <c r="H51" s="60">
        <v>0</v>
      </c>
      <c r="I51" s="60">
        <v>42382.994551000003</v>
      </c>
      <c r="J51" s="60">
        <v>42382.994551000003</v>
      </c>
      <c r="K51" s="61"/>
    </row>
    <row r="52" spans="1:14" s="92" customFormat="1" ht="15.75" customHeight="1" x14ac:dyDescent="0.2">
      <c r="A52" s="3" t="s">
        <v>265</v>
      </c>
      <c r="B52" s="60">
        <v>0</v>
      </c>
      <c r="C52" s="60">
        <v>55272</v>
      </c>
      <c r="D52" s="60">
        <v>55272</v>
      </c>
      <c r="E52" s="60">
        <v>0</v>
      </c>
      <c r="F52" s="60">
        <v>55272</v>
      </c>
      <c r="G52" s="60">
        <v>55272</v>
      </c>
      <c r="H52" s="60">
        <v>0</v>
      </c>
      <c r="I52" s="60">
        <v>54300</v>
      </c>
      <c r="J52" s="60">
        <v>54300</v>
      </c>
      <c r="K52" s="61"/>
    </row>
    <row r="53" spans="1:14" s="92" customFormat="1" ht="15.75" customHeight="1" x14ac:dyDescent="0.2">
      <c r="A53" s="7" t="s">
        <v>285</v>
      </c>
      <c r="B53" s="60">
        <v>0</v>
      </c>
      <c r="C53" s="60">
        <v>161973.76961200501</v>
      </c>
      <c r="D53" s="60">
        <v>161973.76961200501</v>
      </c>
      <c r="E53" s="60">
        <v>0</v>
      </c>
      <c r="F53" s="60">
        <v>161812.43761200499</v>
      </c>
      <c r="G53" s="60">
        <v>161812.43761200499</v>
      </c>
      <c r="H53" s="60">
        <v>0</v>
      </c>
      <c r="I53" s="60">
        <v>162184.73761200497</v>
      </c>
      <c r="J53" s="60">
        <v>162184.73761200497</v>
      </c>
      <c r="K53" s="61"/>
    </row>
    <row r="54" spans="1:14" s="92" customFormat="1" ht="15.75" customHeight="1" x14ac:dyDescent="0.2">
      <c r="A54" s="7" t="s">
        <v>286</v>
      </c>
      <c r="B54" s="60">
        <v>372.8</v>
      </c>
      <c r="C54" s="60">
        <v>0</v>
      </c>
      <c r="D54" s="60">
        <v>372.8</v>
      </c>
      <c r="E54" s="60">
        <v>359</v>
      </c>
      <c r="F54" s="60">
        <v>0</v>
      </c>
      <c r="G54" s="60">
        <v>359</v>
      </c>
      <c r="H54" s="60">
        <v>353</v>
      </c>
      <c r="I54" s="60">
        <v>0</v>
      </c>
      <c r="J54" s="60">
        <v>353</v>
      </c>
      <c r="K54" s="61"/>
    </row>
    <row r="55" spans="1:14" s="92" customFormat="1" ht="15.75" customHeight="1" x14ac:dyDescent="0.2">
      <c r="A55" s="7" t="s">
        <v>287</v>
      </c>
      <c r="B55" s="60">
        <v>29428.5</v>
      </c>
      <c r="C55" s="60">
        <v>204220.15627645212</v>
      </c>
      <c r="D55" s="60">
        <v>233649.05627645212</v>
      </c>
      <c r="E55" s="60">
        <v>29708</v>
      </c>
      <c r="F55" s="60">
        <v>210026.01057067266</v>
      </c>
      <c r="G55" s="60">
        <v>239734.41057067266</v>
      </c>
      <c r="H55" s="60">
        <v>32395</v>
      </c>
      <c r="I55" s="60">
        <v>225082.51706666499</v>
      </c>
      <c r="J55" s="60">
        <v>257477.51706666499</v>
      </c>
      <c r="K55" s="61"/>
    </row>
    <row r="56" spans="1:14" s="92" customFormat="1" ht="15.75" customHeight="1" x14ac:dyDescent="0.2">
      <c r="A56" s="3"/>
      <c r="B56" s="60"/>
      <c r="C56" s="60"/>
      <c r="D56" s="60"/>
      <c r="E56" s="60"/>
      <c r="F56" s="60"/>
      <c r="G56" s="60"/>
      <c r="H56" s="60"/>
      <c r="I56" s="60"/>
      <c r="J56" s="60"/>
      <c r="K56" s="61"/>
    </row>
    <row r="57" spans="1:14" s="92" customFormat="1" ht="15.75" customHeight="1" x14ac:dyDescent="0.2">
      <c r="A57" s="2" t="s">
        <v>288</v>
      </c>
      <c r="B57" s="85">
        <v>9759458.0999999996</v>
      </c>
      <c r="C57" s="85">
        <v>14601282.002900232</v>
      </c>
      <c r="D57" s="85">
        <v>24360740.102900229</v>
      </c>
      <c r="E57" s="85">
        <v>10027575</v>
      </c>
      <c r="F57" s="85">
        <v>14794367.664522588</v>
      </c>
      <c r="G57" s="85">
        <v>24821942.664522588</v>
      </c>
      <c r="H57" s="85">
        <v>10940461</v>
      </c>
      <c r="I57" s="85">
        <v>14714243.703816088</v>
      </c>
      <c r="J57" s="85">
        <v>25654705.703816086</v>
      </c>
      <c r="K57" s="108" t="s">
        <v>567</v>
      </c>
      <c r="L57" s="96">
        <f>E57-E58-E64-E67-E70-E75-E80-E85</f>
        <v>0</v>
      </c>
      <c r="M57" s="96">
        <f>F57-F58-F64-F67-F70-F75-F80-F85</f>
        <v>-1.57160684466362E-9</v>
      </c>
      <c r="N57" s="96">
        <f>G57-G58-G64-G67-G70-G75-G80-G85</f>
        <v>-1.57160684466362E-9</v>
      </c>
    </row>
    <row r="58" spans="1:14" s="92" customFormat="1" ht="15.75" customHeight="1" x14ac:dyDescent="0.2">
      <c r="A58" s="2" t="s">
        <v>289</v>
      </c>
      <c r="B58" s="83">
        <v>0</v>
      </c>
      <c r="C58" s="83">
        <v>5014571.9165626997</v>
      </c>
      <c r="D58" s="83">
        <v>5014571.9165626997</v>
      </c>
      <c r="E58" s="83">
        <v>0</v>
      </c>
      <c r="F58" s="83">
        <v>5169849.3721807003</v>
      </c>
      <c r="G58" s="83">
        <v>5169849.3721807003</v>
      </c>
      <c r="H58" s="83">
        <v>0</v>
      </c>
      <c r="I58" s="83">
        <v>5513178.5591746997</v>
      </c>
      <c r="J58" s="83">
        <v>5513178.5591746997</v>
      </c>
      <c r="K58" s="97"/>
    </row>
    <row r="59" spans="1:14" s="92" customFormat="1" ht="15.75" customHeight="1" x14ac:dyDescent="0.2">
      <c r="A59" s="9" t="s">
        <v>290</v>
      </c>
      <c r="B59" s="60">
        <v>0</v>
      </c>
      <c r="C59" s="60">
        <v>100000.26083999999</v>
      </c>
      <c r="D59" s="60">
        <v>100000.26083999999</v>
      </c>
      <c r="E59" s="60">
        <v>0</v>
      </c>
      <c r="F59" s="60">
        <v>100000.26083999999</v>
      </c>
      <c r="G59" s="60">
        <v>100000.26083999999</v>
      </c>
      <c r="H59" s="60">
        <v>0</v>
      </c>
      <c r="I59" s="60">
        <v>100000.26083999999</v>
      </c>
      <c r="J59" s="60">
        <v>100000.26083999999</v>
      </c>
      <c r="K59" s="61"/>
    </row>
    <row r="60" spans="1:14" s="92" customFormat="1" ht="15.75" customHeight="1" x14ac:dyDescent="0.2">
      <c r="A60" s="9" t="s">
        <v>291</v>
      </c>
      <c r="B60" s="60">
        <v>0</v>
      </c>
      <c r="C60" s="60">
        <v>1060876</v>
      </c>
      <c r="D60" s="60">
        <v>1060876</v>
      </c>
      <c r="E60" s="60">
        <v>0</v>
      </c>
      <c r="F60" s="60">
        <v>1060876</v>
      </c>
      <c r="G60" s="60">
        <v>1060876</v>
      </c>
      <c r="H60" s="60">
        <v>0</v>
      </c>
      <c r="I60" s="60">
        <v>1060876</v>
      </c>
      <c r="J60" s="60">
        <v>1060876</v>
      </c>
      <c r="K60" s="61"/>
    </row>
    <row r="61" spans="1:14" s="92" customFormat="1" ht="15.75" customHeight="1" x14ac:dyDescent="0.2">
      <c r="A61" s="9" t="s">
        <v>292</v>
      </c>
      <c r="B61" s="60">
        <v>0</v>
      </c>
      <c r="C61" s="60">
        <v>4297.5397594750002</v>
      </c>
      <c r="D61" s="60">
        <v>4297.5397594750002</v>
      </c>
      <c r="E61" s="60">
        <v>0</v>
      </c>
      <c r="F61" s="60">
        <v>4297.5397594750002</v>
      </c>
      <c r="G61" s="60">
        <v>4297.5397594750002</v>
      </c>
      <c r="H61" s="60">
        <v>0</v>
      </c>
      <c r="I61" s="60">
        <v>4297.5397594750002</v>
      </c>
      <c r="J61" s="60">
        <v>4297.5397594750002</v>
      </c>
      <c r="K61" s="61"/>
    </row>
    <row r="62" spans="1:14" s="92" customFormat="1" ht="15.75" customHeight="1" x14ac:dyDescent="0.2">
      <c r="A62" s="9" t="s">
        <v>293</v>
      </c>
      <c r="B62" s="60">
        <v>0</v>
      </c>
      <c r="C62" s="60">
        <v>1796439.5593969999</v>
      </c>
      <c r="D62" s="60">
        <v>1796439.5593969999</v>
      </c>
      <c r="E62" s="60">
        <v>0</v>
      </c>
      <c r="F62" s="60">
        <v>1813503.603015</v>
      </c>
      <c r="G62" s="60">
        <v>1813503.603015</v>
      </c>
      <c r="H62" s="60">
        <v>0</v>
      </c>
      <c r="I62" s="60">
        <v>1995043.7900090001</v>
      </c>
      <c r="J62" s="60">
        <v>1995043.7900090001</v>
      </c>
      <c r="K62" s="61"/>
    </row>
    <row r="63" spans="1:14" s="92" customFormat="1" ht="15.75" customHeight="1" x14ac:dyDescent="0.2">
      <c r="A63" s="9" t="s">
        <v>294</v>
      </c>
      <c r="B63" s="60">
        <v>0</v>
      </c>
      <c r="C63" s="60">
        <v>2052958.5565662249</v>
      </c>
      <c r="D63" s="60">
        <v>2052958.5565662249</v>
      </c>
      <c r="E63" s="60">
        <v>0</v>
      </c>
      <c r="F63" s="60">
        <v>2191171.9685662249</v>
      </c>
      <c r="G63" s="60">
        <v>2191171.9685662249</v>
      </c>
      <c r="H63" s="60">
        <v>0</v>
      </c>
      <c r="I63" s="60">
        <v>2352960.9685662249</v>
      </c>
      <c r="J63" s="60">
        <v>2352960.9685662249</v>
      </c>
      <c r="K63" s="61"/>
    </row>
    <row r="64" spans="1:14" s="92" customFormat="1" ht="15.75" customHeight="1" x14ac:dyDescent="0.2">
      <c r="A64" s="2" t="s">
        <v>295</v>
      </c>
      <c r="B64" s="83">
        <v>9759458.2999999989</v>
      </c>
      <c r="C64" s="83">
        <v>-122</v>
      </c>
      <c r="D64" s="83">
        <v>9759336.2999999989</v>
      </c>
      <c r="E64" s="83">
        <v>10027575</v>
      </c>
      <c r="F64" s="83">
        <v>-158</v>
      </c>
      <c r="G64" s="83">
        <v>10027417</v>
      </c>
      <c r="H64" s="83">
        <v>10940461</v>
      </c>
      <c r="I64" s="83">
        <v>-191</v>
      </c>
      <c r="J64" s="83">
        <v>10940270</v>
      </c>
      <c r="K64" s="97"/>
    </row>
    <row r="65" spans="1:11" s="92" customFormat="1" ht="15.75" customHeight="1" x14ac:dyDescent="0.2">
      <c r="A65" s="9" t="s">
        <v>296</v>
      </c>
      <c r="B65" s="60">
        <v>9759336.5999999996</v>
      </c>
      <c r="C65" s="60">
        <v>0</v>
      </c>
      <c r="D65" s="60">
        <v>9759336.5999999996</v>
      </c>
      <c r="E65" s="60">
        <v>10027417</v>
      </c>
      <c r="F65" s="60">
        <v>0</v>
      </c>
      <c r="G65" s="60">
        <v>10027417</v>
      </c>
      <c r="H65" s="60">
        <v>10940270</v>
      </c>
      <c r="I65" s="60">
        <v>0</v>
      </c>
      <c r="J65" s="60">
        <v>10940270</v>
      </c>
      <c r="K65" s="61"/>
    </row>
    <row r="66" spans="1:11" s="92" customFormat="1" ht="15.75" customHeight="1" x14ac:dyDescent="0.2">
      <c r="A66" s="9" t="s">
        <v>297</v>
      </c>
      <c r="B66" s="60">
        <v>121.7</v>
      </c>
      <c r="C66" s="60">
        <v>-122</v>
      </c>
      <c r="D66" s="60">
        <v>-0.29999999999999716</v>
      </c>
      <c r="E66" s="60">
        <v>158</v>
      </c>
      <c r="F66" s="60">
        <v>-158</v>
      </c>
      <c r="G66" s="60">
        <v>0</v>
      </c>
      <c r="H66" s="60">
        <v>191</v>
      </c>
      <c r="I66" s="60">
        <v>-191</v>
      </c>
      <c r="J66" s="60">
        <v>0</v>
      </c>
      <c r="K66" s="61"/>
    </row>
    <row r="67" spans="1:11" s="92" customFormat="1" ht="15.75" customHeight="1" x14ac:dyDescent="0.2">
      <c r="A67" s="2" t="s">
        <v>298</v>
      </c>
      <c r="B67" s="83">
        <v>0</v>
      </c>
      <c r="C67" s="83">
        <v>378479</v>
      </c>
      <c r="D67" s="83">
        <v>378479</v>
      </c>
      <c r="E67" s="83">
        <v>0</v>
      </c>
      <c r="F67" s="83">
        <v>180660</v>
      </c>
      <c r="G67" s="83">
        <v>180660</v>
      </c>
      <c r="H67" s="83">
        <v>0</v>
      </c>
      <c r="I67" s="83">
        <v>243644</v>
      </c>
      <c r="J67" s="83">
        <v>243644</v>
      </c>
      <c r="K67" s="97"/>
    </row>
    <row r="68" spans="1:11" s="92" customFormat="1" ht="15.75" customHeight="1" x14ac:dyDescent="0.2">
      <c r="A68" s="9" t="s">
        <v>299</v>
      </c>
      <c r="B68" s="60">
        <v>0</v>
      </c>
      <c r="C68" s="60">
        <v>378479</v>
      </c>
      <c r="D68" s="60">
        <v>378479</v>
      </c>
      <c r="E68" s="60">
        <v>0</v>
      </c>
      <c r="F68" s="60">
        <v>180660</v>
      </c>
      <c r="G68" s="60">
        <v>180660</v>
      </c>
      <c r="H68" s="60">
        <v>0</v>
      </c>
      <c r="I68" s="60">
        <v>243644</v>
      </c>
      <c r="J68" s="60">
        <v>243644</v>
      </c>
      <c r="K68" s="61"/>
    </row>
    <row r="69" spans="1:11" s="92" customFormat="1" ht="15.75" customHeight="1" x14ac:dyDescent="0.2">
      <c r="A69" s="9" t="s">
        <v>300</v>
      </c>
      <c r="B69" s="60">
        <v>0</v>
      </c>
      <c r="C69" s="60">
        <v>0</v>
      </c>
      <c r="D69" s="60">
        <v>0</v>
      </c>
      <c r="E69" s="60">
        <v>0</v>
      </c>
      <c r="F69" s="60">
        <v>0</v>
      </c>
      <c r="G69" s="60">
        <v>0</v>
      </c>
      <c r="H69" s="60">
        <v>0</v>
      </c>
      <c r="I69" s="60">
        <v>0</v>
      </c>
      <c r="J69" s="60">
        <v>0</v>
      </c>
      <c r="K69" s="61"/>
    </row>
    <row r="70" spans="1:11" s="92" customFormat="1" ht="15.75" customHeight="1" x14ac:dyDescent="0.2">
      <c r="A70" s="2" t="s">
        <v>301</v>
      </c>
      <c r="B70" s="60">
        <v>0</v>
      </c>
      <c r="C70" s="83">
        <v>3989640.2510672496</v>
      </c>
      <c r="D70" s="83">
        <v>3989640.2510672496</v>
      </c>
      <c r="E70" s="60">
        <v>0</v>
      </c>
      <c r="F70" s="83">
        <v>4189803.1031233398</v>
      </c>
      <c r="G70" s="83">
        <v>4189803.1031233398</v>
      </c>
      <c r="H70" s="60">
        <v>0</v>
      </c>
      <c r="I70" s="83">
        <v>3675341.8479820099</v>
      </c>
      <c r="J70" s="83">
        <v>3675341.8479820099</v>
      </c>
      <c r="K70" s="97"/>
    </row>
    <row r="71" spans="1:11" s="92" customFormat="1" ht="15.75" customHeight="1" x14ac:dyDescent="0.2">
      <c r="A71" s="9" t="s">
        <v>270</v>
      </c>
      <c r="B71" s="60">
        <v>0</v>
      </c>
      <c r="C71" s="60">
        <v>655286.14069523022</v>
      </c>
      <c r="D71" s="60">
        <v>655286.14069523022</v>
      </c>
      <c r="E71" s="60">
        <v>0</v>
      </c>
      <c r="F71" s="60">
        <v>755243.13787064992</v>
      </c>
      <c r="G71" s="60">
        <v>755243.13787064992</v>
      </c>
      <c r="H71" s="60">
        <v>0</v>
      </c>
      <c r="I71" s="60">
        <v>688242.91442022007</v>
      </c>
      <c r="J71" s="60">
        <v>688242.91442022007</v>
      </c>
      <c r="K71" s="61"/>
    </row>
    <row r="72" spans="1:11" s="92" customFormat="1" ht="15.75" customHeight="1" x14ac:dyDescent="0.2">
      <c r="A72" s="9" t="s">
        <v>302</v>
      </c>
      <c r="B72" s="60">
        <v>0</v>
      </c>
      <c r="C72" s="60">
        <v>1628902.0234728097</v>
      </c>
      <c r="D72" s="60">
        <v>1628902.0234728097</v>
      </c>
      <c r="E72" s="60">
        <v>0</v>
      </c>
      <c r="F72" s="60">
        <v>1708345.4680231598</v>
      </c>
      <c r="G72" s="60">
        <v>1708345.4680231598</v>
      </c>
      <c r="H72" s="60">
        <v>0</v>
      </c>
      <c r="I72" s="60">
        <v>1553386.1518638497</v>
      </c>
      <c r="J72" s="60">
        <v>1553386.1518638497</v>
      </c>
      <c r="K72" s="61"/>
    </row>
    <row r="73" spans="1:11" s="92" customFormat="1" ht="15.75" customHeight="1" x14ac:dyDescent="0.2">
      <c r="A73" s="9" t="s">
        <v>303</v>
      </c>
      <c r="B73" s="83">
        <v>0</v>
      </c>
      <c r="C73" s="60">
        <v>1545847</v>
      </c>
      <c r="D73" s="60">
        <v>1545847</v>
      </c>
      <c r="E73" s="83">
        <v>0</v>
      </c>
      <c r="F73" s="60">
        <v>1553114</v>
      </c>
      <c r="G73" s="60">
        <v>1553114</v>
      </c>
      <c r="H73" s="83">
        <v>0</v>
      </c>
      <c r="I73" s="60">
        <v>1256141</v>
      </c>
      <c r="J73" s="60">
        <v>1256141</v>
      </c>
      <c r="K73" s="61"/>
    </row>
    <row r="74" spans="1:11" s="92" customFormat="1" ht="15.75" customHeight="1" x14ac:dyDescent="0.2">
      <c r="A74" s="9" t="s">
        <v>304</v>
      </c>
      <c r="B74" s="60">
        <v>0</v>
      </c>
      <c r="C74" s="60">
        <v>159605.08689920997</v>
      </c>
      <c r="D74" s="60">
        <v>159605.08689920997</v>
      </c>
      <c r="E74" s="60">
        <v>0</v>
      </c>
      <c r="F74" s="60">
        <v>173100.49722952995</v>
      </c>
      <c r="G74" s="60">
        <v>173100.49722952995</v>
      </c>
      <c r="H74" s="60">
        <v>0</v>
      </c>
      <c r="I74" s="60">
        <v>177571.78169793996</v>
      </c>
      <c r="J74" s="60">
        <v>177571.78169793996</v>
      </c>
      <c r="K74" s="61"/>
    </row>
    <row r="75" spans="1:11" s="92" customFormat="1" ht="15.75" customHeight="1" x14ac:dyDescent="0.2">
      <c r="A75" s="2" t="s">
        <v>305</v>
      </c>
      <c r="B75" s="60">
        <v>0</v>
      </c>
      <c r="C75" s="83">
        <v>1433379.22132178</v>
      </c>
      <c r="D75" s="83">
        <v>1433379.22132178</v>
      </c>
      <c r="E75" s="60">
        <v>0</v>
      </c>
      <c r="F75" s="83">
        <v>1439036.50088717</v>
      </c>
      <c r="G75" s="83">
        <v>1439036.50088717</v>
      </c>
      <c r="H75" s="60">
        <v>0</v>
      </c>
      <c r="I75" s="83">
        <v>1453968.2386589497</v>
      </c>
      <c r="J75" s="83">
        <v>1453968.2386589497</v>
      </c>
      <c r="K75" s="97"/>
    </row>
    <row r="76" spans="1:11" s="92" customFormat="1" ht="15.75" customHeight="1" x14ac:dyDescent="0.2">
      <c r="A76" s="9" t="s">
        <v>306</v>
      </c>
      <c r="B76" s="60">
        <v>0</v>
      </c>
      <c r="C76" s="60">
        <v>388114.48228578002</v>
      </c>
      <c r="D76" s="60">
        <v>388114.48228578002</v>
      </c>
      <c r="E76" s="60">
        <v>0</v>
      </c>
      <c r="F76" s="60">
        <v>388245.72642417002</v>
      </c>
      <c r="G76" s="60">
        <v>388245.72642417002</v>
      </c>
      <c r="H76" s="60">
        <v>0</v>
      </c>
      <c r="I76" s="60">
        <v>395305.73977594997</v>
      </c>
      <c r="J76" s="60">
        <v>395305.73977594997</v>
      </c>
      <c r="K76" s="61"/>
    </row>
    <row r="77" spans="1:11" s="92" customFormat="1" ht="15.75" customHeight="1" x14ac:dyDescent="0.2">
      <c r="A77" s="9" t="s">
        <v>307</v>
      </c>
      <c r="B77" s="60">
        <v>0</v>
      </c>
      <c r="C77" s="60">
        <v>126346</v>
      </c>
      <c r="D77" s="60">
        <v>126346</v>
      </c>
      <c r="E77" s="60">
        <v>0</v>
      </c>
      <c r="F77" s="60">
        <v>127132</v>
      </c>
      <c r="G77" s="60">
        <v>127132</v>
      </c>
      <c r="H77" s="60">
        <v>0</v>
      </c>
      <c r="I77" s="60">
        <v>984</v>
      </c>
      <c r="J77" s="60">
        <v>984</v>
      </c>
      <c r="K77" s="61"/>
    </row>
    <row r="78" spans="1:11" s="92" customFormat="1" ht="15.75" customHeight="1" x14ac:dyDescent="0.2">
      <c r="A78" s="9" t="s">
        <v>308</v>
      </c>
      <c r="B78" s="60">
        <v>0</v>
      </c>
      <c r="C78" s="60">
        <v>910948</v>
      </c>
      <c r="D78" s="60">
        <v>910948</v>
      </c>
      <c r="E78" s="60">
        <v>0</v>
      </c>
      <c r="F78" s="60">
        <v>915593</v>
      </c>
      <c r="G78" s="60">
        <v>915593</v>
      </c>
      <c r="H78" s="60">
        <v>0</v>
      </c>
      <c r="I78" s="60">
        <v>1049472.7</v>
      </c>
      <c r="J78" s="60">
        <v>1049472.7</v>
      </c>
      <c r="K78" s="61"/>
    </row>
    <row r="79" spans="1:11" s="92" customFormat="1" ht="15.75" customHeight="1" x14ac:dyDescent="0.2">
      <c r="A79" s="9" t="s">
        <v>309</v>
      </c>
      <c r="B79" s="83">
        <v>0</v>
      </c>
      <c r="C79" s="60">
        <v>7970.7390359999999</v>
      </c>
      <c r="D79" s="60">
        <v>7970.7390359999999</v>
      </c>
      <c r="E79" s="83">
        <v>0</v>
      </c>
      <c r="F79" s="60">
        <v>8065.7744629999997</v>
      </c>
      <c r="G79" s="60">
        <v>8065.7744629999997</v>
      </c>
      <c r="H79" s="83">
        <v>0</v>
      </c>
      <c r="I79" s="60">
        <v>8205.7988829999995</v>
      </c>
      <c r="J79" s="60">
        <v>8205.7988829999995</v>
      </c>
      <c r="K79" s="61"/>
    </row>
    <row r="80" spans="1:11" s="92" customFormat="1" ht="15.75" customHeight="1" x14ac:dyDescent="0.2">
      <c r="A80" s="2" t="s">
        <v>310</v>
      </c>
      <c r="B80" s="60">
        <v>0</v>
      </c>
      <c r="C80" s="83">
        <v>3476632.4377910001</v>
      </c>
      <c r="D80" s="83">
        <v>3476632.4377910001</v>
      </c>
      <c r="E80" s="60">
        <v>0</v>
      </c>
      <c r="F80" s="83">
        <v>3494841.2896159999</v>
      </c>
      <c r="G80" s="83">
        <v>3494841.2896159999</v>
      </c>
      <c r="H80" s="60">
        <v>0</v>
      </c>
      <c r="I80" s="83">
        <v>3511714.0362999998</v>
      </c>
      <c r="J80" s="83">
        <v>3511714.0362999998</v>
      </c>
      <c r="K80" s="97"/>
    </row>
    <row r="81" spans="1:11" s="92" customFormat="1" ht="15.75" customHeight="1" x14ac:dyDescent="0.2">
      <c r="A81" s="9" t="s">
        <v>311</v>
      </c>
      <c r="B81" s="60">
        <v>0</v>
      </c>
      <c r="C81" s="60">
        <v>1234675.4377910001</v>
      </c>
      <c r="D81" s="60">
        <v>1234675.4377910001</v>
      </c>
      <c r="E81" s="60">
        <v>0</v>
      </c>
      <c r="F81" s="60">
        <v>1242676.889616</v>
      </c>
      <c r="G81" s="60">
        <v>1242676.889616</v>
      </c>
      <c r="H81" s="60">
        <v>0</v>
      </c>
      <c r="I81" s="60">
        <v>1232607.5363</v>
      </c>
      <c r="J81" s="60">
        <v>1232607.5363</v>
      </c>
      <c r="K81" s="61"/>
    </row>
    <row r="82" spans="1:11" s="92" customFormat="1" ht="15.75" customHeight="1" x14ac:dyDescent="0.2">
      <c r="A82" s="9" t="s">
        <v>312</v>
      </c>
      <c r="B82" s="60">
        <v>0</v>
      </c>
      <c r="C82" s="60">
        <v>1068926</v>
      </c>
      <c r="D82" s="60">
        <v>1068926</v>
      </c>
      <c r="E82" s="60">
        <v>0</v>
      </c>
      <c r="F82" s="60">
        <v>1078189</v>
      </c>
      <c r="G82" s="60">
        <v>1078189</v>
      </c>
      <c r="H82" s="60">
        <v>0</v>
      </c>
      <c r="I82" s="60">
        <v>1096209.5</v>
      </c>
      <c r="J82" s="60">
        <v>1096209.5</v>
      </c>
      <c r="K82" s="61"/>
    </row>
    <row r="83" spans="1:11" s="92" customFormat="1" ht="15.75" customHeight="1" x14ac:dyDescent="0.2">
      <c r="A83" s="9" t="s">
        <v>324</v>
      </c>
      <c r="B83" s="60">
        <v>0</v>
      </c>
      <c r="C83" s="60">
        <v>1173031</v>
      </c>
      <c r="D83" s="60">
        <v>1173031</v>
      </c>
      <c r="E83" s="60">
        <v>0</v>
      </c>
      <c r="F83" s="60">
        <v>1173975.3999999999</v>
      </c>
      <c r="G83" s="60">
        <v>1173975.3999999999</v>
      </c>
      <c r="H83" s="60">
        <v>0</v>
      </c>
      <c r="I83" s="60">
        <v>1182897</v>
      </c>
      <c r="J83" s="60">
        <v>1182897</v>
      </c>
      <c r="K83" s="61"/>
    </row>
    <row r="84" spans="1:11" s="92" customFormat="1" ht="15.75" customHeight="1" x14ac:dyDescent="0.2">
      <c r="A84" s="9" t="s">
        <v>314</v>
      </c>
      <c r="B84" s="60">
        <v>0</v>
      </c>
      <c r="C84" s="60">
        <v>0</v>
      </c>
      <c r="D84" s="60">
        <v>0</v>
      </c>
      <c r="E84" s="60">
        <v>0</v>
      </c>
      <c r="F84" s="60">
        <v>0</v>
      </c>
      <c r="G84" s="60">
        <v>0</v>
      </c>
      <c r="H84" s="60">
        <v>0</v>
      </c>
      <c r="I84" s="60">
        <v>0</v>
      </c>
      <c r="J84" s="60">
        <v>0</v>
      </c>
      <c r="K84" s="61"/>
    </row>
    <row r="85" spans="1:11" s="92" customFormat="1" ht="15.75" customHeight="1" thickBot="1" x14ac:dyDescent="0.25">
      <c r="A85" s="2" t="s">
        <v>44</v>
      </c>
      <c r="B85" s="60">
        <v>0</v>
      </c>
      <c r="C85" s="83">
        <v>308701.17615750036</v>
      </c>
      <c r="D85" s="83">
        <v>308700.97615750035</v>
      </c>
      <c r="E85" s="60">
        <v>0</v>
      </c>
      <c r="F85" s="83">
        <v>320335.39871537982</v>
      </c>
      <c r="G85" s="83">
        <v>320335.39871537982</v>
      </c>
      <c r="H85" s="60">
        <v>0</v>
      </c>
      <c r="I85" s="83">
        <v>316588.02170042996</v>
      </c>
      <c r="J85" s="83">
        <v>316588.02170042996</v>
      </c>
      <c r="K85" s="97"/>
    </row>
    <row r="86" spans="1:11" ht="15" thickTop="1" x14ac:dyDescent="0.2">
      <c r="A86" s="397" t="s">
        <v>325</v>
      </c>
      <c r="B86" s="397"/>
      <c r="C86" s="397"/>
      <c r="D86" s="397"/>
      <c r="E86" s="397"/>
      <c r="F86" s="397"/>
      <c r="G86" s="397"/>
      <c r="H86" s="397"/>
      <c r="I86" s="397"/>
      <c r="J86" s="397"/>
      <c r="K86" s="74"/>
    </row>
    <row r="87" spans="1:11" x14ac:dyDescent="0.2">
      <c r="A87" s="75"/>
      <c r="B87" s="38"/>
      <c r="C87" s="38"/>
      <c r="D87" s="38"/>
      <c r="E87" s="38"/>
      <c r="F87" s="38"/>
      <c r="G87" s="38"/>
      <c r="H87" s="75"/>
      <c r="I87" s="75"/>
      <c r="J87" s="75"/>
      <c r="K87" s="55"/>
    </row>
  </sheetData>
  <mergeCells count="7">
    <mergeCell ref="A86:J86"/>
    <mergeCell ref="A1:J1"/>
    <mergeCell ref="A2:J2"/>
    <mergeCell ref="A3:A4"/>
    <mergeCell ref="H3:J3"/>
    <mergeCell ref="B3:D3"/>
    <mergeCell ref="E3:G3"/>
  </mergeCells>
  <pageMargins left="0.7" right="0.7" top="0.75" bottom="0.75" header="0.3" footer="0.3"/>
  <pageSetup paperSize="9" scale="54"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8"/>
  <sheetViews>
    <sheetView view="pageBreakPreview" topLeftCell="A43" zoomScaleNormal="100" zoomScaleSheetLayoutView="100" workbookViewId="0">
      <selection activeCell="D22" sqref="D22"/>
    </sheetView>
  </sheetViews>
  <sheetFormatPr defaultColWidth="9.125" defaultRowHeight="14.25" x14ac:dyDescent="0.2"/>
  <cols>
    <col min="1" max="1" width="68" style="21" customWidth="1"/>
    <col min="2" max="2" width="11.5" style="21" hidden="1" customWidth="1"/>
    <col min="3" max="7" width="11.5" style="21" customWidth="1"/>
    <col min="8" max="16384" width="9.125" style="21"/>
  </cols>
  <sheetData>
    <row r="1" spans="1:7" ht="18.75" x14ac:dyDescent="0.2">
      <c r="A1" s="333" t="s">
        <v>586</v>
      </c>
      <c r="B1" s="333"/>
      <c r="C1" s="333"/>
      <c r="D1" s="333"/>
      <c r="E1" s="333"/>
      <c r="F1" s="333"/>
    </row>
    <row r="2" spans="1:7" ht="15" thickBot="1" x14ac:dyDescent="0.25">
      <c r="A2" s="401" t="s">
        <v>326</v>
      </c>
      <c r="B2" s="401"/>
      <c r="C2" s="401"/>
      <c r="D2" s="401"/>
      <c r="E2" s="401"/>
      <c r="F2" s="401"/>
      <c r="G2" s="401"/>
    </row>
    <row r="3" spans="1:7" ht="15" thickBot="1" x14ac:dyDescent="0.25">
      <c r="A3" s="77"/>
      <c r="B3" s="30">
        <v>2019</v>
      </c>
      <c r="C3" s="191">
        <v>2020</v>
      </c>
      <c r="D3" s="191">
        <v>2021</v>
      </c>
      <c r="E3" s="191">
        <v>2022</v>
      </c>
      <c r="F3" s="192">
        <v>2023</v>
      </c>
      <c r="G3" s="193">
        <v>2024</v>
      </c>
    </row>
    <row r="4" spans="1:7" s="98" customFormat="1" ht="16.5" customHeight="1" x14ac:dyDescent="0.2">
      <c r="A4" s="45" t="s">
        <v>245</v>
      </c>
      <c r="B4" s="109"/>
      <c r="C4" s="109"/>
      <c r="D4" s="109"/>
      <c r="E4" s="109"/>
      <c r="F4" s="109"/>
      <c r="G4" s="109"/>
    </row>
    <row r="5" spans="1:7" s="98" customFormat="1" ht="16.5" customHeight="1" x14ac:dyDescent="0.2">
      <c r="A5" s="16" t="s">
        <v>327</v>
      </c>
      <c r="B5" s="40">
        <v>468625</v>
      </c>
      <c r="C5" s="40">
        <v>617495</v>
      </c>
      <c r="D5" s="40">
        <v>577356</v>
      </c>
      <c r="E5" s="40">
        <v>773637</v>
      </c>
      <c r="F5" s="40">
        <v>1136973.6229999999</v>
      </c>
      <c r="G5" s="40">
        <v>1349448.6170000001</v>
      </c>
    </row>
    <row r="6" spans="1:7" s="98" customFormat="1" ht="16.5" customHeight="1" x14ac:dyDescent="0.2">
      <c r="A6" s="16" t="s">
        <v>328</v>
      </c>
      <c r="B6" s="40">
        <v>1039</v>
      </c>
      <c r="C6" s="40">
        <v>1029</v>
      </c>
      <c r="D6" s="40">
        <v>418</v>
      </c>
      <c r="E6" s="40">
        <v>406</v>
      </c>
      <c r="F6" s="40">
        <v>350.95699999999999</v>
      </c>
      <c r="G6" s="40">
        <v>39.941000000000003</v>
      </c>
    </row>
    <row r="7" spans="1:7" s="98" customFormat="1" ht="16.5" customHeight="1" x14ac:dyDescent="0.2">
      <c r="A7" s="16" t="s">
        <v>329</v>
      </c>
      <c r="B7" s="40">
        <v>1375854</v>
      </c>
      <c r="C7" s="40">
        <v>2206980</v>
      </c>
      <c r="D7" s="40">
        <v>2858845</v>
      </c>
      <c r="E7" s="40">
        <v>2178557</v>
      </c>
      <c r="F7" s="40">
        <v>1590147.3870000001</v>
      </c>
      <c r="G7" s="40">
        <v>2722811.0789999999</v>
      </c>
    </row>
    <row r="8" spans="1:7" s="98" customFormat="1" ht="16.5" customHeight="1" x14ac:dyDescent="0.2">
      <c r="A8" s="16" t="s">
        <v>330</v>
      </c>
      <c r="B8" s="40">
        <v>72703</v>
      </c>
      <c r="C8" s="40">
        <v>62010</v>
      </c>
      <c r="D8" s="40">
        <v>20708</v>
      </c>
      <c r="E8" s="40">
        <v>24051</v>
      </c>
      <c r="F8" s="40">
        <v>20205.797999999999</v>
      </c>
      <c r="G8" s="40">
        <v>20507.133000000002</v>
      </c>
    </row>
    <row r="9" spans="1:7" s="98" customFormat="1" ht="16.5" customHeight="1" x14ac:dyDescent="0.2">
      <c r="A9" s="16" t="s">
        <v>331</v>
      </c>
      <c r="B9" s="40">
        <v>55461</v>
      </c>
      <c r="C9" s="40">
        <v>29537</v>
      </c>
      <c r="D9" s="40">
        <v>60771</v>
      </c>
      <c r="E9" s="40">
        <v>43461</v>
      </c>
      <c r="F9" s="40">
        <v>5380.665</v>
      </c>
      <c r="G9" s="40">
        <v>204445.63099999999</v>
      </c>
    </row>
    <row r="10" spans="1:7" s="98" customFormat="1" ht="16.5" customHeight="1" x14ac:dyDescent="0.2">
      <c r="A10" s="16" t="s">
        <v>332</v>
      </c>
      <c r="B10" s="40">
        <v>27</v>
      </c>
      <c r="C10" s="40">
        <v>28</v>
      </c>
      <c r="D10" s="40">
        <v>27</v>
      </c>
      <c r="E10" s="40">
        <v>33</v>
      </c>
      <c r="F10" s="40">
        <v>45.542000000000002</v>
      </c>
      <c r="G10" s="40">
        <v>43.612000000000002</v>
      </c>
    </row>
    <row r="11" spans="1:7" s="98" customFormat="1" ht="16.5" customHeight="1" x14ac:dyDescent="0.2">
      <c r="A11" s="16" t="s">
        <v>333</v>
      </c>
      <c r="B11" s="40">
        <v>782918</v>
      </c>
      <c r="C11" s="40">
        <v>917540</v>
      </c>
      <c r="D11" s="40">
        <v>1792952</v>
      </c>
      <c r="E11" s="40">
        <v>4518610</v>
      </c>
      <c r="F11" s="40">
        <v>8387621.4790000003</v>
      </c>
      <c r="G11" s="40">
        <v>11825545.546</v>
      </c>
    </row>
    <row r="12" spans="1:7" s="98" customFormat="1" ht="16.5" customHeight="1" x14ac:dyDescent="0.2">
      <c r="A12" s="16" t="s">
        <v>334</v>
      </c>
      <c r="B12" s="40">
        <v>28200</v>
      </c>
      <c r="C12" s="40">
        <v>30157</v>
      </c>
      <c r="D12" s="40">
        <v>33794</v>
      </c>
      <c r="E12" s="40"/>
      <c r="F12" s="40">
        <v>0</v>
      </c>
      <c r="G12" s="40">
        <v>0</v>
      </c>
    </row>
    <row r="13" spans="1:7" s="98" customFormat="1" ht="16.5" customHeight="1" x14ac:dyDescent="0.2">
      <c r="A13" s="16" t="s">
        <v>335</v>
      </c>
      <c r="B13" s="40">
        <v>8003637</v>
      </c>
      <c r="C13" s="40">
        <v>7508359</v>
      </c>
      <c r="D13" s="40">
        <v>6949850</v>
      </c>
      <c r="E13" s="40">
        <v>6404018</v>
      </c>
      <c r="F13" s="40">
        <v>6070878.551</v>
      </c>
      <c r="G13" s="40">
        <v>5779834.5990000004</v>
      </c>
    </row>
    <row r="14" spans="1:7" s="98" customFormat="1" ht="16.5" customHeight="1" x14ac:dyDescent="0.2">
      <c r="A14" s="16" t="s">
        <v>336</v>
      </c>
      <c r="B14" s="40">
        <v>587644</v>
      </c>
      <c r="C14" s="40">
        <v>795578</v>
      </c>
      <c r="D14" s="40">
        <v>1179962</v>
      </c>
      <c r="E14" s="40">
        <v>2070810</v>
      </c>
      <c r="F14" s="40">
        <v>2251155.7050000001</v>
      </c>
      <c r="G14" s="40">
        <v>2049346.4539999999</v>
      </c>
    </row>
    <row r="15" spans="1:7" s="98" customFormat="1" ht="16.5" customHeight="1" x14ac:dyDescent="0.2">
      <c r="A15" s="16" t="s">
        <v>337</v>
      </c>
      <c r="B15" s="40">
        <v>9580</v>
      </c>
      <c r="C15" s="40">
        <v>11943</v>
      </c>
      <c r="D15" s="40">
        <v>11268</v>
      </c>
      <c r="E15" s="40">
        <v>14816</v>
      </c>
      <c r="F15" s="40">
        <v>21578.938999999998</v>
      </c>
      <c r="G15" s="40">
        <v>24873.343000000001</v>
      </c>
    </row>
    <row r="16" spans="1:7" s="98" customFormat="1" ht="16.5" customHeight="1" x14ac:dyDescent="0.2">
      <c r="A16" s="16" t="s">
        <v>338</v>
      </c>
      <c r="B16" s="40">
        <v>12267</v>
      </c>
      <c r="C16" s="40">
        <v>13141</v>
      </c>
      <c r="D16" s="40">
        <v>14088</v>
      </c>
      <c r="E16" s="40">
        <v>15107</v>
      </c>
      <c r="F16" s="40">
        <v>16206.146000000001</v>
      </c>
      <c r="G16" s="40">
        <v>17390.712</v>
      </c>
    </row>
    <row r="17" spans="1:7" s="98" customFormat="1" ht="16.5" customHeight="1" x14ac:dyDescent="0.2">
      <c r="A17" s="16" t="s">
        <v>339</v>
      </c>
      <c r="B17" s="40">
        <v>79876</v>
      </c>
      <c r="C17" s="40">
        <v>79010</v>
      </c>
      <c r="D17" s="40">
        <v>78346</v>
      </c>
      <c r="E17" s="40">
        <v>97686</v>
      </c>
      <c r="F17" s="40">
        <v>96683.236999999994</v>
      </c>
      <c r="G17" s="40">
        <v>95080.479000000007</v>
      </c>
    </row>
    <row r="18" spans="1:7" s="98" customFormat="1" ht="16.5" customHeight="1" x14ac:dyDescent="0.2">
      <c r="A18" s="16" t="s">
        <v>340</v>
      </c>
      <c r="B18" s="40">
        <v>199</v>
      </c>
      <c r="C18" s="40">
        <v>106</v>
      </c>
      <c r="D18" s="40">
        <v>98</v>
      </c>
      <c r="E18" s="40">
        <v>170</v>
      </c>
      <c r="F18" s="40">
        <v>155.31700000000001</v>
      </c>
      <c r="G18" s="40">
        <v>755.149</v>
      </c>
    </row>
    <row r="19" spans="1:7" s="98" customFormat="1" ht="16.5" customHeight="1" x14ac:dyDescent="0.2">
      <c r="A19" s="16" t="s">
        <v>287</v>
      </c>
      <c r="B19" s="40">
        <v>10021</v>
      </c>
      <c r="C19" s="40">
        <v>14692</v>
      </c>
      <c r="D19" s="40">
        <v>29975</v>
      </c>
      <c r="E19" s="40">
        <v>37176</v>
      </c>
      <c r="F19" s="40">
        <v>22068.906999999999</v>
      </c>
      <c r="G19" s="40">
        <v>25356.748</v>
      </c>
    </row>
    <row r="20" spans="1:7" s="98" customFormat="1" ht="16.5" customHeight="1" x14ac:dyDescent="0.2">
      <c r="A20" s="45" t="s">
        <v>341</v>
      </c>
      <c r="B20" s="42">
        <v>11488051</v>
      </c>
      <c r="C20" s="42">
        <v>12287605</v>
      </c>
      <c r="D20" s="42">
        <v>13608457</v>
      </c>
      <c r="E20" s="42">
        <v>16178538</v>
      </c>
      <c r="F20" s="42">
        <v>19619452.252999999</v>
      </c>
      <c r="G20" s="42">
        <v>24115479.043000001</v>
      </c>
    </row>
    <row r="21" spans="1:7" s="98" customFormat="1" ht="16.5" customHeight="1" x14ac:dyDescent="0.2">
      <c r="A21" s="45" t="s">
        <v>288</v>
      </c>
      <c r="B21" s="40"/>
      <c r="C21" s="40"/>
      <c r="D21" s="40"/>
      <c r="E21" s="40"/>
      <c r="F21" s="40"/>
      <c r="G21" s="40"/>
    </row>
    <row r="22" spans="1:7" s="98" customFormat="1" ht="16.5" customHeight="1" x14ac:dyDescent="0.2">
      <c r="A22" s="16" t="s">
        <v>342</v>
      </c>
      <c r="B22" s="40">
        <v>5285026</v>
      </c>
      <c r="C22" s="40">
        <v>6458763</v>
      </c>
      <c r="D22" s="40">
        <v>7278860</v>
      </c>
      <c r="E22" s="40">
        <v>7992592</v>
      </c>
      <c r="F22" s="40">
        <v>9664290.1579999998</v>
      </c>
      <c r="G22" s="40">
        <v>9698211.4309999999</v>
      </c>
    </row>
    <row r="23" spans="1:7" s="98" customFormat="1" ht="16.5" customHeight="1" x14ac:dyDescent="0.2">
      <c r="A23" s="16" t="s">
        <v>343</v>
      </c>
      <c r="B23" s="40">
        <v>1147</v>
      </c>
      <c r="C23" s="40">
        <v>1226</v>
      </c>
      <c r="D23" s="40">
        <v>1796</v>
      </c>
      <c r="E23" s="40">
        <v>1251</v>
      </c>
      <c r="F23" s="40">
        <v>1618.623</v>
      </c>
      <c r="G23" s="40">
        <v>1227.316</v>
      </c>
    </row>
    <row r="24" spans="1:7" s="98" customFormat="1" ht="16.5" customHeight="1" x14ac:dyDescent="0.2">
      <c r="A24" s="16" t="s">
        <v>334</v>
      </c>
      <c r="B24" s="40">
        <v>1101514</v>
      </c>
      <c r="C24" s="40">
        <v>748790</v>
      </c>
      <c r="D24" s="40">
        <v>1295486</v>
      </c>
      <c r="E24" s="40">
        <v>1547182</v>
      </c>
      <c r="F24" s="40">
        <v>1363629.4</v>
      </c>
      <c r="G24" s="40">
        <v>1765325.781</v>
      </c>
    </row>
    <row r="25" spans="1:7" s="98" customFormat="1" ht="16.5" customHeight="1" x14ac:dyDescent="0.2">
      <c r="A25" s="16" t="s">
        <v>344</v>
      </c>
      <c r="B25" s="40">
        <v>44969</v>
      </c>
      <c r="C25" s="40">
        <v>52125</v>
      </c>
      <c r="D25" s="40">
        <v>51241</v>
      </c>
      <c r="E25" s="40">
        <v>10512</v>
      </c>
      <c r="F25" s="40">
        <v>8589.6689999999999</v>
      </c>
      <c r="G25" s="40">
        <v>374.38499999999999</v>
      </c>
    </row>
    <row r="26" spans="1:7" s="98" customFormat="1" ht="16.5" customHeight="1" x14ac:dyDescent="0.2">
      <c r="A26" s="16" t="s">
        <v>345</v>
      </c>
      <c r="B26" s="40">
        <v>105</v>
      </c>
      <c r="C26" s="40">
        <v>187</v>
      </c>
      <c r="D26" s="40">
        <v>202</v>
      </c>
      <c r="E26" s="40" t="s">
        <v>13</v>
      </c>
      <c r="F26" s="40">
        <v>0</v>
      </c>
      <c r="G26" s="40">
        <v>0</v>
      </c>
    </row>
    <row r="27" spans="1:7" s="98" customFormat="1" ht="16.5" customHeight="1" x14ac:dyDescent="0.2">
      <c r="A27" s="16" t="s">
        <v>346</v>
      </c>
      <c r="B27" s="40">
        <v>124410</v>
      </c>
      <c r="C27" s="40">
        <v>19513</v>
      </c>
      <c r="D27" s="40" t="s">
        <v>13</v>
      </c>
      <c r="E27" s="40">
        <v>197</v>
      </c>
      <c r="F27" s="40">
        <v>215.93199999999999</v>
      </c>
      <c r="G27" s="40">
        <v>129.07300000000001</v>
      </c>
    </row>
    <row r="28" spans="1:7" s="98" customFormat="1" ht="16.5" customHeight="1" x14ac:dyDescent="0.2">
      <c r="A28" s="16" t="s">
        <v>347</v>
      </c>
      <c r="B28" s="40">
        <v>469398</v>
      </c>
      <c r="C28" s="40">
        <v>476723</v>
      </c>
      <c r="D28" s="40">
        <v>748494</v>
      </c>
      <c r="E28" s="40">
        <v>926914</v>
      </c>
      <c r="F28" s="40">
        <v>1209984.3149999999</v>
      </c>
      <c r="G28" s="40">
        <v>1160665.58</v>
      </c>
    </row>
    <row r="29" spans="1:7" s="98" customFormat="1" ht="16.5" customHeight="1" x14ac:dyDescent="0.2">
      <c r="A29" s="16" t="s">
        <v>348</v>
      </c>
      <c r="B29" s="40">
        <v>1246239</v>
      </c>
      <c r="C29" s="40">
        <v>1171104</v>
      </c>
      <c r="D29" s="40">
        <v>1327525</v>
      </c>
      <c r="E29" s="40">
        <v>1254854</v>
      </c>
      <c r="F29" s="40">
        <v>1676643.8640000001</v>
      </c>
      <c r="G29" s="40">
        <v>1900228.0379999999</v>
      </c>
    </row>
    <row r="30" spans="1:7" s="98" customFormat="1" ht="16.5" customHeight="1" x14ac:dyDescent="0.2">
      <c r="A30" s="16" t="s">
        <v>349</v>
      </c>
      <c r="B30" s="40">
        <v>1116034</v>
      </c>
      <c r="C30" s="40">
        <v>1093622</v>
      </c>
      <c r="D30" s="40">
        <v>629053</v>
      </c>
      <c r="E30" s="40">
        <v>737432</v>
      </c>
      <c r="F30" s="40">
        <v>957386.47400000005</v>
      </c>
      <c r="G30" s="40">
        <v>1207793.7849999999</v>
      </c>
    </row>
    <row r="31" spans="1:7" s="98" customFormat="1" ht="16.5" customHeight="1" x14ac:dyDescent="0.2">
      <c r="A31" s="16" t="s">
        <v>350</v>
      </c>
      <c r="B31" s="40">
        <v>1150064</v>
      </c>
      <c r="C31" s="40">
        <v>1045944</v>
      </c>
      <c r="D31" s="40">
        <v>845359</v>
      </c>
      <c r="E31" s="40">
        <v>1351259</v>
      </c>
      <c r="F31" s="40">
        <v>1632061.6669999999</v>
      </c>
      <c r="G31" s="40">
        <v>2157055.0970000001</v>
      </c>
    </row>
    <row r="32" spans="1:7" s="98" customFormat="1" ht="16.5" customHeight="1" x14ac:dyDescent="0.2">
      <c r="A32" s="16" t="s">
        <v>351</v>
      </c>
      <c r="B32" s="40" t="s">
        <v>13</v>
      </c>
      <c r="C32" s="40" t="s">
        <v>13</v>
      </c>
      <c r="D32" s="40">
        <v>135051</v>
      </c>
      <c r="E32" s="40">
        <v>530194</v>
      </c>
      <c r="F32" s="40">
        <v>142882.14600000001</v>
      </c>
      <c r="G32" s="40">
        <v>609731.59400000004</v>
      </c>
    </row>
    <row r="33" spans="1:7" s="98" customFormat="1" ht="16.5" customHeight="1" x14ac:dyDescent="0.2">
      <c r="A33" s="16" t="s">
        <v>352</v>
      </c>
      <c r="B33" s="40">
        <v>176875</v>
      </c>
      <c r="C33" s="40">
        <v>99531</v>
      </c>
      <c r="D33" s="40">
        <v>75071</v>
      </c>
      <c r="E33" s="40">
        <v>134303</v>
      </c>
      <c r="F33" s="40">
        <v>156501.45000000001</v>
      </c>
      <c r="G33" s="40">
        <v>122922.143</v>
      </c>
    </row>
    <row r="34" spans="1:7" s="98" customFormat="1" ht="16.5" customHeight="1" x14ac:dyDescent="0.2">
      <c r="A34" s="16" t="s">
        <v>353</v>
      </c>
      <c r="B34" s="40">
        <v>29383</v>
      </c>
      <c r="C34" s="40">
        <v>34736</v>
      </c>
      <c r="D34" s="40">
        <v>36697</v>
      </c>
      <c r="E34" s="40">
        <v>41058</v>
      </c>
      <c r="F34" s="40">
        <v>45714.784</v>
      </c>
      <c r="G34" s="40">
        <v>53527.464</v>
      </c>
    </row>
    <row r="35" spans="1:7" s="98" customFormat="1" ht="16.5" customHeight="1" x14ac:dyDescent="0.2">
      <c r="A35" s="45" t="s">
        <v>354</v>
      </c>
      <c r="B35" s="42">
        <v>10745164</v>
      </c>
      <c r="C35" s="42">
        <v>11202263</v>
      </c>
      <c r="D35" s="42">
        <v>12424837</v>
      </c>
      <c r="E35" s="42">
        <v>14527749</v>
      </c>
      <c r="F35" s="42">
        <v>16859518.482000001</v>
      </c>
      <c r="G35" s="42">
        <v>18677191.686999999</v>
      </c>
    </row>
    <row r="36" spans="1:7" s="98" customFormat="1" ht="16.5" customHeight="1" x14ac:dyDescent="0.2">
      <c r="A36" s="45" t="s">
        <v>355</v>
      </c>
      <c r="B36" s="42">
        <v>742887</v>
      </c>
      <c r="C36" s="42">
        <v>1085342</v>
      </c>
      <c r="D36" s="42">
        <v>1183621</v>
      </c>
      <c r="E36" s="42">
        <v>1650789</v>
      </c>
      <c r="F36" s="42">
        <v>2759933.7710000002</v>
      </c>
      <c r="G36" s="42">
        <v>5438287.3559999997</v>
      </c>
    </row>
    <row r="37" spans="1:7" s="98" customFormat="1" ht="16.5" customHeight="1" x14ac:dyDescent="0.2">
      <c r="A37" s="45" t="s">
        <v>356</v>
      </c>
      <c r="B37" s="40"/>
      <c r="C37" s="40"/>
      <c r="D37" s="40"/>
      <c r="E37" s="40"/>
      <c r="F37" s="40"/>
      <c r="G37" s="40"/>
    </row>
    <row r="38" spans="1:7" s="98" customFormat="1" ht="16.5" customHeight="1" x14ac:dyDescent="0.2">
      <c r="A38" s="16" t="s">
        <v>357</v>
      </c>
      <c r="B38" s="40">
        <v>100</v>
      </c>
      <c r="C38" s="40">
        <v>100</v>
      </c>
      <c r="D38" s="40">
        <v>100</v>
      </c>
      <c r="E38" s="40">
        <v>100000</v>
      </c>
      <c r="F38" s="40">
        <v>100000</v>
      </c>
      <c r="G38" s="40">
        <v>100000</v>
      </c>
    </row>
    <row r="39" spans="1:7" s="98" customFormat="1" ht="16.5" customHeight="1" x14ac:dyDescent="0.2">
      <c r="A39" s="16" t="s">
        <v>358</v>
      </c>
      <c r="B39" s="40">
        <v>112706</v>
      </c>
      <c r="C39" s="40">
        <v>167389</v>
      </c>
      <c r="D39" s="40">
        <v>260993</v>
      </c>
      <c r="E39" s="40">
        <v>214789</v>
      </c>
      <c r="F39" s="40">
        <v>440965.43900000001</v>
      </c>
      <c r="G39" s="40">
        <v>976746.201</v>
      </c>
    </row>
    <row r="40" spans="1:7" s="98" customFormat="1" ht="16.5" customHeight="1" x14ac:dyDescent="0.2">
      <c r="A40" s="16" t="s">
        <v>359</v>
      </c>
      <c r="B40" s="40">
        <v>6519</v>
      </c>
      <c r="C40" s="40">
        <v>152542</v>
      </c>
      <c r="D40" s="40">
        <v>161974</v>
      </c>
      <c r="E40" s="40">
        <v>371186</v>
      </c>
      <c r="F40" s="40">
        <v>904705.35</v>
      </c>
      <c r="G40" s="40">
        <v>2807974.4479999999</v>
      </c>
    </row>
    <row r="41" spans="1:7" s="98" customFormat="1" ht="16.5" customHeight="1" x14ac:dyDescent="0.2">
      <c r="A41" s="16" t="s">
        <v>360</v>
      </c>
      <c r="B41" s="40">
        <v>464181</v>
      </c>
      <c r="C41" s="40">
        <v>613004</v>
      </c>
      <c r="D41" s="40">
        <v>572780</v>
      </c>
      <c r="E41" s="40">
        <v>769061</v>
      </c>
      <c r="F41" s="40">
        <v>1132158.155</v>
      </c>
      <c r="G41" s="40">
        <v>1344041.7150000001</v>
      </c>
    </row>
    <row r="42" spans="1:7" s="98" customFormat="1" ht="16.5" customHeight="1" x14ac:dyDescent="0.2">
      <c r="A42" s="16" t="s">
        <v>361</v>
      </c>
      <c r="B42" s="40"/>
      <c r="C42" s="40"/>
      <c r="D42" s="40"/>
      <c r="E42" s="40" t="s">
        <v>13</v>
      </c>
      <c r="F42" s="40">
        <v>10.211</v>
      </c>
      <c r="G42" s="40">
        <v>7.3719999999999999</v>
      </c>
    </row>
    <row r="43" spans="1:7" s="98" customFormat="1" ht="16.5" customHeight="1" x14ac:dyDescent="0.2">
      <c r="A43" s="16" t="s">
        <v>362</v>
      </c>
      <c r="B43" s="40">
        <v>68491</v>
      </c>
      <c r="C43" s="40">
        <v>61417</v>
      </c>
      <c r="D43" s="40">
        <v>96883</v>
      </c>
      <c r="E43" s="40">
        <v>85014</v>
      </c>
      <c r="F43" s="40">
        <v>71355.930999999997</v>
      </c>
      <c r="G43" s="40">
        <v>98799.672999999995</v>
      </c>
    </row>
    <row r="44" spans="1:7" s="98" customFormat="1" ht="16.5" customHeight="1" x14ac:dyDescent="0.2">
      <c r="A44" s="16" t="s">
        <v>363</v>
      </c>
      <c r="B44" s="40">
        <v>90891</v>
      </c>
      <c r="C44" s="40">
        <v>90891</v>
      </c>
      <c r="D44" s="40">
        <v>90891</v>
      </c>
      <c r="E44" s="40">
        <v>110739</v>
      </c>
      <c r="F44" s="40">
        <v>110738.685</v>
      </c>
      <c r="G44" s="40">
        <v>110717.947</v>
      </c>
    </row>
    <row r="45" spans="1:7" s="98" customFormat="1" ht="16.5" customHeight="1" x14ac:dyDescent="0.2">
      <c r="A45" s="45" t="s">
        <v>364</v>
      </c>
      <c r="B45" s="42">
        <v>742887</v>
      </c>
      <c r="C45" s="42">
        <v>1085342</v>
      </c>
      <c r="D45" s="42">
        <v>1183621</v>
      </c>
      <c r="E45" s="42">
        <v>1650789</v>
      </c>
      <c r="F45" s="42">
        <v>2759933.7710000002</v>
      </c>
      <c r="G45" s="42">
        <v>5438287.3559999997</v>
      </c>
    </row>
    <row r="46" spans="1:7" s="98" customFormat="1" ht="16.5" customHeight="1" x14ac:dyDescent="0.2">
      <c r="A46" s="45" t="s">
        <v>365</v>
      </c>
      <c r="B46" s="40"/>
      <c r="C46" s="40"/>
      <c r="D46" s="40"/>
      <c r="E46" s="40"/>
      <c r="F46" s="40"/>
      <c r="G46" s="40"/>
    </row>
    <row r="47" spans="1:7" s="98" customFormat="1" ht="16.5" customHeight="1" x14ac:dyDescent="0.2">
      <c r="A47" s="16" t="s">
        <v>366</v>
      </c>
      <c r="B47" s="40">
        <v>656468</v>
      </c>
      <c r="C47" s="40">
        <v>1218372</v>
      </c>
      <c r="D47" s="40">
        <v>768020</v>
      </c>
      <c r="E47" s="40">
        <v>991784</v>
      </c>
      <c r="F47" s="40">
        <v>2183420.983</v>
      </c>
      <c r="G47" s="40">
        <v>3555091.7310000001</v>
      </c>
    </row>
    <row r="48" spans="1:7" s="98" customFormat="1" ht="16.5" customHeight="1" x14ac:dyDescent="0.2">
      <c r="A48" s="16" t="s">
        <v>367</v>
      </c>
      <c r="B48" s="40">
        <v>110759</v>
      </c>
      <c r="C48" s="40">
        <v>73343</v>
      </c>
      <c r="D48" s="40">
        <v>52694</v>
      </c>
      <c r="E48" s="40">
        <v>60595</v>
      </c>
      <c r="F48" s="40">
        <v>147665.204</v>
      </c>
      <c r="G48" s="40">
        <v>281825.15500000003</v>
      </c>
    </row>
    <row r="49" spans="1:7" s="98" customFormat="1" ht="16.5" customHeight="1" x14ac:dyDescent="0.2">
      <c r="A49" s="45" t="s">
        <v>368</v>
      </c>
      <c r="B49" s="42">
        <v>545709</v>
      </c>
      <c r="C49" s="42">
        <v>1145029</v>
      </c>
      <c r="D49" s="42">
        <v>715327</v>
      </c>
      <c r="E49" s="42">
        <v>931189</v>
      </c>
      <c r="F49" s="42">
        <v>2035755.7790000001</v>
      </c>
      <c r="G49" s="42">
        <v>3273266.5759999999</v>
      </c>
    </row>
    <row r="50" spans="1:7" s="98" customFormat="1" ht="16.5" customHeight="1" x14ac:dyDescent="0.2">
      <c r="A50" s="16" t="s">
        <v>369</v>
      </c>
      <c r="B50" s="40" t="s">
        <v>13</v>
      </c>
      <c r="C50" s="40" t="s">
        <v>13</v>
      </c>
      <c r="D50" s="40" t="s">
        <v>13</v>
      </c>
      <c r="E50" s="40">
        <v>-63223</v>
      </c>
      <c r="F50" s="40">
        <v>230.89400000000001</v>
      </c>
      <c r="G50" s="40">
        <v>23820.392</v>
      </c>
    </row>
    <row r="51" spans="1:7" s="98" customFormat="1" ht="16.5" customHeight="1" x14ac:dyDescent="0.2">
      <c r="A51" s="16" t="s">
        <v>370</v>
      </c>
      <c r="B51" s="40">
        <v>4136</v>
      </c>
      <c r="C51" s="40">
        <v>4648</v>
      </c>
      <c r="D51" s="40">
        <v>5245</v>
      </c>
      <c r="E51" s="40">
        <v>6690</v>
      </c>
      <c r="F51" s="40">
        <v>9194.3083540000007</v>
      </c>
      <c r="G51" s="40">
        <v>10862.156000000001</v>
      </c>
    </row>
    <row r="52" spans="1:7" s="98" customFormat="1" ht="16.5" customHeight="1" x14ac:dyDescent="0.2">
      <c r="A52" s="16" t="s">
        <v>371</v>
      </c>
      <c r="B52" s="40">
        <v>-505911</v>
      </c>
      <c r="C52" s="40">
        <v>66410</v>
      </c>
      <c r="D52" s="40">
        <v>135349</v>
      </c>
      <c r="E52" s="40">
        <v>-61818</v>
      </c>
      <c r="F52" s="40">
        <v>-874669.79399999999</v>
      </c>
      <c r="G52" s="40">
        <v>186076.53599999999</v>
      </c>
    </row>
    <row r="53" spans="1:7" s="98" customFormat="1" ht="16.5" customHeight="1" x14ac:dyDescent="0.2">
      <c r="A53" s="16" t="s">
        <v>372</v>
      </c>
      <c r="B53" s="40">
        <v>2390</v>
      </c>
      <c r="C53" s="40">
        <v>400</v>
      </c>
      <c r="D53" s="40">
        <v>500</v>
      </c>
      <c r="E53" s="40">
        <v>633</v>
      </c>
      <c r="F53" s="40">
        <v>605</v>
      </c>
      <c r="G53" s="40">
        <v>665.5</v>
      </c>
    </row>
    <row r="54" spans="1:7" s="98" customFormat="1" ht="16.5" customHeight="1" x14ac:dyDescent="0.2">
      <c r="A54" s="16" t="s">
        <v>373</v>
      </c>
      <c r="B54" s="40">
        <v>4392</v>
      </c>
      <c r="C54" s="40">
        <v>7905</v>
      </c>
      <c r="D54" s="40">
        <v>2199</v>
      </c>
      <c r="E54" s="40">
        <v>-9384</v>
      </c>
      <c r="F54" s="40">
        <v>-1544.817</v>
      </c>
      <c r="G54" s="40">
        <v>5146.1260000000002</v>
      </c>
    </row>
    <row r="55" spans="1:7" s="98" customFormat="1" ht="16.5" customHeight="1" x14ac:dyDescent="0.2">
      <c r="A55" s="16" t="s">
        <v>374</v>
      </c>
      <c r="B55" s="40">
        <v>113</v>
      </c>
      <c r="C55" s="40">
        <v>382</v>
      </c>
      <c r="D55" s="40">
        <v>397</v>
      </c>
      <c r="E55" s="40">
        <v>5200</v>
      </c>
      <c r="F55" s="40">
        <v>37197.451999999997</v>
      </c>
      <c r="G55" s="40">
        <v>274.47699999999998</v>
      </c>
    </row>
    <row r="56" spans="1:7" s="98" customFormat="1" ht="16.5" customHeight="1" x14ac:dyDescent="0.2">
      <c r="A56" s="45" t="s">
        <v>375</v>
      </c>
      <c r="B56" s="42">
        <v>50829</v>
      </c>
      <c r="C56" s="42">
        <v>1220580</v>
      </c>
      <c r="D56" s="42">
        <v>813285</v>
      </c>
      <c r="E56" s="42">
        <v>809286</v>
      </c>
      <c r="F56" s="42">
        <v>1206768.8223540001</v>
      </c>
      <c r="G56" s="42">
        <v>3500111.7629999998</v>
      </c>
    </row>
    <row r="57" spans="1:7" s="98" customFormat="1" ht="16.5" customHeight="1" x14ac:dyDescent="0.2">
      <c r="A57" s="16" t="s">
        <v>376</v>
      </c>
      <c r="B57" s="40">
        <v>51180</v>
      </c>
      <c r="C57" s="40">
        <v>60722</v>
      </c>
      <c r="D57" s="40">
        <v>56353</v>
      </c>
      <c r="E57" s="40">
        <v>62857</v>
      </c>
      <c r="F57" s="40">
        <v>66372.32699999999</v>
      </c>
      <c r="G57" s="40">
        <v>86187.843999999997</v>
      </c>
    </row>
    <row r="58" spans="1:7" s="98" customFormat="1" ht="16.5" customHeight="1" x14ac:dyDescent="0.2">
      <c r="A58" s="16" t="s">
        <v>377</v>
      </c>
      <c r="B58" s="40">
        <v>496</v>
      </c>
      <c r="C58" s="40">
        <v>-73</v>
      </c>
      <c r="D58" s="40">
        <v>-89</v>
      </c>
      <c r="E58" s="40">
        <v>378</v>
      </c>
      <c r="F58" s="40">
        <v>1109.451</v>
      </c>
      <c r="G58" s="40">
        <v>-297.517</v>
      </c>
    </row>
    <row r="59" spans="1:7" s="98" customFormat="1" ht="16.5" customHeight="1" x14ac:dyDescent="0.2">
      <c r="A59" s="45" t="s">
        <v>378</v>
      </c>
      <c r="B59" s="42">
        <v>51675</v>
      </c>
      <c r="C59" s="42">
        <v>60649</v>
      </c>
      <c r="D59" s="42">
        <v>56264</v>
      </c>
      <c r="E59" s="42">
        <v>63235</v>
      </c>
      <c r="F59" s="42">
        <v>67481.778000000006</v>
      </c>
      <c r="G59" s="42">
        <v>85890.327000000005</v>
      </c>
    </row>
    <row r="60" spans="1:7" s="98" customFormat="1" ht="16.5" customHeight="1" thickBot="1" x14ac:dyDescent="0.25">
      <c r="A60" s="110" t="s">
        <v>379</v>
      </c>
      <c r="B60" s="111">
        <v>-846</v>
      </c>
      <c r="C60" s="111">
        <v>1159931</v>
      </c>
      <c r="D60" s="111">
        <v>757021</v>
      </c>
      <c r="E60" s="111">
        <v>746051</v>
      </c>
      <c r="F60" s="111">
        <v>1139287.044</v>
      </c>
      <c r="G60" s="111">
        <v>3414221.4360000002</v>
      </c>
    </row>
    <row r="61" spans="1:7" s="98" customFormat="1" ht="16.5" customHeight="1" x14ac:dyDescent="0.2">
      <c r="A61" s="45" t="s">
        <v>380</v>
      </c>
      <c r="B61" s="42">
        <v>397436</v>
      </c>
      <c r="C61" s="42">
        <v>1432096</v>
      </c>
      <c r="D61" s="42">
        <v>1189238</v>
      </c>
      <c r="E61" s="42">
        <v>-31841</v>
      </c>
      <c r="F61" s="42">
        <v>946576.18599999999</v>
      </c>
      <c r="G61" s="42">
        <v>1752597.8509486599</v>
      </c>
    </row>
    <row r="62" spans="1:7" s="98" customFormat="1" ht="16.5" customHeight="1" x14ac:dyDescent="0.2">
      <c r="A62" s="45" t="s">
        <v>381</v>
      </c>
      <c r="B62" s="42">
        <v>1613</v>
      </c>
      <c r="C62" s="42">
        <v>-753</v>
      </c>
      <c r="D62" s="42">
        <v>-645</v>
      </c>
      <c r="E62" s="42">
        <v>-325</v>
      </c>
      <c r="F62" s="42">
        <v>-129.59399999999999</v>
      </c>
      <c r="G62" s="42">
        <v>-365.73627730000004</v>
      </c>
    </row>
    <row r="63" spans="1:7" s="98" customFormat="1" ht="16.5" customHeight="1" thickBot="1" x14ac:dyDescent="0.25">
      <c r="A63" s="112" t="s">
        <v>382</v>
      </c>
      <c r="B63" s="113">
        <v>224962</v>
      </c>
      <c r="C63" s="113">
        <v>-1050123</v>
      </c>
      <c r="D63" s="113">
        <v>-829800</v>
      </c>
      <c r="E63" s="113">
        <v>-82663</v>
      </c>
      <c r="F63" s="113">
        <v>-276010.39799999999</v>
      </c>
      <c r="G63" s="113">
        <v>-397312.58600000001</v>
      </c>
    </row>
    <row r="64" spans="1:7" x14ac:dyDescent="0.2">
      <c r="A64" s="400" t="s">
        <v>325</v>
      </c>
      <c r="B64" s="400"/>
      <c r="C64" s="400"/>
      <c r="D64" s="400"/>
      <c r="E64" s="400"/>
      <c r="F64" s="400"/>
      <c r="G64" s="400"/>
    </row>
    <row r="65" spans="1:1" x14ac:dyDescent="0.2">
      <c r="A65" s="31"/>
    </row>
    <row r="66" spans="1:1" x14ac:dyDescent="0.2">
      <c r="A66" s="31"/>
    </row>
    <row r="67" spans="1:1" x14ac:dyDescent="0.2">
      <c r="A67" s="31"/>
    </row>
    <row r="68" spans="1:1" x14ac:dyDescent="0.2">
      <c r="A68" s="31"/>
    </row>
  </sheetData>
  <mergeCells count="3">
    <mergeCell ref="A1:F1"/>
    <mergeCell ref="A64:G64"/>
    <mergeCell ref="A2:G2"/>
  </mergeCells>
  <pageMargins left="0.7" right="0.7" top="0.75" bottom="0.75" header="0.3" footer="0.3"/>
  <pageSetup paperSize="9" scale="61"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view="pageBreakPreview" zoomScaleNormal="100" zoomScaleSheetLayoutView="100" workbookViewId="0">
      <selection activeCell="D22" sqref="D22"/>
    </sheetView>
  </sheetViews>
  <sheetFormatPr defaultColWidth="5.875" defaultRowHeight="14.25" x14ac:dyDescent="0.2"/>
  <cols>
    <col min="1" max="1" width="67.5" customWidth="1"/>
    <col min="2" max="2" width="12.125" hidden="1" customWidth="1"/>
    <col min="3" max="7" width="12.125" customWidth="1"/>
  </cols>
  <sheetData>
    <row r="1" spans="1:8" ht="18.75" x14ac:dyDescent="0.2">
      <c r="A1" s="333" t="s">
        <v>383</v>
      </c>
      <c r="B1" s="333"/>
      <c r="C1" s="333"/>
      <c r="D1" s="333"/>
      <c r="E1" s="333"/>
      <c r="F1" s="333"/>
      <c r="G1" s="122"/>
    </row>
    <row r="2" spans="1:8" ht="15" thickBot="1" x14ac:dyDescent="0.25">
      <c r="A2" s="401" t="s">
        <v>326</v>
      </c>
      <c r="B2" s="401"/>
      <c r="C2" s="401"/>
      <c r="D2" s="401"/>
      <c r="E2" s="401"/>
      <c r="F2" s="401"/>
      <c r="G2" s="401"/>
    </row>
    <row r="3" spans="1:8" ht="15" thickBot="1" x14ac:dyDescent="0.25">
      <c r="A3" s="196"/>
      <c r="B3" s="32">
        <v>2019</v>
      </c>
      <c r="C3" s="32">
        <v>2020</v>
      </c>
      <c r="D3" s="32">
        <v>2021</v>
      </c>
      <c r="E3" s="194">
        <v>2022</v>
      </c>
      <c r="F3" s="32">
        <v>2023</v>
      </c>
      <c r="G3" s="195">
        <v>2024</v>
      </c>
      <c r="H3" s="80"/>
    </row>
    <row r="4" spans="1:8" s="92" customFormat="1" ht="24" customHeight="1" x14ac:dyDescent="0.2">
      <c r="A4" s="45" t="s">
        <v>245</v>
      </c>
      <c r="B4" s="109"/>
      <c r="C4" s="109"/>
      <c r="D4" s="109"/>
      <c r="E4" s="109"/>
      <c r="F4" s="114"/>
      <c r="G4" s="114"/>
    </row>
    <row r="5" spans="1:8" s="92" customFormat="1" ht="24" customHeight="1" x14ac:dyDescent="0.2">
      <c r="A5" s="17" t="s">
        <v>384</v>
      </c>
      <c r="B5" s="40" t="s">
        <v>13</v>
      </c>
      <c r="C5" s="40" t="s">
        <v>13</v>
      </c>
      <c r="D5" s="40" t="s">
        <v>13</v>
      </c>
      <c r="E5" s="40">
        <v>2801</v>
      </c>
      <c r="F5" s="40">
        <v>2532.1370000000002</v>
      </c>
      <c r="G5" s="40">
        <v>200.523</v>
      </c>
    </row>
    <row r="6" spans="1:8" s="92" customFormat="1" ht="24" customHeight="1" x14ac:dyDescent="0.2">
      <c r="A6" s="17" t="s">
        <v>385</v>
      </c>
      <c r="B6" s="40">
        <v>44969</v>
      </c>
      <c r="C6" s="40">
        <v>52125</v>
      </c>
      <c r="D6" s="40">
        <v>51241</v>
      </c>
      <c r="E6" s="40">
        <v>10512</v>
      </c>
      <c r="F6" s="40">
        <v>8589.6689999999999</v>
      </c>
      <c r="G6" s="40">
        <v>374.38499999999999</v>
      </c>
    </row>
    <row r="7" spans="1:8" s="92" customFormat="1" ht="24" customHeight="1" x14ac:dyDescent="0.2">
      <c r="A7" s="17" t="s">
        <v>335</v>
      </c>
      <c r="B7" s="40">
        <v>518</v>
      </c>
      <c r="C7" s="40">
        <v>551</v>
      </c>
      <c r="D7" s="40">
        <v>515</v>
      </c>
      <c r="E7" s="40">
        <v>45881</v>
      </c>
      <c r="F7" s="40">
        <v>58683.739000000001</v>
      </c>
      <c r="G7" s="40">
        <v>72128.978000000003</v>
      </c>
    </row>
    <row r="8" spans="1:8" s="92" customFormat="1" ht="24" customHeight="1" x14ac:dyDescent="0.2">
      <c r="A8" s="17" t="s">
        <v>386</v>
      </c>
      <c r="B8" s="40">
        <v>9606</v>
      </c>
      <c r="C8" s="40">
        <v>8900</v>
      </c>
      <c r="D8" s="40">
        <v>10780</v>
      </c>
      <c r="E8" s="40">
        <v>11525</v>
      </c>
      <c r="F8" s="40">
        <v>14712.516</v>
      </c>
      <c r="G8" s="40">
        <v>19877.366999999998</v>
      </c>
    </row>
    <row r="9" spans="1:8" s="92" customFormat="1" ht="24" customHeight="1" x14ac:dyDescent="0.2">
      <c r="A9" s="17" t="s">
        <v>387</v>
      </c>
      <c r="B9" s="40">
        <v>60</v>
      </c>
      <c r="C9" s="40">
        <v>59</v>
      </c>
      <c r="D9" s="40">
        <v>126</v>
      </c>
      <c r="E9" s="40">
        <v>180</v>
      </c>
      <c r="F9" s="40">
        <v>216.82</v>
      </c>
      <c r="G9" s="40">
        <v>139.74799999999999</v>
      </c>
    </row>
    <row r="10" spans="1:8" s="92" customFormat="1" ht="24" customHeight="1" x14ac:dyDescent="0.2">
      <c r="A10" s="17" t="s">
        <v>388</v>
      </c>
      <c r="B10" s="40">
        <v>247</v>
      </c>
      <c r="C10" s="40">
        <v>311</v>
      </c>
      <c r="D10" s="40">
        <v>316</v>
      </c>
      <c r="E10" s="40">
        <v>346</v>
      </c>
      <c r="F10" s="40">
        <v>195.114</v>
      </c>
      <c r="G10" s="40">
        <v>209.28399999999999</v>
      </c>
    </row>
    <row r="11" spans="1:8" s="92" customFormat="1" ht="24" customHeight="1" x14ac:dyDescent="0.2">
      <c r="A11" s="17" t="s">
        <v>389</v>
      </c>
      <c r="B11" s="40">
        <v>834</v>
      </c>
      <c r="C11" s="40">
        <v>1191</v>
      </c>
      <c r="D11" s="40">
        <v>2846</v>
      </c>
      <c r="E11" s="40">
        <v>3753</v>
      </c>
      <c r="F11" s="40">
        <v>3437.9749999999999</v>
      </c>
      <c r="G11" s="40">
        <v>3161.0030000000002</v>
      </c>
    </row>
    <row r="12" spans="1:8" s="92" customFormat="1" ht="24" customHeight="1" x14ac:dyDescent="0.2">
      <c r="A12" s="45" t="s">
        <v>390</v>
      </c>
      <c r="B12" s="42">
        <v>56234</v>
      </c>
      <c r="C12" s="42">
        <v>63136</v>
      </c>
      <c r="D12" s="42">
        <v>65824</v>
      </c>
      <c r="E12" s="42">
        <v>74998</v>
      </c>
      <c r="F12" s="42">
        <v>88367.97</v>
      </c>
      <c r="G12" s="42">
        <v>96091.288</v>
      </c>
    </row>
    <row r="13" spans="1:8" s="92" customFormat="1" ht="24" customHeight="1" x14ac:dyDescent="0.2">
      <c r="A13" s="45" t="s">
        <v>288</v>
      </c>
      <c r="B13" s="40"/>
      <c r="C13" s="40"/>
      <c r="D13" s="40"/>
      <c r="E13" s="42"/>
      <c r="F13" s="42">
        <v>0</v>
      </c>
      <c r="G13" s="42"/>
    </row>
    <row r="14" spans="1:8" s="92" customFormat="1" ht="24" customHeight="1" x14ac:dyDescent="0.2">
      <c r="A14" s="17" t="s">
        <v>391</v>
      </c>
      <c r="B14" s="40">
        <v>50294</v>
      </c>
      <c r="C14" s="40">
        <v>56659</v>
      </c>
      <c r="D14" s="40">
        <v>59246</v>
      </c>
      <c r="E14" s="40">
        <v>67187</v>
      </c>
      <c r="F14" s="40">
        <v>5661.77</v>
      </c>
      <c r="G14" s="40">
        <v>6220.509</v>
      </c>
    </row>
    <row r="15" spans="1:8" s="92" customFormat="1" ht="24" customHeight="1" x14ac:dyDescent="0.2">
      <c r="A15" s="17" t="s">
        <v>44</v>
      </c>
      <c r="B15" s="40">
        <v>4940</v>
      </c>
      <c r="C15" s="40">
        <v>5478</v>
      </c>
      <c r="D15" s="40">
        <v>5579</v>
      </c>
      <c r="E15" s="40">
        <v>6525</v>
      </c>
      <c r="F15" s="40">
        <v>80844.324999999997</v>
      </c>
      <c r="G15" s="40">
        <v>86984.633000000002</v>
      </c>
    </row>
    <row r="16" spans="1:8" s="92" customFormat="1" ht="24" customHeight="1" x14ac:dyDescent="0.2">
      <c r="A16" s="45" t="s">
        <v>392</v>
      </c>
      <c r="B16" s="42">
        <v>55234</v>
      </c>
      <c r="C16" s="42">
        <v>62136</v>
      </c>
      <c r="D16" s="42">
        <v>64824</v>
      </c>
      <c r="E16" s="42">
        <v>73712</v>
      </c>
      <c r="F16" s="42">
        <v>86506.095000000001</v>
      </c>
      <c r="G16" s="42">
        <v>93205.142000000007</v>
      </c>
    </row>
    <row r="17" spans="1:7" s="92" customFormat="1" ht="24" customHeight="1" x14ac:dyDescent="0.2">
      <c r="A17" s="45" t="s">
        <v>393</v>
      </c>
      <c r="B17" s="42">
        <v>1000</v>
      </c>
      <c r="C17" s="42">
        <v>1000</v>
      </c>
      <c r="D17" s="42">
        <v>1000</v>
      </c>
      <c r="E17" s="42">
        <v>1286</v>
      </c>
      <c r="F17" s="42">
        <v>1861.875</v>
      </c>
      <c r="G17" s="42">
        <v>2886.1460000000002</v>
      </c>
    </row>
    <row r="18" spans="1:7" s="92" customFormat="1" ht="24" customHeight="1" x14ac:dyDescent="0.2">
      <c r="A18" s="45" t="s">
        <v>394</v>
      </c>
      <c r="B18" s="40"/>
      <c r="C18" s="40"/>
      <c r="D18" s="40"/>
      <c r="E18" s="42"/>
      <c r="F18" s="42"/>
      <c r="G18" s="42"/>
    </row>
    <row r="19" spans="1:7" s="92" customFormat="1" ht="24" customHeight="1" x14ac:dyDescent="0.2">
      <c r="A19" s="17" t="s">
        <v>395</v>
      </c>
      <c r="B19" s="40">
        <v>1000</v>
      </c>
      <c r="C19" s="40">
        <v>1000</v>
      </c>
      <c r="D19" s="40">
        <v>1000</v>
      </c>
      <c r="E19" s="40">
        <v>1000</v>
      </c>
      <c r="F19" s="40">
        <v>1000</v>
      </c>
      <c r="G19" s="40">
        <v>1000</v>
      </c>
    </row>
    <row r="20" spans="1:7" s="92" customFormat="1" ht="24" customHeight="1" x14ac:dyDescent="0.2">
      <c r="A20" s="17" t="s">
        <v>358</v>
      </c>
      <c r="B20" s="40" t="s">
        <v>13</v>
      </c>
      <c r="C20" s="40" t="s">
        <v>13</v>
      </c>
      <c r="D20" s="40" t="s">
        <v>13</v>
      </c>
      <c r="E20" s="40" t="s">
        <v>13</v>
      </c>
      <c r="F20" s="40">
        <v>285.69</v>
      </c>
      <c r="G20" s="40">
        <v>861.875</v>
      </c>
    </row>
    <row r="21" spans="1:7" s="92" customFormat="1" ht="24" customHeight="1" x14ac:dyDescent="0.2">
      <c r="A21" s="17" t="s">
        <v>396</v>
      </c>
      <c r="B21" s="40" t="s">
        <v>13</v>
      </c>
      <c r="C21" s="40" t="s">
        <v>13</v>
      </c>
      <c r="D21" s="40" t="s">
        <v>13</v>
      </c>
      <c r="E21" s="40">
        <v>286</v>
      </c>
      <c r="F21" s="40">
        <v>576.18499999999995</v>
      </c>
      <c r="G21" s="40">
        <v>1024.271</v>
      </c>
    </row>
    <row r="22" spans="1:7" s="92" customFormat="1" ht="24" customHeight="1" x14ac:dyDescent="0.2">
      <c r="A22" s="45" t="s">
        <v>397</v>
      </c>
      <c r="B22" s="40"/>
      <c r="C22" s="40"/>
      <c r="D22" s="40"/>
      <c r="E22" s="42">
        <v>1286</v>
      </c>
      <c r="F22" s="42">
        <v>1861.875</v>
      </c>
      <c r="G22" s="42">
        <v>2886.1460000000002</v>
      </c>
    </row>
    <row r="23" spans="1:7" s="92" customFormat="1" ht="24" customHeight="1" x14ac:dyDescent="0.2">
      <c r="A23" s="17" t="s">
        <v>398</v>
      </c>
      <c r="B23" s="40">
        <v>45</v>
      </c>
      <c r="C23" s="40">
        <v>67</v>
      </c>
      <c r="D23" s="40">
        <v>47</v>
      </c>
      <c r="E23" s="40">
        <v>3827</v>
      </c>
      <c r="F23" s="40">
        <v>7878.0159999999996</v>
      </c>
      <c r="G23" s="40">
        <v>13043.63</v>
      </c>
    </row>
    <row r="24" spans="1:7" s="92" customFormat="1" ht="24" customHeight="1" x14ac:dyDescent="0.2">
      <c r="A24" s="17" t="s">
        <v>399</v>
      </c>
      <c r="B24" s="40">
        <v>14548</v>
      </c>
      <c r="C24" s="40">
        <v>18114</v>
      </c>
      <c r="D24" s="40">
        <v>15350</v>
      </c>
      <c r="E24" s="40">
        <v>18771</v>
      </c>
      <c r="F24" s="40">
        <v>23305.637999999999</v>
      </c>
      <c r="G24" s="40">
        <v>29119.067999999999</v>
      </c>
    </row>
    <row r="25" spans="1:7" s="92" customFormat="1" ht="24" customHeight="1" x14ac:dyDescent="0.2">
      <c r="A25" s="17" t="s">
        <v>400</v>
      </c>
      <c r="B25" s="40">
        <v>14548</v>
      </c>
      <c r="C25" s="40">
        <v>18114</v>
      </c>
      <c r="D25" s="40">
        <v>15350</v>
      </c>
      <c r="E25" s="40">
        <v>23306</v>
      </c>
      <c r="F25" s="40">
        <v>23305.637999999999</v>
      </c>
      <c r="G25" s="40">
        <v>29119</v>
      </c>
    </row>
    <row r="26" spans="1:7" s="92" customFormat="1" ht="24" customHeight="1" x14ac:dyDescent="0.2">
      <c r="A26" s="15" t="s">
        <v>401</v>
      </c>
      <c r="B26" s="40">
        <v>8061</v>
      </c>
      <c r="C26" s="40">
        <v>8249</v>
      </c>
      <c r="D26" s="40">
        <v>8283</v>
      </c>
      <c r="E26" s="40">
        <v>15194</v>
      </c>
      <c r="F26" s="40">
        <v>15919.21</v>
      </c>
      <c r="G26" s="40">
        <v>16989.940999999999</v>
      </c>
    </row>
    <row r="27" spans="1:7" s="92" customFormat="1" ht="24" customHeight="1" x14ac:dyDescent="0.2">
      <c r="A27" s="15" t="s">
        <v>402</v>
      </c>
      <c r="B27" s="40">
        <v>6488</v>
      </c>
      <c r="C27" s="40">
        <v>9864</v>
      </c>
      <c r="D27" s="40">
        <v>7067</v>
      </c>
      <c r="E27" s="40" t="s">
        <v>13</v>
      </c>
      <c r="F27" s="40">
        <v>0</v>
      </c>
      <c r="G27" s="40">
        <v>0</v>
      </c>
    </row>
    <row r="28" spans="1:7" s="92" customFormat="1" ht="24" customHeight="1" x14ac:dyDescent="0.2">
      <c r="A28" s="17" t="s">
        <v>403</v>
      </c>
      <c r="B28" s="40"/>
      <c r="C28" s="40"/>
      <c r="D28" s="40"/>
      <c r="E28" s="40">
        <v>249</v>
      </c>
      <c r="F28" s="40">
        <v>491.58800000000002</v>
      </c>
      <c r="G28" s="40">
        <v>914.50300000000004</v>
      </c>
    </row>
    <row r="29" spans="1:7" s="92" customFormat="1" ht="24" customHeight="1" x14ac:dyDescent="0.2">
      <c r="A29" s="17" t="s">
        <v>404</v>
      </c>
      <c r="B29" s="40">
        <v>45</v>
      </c>
      <c r="C29" s="40">
        <v>67</v>
      </c>
      <c r="D29" s="40">
        <v>47</v>
      </c>
      <c r="E29" s="40">
        <v>3</v>
      </c>
      <c r="F29" s="40">
        <v>5.0540000000000003</v>
      </c>
      <c r="G29" s="40">
        <v>5.8120000000000003</v>
      </c>
    </row>
    <row r="30" spans="1:7" s="92" customFormat="1" ht="24" customHeight="1" x14ac:dyDescent="0.2">
      <c r="A30" s="17" t="s">
        <v>405</v>
      </c>
      <c r="B30" s="40">
        <v>9</v>
      </c>
      <c r="C30" s="40">
        <v>3</v>
      </c>
      <c r="D30" s="40">
        <v>3</v>
      </c>
      <c r="E30" s="40">
        <v>34</v>
      </c>
      <c r="F30" s="40">
        <v>79.543000000000006</v>
      </c>
      <c r="G30" s="40">
        <v>103.956</v>
      </c>
    </row>
    <row r="31" spans="1:7" s="92" customFormat="1" ht="24" customHeight="1" thickBot="1" x14ac:dyDescent="0.25">
      <c r="A31" s="18" t="s">
        <v>406</v>
      </c>
      <c r="B31" s="44">
        <v>54</v>
      </c>
      <c r="C31" s="44">
        <v>69</v>
      </c>
      <c r="D31" s="44">
        <v>50</v>
      </c>
      <c r="E31" s="44" t="s">
        <v>13</v>
      </c>
      <c r="F31" s="44">
        <v>0</v>
      </c>
      <c r="G31" s="44">
        <v>0</v>
      </c>
    </row>
    <row r="32" spans="1:7" s="92" customFormat="1" ht="24" customHeight="1" thickTop="1" x14ac:dyDescent="0.2">
      <c r="A32" s="45" t="s">
        <v>380</v>
      </c>
      <c r="B32" s="42">
        <v>275</v>
      </c>
      <c r="C32" s="42">
        <v>588</v>
      </c>
      <c r="D32" s="42">
        <v>1934</v>
      </c>
      <c r="E32" s="42">
        <v>45790</v>
      </c>
      <c r="F32" s="42">
        <v>4969.674</v>
      </c>
      <c r="G32" s="42">
        <v>1560.192</v>
      </c>
    </row>
    <row r="33" spans="1:7" s="92" customFormat="1" ht="24" customHeight="1" x14ac:dyDescent="0.2">
      <c r="A33" s="45" t="s">
        <v>381</v>
      </c>
      <c r="B33" s="42">
        <v>-275</v>
      </c>
      <c r="C33" s="42">
        <v>-588</v>
      </c>
      <c r="D33" s="42">
        <v>-1934</v>
      </c>
      <c r="E33" s="42">
        <v>-39594</v>
      </c>
      <c r="F33" s="42">
        <v>47953.805</v>
      </c>
      <c r="G33" s="42">
        <v>57359.392999999996</v>
      </c>
    </row>
    <row r="34" spans="1:7" s="92" customFormat="1" ht="24" customHeight="1" x14ac:dyDescent="0.2">
      <c r="A34" s="45" t="s">
        <v>382</v>
      </c>
      <c r="B34" s="42" t="s">
        <v>13</v>
      </c>
      <c r="C34" s="42" t="s">
        <v>13</v>
      </c>
      <c r="D34" s="40" t="s">
        <v>407</v>
      </c>
      <c r="E34" s="42" t="s">
        <v>13</v>
      </c>
      <c r="F34" s="42" t="s">
        <v>13</v>
      </c>
      <c r="G34" s="42"/>
    </row>
    <row r="35" spans="1:7" s="92" customFormat="1" ht="24" customHeight="1" x14ac:dyDescent="0.2">
      <c r="A35" s="45" t="s">
        <v>408</v>
      </c>
      <c r="B35" s="40" t="s">
        <v>13</v>
      </c>
      <c r="C35" s="40" t="s">
        <v>13</v>
      </c>
      <c r="D35" s="40" t="s">
        <v>13</v>
      </c>
      <c r="E35" s="42" t="s">
        <v>13</v>
      </c>
      <c r="F35" s="42">
        <v>6196.629199</v>
      </c>
      <c r="G35" s="42">
        <v>59120.108</v>
      </c>
    </row>
    <row r="36" spans="1:7" s="92" customFormat="1" ht="24" customHeight="1" thickBot="1" x14ac:dyDescent="0.25">
      <c r="A36" s="18" t="s">
        <v>409</v>
      </c>
      <c r="B36" s="82" t="s">
        <v>13</v>
      </c>
      <c r="C36" s="82" t="s">
        <v>13</v>
      </c>
      <c r="D36" s="82" t="s">
        <v>13</v>
      </c>
      <c r="E36" s="44">
        <v>6197</v>
      </c>
      <c r="F36" s="44">
        <v>59120.108199000002</v>
      </c>
      <c r="G36" s="44">
        <v>200.523</v>
      </c>
    </row>
    <row r="37" spans="1:7" ht="15" thickTop="1" x14ac:dyDescent="0.2">
      <c r="A37" s="402" t="s">
        <v>410</v>
      </c>
      <c r="B37" s="402"/>
      <c r="C37" s="402"/>
      <c r="D37" s="402"/>
      <c r="E37" s="402"/>
      <c r="F37" s="402"/>
      <c r="G37" s="402"/>
    </row>
    <row r="38" spans="1:7" x14ac:dyDescent="0.2">
      <c r="A38" s="31"/>
    </row>
    <row r="39" spans="1:7" x14ac:dyDescent="0.2">
      <c r="A39" s="31"/>
    </row>
  </sheetData>
  <mergeCells count="3">
    <mergeCell ref="A1:F1"/>
    <mergeCell ref="A2:G2"/>
    <mergeCell ref="A37:G37"/>
  </mergeCells>
  <pageMargins left="0.7" right="0.7" top="0.75" bottom="0.75" header="0.3" footer="0.3"/>
  <pageSetup paperSize="9" scale="61"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zoomScale="130" zoomScaleNormal="100" zoomScaleSheetLayoutView="130" workbookViewId="0">
      <selection activeCell="K6" sqref="K6"/>
    </sheetView>
  </sheetViews>
  <sheetFormatPr defaultRowHeight="14.25" x14ac:dyDescent="0.2"/>
  <cols>
    <col min="1" max="1" width="41.625" customWidth="1"/>
    <col min="2" max="2" width="8.625" bestFit="1" customWidth="1"/>
    <col min="3" max="4" width="9.875" bestFit="1" customWidth="1"/>
    <col min="5" max="5" width="9" bestFit="1" customWidth="1"/>
    <col min="6" max="6" width="9.875" bestFit="1" customWidth="1"/>
    <col min="7" max="7" width="11" customWidth="1"/>
    <col min="8" max="8" width="11" style="186" customWidth="1"/>
    <col min="9" max="9" width="10.875" customWidth="1"/>
  </cols>
  <sheetData>
    <row r="1" spans="1:11" ht="18.75" x14ac:dyDescent="0.2">
      <c r="A1" s="333" t="s">
        <v>411</v>
      </c>
      <c r="B1" s="333"/>
      <c r="C1" s="333"/>
      <c r="D1" s="333"/>
      <c r="E1" s="333"/>
      <c r="F1" s="333"/>
      <c r="G1" s="333"/>
      <c r="H1" s="333"/>
      <c r="I1" s="333"/>
      <c r="J1" s="333"/>
    </row>
    <row r="2" spans="1:11" ht="15.75" customHeight="1" x14ac:dyDescent="0.2">
      <c r="A2" s="403" t="s">
        <v>412</v>
      </c>
      <c r="B2" s="403"/>
      <c r="C2" s="403"/>
      <c r="D2" s="403"/>
      <c r="E2" s="403"/>
      <c r="F2" s="403"/>
      <c r="G2" s="403"/>
      <c r="H2" s="403"/>
      <c r="I2" s="403"/>
      <c r="J2" s="403"/>
    </row>
    <row r="3" spans="1:11" ht="15" thickBot="1" x14ac:dyDescent="0.25">
      <c r="A3" s="404" t="s">
        <v>1</v>
      </c>
      <c r="B3" s="404"/>
      <c r="C3" s="404"/>
      <c r="D3" s="404"/>
      <c r="E3" s="404"/>
      <c r="F3" s="404"/>
      <c r="G3" s="404"/>
      <c r="H3" s="404"/>
      <c r="I3" s="404"/>
      <c r="J3" s="404"/>
    </row>
    <row r="4" spans="1:11" ht="15.75" thickTop="1" thickBot="1" x14ac:dyDescent="0.25">
      <c r="A4" s="407" t="s">
        <v>413</v>
      </c>
      <c r="B4" s="405" t="s">
        <v>46</v>
      </c>
      <c r="C4" s="405" t="s">
        <v>4</v>
      </c>
      <c r="D4" s="405" t="s">
        <v>568</v>
      </c>
      <c r="E4" s="279">
        <v>2024</v>
      </c>
      <c r="F4" s="347">
        <v>2024</v>
      </c>
      <c r="G4" s="308"/>
      <c r="H4" s="303">
        <v>2025</v>
      </c>
      <c r="I4" s="303"/>
      <c r="J4" s="303"/>
      <c r="K4" s="80"/>
    </row>
    <row r="5" spans="1:11" ht="15" thickBot="1" x14ac:dyDescent="0.25">
      <c r="A5" s="408"/>
      <c r="B5" s="406"/>
      <c r="C5" s="406"/>
      <c r="D5" s="406"/>
      <c r="E5" s="229" t="s">
        <v>612</v>
      </c>
      <c r="F5" s="197" t="s">
        <v>589</v>
      </c>
      <c r="G5" s="287" t="s">
        <v>596</v>
      </c>
      <c r="H5" s="190" t="s">
        <v>600</v>
      </c>
      <c r="I5" s="190" t="s">
        <v>603</v>
      </c>
      <c r="J5" s="190" t="s">
        <v>612</v>
      </c>
    </row>
    <row r="6" spans="1:11" s="92" customFormat="1" ht="24" customHeight="1" thickTop="1" x14ac:dyDescent="0.2">
      <c r="A6" s="2" t="s">
        <v>245</v>
      </c>
      <c r="B6" s="114"/>
      <c r="C6" s="114"/>
      <c r="D6" s="114"/>
      <c r="E6" s="115"/>
      <c r="G6" s="180"/>
      <c r="H6" s="180"/>
    </row>
    <row r="7" spans="1:11" s="92" customFormat="1" ht="24" customHeight="1" x14ac:dyDescent="0.2">
      <c r="A7" s="9" t="s">
        <v>414</v>
      </c>
      <c r="B7" s="41">
        <v>2308137</v>
      </c>
      <c r="C7" s="41">
        <v>2650786</v>
      </c>
      <c r="D7" s="41">
        <v>3197003.7450000001</v>
      </c>
      <c r="E7" s="41">
        <v>2746459.9360000002</v>
      </c>
      <c r="F7" s="41">
        <v>2889035.2725950005</v>
      </c>
      <c r="G7" s="181">
        <v>2744428</v>
      </c>
      <c r="H7" s="181">
        <v>2773006</v>
      </c>
      <c r="I7" s="181">
        <v>2683686</v>
      </c>
      <c r="J7" s="181">
        <v>2828118</v>
      </c>
    </row>
    <row r="8" spans="1:11" s="92" customFormat="1" ht="24" customHeight="1" x14ac:dyDescent="0.2">
      <c r="A8" s="9" t="s">
        <v>415</v>
      </c>
      <c r="B8" s="41">
        <v>330061</v>
      </c>
      <c r="C8" s="41">
        <v>517695</v>
      </c>
      <c r="D8" s="41">
        <v>558313.83999999985</v>
      </c>
      <c r="E8" s="41">
        <v>592975.80700000003</v>
      </c>
      <c r="F8" s="41">
        <v>135907.34276399997</v>
      </c>
      <c r="G8" s="181">
        <v>226815</v>
      </c>
      <c r="H8" s="181">
        <v>218162</v>
      </c>
      <c r="I8" s="181">
        <v>116658</v>
      </c>
      <c r="J8" s="181">
        <v>275330</v>
      </c>
    </row>
    <row r="9" spans="1:11" s="92" customFormat="1" ht="24" customHeight="1" x14ac:dyDescent="0.2">
      <c r="A9" s="9" t="s">
        <v>416</v>
      </c>
      <c r="B9" s="41">
        <v>858227</v>
      </c>
      <c r="C9" s="41">
        <v>892010</v>
      </c>
      <c r="D9" s="41">
        <v>1025210.782</v>
      </c>
      <c r="E9" s="41">
        <v>724063.06799999997</v>
      </c>
      <c r="F9" s="41">
        <v>1307949.7729999998</v>
      </c>
      <c r="G9" s="181">
        <v>1235244</v>
      </c>
      <c r="H9" s="181">
        <v>870810</v>
      </c>
      <c r="I9" s="181">
        <v>830594</v>
      </c>
      <c r="J9" s="181">
        <v>931957</v>
      </c>
    </row>
    <row r="10" spans="1:11" s="92" customFormat="1" ht="24" customHeight="1" x14ac:dyDescent="0.2">
      <c r="A10" s="9" t="s">
        <v>335</v>
      </c>
      <c r="B10" s="41">
        <v>16441736</v>
      </c>
      <c r="C10" s="41">
        <v>20895614</v>
      </c>
      <c r="D10" s="41">
        <v>30149407.908000004</v>
      </c>
      <c r="E10" s="41">
        <v>26255449.995000001</v>
      </c>
      <c r="F10" s="41">
        <v>29025599.918564994</v>
      </c>
      <c r="G10" s="181">
        <v>29316132</v>
      </c>
      <c r="H10" s="181">
        <v>30022772</v>
      </c>
      <c r="I10" s="181">
        <v>31118103</v>
      </c>
      <c r="J10" s="181">
        <v>32377594</v>
      </c>
    </row>
    <row r="11" spans="1:11" s="92" customFormat="1" ht="24" customHeight="1" x14ac:dyDescent="0.2">
      <c r="A11" s="9" t="s">
        <v>417</v>
      </c>
      <c r="B11" s="41">
        <v>10099077</v>
      </c>
      <c r="C11" s="41">
        <v>11502379</v>
      </c>
      <c r="D11" s="41">
        <v>11589550.472999999</v>
      </c>
      <c r="E11" s="41">
        <v>11177305.515000001</v>
      </c>
      <c r="F11" s="41">
        <v>13968283.233000001</v>
      </c>
      <c r="G11" s="181">
        <v>14671589</v>
      </c>
      <c r="H11" s="181">
        <v>13809217</v>
      </c>
      <c r="I11" s="181">
        <v>13119170</v>
      </c>
      <c r="J11" s="181">
        <v>12545546</v>
      </c>
    </row>
    <row r="12" spans="1:11" s="92" customFormat="1" ht="24" customHeight="1" x14ac:dyDescent="0.2">
      <c r="A12" s="9" t="s">
        <v>418</v>
      </c>
      <c r="B12" s="41">
        <v>10771563</v>
      </c>
      <c r="C12" s="41">
        <v>12202125</v>
      </c>
      <c r="D12" s="41">
        <v>12447145.857999997</v>
      </c>
      <c r="E12" s="41">
        <v>11969406.230999999</v>
      </c>
      <c r="F12" s="41">
        <v>14872001.195999999</v>
      </c>
      <c r="G12" s="181">
        <v>15581109</v>
      </c>
      <c r="H12" s="181">
        <v>14727912</v>
      </c>
      <c r="I12" s="181">
        <v>14033954</v>
      </c>
      <c r="J12" s="181">
        <v>13474324</v>
      </c>
    </row>
    <row r="13" spans="1:11" s="92" customFormat="1" ht="24" customHeight="1" x14ac:dyDescent="0.2">
      <c r="A13" s="9" t="s">
        <v>419</v>
      </c>
      <c r="B13" s="41">
        <v>-672486</v>
      </c>
      <c r="C13" s="41">
        <v>-699746</v>
      </c>
      <c r="D13" s="41">
        <v>-857595.38500000001</v>
      </c>
      <c r="E13" s="41">
        <v>-792100.7159999999</v>
      </c>
      <c r="F13" s="41">
        <v>-903717.96300000011</v>
      </c>
      <c r="G13" s="181">
        <v>-909521</v>
      </c>
      <c r="H13" s="181">
        <v>-918695</v>
      </c>
      <c r="I13" s="181">
        <v>-914784</v>
      </c>
      <c r="J13" s="181">
        <v>-928778</v>
      </c>
    </row>
    <row r="14" spans="1:11" s="92" customFormat="1" ht="24" customHeight="1" x14ac:dyDescent="0.2">
      <c r="A14" s="9" t="s">
        <v>420</v>
      </c>
      <c r="B14" s="41">
        <v>716433</v>
      </c>
      <c r="C14" s="41">
        <v>872579</v>
      </c>
      <c r="D14" s="41">
        <v>1012671.2190000002</v>
      </c>
      <c r="E14" s="41">
        <v>983143.5149999999</v>
      </c>
      <c r="F14" s="41">
        <v>949834.32399999979</v>
      </c>
      <c r="G14" s="181">
        <v>960318</v>
      </c>
      <c r="H14" s="181">
        <v>987524</v>
      </c>
      <c r="I14" s="181">
        <v>1000234</v>
      </c>
      <c r="J14" s="181">
        <v>1010715</v>
      </c>
    </row>
    <row r="15" spans="1:11" s="92" customFormat="1" ht="24" customHeight="1" x14ac:dyDescent="0.2">
      <c r="A15" s="9" t="s">
        <v>421</v>
      </c>
      <c r="B15" s="41">
        <v>107049</v>
      </c>
      <c r="C15" s="41">
        <v>220831</v>
      </c>
      <c r="D15" s="41">
        <v>186560.45200000002</v>
      </c>
      <c r="E15" s="41">
        <v>175346.66100000005</v>
      </c>
      <c r="F15" s="41">
        <v>188002.79</v>
      </c>
      <c r="G15" s="181">
        <v>181942</v>
      </c>
      <c r="H15" s="181">
        <v>205830</v>
      </c>
      <c r="I15" s="181">
        <v>204201</v>
      </c>
      <c r="J15" s="181">
        <v>206469</v>
      </c>
    </row>
    <row r="16" spans="1:11" s="92" customFormat="1" ht="24" customHeight="1" x14ac:dyDescent="0.2">
      <c r="A16" s="9" t="s">
        <v>422</v>
      </c>
      <c r="B16" s="41">
        <v>1202385</v>
      </c>
      <c r="C16" s="41">
        <v>1892967</v>
      </c>
      <c r="D16" s="41">
        <v>2404597.537</v>
      </c>
      <c r="E16" s="41">
        <v>2464449.0439999998</v>
      </c>
      <c r="F16" s="41">
        <v>2401049.0410759998</v>
      </c>
      <c r="G16" s="181">
        <v>2301500</v>
      </c>
      <c r="H16" s="181">
        <v>2582123</v>
      </c>
      <c r="I16" s="181">
        <v>2744794</v>
      </c>
      <c r="J16" s="181">
        <v>3069100</v>
      </c>
    </row>
    <row r="17" spans="1:10" s="92" customFormat="1" ht="24" customHeight="1" x14ac:dyDescent="0.2">
      <c r="A17" s="9" t="s">
        <v>599</v>
      </c>
      <c r="B17" s="41"/>
      <c r="C17" s="41"/>
      <c r="D17" s="41"/>
      <c r="E17" s="41"/>
      <c r="F17" s="41">
        <v>152363.35800000001</v>
      </c>
      <c r="G17" s="181">
        <v>154322</v>
      </c>
      <c r="H17" s="181">
        <v>163929</v>
      </c>
      <c r="I17" s="181">
        <v>164053</v>
      </c>
      <c r="J17" s="181">
        <v>165469</v>
      </c>
    </row>
    <row r="18" spans="1:10" s="92" customFormat="1" ht="24" customHeight="1" x14ac:dyDescent="0.2">
      <c r="A18" s="6" t="s">
        <v>341</v>
      </c>
      <c r="B18" s="43">
        <v>32063106</v>
      </c>
      <c r="C18" s="43">
        <v>39444861</v>
      </c>
      <c r="D18" s="43">
        <v>50123315.956</v>
      </c>
      <c r="E18" s="43">
        <v>45119193.541000001</v>
      </c>
      <c r="F18" s="43">
        <v>51018025.052999996</v>
      </c>
      <c r="G18" s="182">
        <v>51792290</v>
      </c>
      <c r="H18" s="182">
        <v>51633373</v>
      </c>
      <c r="I18" s="182">
        <v>51981493.531000003</v>
      </c>
      <c r="J18" s="182">
        <v>53410298</v>
      </c>
    </row>
    <row r="19" spans="1:10" s="92" customFormat="1" ht="24" customHeight="1" x14ac:dyDescent="0.2">
      <c r="A19" s="99"/>
      <c r="B19" s="116"/>
      <c r="C19" s="41"/>
      <c r="D19" s="41"/>
      <c r="E19" s="41"/>
      <c r="F19" s="41"/>
      <c r="G19" s="181"/>
      <c r="H19" s="181"/>
    </row>
    <row r="20" spans="1:10" s="92" customFormat="1" ht="24" customHeight="1" x14ac:dyDescent="0.2">
      <c r="A20" s="2" t="s">
        <v>288</v>
      </c>
      <c r="B20" s="116"/>
      <c r="C20" s="41"/>
      <c r="D20" s="41"/>
      <c r="E20" s="41"/>
      <c r="F20" s="41"/>
      <c r="G20" s="181"/>
      <c r="H20" s="181"/>
    </row>
    <row r="21" spans="1:10" s="92" customFormat="1" ht="24" customHeight="1" x14ac:dyDescent="0.2">
      <c r="A21" s="9" t="s">
        <v>343</v>
      </c>
      <c r="B21" s="41">
        <v>358528</v>
      </c>
      <c r="C21" s="41">
        <v>424912</v>
      </c>
      <c r="D21" s="41">
        <v>459192.00300000003</v>
      </c>
      <c r="E21" s="41">
        <v>295277.99400000001</v>
      </c>
      <c r="F21" s="41">
        <v>346818.73000000004</v>
      </c>
      <c r="G21" s="181">
        <v>466138</v>
      </c>
      <c r="H21" s="181">
        <v>370865</v>
      </c>
      <c r="I21" s="181">
        <v>416534</v>
      </c>
      <c r="J21" s="181">
        <v>367509</v>
      </c>
    </row>
    <row r="22" spans="1:10" s="92" customFormat="1" ht="24" customHeight="1" x14ac:dyDescent="0.2">
      <c r="A22" s="9" t="s">
        <v>423</v>
      </c>
      <c r="B22" s="41">
        <v>6725049</v>
      </c>
      <c r="C22" s="41">
        <v>8916845</v>
      </c>
      <c r="D22" s="41">
        <v>13071190.529999999</v>
      </c>
      <c r="E22" s="41">
        <v>11159140.434999999</v>
      </c>
      <c r="F22" s="41">
        <v>13006135.291999999</v>
      </c>
      <c r="G22" s="181">
        <v>14673263</v>
      </c>
      <c r="H22" s="181">
        <v>14026624</v>
      </c>
      <c r="I22" s="181">
        <v>14852652</v>
      </c>
      <c r="J22" s="181">
        <v>14860147</v>
      </c>
    </row>
    <row r="23" spans="1:10" s="92" customFormat="1" ht="24" customHeight="1" x14ac:dyDescent="0.2">
      <c r="A23" s="9" t="s">
        <v>424</v>
      </c>
      <c r="B23" s="41">
        <v>21490459</v>
      </c>
      <c r="C23" s="41">
        <v>25507568</v>
      </c>
      <c r="D23" s="41">
        <v>30812105.305000003</v>
      </c>
      <c r="E23" s="41">
        <v>28226991.781999994</v>
      </c>
      <c r="F23" s="41">
        <v>31112995.300999988</v>
      </c>
      <c r="G23" s="181">
        <v>30067614</v>
      </c>
      <c r="H23" s="181">
        <v>31002975</v>
      </c>
      <c r="I23" s="181">
        <v>30263653</v>
      </c>
      <c r="J23" s="181">
        <v>31746697</v>
      </c>
    </row>
    <row r="24" spans="1:10" s="92" customFormat="1" ht="24" customHeight="1" x14ac:dyDescent="0.2">
      <c r="A24" s="9" t="s">
        <v>425</v>
      </c>
      <c r="B24" s="41">
        <v>136828</v>
      </c>
      <c r="C24" s="41">
        <v>171864</v>
      </c>
      <c r="D24" s="41">
        <v>172845.50200000004</v>
      </c>
      <c r="E24" s="41">
        <v>176859.09900000002</v>
      </c>
      <c r="F24" s="41">
        <v>171341.00900000002</v>
      </c>
      <c r="G24" s="181">
        <v>171337</v>
      </c>
      <c r="H24" s="181">
        <v>171337</v>
      </c>
      <c r="I24" s="181">
        <v>171337</v>
      </c>
      <c r="J24" s="181">
        <v>171335</v>
      </c>
    </row>
    <row r="25" spans="1:10" s="92" customFormat="1" ht="24" customHeight="1" x14ac:dyDescent="0.2">
      <c r="A25" s="9" t="s">
        <v>426</v>
      </c>
      <c r="B25" s="41">
        <v>10134</v>
      </c>
      <c r="C25" s="41">
        <v>12518</v>
      </c>
      <c r="D25" s="41">
        <v>11105.772000000001</v>
      </c>
      <c r="E25" s="41">
        <v>11097.933999999999</v>
      </c>
      <c r="F25" s="41">
        <v>105351.98300000001</v>
      </c>
      <c r="G25" s="181">
        <v>107276</v>
      </c>
      <c r="H25" s="181">
        <v>142059</v>
      </c>
      <c r="I25" s="181">
        <v>141916</v>
      </c>
      <c r="J25" s="181">
        <v>143378</v>
      </c>
    </row>
    <row r="26" spans="1:10" s="92" customFormat="1" ht="24" customHeight="1" x14ac:dyDescent="0.2">
      <c r="A26" s="9" t="s">
        <v>427</v>
      </c>
      <c r="B26" s="41">
        <v>5847</v>
      </c>
      <c r="C26" s="41">
        <v>38414</v>
      </c>
      <c r="D26" s="41">
        <v>48281.502</v>
      </c>
      <c r="E26" s="41">
        <v>54938.726000000002</v>
      </c>
      <c r="F26" s="41">
        <v>73414.244000000006</v>
      </c>
      <c r="G26" s="181">
        <v>77640</v>
      </c>
      <c r="H26" s="181">
        <v>112817</v>
      </c>
      <c r="I26" s="181">
        <v>103614</v>
      </c>
      <c r="J26" s="181">
        <v>90885</v>
      </c>
    </row>
    <row r="27" spans="1:10" s="92" customFormat="1" ht="24" customHeight="1" x14ac:dyDescent="0.2">
      <c r="A27" s="9" t="s">
        <v>352</v>
      </c>
      <c r="B27" s="41">
        <v>1300389</v>
      </c>
      <c r="C27" s="41">
        <v>1966081</v>
      </c>
      <c r="D27" s="41">
        <v>2538856.5689999997</v>
      </c>
      <c r="E27" s="41">
        <v>2273544.5649999999</v>
      </c>
      <c r="F27" s="41">
        <v>2670800.2319999998</v>
      </c>
      <c r="G27" s="181">
        <v>2685697</v>
      </c>
      <c r="H27" s="181">
        <v>2247282</v>
      </c>
      <c r="I27" s="181">
        <v>2398075</v>
      </c>
      <c r="J27" s="181">
        <v>2571080</v>
      </c>
    </row>
    <row r="28" spans="1:10" s="92" customFormat="1" ht="24" customHeight="1" x14ac:dyDescent="0.2">
      <c r="A28" s="6" t="s">
        <v>354</v>
      </c>
      <c r="B28" s="43">
        <v>30027234</v>
      </c>
      <c r="C28" s="43">
        <v>37038203</v>
      </c>
      <c r="D28" s="43">
        <v>47113577.182999991</v>
      </c>
      <c r="E28" s="43">
        <v>42197850.534999996</v>
      </c>
      <c r="F28" s="43">
        <v>47486856.790999994</v>
      </c>
      <c r="G28" s="43">
        <v>48248965</v>
      </c>
      <c r="H28" s="43">
        <v>48073959</v>
      </c>
      <c r="I28" s="43">
        <v>48347781.248000011</v>
      </c>
      <c r="J28" s="43">
        <v>49951031</v>
      </c>
    </row>
    <row r="29" spans="1:10" s="92" customFormat="1" ht="24" customHeight="1" x14ac:dyDescent="0.2">
      <c r="A29" s="6"/>
      <c r="B29" s="43"/>
      <c r="C29" s="43"/>
      <c r="D29" s="43"/>
      <c r="E29" s="43"/>
      <c r="F29" s="43"/>
      <c r="G29" s="43"/>
      <c r="H29" s="43"/>
      <c r="I29" s="43"/>
      <c r="J29" s="43"/>
    </row>
    <row r="30" spans="1:10" s="92" customFormat="1" ht="24" customHeight="1" x14ac:dyDescent="0.2">
      <c r="A30" s="2" t="s">
        <v>355</v>
      </c>
      <c r="B30" s="43">
        <v>2035872</v>
      </c>
      <c r="C30" s="43">
        <v>2406658</v>
      </c>
      <c r="D30" s="43">
        <v>3009738.7730000005</v>
      </c>
      <c r="E30" s="43">
        <v>2921343.0060000047</v>
      </c>
      <c r="F30" s="43">
        <v>3531168.262000002</v>
      </c>
      <c r="G30" s="43">
        <v>3543325</v>
      </c>
      <c r="H30" s="43">
        <v>3559414</v>
      </c>
      <c r="I30" s="43">
        <v>3633712.2829999994</v>
      </c>
      <c r="J30" s="43">
        <v>3459267</v>
      </c>
    </row>
    <row r="31" spans="1:10" s="92" customFormat="1" ht="24" customHeight="1" x14ac:dyDescent="0.2">
      <c r="A31" s="99"/>
      <c r="B31" s="41"/>
      <c r="C31" s="41"/>
      <c r="D31" s="41"/>
      <c r="E31" s="41"/>
      <c r="F31" s="41"/>
      <c r="G31" s="181"/>
      <c r="H31" s="181"/>
    </row>
    <row r="32" spans="1:10" s="92" customFormat="1" ht="24" customHeight="1" x14ac:dyDescent="0.2">
      <c r="A32" s="2" t="s">
        <v>428</v>
      </c>
      <c r="B32" s="41"/>
      <c r="C32" s="41"/>
      <c r="D32" s="41"/>
      <c r="E32" s="41"/>
      <c r="F32" s="41"/>
      <c r="G32" s="181"/>
      <c r="H32" s="181"/>
    </row>
    <row r="33" spans="1:10" s="92" customFormat="1" ht="24" customHeight="1" x14ac:dyDescent="0.2">
      <c r="A33" s="7" t="s">
        <v>429</v>
      </c>
      <c r="B33" s="41">
        <v>584837</v>
      </c>
      <c r="C33" s="41">
        <v>614275</v>
      </c>
      <c r="D33" s="41">
        <v>631074.42300000007</v>
      </c>
      <c r="E33" s="41">
        <v>630826.88699999999</v>
      </c>
      <c r="F33" s="41">
        <v>635047.51899999985</v>
      </c>
      <c r="G33" s="181">
        <v>635131</v>
      </c>
      <c r="H33" s="181">
        <v>634568</v>
      </c>
      <c r="I33" s="41">
        <v>634692</v>
      </c>
      <c r="J33" s="41">
        <v>632418</v>
      </c>
    </row>
    <row r="34" spans="1:10" s="92" customFormat="1" ht="24" customHeight="1" x14ac:dyDescent="0.2">
      <c r="A34" s="7" t="s">
        <v>358</v>
      </c>
      <c r="B34" s="41">
        <v>440578</v>
      </c>
      <c r="C34" s="41">
        <v>572952</v>
      </c>
      <c r="D34" s="41">
        <v>650680.00299999991</v>
      </c>
      <c r="E34" s="41">
        <v>648898.76160000009</v>
      </c>
      <c r="F34" s="41">
        <v>680323.03200000001</v>
      </c>
      <c r="G34" s="181">
        <v>682710</v>
      </c>
      <c r="H34" s="181">
        <v>696049</v>
      </c>
      <c r="I34" s="41">
        <v>699458</v>
      </c>
      <c r="J34" s="41">
        <v>718977</v>
      </c>
    </row>
    <row r="35" spans="1:10" s="92" customFormat="1" ht="24" customHeight="1" x14ac:dyDescent="0.2">
      <c r="A35" s="7" t="s">
        <v>430</v>
      </c>
      <c r="B35" s="41">
        <v>870554</v>
      </c>
      <c r="C35" s="41">
        <v>1142504</v>
      </c>
      <c r="D35" s="41">
        <v>1363937.9060000002</v>
      </c>
      <c r="E35" s="41">
        <v>1349293.3974000006</v>
      </c>
      <c r="F35" s="41">
        <v>1529022.4280000003</v>
      </c>
      <c r="G35" s="181">
        <v>1566512</v>
      </c>
      <c r="H35" s="181">
        <v>1549870</v>
      </c>
      <c r="I35" s="41">
        <v>1667613</v>
      </c>
      <c r="J35" s="41">
        <v>1561350</v>
      </c>
    </row>
    <row r="36" spans="1:10" s="92" customFormat="1" ht="24" customHeight="1" thickBot="1" x14ac:dyDescent="0.25">
      <c r="A36" s="117" t="s">
        <v>431</v>
      </c>
      <c r="B36" s="118">
        <v>139904</v>
      </c>
      <c r="C36" s="118">
        <v>76926</v>
      </c>
      <c r="D36" s="118">
        <v>364046.44099999993</v>
      </c>
      <c r="E36" s="118">
        <v>292323.96000000002</v>
      </c>
      <c r="F36" s="118">
        <v>686775.28300000005</v>
      </c>
      <c r="G36" s="183">
        <v>658971</v>
      </c>
      <c r="H36" s="183">
        <v>678927</v>
      </c>
      <c r="I36" s="118">
        <v>631949</v>
      </c>
      <c r="J36" s="118">
        <v>546522</v>
      </c>
    </row>
    <row r="37" spans="1:10" s="92" customFormat="1" ht="24" customHeight="1" thickBot="1" x14ac:dyDescent="0.25">
      <c r="A37" s="147" t="s">
        <v>432</v>
      </c>
      <c r="B37" s="119">
        <v>2035872</v>
      </c>
      <c r="C37" s="119">
        <v>2406658</v>
      </c>
      <c r="D37" s="119">
        <v>3009738.7730000005</v>
      </c>
      <c r="E37" s="119">
        <v>2921343.0060000005</v>
      </c>
      <c r="F37" s="119">
        <v>3531168.2620000001</v>
      </c>
      <c r="G37" s="184">
        <v>3543324</v>
      </c>
      <c r="H37" s="184">
        <v>3559414</v>
      </c>
      <c r="I37" s="119">
        <v>3633712.2830000012</v>
      </c>
      <c r="J37" s="119">
        <v>3459267</v>
      </c>
    </row>
    <row r="38" spans="1:10" x14ac:dyDescent="0.2">
      <c r="A38" s="409" t="s">
        <v>531</v>
      </c>
      <c r="B38" s="409"/>
      <c r="C38" s="409"/>
      <c r="D38" s="409"/>
      <c r="E38" s="409"/>
      <c r="F38" s="409"/>
      <c r="G38" s="409"/>
      <c r="H38" s="409"/>
      <c r="I38" s="409"/>
      <c r="J38" s="409"/>
    </row>
    <row r="39" spans="1:10" x14ac:dyDescent="0.2">
      <c r="A39" s="359" t="s">
        <v>532</v>
      </c>
      <c r="B39" s="359"/>
      <c r="C39" s="359"/>
      <c r="D39" s="359"/>
      <c r="E39" s="359"/>
      <c r="F39" s="359"/>
      <c r="G39" s="359"/>
      <c r="H39" s="359"/>
    </row>
    <row r="43" spans="1:10" x14ac:dyDescent="0.2">
      <c r="F43" s="56"/>
      <c r="G43" s="56"/>
      <c r="H43" s="185"/>
    </row>
    <row r="44" spans="1:10" x14ac:dyDescent="0.2">
      <c r="F44" s="56"/>
      <c r="G44" s="56"/>
      <c r="H44" s="185"/>
    </row>
    <row r="45" spans="1:10" x14ac:dyDescent="0.2">
      <c r="F45" s="56"/>
      <c r="G45" s="56"/>
      <c r="H45" s="185"/>
    </row>
  </sheetData>
  <mergeCells count="11">
    <mergeCell ref="A1:J1"/>
    <mergeCell ref="A2:J2"/>
    <mergeCell ref="A3:J3"/>
    <mergeCell ref="A39:H39"/>
    <mergeCell ref="B4:B5"/>
    <mergeCell ref="C4:C5"/>
    <mergeCell ref="D4:D5"/>
    <mergeCell ref="A4:A5"/>
    <mergeCell ref="F4:G4"/>
    <mergeCell ref="A38:J38"/>
    <mergeCell ref="H4:J4"/>
  </mergeCells>
  <pageMargins left="0.7" right="0.7" top="0.75" bottom="0.75" header="0.3" footer="0.3"/>
  <pageSetup paperSize="9" scale="61"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Normal="100" zoomScaleSheetLayoutView="100" workbookViewId="0">
      <selection activeCell="M6" sqref="M6"/>
    </sheetView>
  </sheetViews>
  <sheetFormatPr defaultColWidth="9" defaultRowHeight="14.25" x14ac:dyDescent="0.2"/>
  <cols>
    <col min="1" max="1" width="46.125" style="124" customWidth="1"/>
    <col min="2" max="4" width="9.5" style="124" customWidth="1"/>
    <col min="5" max="6" width="10.625" style="124" customWidth="1"/>
    <col min="7" max="8" width="9.5" style="208" customWidth="1"/>
    <col min="9" max="9" width="10.875" style="124" customWidth="1"/>
    <col min="10" max="16384" width="9" style="124"/>
  </cols>
  <sheetData>
    <row r="1" spans="1:11" ht="18.75" x14ac:dyDescent="0.2">
      <c r="A1" s="411" t="s">
        <v>433</v>
      </c>
      <c r="B1" s="411"/>
      <c r="C1" s="411"/>
      <c r="D1" s="411"/>
      <c r="E1" s="411"/>
      <c r="F1" s="411"/>
      <c r="G1" s="411"/>
      <c r="H1" s="411"/>
      <c r="I1" s="411"/>
      <c r="J1" s="411"/>
    </row>
    <row r="2" spans="1:11" ht="15" customHeight="1" thickBot="1" x14ac:dyDescent="0.25">
      <c r="A2" s="412" t="s">
        <v>434</v>
      </c>
      <c r="B2" s="412"/>
      <c r="C2" s="412"/>
      <c r="D2" s="412"/>
      <c r="E2" s="412"/>
      <c r="F2" s="412"/>
      <c r="G2" s="412"/>
      <c r="H2" s="412"/>
      <c r="I2" s="412"/>
      <c r="J2" s="412"/>
    </row>
    <row r="3" spans="1:11" ht="16.5" thickTop="1" thickBot="1" x14ac:dyDescent="0.25">
      <c r="A3" s="215"/>
      <c r="B3" s="413" t="s">
        <v>46</v>
      </c>
      <c r="C3" s="413" t="s">
        <v>4</v>
      </c>
      <c r="D3" s="415" t="s">
        <v>568</v>
      </c>
      <c r="E3" s="216">
        <v>2024</v>
      </c>
      <c r="F3" s="417">
        <v>2024</v>
      </c>
      <c r="G3" s="418"/>
      <c r="H3" s="419"/>
      <c r="I3" s="417">
        <v>2025</v>
      </c>
      <c r="J3" s="418"/>
    </row>
    <row r="4" spans="1:11" ht="16.5" thickTop="1" thickBot="1" x14ac:dyDescent="0.25">
      <c r="A4" s="217"/>
      <c r="B4" s="414"/>
      <c r="C4" s="414"/>
      <c r="D4" s="416"/>
      <c r="E4" s="280" t="s">
        <v>603</v>
      </c>
      <c r="F4" s="271" t="s">
        <v>614</v>
      </c>
      <c r="G4" s="203" t="s">
        <v>589</v>
      </c>
      <c r="H4" s="265" t="s">
        <v>596</v>
      </c>
      <c r="I4" s="266" t="s">
        <v>600</v>
      </c>
      <c r="J4" s="211" t="s">
        <v>603</v>
      </c>
    </row>
    <row r="5" spans="1:11" s="207" customFormat="1" ht="42" customHeight="1" thickTop="1" x14ac:dyDescent="0.2">
      <c r="A5" s="205" t="s">
        <v>435</v>
      </c>
      <c r="B5" s="86">
        <v>19281929</v>
      </c>
      <c r="C5" s="187">
        <v>18358468</v>
      </c>
      <c r="D5" s="136">
        <v>25661035.746686</v>
      </c>
      <c r="E5" s="268">
        <v>18561700.451869998</v>
      </c>
      <c r="F5" s="212">
        <v>26923840.875552997</v>
      </c>
      <c r="G5" s="212">
        <v>27135442.472461</v>
      </c>
      <c r="H5" s="212">
        <v>26694815.37926</v>
      </c>
      <c r="I5" s="86">
        <f>+I7-I6</f>
        <v>21549833.225660004</v>
      </c>
      <c r="J5" s="86">
        <v>22615091.965726003</v>
      </c>
      <c r="K5" s="267"/>
    </row>
    <row r="6" spans="1:11" s="207" customFormat="1" ht="42" customHeight="1" x14ac:dyDescent="0.2">
      <c r="A6" s="205" t="s">
        <v>436</v>
      </c>
      <c r="B6" s="86">
        <v>2074337</v>
      </c>
      <c r="C6" s="187">
        <v>4279847</v>
      </c>
      <c r="D6" s="136">
        <v>5007026.7574450001</v>
      </c>
      <c r="E6" s="268">
        <v>4918022.9400000004</v>
      </c>
      <c r="F6" s="212">
        <v>5026442.427445</v>
      </c>
      <c r="G6" s="212">
        <v>4978437.1244449997</v>
      </c>
      <c r="H6" s="212">
        <v>4738843.7214449998</v>
      </c>
      <c r="I6" s="86">
        <v>4852033.8774449993</v>
      </c>
      <c r="J6" s="86">
        <v>4933268.8594450001</v>
      </c>
    </row>
    <row r="7" spans="1:11" s="207" customFormat="1" ht="42" customHeight="1" x14ac:dyDescent="0.2">
      <c r="A7" s="204" t="s">
        <v>437</v>
      </c>
      <c r="B7" s="84">
        <v>21356266</v>
      </c>
      <c r="C7" s="188">
        <v>22638315</v>
      </c>
      <c r="D7" s="85">
        <f>D5+D6</f>
        <v>30668062.504131</v>
      </c>
      <c r="E7" s="269">
        <v>23479723.391869999</v>
      </c>
      <c r="F7" s="213">
        <v>31950283.302997999</v>
      </c>
      <c r="G7" s="213">
        <v>32113879.596905999</v>
      </c>
      <c r="H7" s="213">
        <v>31433659.100704998</v>
      </c>
      <c r="I7" s="84">
        <v>26401867.103105001</v>
      </c>
      <c r="J7" s="84">
        <v>27548360.825171001</v>
      </c>
    </row>
    <row r="8" spans="1:11" s="207" customFormat="1" ht="42" customHeight="1" x14ac:dyDescent="0.2">
      <c r="A8" s="204" t="s">
        <v>438</v>
      </c>
      <c r="B8" s="84">
        <v>14101558</v>
      </c>
      <c r="C8" s="188">
        <v>17790896</v>
      </c>
      <c r="D8" s="85">
        <v>20912971.555800002</v>
      </c>
      <c r="E8" s="269">
        <v>18631199.549869999</v>
      </c>
      <c r="F8" s="213">
        <v>21668602.72002</v>
      </c>
      <c r="G8" s="213">
        <v>21065840.765405998</v>
      </c>
      <c r="H8" s="213">
        <v>19622620.812840998</v>
      </c>
      <c r="I8" s="84">
        <v>19079287.926280998</v>
      </c>
      <c r="J8" s="84">
        <v>21562160.488991</v>
      </c>
    </row>
    <row r="9" spans="1:11" s="207" customFormat="1" ht="42" customHeight="1" x14ac:dyDescent="0.2">
      <c r="A9" s="205" t="s">
        <v>439</v>
      </c>
      <c r="B9" s="86">
        <v>415712</v>
      </c>
      <c r="C9" s="187">
        <v>602904</v>
      </c>
      <c r="D9" s="136">
        <v>684549.61199999996</v>
      </c>
      <c r="E9" s="268">
        <v>569049.304</v>
      </c>
      <c r="F9" s="212">
        <v>571833.25199999998</v>
      </c>
      <c r="G9" s="212">
        <v>565343.94259500003</v>
      </c>
      <c r="H9" s="212">
        <v>563647.929</v>
      </c>
      <c r="I9" s="86">
        <v>563934.799</v>
      </c>
      <c r="J9" s="86">
        <v>646638.87600000005</v>
      </c>
    </row>
    <row r="10" spans="1:11" s="207" customFormat="1" ht="42" customHeight="1" x14ac:dyDescent="0.2">
      <c r="A10" s="205" t="s">
        <v>440</v>
      </c>
      <c r="B10" s="86">
        <v>1447459</v>
      </c>
      <c r="C10" s="187">
        <v>1388023</v>
      </c>
      <c r="D10" s="136">
        <v>1509768.1510000001</v>
      </c>
      <c r="E10" s="268">
        <v>1291698.199</v>
      </c>
      <c r="F10" s="212">
        <v>1446685.5220000001</v>
      </c>
      <c r="G10" s="212">
        <v>1630628.64</v>
      </c>
      <c r="H10" s="212">
        <v>1534528.044</v>
      </c>
      <c r="I10" s="86">
        <v>1418539.1159999999</v>
      </c>
      <c r="J10" s="86">
        <v>1511312.7139999999</v>
      </c>
    </row>
    <row r="11" spans="1:11" s="207" customFormat="1" ht="42" customHeight="1" x14ac:dyDescent="0.2">
      <c r="A11" s="205" t="s">
        <v>441</v>
      </c>
      <c r="B11" s="86">
        <v>207436</v>
      </c>
      <c r="C11" s="187">
        <v>290217</v>
      </c>
      <c r="D11" s="136">
        <v>141061.22</v>
      </c>
      <c r="E11" s="268">
        <v>85049.243000000002</v>
      </c>
      <c r="F11" s="212">
        <v>126726.689</v>
      </c>
      <c r="G11" s="212">
        <v>149308.815</v>
      </c>
      <c r="H11" s="212">
        <v>103262.412</v>
      </c>
      <c r="I11" s="86">
        <v>67666.288</v>
      </c>
      <c r="J11" s="86">
        <v>242461.39600000001</v>
      </c>
    </row>
    <row r="12" spans="1:11" s="207" customFormat="1" ht="42" customHeight="1" x14ac:dyDescent="0.2">
      <c r="A12" s="205" t="s">
        <v>442</v>
      </c>
      <c r="B12" s="86">
        <v>11976081</v>
      </c>
      <c r="C12" s="187">
        <v>15435676</v>
      </c>
      <c r="D12" s="136">
        <v>18505476.494799998</v>
      </c>
      <c r="E12" s="268">
        <v>16612734.027869999</v>
      </c>
      <c r="F12" s="212">
        <v>19451058.828019999</v>
      </c>
      <c r="G12" s="212">
        <v>18648237.577810995</v>
      </c>
      <c r="H12" s="212">
        <v>17348728.538840998</v>
      </c>
      <c r="I12" s="86">
        <v>16957295.115281001</v>
      </c>
      <c r="J12" s="86">
        <v>19089700.754990999</v>
      </c>
    </row>
    <row r="13" spans="1:11" s="207" customFormat="1" ht="42" customHeight="1" x14ac:dyDescent="0.2">
      <c r="A13" s="218" t="s">
        <v>443</v>
      </c>
      <c r="B13" s="86">
        <v>54870</v>
      </c>
      <c r="C13" s="187">
        <v>74076</v>
      </c>
      <c r="D13" s="136">
        <v>72116.077999999994</v>
      </c>
      <c r="E13" s="268">
        <v>72668.775999999998</v>
      </c>
      <c r="F13" s="212">
        <v>72298.429000000004</v>
      </c>
      <c r="G13" s="212">
        <v>72321.789999999994</v>
      </c>
      <c r="H13" s="212">
        <v>72453.888999999996</v>
      </c>
      <c r="I13" s="86">
        <v>71852.607999999993</v>
      </c>
      <c r="J13" s="86">
        <v>72046.748000000007</v>
      </c>
    </row>
    <row r="14" spans="1:11" s="207" customFormat="1" ht="42" customHeight="1" x14ac:dyDescent="0.2">
      <c r="A14" s="219" t="s">
        <v>444</v>
      </c>
      <c r="B14" s="86">
        <v>4612478</v>
      </c>
      <c r="C14" s="187">
        <v>5393662</v>
      </c>
      <c r="D14" s="86">
        <v>6092809.6552844504</v>
      </c>
      <c r="E14" s="268">
        <v>5575878.2461118493</v>
      </c>
      <c r="F14" s="212">
        <v>6391994.5662434986</v>
      </c>
      <c r="G14" s="212">
        <v>6432223.0423852503</v>
      </c>
      <c r="H14" s="212">
        <v>6368290.1478563016</v>
      </c>
      <c r="I14" s="86">
        <v>6243554.0588031998</v>
      </c>
      <c r="J14" s="86">
        <v>6516510.9993433002</v>
      </c>
    </row>
    <row r="15" spans="1:11" s="207" customFormat="1" ht="42" customHeight="1" thickBot="1" x14ac:dyDescent="0.25">
      <c r="A15" s="220" t="s">
        <v>445</v>
      </c>
      <c r="B15" s="189">
        <v>9523577</v>
      </c>
      <c r="C15" s="189">
        <v>12397234</v>
      </c>
      <c r="D15" s="214">
        <v>14820161.900515551</v>
      </c>
      <c r="E15" s="270">
        <v>13055321.30375815</v>
      </c>
      <c r="F15" s="214">
        <v>15276608.153776499</v>
      </c>
      <c r="G15" s="214">
        <v>14633617.723020747</v>
      </c>
      <c r="H15" s="214">
        <v>13254330.664984699</v>
      </c>
      <c r="I15" s="189">
        <v>12835733.867477799</v>
      </c>
      <c r="J15" s="189">
        <v>15045649.4896477</v>
      </c>
    </row>
    <row r="16" spans="1:11" ht="15" thickTop="1" x14ac:dyDescent="0.2">
      <c r="A16" s="206"/>
      <c r="B16" s="410" t="s">
        <v>446</v>
      </c>
      <c r="C16" s="410"/>
      <c r="D16" s="410"/>
      <c r="E16" s="410"/>
      <c r="F16" s="410"/>
      <c r="G16" s="410"/>
      <c r="H16" s="410"/>
      <c r="I16" s="410"/>
      <c r="J16" s="410"/>
    </row>
    <row r="17" spans="1:1" x14ac:dyDescent="0.2">
      <c r="A17" s="221"/>
    </row>
    <row r="18" spans="1:1" x14ac:dyDescent="0.2">
      <c r="A18" s="221"/>
    </row>
    <row r="19" spans="1:1" x14ac:dyDescent="0.2">
      <c r="A19" s="221"/>
    </row>
  </sheetData>
  <mergeCells count="8">
    <mergeCell ref="B16:J16"/>
    <mergeCell ref="A1:J1"/>
    <mergeCell ref="A2:J2"/>
    <mergeCell ref="C3:C4"/>
    <mergeCell ref="D3:D4"/>
    <mergeCell ref="B3:B4"/>
    <mergeCell ref="I3:J3"/>
    <mergeCell ref="F3:H3"/>
  </mergeCells>
  <pageMargins left="0.7" right="0.7" top="0.75" bottom="0.75" header="0.3" footer="0.3"/>
  <pageSetup paperSize="9" scale="59"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59"/>
  <sheetViews>
    <sheetView view="pageBreakPreview" zoomScaleNormal="100" zoomScaleSheetLayoutView="100" workbookViewId="0">
      <selection activeCell="K16" sqref="K16"/>
    </sheetView>
  </sheetViews>
  <sheetFormatPr defaultColWidth="9.125" defaultRowHeight="14.25" x14ac:dyDescent="0.2"/>
  <cols>
    <col min="1" max="1" width="52.375" style="21" customWidth="1"/>
    <col min="2" max="9" width="11" style="21" customWidth="1"/>
    <col min="10" max="16384" width="9.125" style="21"/>
  </cols>
  <sheetData>
    <row r="1" spans="1:20" ht="18.75" x14ac:dyDescent="0.2">
      <c r="A1" s="302" t="s">
        <v>447</v>
      </c>
      <c r="B1" s="302"/>
      <c r="C1" s="302"/>
      <c r="D1" s="302"/>
      <c r="E1" s="302"/>
      <c r="F1" s="302"/>
      <c r="G1" s="302"/>
      <c r="H1" s="302"/>
      <c r="I1" s="302"/>
    </row>
    <row r="2" spans="1:20" ht="15" thickBot="1" x14ac:dyDescent="0.25">
      <c r="A2" s="301" t="s">
        <v>1</v>
      </c>
      <c r="B2" s="301"/>
      <c r="C2" s="301"/>
      <c r="D2" s="301"/>
      <c r="E2" s="301"/>
      <c r="F2" s="301"/>
      <c r="G2" s="301"/>
      <c r="H2" s="301"/>
      <c r="I2" s="301"/>
    </row>
    <row r="3" spans="1:20" ht="15.75" thickTop="1" thickBot="1" x14ac:dyDescent="0.25">
      <c r="A3" s="313" t="s">
        <v>448</v>
      </c>
      <c r="B3" s="422">
        <v>45565</v>
      </c>
      <c r="C3" s="423"/>
      <c r="D3" s="423"/>
      <c r="E3" s="423"/>
      <c r="F3" s="422">
        <v>45657</v>
      </c>
      <c r="G3" s="423"/>
      <c r="H3" s="423"/>
      <c r="I3" s="423"/>
    </row>
    <row r="4" spans="1:20" ht="15" thickBot="1" x14ac:dyDescent="0.25">
      <c r="A4" s="314"/>
      <c r="B4" s="33" t="s">
        <v>449</v>
      </c>
      <c r="C4" s="33" t="s">
        <v>450</v>
      </c>
      <c r="D4" s="33" t="s">
        <v>451</v>
      </c>
      <c r="E4" s="46" t="s">
        <v>241</v>
      </c>
      <c r="F4" s="47" t="s">
        <v>449</v>
      </c>
      <c r="G4" s="33" t="s">
        <v>450</v>
      </c>
      <c r="H4" s="33" t="s">
        <v>451</v>
      </c>
      <c r="I4" s="33" t="s">
        <v>241</v>
      </c>
    </row>
    <row r="5" spans="1:20" s="98" customFormat="1" ht="16.5" customHeight="1" thickTop="1" x14ac:dyDescent="0.2">
      <c r="A5" s="2" t="s">
        <v>452</v>
      </c>
      <c r="B5" s="42">
        <v>14819.442999999999</v>
      </c>
      <c r="C5" s="42">
        <v>795707.78698852076</v>
      </c>
      <c r="D5" s="42">
        <v>68666.172000000006</v>
      </c>
      <c r="E5" s="42">
        <v>879193.40198852075</v>
      </c>
      <c r="F5" s="42">
        <v>21971.244999999999</v>
      </c>
      <c r="G5" s="42">
        <v>1242556.3834853172</v>
      </c>
      <c r="H5" s="42">
        <v>90021.887000000002</v>
      </c>
      <c r="I5" s="42">
        <v>1354549.5154853174</v>
      </c>
      <c r="S5" s="121"/>
      <c r="T5" s="121"/>
    </row>
    <row r="6" spans="1:20" s="98" customFormat="1" ht="16.5" customHeight="1" x14ac:dyDescent="0.2">
      <c r="A6" s="7" t="s">
        <v>453</v>
      </c>
      <c r="B6" s="40">
        <v>13.073</v>
      </c>
      <c r="C6" s="40">
        <v>1402.2555120000002</v>
      </c>
      <c r="D6" s="40">
        <v>11213.618</v>
      </c>
      <c r="E6" s="40">
        <v>12628.946512</v>
      </c>
      <c r="F6" s="40">
        <v>9.85</v>
      </c>
      <c r="G6" s="40">
        <v>1165.6615120000001</v>
      </c>
      <c r="H6" s="40">
        <v>12233.429</v>
      </c>
      <c r="I6" s="40">
        <v>13408.940512000001</v>
      </c>
      <c r="S6" s="121"/>
      <c r="T6" s="121"/>
    </row>
    <row r="7" spans="1:20" s="98" customFormat="1" ht="16.5" customHeight="1" x14ac:dyDescent="0.2">
      <c r="A7" s="7" t="s">
        <v>454</v>
      </c>
      <c r="B7" s="40">
        <v>9862.0460000000003</v>
      </c>
      <c r="C7" s="40">
        <v>513303.42932779173</v>
      </c>
      <c r="D7" s="40">
        <v>52686.080999999998</v>
      </c>
      <c r="E7" s="40">
        <v>575851.55632779165</v>
      </c>
      <c r="F7" s="40">
        <v>6143.8450000000003</v>
      </c>
      <c r="G7" s="40">
        <v>669306.52347948961</v>
      </c>
      <c r="H7" s="40">
        <v>67361.206999999995</v>
      </c>
      <c r="I7" s="40">
        <v>742811.57547948952</v>
      </c>
      <c r="S7" s="121"/>
      <c r="T7" s="121"/>
    </row>
    <row r="8" spans="1:20" s="98" customFormat="1" ht="16.5" customHeight="1" x14ac:dyDescent="0.2">
      <c r="A8" s="7" t="s">
        <v>455</v>
      </c>
      <c r="B8" s="40">
        <v>0</v>
      </c>
      <c r="C8" s="40">
        <v>2260.4580000000001</v>
      </c>
      <c r="D8" s="40">
        <v>24.093</v>
      </c>
      <c r="E8" s="40">
        <v>2284.5509999999999</v>
      </c>
      <c r="F8" s="42">
        <v>0</v>
      </c>
      <c r="G8" s="40">
        <v>14845.959000000001</v>
      </c>
      <c r="H8" s="40">
        <v>1011.886</v>
      </c>
      <c r="I8" s="40">
        <v>15857.845000000001</v>
      </c>
      <c r="S8" s="121"/>
      <c r="T8" s="121"/>
    </row>
    <row r="9" spans="1:20" s="98" customFormat="1" ht="16.5" customHeight="1" x14ac:dyDescent="0.2">
      <c r="A9" s="7" t="s">
        <v>456</v>
      </c>
      <c r="B9" s="40">
        <v>4944.3239999999996</v>
      </c>
      <c r="C9" s="40">
        <v>278741.6441487291</v>
      </c>
      <c r="D9" s="40">
        <v>4742.38</v>
      </c>
      <c r="E9" s="40">
        <v>288428.34814872913</v>
      </c>
      <c r="F9" s="40">
        <v>15817.55</v>
      </c>
      <c r="G9" s="40">
        <v>557238.23949382768</v>
      </c>
      <c r="H9" s="40">
        <v>9415.3649999999998</v>
      </c>
      <c r="I9" s="40">
        <v>582471.15449382772</v>
      </c>
      <c r="S9" s="121"/>
      <c r="T9" s="121"/>
    </row>
    <row r="10" spans="1:20" s="98" customFormat="1" ht="16.5" customHeight="1" x14ac:dyDescent="0.2">
      <c r="A10" s="2" t="s">
        <v>457</v>
      </c>
      <c r="B10" s="42">
        <v>2038453.4279999998</v>
      </c>
      <c r="C10" s="42">
        <v>1622526.3449867691</v>
      </c>
      <c r="D10" s="42">
        <v>184972.06</v>
      </c>
      <c r="E10" s="42">
        <v>3845951.8329867688</v>
      </c>
      <c r="F10" s="42">
        <v>1661952.736</v>
      </c>
      <c r="G10" s="42">
        <v>1945634.8845470501</v>
      </c>
      <c r="H10" s="42">
        <v>388494.24599999998</v>
      </c>
      <c r="I10" s="42">
        <v>3996081.86654705</v>
      </c>
      <c r="S10" s="121"/>
      <c r="T10" s="121"/>
    </row>
    <row r="11" spans="1:20" s="98" customFormat="1" ht="16.5" customHeight="1" x14ac:dyDescent="0.2">
      <c r="A11" s="7" t="s">
        <v>458</v>
      </c>
      <c r="B11" s="40">
        <v>638522.18400000001</v>
      </c>
      <c r="C11" s="40">
        <v>1075060.5959576999</v>
      </c>
      <c r="D11" s="40">
        <v>115329.912426</v>
      </c>
      <c r="E11" s="40">
        <v>1828912.6923837001</v>
      </c>
      <c r="F11" s="40">
        <v>179894.766</v>
      </c>
      <c r="G11" s="40">
        <v>1376180.5382113999</v>
      </c>
      <c r="H11" s="40">
        <v>182336.21599999999</v>
      </c>
      <c r="I11" s="40">
        <v>1738411.5202114</v>
      </c>
      <c r="S11" s="121"/>
      <c r="T11" s="121"/>
    </row>
    <row r="12" spans="1:20" s="98" customFormat="1" ht="16.5" customHeight="1" x14ac:dyDescent="0.2">
      <c r="A12" s="7" t="s">
        <v>459</v>
      </c>
      <c r="B12" s="40">
        <v>1399931.2439999999</v>
      </c>
      <c r="C12" s="40">
        <v>547465.74902906921</v>
      </c>
      <c r="D12" s="40">
        <v>69642.147574000002</v>
      </c>
      <c r="E12" s="40">
        <v>2017039.1406030692</v>
      </c>
      <c r="F12" s="40">
        <v>1482057.97</v>
      </c>
      <c r="G12" s="40">
        <v>569454.34633565019</v>
      </c>
      <c r="H12" s="40">
        <v>206158.03</v>
      </c>
      <c r="I12" s="40">
        <v>2257670.34633565</v>
      </c>
      <c r="S12" s="121"/>
      <c r="T12" s="121"/>
    </row>
    <row r="13" spans="1:20" s="98" customFormat="1" ht="16.5" customHeight="1" x14ac:dyDescent="0.2">
      <c r="A13" s="2" t="s">
        <v>460</v>
      </c>
      <c r="B13" s="42">
        <v>245253.014</v>
      </c>
      <c r="C13" s="42">
        <v>190642.552</v>
      </c>
      <c r="D13" s="42">
        <v>548459.66800000006</v>
      </c>
      <c r="E13" s="42">
        <v>984355.23400000005</v>
      </c>
      <c r="F13" s="42">
        <v>250842.97600000002</v>
      </c>
      <c r="G13" s="42">
        <v>129782.954</v>
      </c>
      <c r="H13" s="42">
        <v>607436.50800000003</v>
      </c>
      <c r="I13" s="42">
        <v>988062.43800000008</v>
      </c>
      <c r="S13" s="121"/>
      <c r="T13" s="121"/>
    </row>
    <row r="14" spans="1:20" s="98" customFormat="1" ht="16.5" customHeight="1" x14ac:dyDescent="0.2">
      <c r="A14" s="7" t="s">
        <v>458</v>
      </c>
      <c r="B14" s="40">
        <v>72665.383000000002</v>
      </c>
      <c r="C14" s="40">
        <v>64704.057000000001</v>
      </c>
      <c r="D14" s="40">
        <v>388053.53600000002</v>
      </c>
      <c r="E14" s="40">
        <v>525422.97600000002</v>
      </c>
      <c r="F14" s="40">
        <v>72716.694000000003</v>
      </c>
      <c r="G14" s="40">
        <v>53583.713000000003</v>
      </c>
      <c r="H14" s="40">
        <v>449422.33100000001</v>
      </c>
      <c r="I14" s="40">
        <v>575722.73800000001</v>
      </c>
      <c r="S14" s="121"/>
      <c r="T14" s="121"/>
    </row>
    <row r="15" spans="1:20" s="98" customFormat="1" ht="16.5" customHeight="1" x14ac:dyDescent="0.2">
      <c r="A15" s="7" t="s">
        <v>459</v>
      </c>
      <c r="B15" s="40">
        <v>172587.63099999999</v>
      </c>
      <c r="C15" s="40">
        <v>125938.495</v>
      </c>
      <c r="D15" s="40">
        <v>160406.13200000001</v>
      </c>
      <c r="E15" s="40">
        <v>458932.25800000003</v>
      </c>
      <c r="F15" s="40">
        <v>178126.28200000001</v>
      </c>
      <c r="G15" s="40">
        <v>76199.240999999995</v>
      </c>
      <c r="H15" s="40">
        <v>158014.177</v>
      </c>
      <c r="I15" s="40">
        <v>412339.69999999995</v>
      </c>
      <c r="S15" s="121"/>
      <c r="T15" s="121"/>
    </row>
    <row r="16" spans="1:20" s="98" customFormat="1" ht="16.5" customHeight="1" x14ac:dyDescent="0.2">
      <c r="A16" s="2" t="s">
        <v>461</v>
      </c>
      <c r="B16" s="42">
        <v>18678.79</v>
      </c>
      <c r="C16" s="42">
        <v>296295.48980321002</v>
      </c>
      <c r="D16" s="42">
        <v>0</v>
      </c>
      <c r="E16" s="42">
        <v>314974.27980321</v>
      </c>
      <c r="F16" s="42">
        <v>19677.792000000001</v>
      </c>
      <c r="G16" s="42">
        <v>483276.89175872086</v>
      </c>
      <c r="H16" s="42">
        <v>0</v>
      </c>
      <c r="I16" s="42">
        <v>502954.68375872087</v>
      </c>
      <c r="S16" s="121"/>
      <c r="T16" s="121"/>
    </row>
    <row r="17" spans="1:20" s="98" customFormat="1" ht="16.5" customHeight="1" x14ac:dyDescent="0.2">
      <c r="A17" s="7" t="s">
        <v>462</v>
      </c>
      <c r="B17" s="40">
        <v>11099.948</v>
      </c>
      <c r="C17" s="40">
        <v>277385.15980321</v>
      </c>
      <c r="D17" s="42">
        <v>0</v>
      </c>
      <c r="E17" s="40">
        <v>288485.10780320998</v>
      </c>
      <c r="F17" s="40">
        <v>11538.875</v>
      </c>
      <c r="G17" s="40">
        <v>458261.91075872083</v>
      </c>
      <c r="H17" s="42">
        <v>0</v>
      </c>
      <c r="I17" s="40">
        <v>469800.78575872083</v>
      </c>
      <c r="S17" s="121"/>
      <c r="T17" s="121"/>
    </row>
    <row r="18" spans="1:20" s="98" customFormat="1" ht="16.5" customHeight="1" x14ac:dyDescent="0.2">
      <c r="A18" s="7" t="s">
        <v>463</v>
      </c>
      <c r="B18" s="40">
        <v>7578.8419999999996</v>
      </c>
      <c r="C18" s="40">
        <v>18910.330000000002</v>
      </c>
      <c r="D18" s="42">
        <v>0</v>
      </c>
      <c r="E18" s="40">
        <v>26489.172000000002</v>
      </c>
      <c r="F18" s="40">
        <v>8138.9170000000004</v>
      </c>
      <c r="G18" s="40">
        <v>25014.981</v>
      </c>
      <c r="H18" s="42">
        <v>0</v>
      </c>
      <c r="I18" s="40">
        <v>33153.898000000001</v>
      </c>
      <c r="S18" s="121"/>
      <c r="T18" s="121"/>
    </row>
    <row r="19" spans="1:20" s="98" customFormat="1" ht="16.5" customHeight="1" x14ac:dyDescent="0.2">
      <c r="A19" s="2" t="s">
        <v>464</v>
      </c>
      <c r="B19" s="42">
        <v>0</v>
      </c>
      <c r="C19" s="42">
        <v>0</v>
      </c>
      <c r="D19" s="42">
        <v>146.84200000000001</v>
      </c>
      <c r="E19" s="42">
        <v>146.84200000000001</v>
      </c>
      <c r="F19" s="42">
        <v>0</v>
      </c>
      <c r="G19" s="42">
        <v>0</v>
      </c>
      <c r="H19" s="42">
        <v>112.746</v>
      </c>
      <c r="I19" s="42">
        <v>112.746</v>
      </c>
      <c r="S19" s="121"/>
      <c r="T19" s="121"/>
    </row>
    <row r="20" spans="1:20" s="98" customFormat="1" ht="16.5" customHeight="1" x14ac:dyDescent="0.2">
      <c r="A20" s="7" t="s">
        <v>465</v>
      </c>
      <c r="B20" s="42">
        <v>0</v>
      </c>
      <c r="C20" s="40">
        <v>0</v>
      </c>
      <c r="D20" s="40">
        <v>20.698</v>
      </c>
      <c r="E20" s="40">
        <v>20.698</v>
      </c>
      <c r="F20" s="42">
        <v>0</v>
      </c>
      <c r="G20" s="42">
        <v>0</v>
      </c>
      <c r="H20" s="40">
        <v>5.96</v>
      </c>
      <c r="I20" s="40">
        <v>5.96</v>
      </c>
      <c r="S20" s="121"/>
      <c r="T20" s="121"/>
    </row>
    <row r="21" spans="1:20" s="98" customFormat="1" ht="16.5" customHeight="1" x14ac:dyDescent="0.2">
      <c r="A21" s="7" t="s">
        <v>466</v>
      </c>
      <c r="B21" s="42">
        <v>0</v>
      </c>
      <c r="C21" s="40">
        <v>0</v>
      </c>
      <c r="D21" s="40">
        <v>126.14400000000001</v>
      </c>
      <c r="E21" s="40">
        <v>126.14400000000001</v>
      </c>
      <c r="F21" s="42">
        <v>0</v>
      </c>
      <c r="G21" s="42">
        <v>0</v>
      </c>
      <c r="H21" s="40">
        <v>106.786</v>
      </c>
      <c r="I21" s="40">
        <v>106.786</v>
      </c>
      <c r="S21" s="121"/>
      <c r="T21" s="121"/>
    </row>
    <row r="22" spans="1:20" s="98" customFormat="1" ht="16.5" customHeight="1" x14ac:dyDescent="0.2">
      <c r="A22" s="2" t="s">
        <v>467</v>
      </c>
      <c r="B22" s="42">
        <v>0</v>
      </c>
      <c r="C22" s="42">
        <v>0</v>
      </c>
      <c r="D22" s="42">
        <v>0</v>
      </c>
      <c r="E22" s="42">
        <v>0</v>
      </c>
      <c r="F22" s="42">
        <v>0</v>
      </c>
      <c r="G22" s="42">
        <v>0</v>
      </c>
      <c r="H22" s="42">
        <v>0</v>
      </c>
      <c r="I22" s="42">
        <v>0</v>
      </c>
      <c r="S22" s="121"/>
      <c r="T22" s="121"/>
    </row>
    <row r="23" spans="1:20" s="98" customFormat="1" ht="16.5" customHeight="1" x14ac:dyDescent="0.2">
      <c r="A23" s="2" t="s">
        <v>468</v>
      </c>
      <c r="B23" s="42">
        <v>61217.921000000002</v>
      </c>
      <c r="C23" s="42">
        <v>127404.79718931693</v>
      </c>
      <c r="D23" s="42">
        <v>58025.701447000007</v>
      </c>
      <c r="E23" s="42">
        <v>246648.41963631692</v>
      </c>
      <c r="F23" s="42">
        <v>58205.832000000002</v>
      </c>
      <c r="G23" s="42">
        <v>258735.12307423569</v>
      </c>
      <c r="H23" s="42">
        <v>18013.598187</v>
      </c>
      <c r="I23" s="42">
        <v>334954.55326123571</v>
      </c>
      <c r="S23" s="121"/>
      <c r="T23" s="121"/>
    </row>
    <row r="24" spans="1:20" s="98" customFormat="1" ht="16.5" customHeight="1" x14ac:dyDescent="0.2">
      <c r="A24" s="2" t="s">
        <v>469</v>
      </c>
      <c r="B24" s="42">
        <v>11934.085000000001</v>
      </c>
      <c r="C24" s="42">
        <v>23147.725189333338</v>
      </c>
      <c r="D24" s="42">
        <v>65227.769250000005</v>
      </c>
      <c r="E24" s="42">
        <v>100309.57943933335</v>
      </c>
      <c r="F24" s="42">
        <v>12189.730000000001</v>
      </c>
      <c r="G24" s="42">
        <v>23107.773580666668</v>
      </c>
      <c r="H24" s="42">
        <v>70616.619999000002</v>
      </c>
      <c r="I24" s="42">
        <v>105914.12357966667</v>
      </c>
      <c r="S24" s="121"/>
      <c r="T24" s="121"/>
    </row>
    <row r="25" spans="1:20" s="98" customFormat="1" ht="16.5" customHeight="1" x14ac:dyDescent="0.2">
      <c r="A25" s="2" t="s">
        <v>470</v>
      </c>
      <c r="B25" s="42">
        <v>11784.386</v>
      </c>
      <c r="C25" s="42">
        <v>17136.090189333336</v>
      </c>
      <c r="D25" s="42">
        <v>62945.321000000004</v>
      </c>
      <c r="E25" s="42">
        <v>91865.797189333331</v>
      </c>
      <c r="F25" s="42">
        <v>12040.031000000001</v>
      </c>
      <c r="G25" s="42">
        <v>16892.030580666669</v>
      </c>
      <c r="H25" s="42">
        <v>66490.870999999999</v>
      </c>
      <c r="I25" s="42">
        <v>95422.932580666675</v>
      </c>
      <c r="S25" s="121"/>
      <c r="T25" s="121"/>
    </row>
    <row r="26" spans="1:20" s="98" customFormat="1" ht="16.5" customHeight="1" x14ac:dyDescent="0.2">
      <c r="A26" s="7" t="s">
        <v>471</v>
      </c>
      <c r="B26" s="40">
        <v>11404.734</v>
      </c>
      <c r="C26" s="40">
        <v>12564.987666999999</v>
      </c>
      <c r="D26" s="40">
        <v>50011.294999999998</v>
      </c>
      <c r="E26" s="40">
        <v>73981.016666999989</v>
      </c>
      <c r="F26" s="40">
        <v>11562.825999999999</v>
      </c>
      <c r="G26" s="40">
        <v>11995.075666999999</v>
      </c>
      <c r="H26" s="40">
        <v>52943.188999999998</v>
      </c>
      <c r="I26" s="40">
        <v>76501.090666999997</v>
      </c>
      <c r="S26" s="121"/>
      <c r="T26" s="121"/>
    </row>
    <row r="27" spans="1:20" s="98" customFormat="1" ht="16.5" customHeight="1" x14ac:dyDescent="0.2">
      <c r="A27" s="7" t="s">
        <v>472</v>
      </c>
      <c r="B27" s="40">
        <v>0</v>
      </c>
      <c r="C27" s="40">
        <v>329.35</v>
      </c>
      <c r="D27" s="40">
        <v>0</v>
      </c>
      <c r="E27" s="40">
        <v>329.35</v>
      </c>
      <c r="F27" s="40">
        <v>0</v>
      </c>
      <c r="G27" s="40">
        <v>392.13600000000002</v>
      </c>
      <c r="H27" s="40">
        <v>0</v>
      </c>
      <c r="I27" s="40">
        <v>392.13600000000002</v>
      </c>
      <c r="S27" s="121"/>
      <c r="T27" s="121"/>
    </row>
    <row r="28" spans="1:20" s="98" customFormat="1" ht="16.5" customHeight="1" x14ac:dyDescent="0.2">
      <c r="A28" s="7" t="s">
        <v>473</v>
      </c>
      <c r="B28" s="40">
        <v>0</v>
      </c>
      <c r="C28" s="40">
        <v>2660.1641890000001</v>
      </c>
      <c r="D28" s="40">
        <v>0</v>
      </c>
      <c r="E28" s="40">
        <v>2660.1641890000001</v>
      </c>
      <c r="F28" s="40">
        <v>0</v>
      </c>
      <c r="G28" s="40">
        <v>2990.4697470000001</v>
      </c>
      <c r="H28" s="40">
        <v>0</v>
      </c>
      <c r="I28" s="40">
        <v>2990.4697470000001</v>
      </c>
      <c r="S28" s="121"/>
      <c r="T28" s="121"/>
    </row>
    <row r="29" spans="1:20" s="98" customFormat="1" ht="16.5" customHeight="1" x14ac:dyDescent="0.2">
      <c r="A29" s="7" t="s">
        <v>474</v>
      </c>
      <c r="B29" s="40">
        <v>379.65200000000004</v>
      </c>
      <c r="C29" s="40">
        <v>1581.5883333333359</v>
      </c>
      <c r="D29" s="40">
        <v>12934.026000000005</v>
      </c>
      <c r="E29" s="40">
        <v>14895.26633333334</v>
      </c>
      <c r="F29" s="40">
        <v>477.20500000000175</v>
      </c>
      <c r="G29" s="40">
        <v>1514.3491666666696</v>
      </c>
      <c r="H29" s="40">
        <v>13547.682000000001</v>
      </c>
      <c r="I29" s="40">
        <v>15539.236166666673</v>
      </c>
      <c r="S29" s="121"/>
      <c r="T29" s="121"/>
    </row>
    <row r="30" spans="1:20" s="98" customFormat="1" ht="16.5" customHeight="1" x14ac:dyDescent="0.2">
      <c r="A30" s="2" t="s">
        <v>475</v>
      </c>
      <c r="B30" s="42">
        <v>149.69900000000001</v>
      </c>
      <c r="C30" s="42">
        <v>6011.6350000000002</v>
      </c>
      <c r="D30" s="42">
        <v>2282.4482499999999</v>
      </c>
      <c r="E30" s="42">
        <v>8443.7822500000002</v>
      </c>
      <c r="F30" s="42">
        <v>149.69900000000001</v>
      </c>
      <c r="G30" s="42">
        <v>6215.7430000000004</v>
      </c>
      <c r="H30" s="42">
        <v>4125.7489989999995</v>
      </c>
      <c r="I30" s="42">
        <v>10491.190998999999</v>
      </c>
      <c r="S30" s="121"/>
      <c r="T30" s="121"/>
    </row>
    <row r="31" spans="1:20" s="98" customFormat="1" ht="16.5" customHeight="1" x14ac:dyDescent="0.2">
      <c r="A31" s="7" t="s">
        <v>476</v>
      </c>
      <c r="B31" s="40">
        <v>149.69900000000001</v>
      </c>
      <c r="C31" s="40">
        <v>2162.6039999999998</v>
      </c>
      <c r="D31" s="40">
        <v>343.47</v>
      </c>
      <c r="E31" s="40">
        <v>2655.7730000000001</v>
      </c>
      <c r="F31" s="40">
        <v>149.69900000000001</v>
      </c>
      <c r="G31" s="40">
        <v>2074.7190000000001</v>
      </c>
      <c r="H31" s="40">
        <v>1290.05</v>
      </c>
      <c r="I31" s="40">
        <v>3514.4679999999998</v>
      </c>
      <c r="S31" s="121"/>
      <c r="T31" s="121"/>
    </row>
    <row r="32" spans="1:20" s="98" customFormat="1" ht="16.5" customHeight="1" x14ac:dyDescent="0.2">
      <c r="A32" s="7" t="s">
        <v>477</v>
      </c>
      <c r="B32" s="40">
        <v>0</v>
      </c>
      <c r="C32" s="40">
        <v>3849.0310000000004</v>
      </c>
      <c r="D32" s="40">
        <v>1938.9782499999999</v>
      </c>
      <c r="E32" s="40">
        <v>5788.0092500000001</v>
      </c>
      <c r="F32" s="40">
        <v>0</v>
      </c>
      <c r="G32" s="40">
        <v>4141.0240000000003</v>
      </c>
      <c r="H32" s="40">
        <v>2835.6989989999993</v>
      </c>
      <c r="I32" s="40">
        <v>6976.7229989999996</v>
      </c>
      <c r="S32" s="121"/>
      <c r="T32" s="121"/>
    </row>
    <row r="33" spans="1:20" s="98" customFormat="1" ht="16.5" customHeight="1" x14ac:dyDescent="0.2">
      <c r="A33" s="2" t="s">
        <v>478</v>
      </c>
      <c r="B33" s="42">
        <v>2390356.6809999999</v>
      </c>
      <c r="C33" s="42">
        <v>3055724.69615715</v>
      </c>
      <c r="D33" s="42">
        <v>925498.21269700013</v>
      </c>
      <c r="E33" s="42">
        <v>6371579.5898541501</v>
      </c>
      <c r="F33" s="42">
        <v>2024840.311</v>
      </c>
      <c r="G33" s="42">
        <v>4083094.0104459906</v>
      </c>
      <c r="H33" s="42">
        <v>1174695.6051860002</v>
      </c>
      <c r="I33" s="42">
        <v>7282629.9266319908</v>
      </c>
      <c r="N33" s="121"/>
      <c r="S33" s="121"/>
      <c r="T33" s="121"/>
    </row>
    <row r="34" spans="1:20" s="98" customFormat="1" ht="16.5" customHeight="1" x14ac:dyDescent="0.2">
      <c r="A34" s="2" t="s">
        <v>479</v>
      </c>
      <c r="B34" s="42">
        <v>50367.497000000003</v>
      </c>
      <c r="C34" s="42">
        <v>53022.475000000006</v>
      </c>
      <c r="D34" s="42">
        <v>662064.71699999995</v>
      </c>
      <c r="E34" s="42">
        <v>765454.68900000001</v>
      </c>
      <c r="F34" s="42">
        <v>80385.909</v>
      </c>
      <c r="G34" s="42">
        <v>56641.057000000001</v>
      </c>
      <c r="H34" s="42">
        <v>745586.76199999999</v>
      </c>
      <c r="I34" s="42">
        <v>882613.728</v>
      </c>
      <c r="S34" s="121"/>
      <c r="T34" s="121"/>
    </row>
    <row r="35" spans="1:20" s="98" customFormat="1" ht="16.5" customHeight="1" x14ac:dyDescent="0.2">
      <c r="A35" s="7" t="s">
        <v>480</v>
      </c>
      <c r="B35" s="40">
        <v>80.411000000000001</v>
      </c>
      <c r="C35" s="40">
        <v>33875.978000000003</v>
      </c>
      <c r="D35" s="40">
        <v>150.54300000000001</v>
      </c>
      <c r="E35" s="40">
        <v>34106.932000000001</v>
      </c>
      <c r="F35" s="40">
        <v>190.58199999999999</v>
      </c>
      <c r="G35" s="40">
        <v>38169.697999999997</v>
      </c>
      <c r="H35" s="40">
        <v>0</v>
      </c>
      <c r="I35" s="40">
        <v>38360.28</v>
      </c>
      <c r="S35" s="121"/>
      <c r="T35" s="121"/>
    </row>
    <row r="36" spans="1:20" s="98" customFormat="1" ht="16.5" customHeight="1" x14ac:dyDescent="0.2">
      <c r="A36" s="7" t="s">
        <v>481</v>
      </c>
      <c r="B36" s="40">
        <v>50287.086000000003</v>
      </c>
      <c r="C36" s="40">
        <v>19146.496999999999</v>
      </c>
      <c r="D36" s="40">
        <v>661914.174</v>
      </c>
      <c r="E36" s="40">
        <v>731347.75699999998</v>
      </c>
      <c r="F36" s="40">
        <v>80195.327000000005</v>
      </c>
      <c r="G36" s="40">
        <v>18471.359</v>
      </c>
      <c r="H36" s="40">
        <v>745586.76199999999</v>
      </c>
      <c r="I36" s="40">
        <v>844253.44799999997</v>
      </c>
      <c r="S36" s="121"/>
      <c r="T36" s="121"/>
    </row>
    <row r="37" spans="1:20" s="98" customFormat="1" ht="16.5" customHeight="1" x14ac:dyDescent="0.2">
      <c r="A37" s="2" t="s">
        <v>482</v>
      </c>
      <c r="B37" s="42">
        <v>0</v>
      </c>
      <c r="C37" s="42">
        <v>2388.6979999999999</v>
      </c>
      <c r="D37" s="42">
        <v>7819.3590000000004</v>
      </c>
      <c r="E37" s="42">
        <v>10208.057000000001</v>
      </c>
      <c r="F37" s="42">
        <v>0</v>
      </c>
      <c r="G37" s="42">
        <v>2390.1529999999998</v>
      </c>
      <c r="H37" s="42">
        <v>7566.5360000000001</v>
      </c>
      <c r="I37" s="42">
        <v>9956.6890000000003</v>
      </c>
      <c r="S37" s="121"/>
      <c r="T37" s="121"/>
    </row>
    <row r="38" spans="1:20" s="98" customFormat="1" ht="16.5" customHeight="1" x14ac:dyDescent="0.2">
      <c r="A38" s="7" t="s">
        <v>483</v>
      </c>
      <c r="B38" s="40">
        <v>0</v>
      </c>
      <c r="C38" s="40">
        <v>1552.289</v>
      </c>
      <c r="D38" s="40">
        <v>0</v>
      </c>
      <c r="E38" s="40">
        <v>1552.289</v>
      </c>
      <c r="F38" s="40">
        <v>0</v>
      </c>
      <c r="G38" s="40">
        <v>1553.7439999999999</v>
      </c>
      <c r="H38" s="40">
        <v>0</v>
      </c>
      <c r="I38" s="40">
        <v>1553.7439999999999</v>
      </c>
      <c r="S38" s="121"/>
      <c r="T38" s="121"/>
    </row>
    <row r="39" spans="1:20" s="98" customFormat="1" ht="16.5" customHeight="1" x14ac:dyDescent="0.2">
      <c r="A39" s="7" t="s">
        <v>484</v>
      </c>
      <c r="B39" s="40">
        <v>0</v>
      </c>
      <c r="C39" s="40">
        <v>836.40899999999999</v>
      </c>
      <c r="D39" s="40">
        <v>7819.3590000000004</v>
      </c>
      <c r="E39" s="40">
        <v>8655.768</v>
      </c>
      <c r="F39" s="40">
        <v>0</v>
      </c>
      <c r="G39" s="40">
        <v>836.40899999999999</v>
      </c>
      <c r="H39" s="40">
        <v>7566.5360000000001</v>
      </c>
      <c r="I39" s="40">
        <v>8402.9449999999997</v>
      </c>
      <c r="S39" s="121"/>
      <c r="T39" s="121"/>
    </row>
    <row r="40" spans="1:20" s="98" customFormat="1" ht="16.5" customHeight="1" x14ac:dyDescent="0.2">
      <c r="A40" s="2" t="s">
        <v>485</v>
      </c>
      <c r="B40" s="42">
        <v>2123527.3330000001</v>
      </c>
      <c r="C40" s="42">
        <v>167612.75599999999</v>
      </c>
      <c r="D40" s="42">
        <v>57208.85</v>
      </c>
      <c r="E40" s="42">
        <v>2348348.9390000002</v>
      </c>
      <c r="F40" s="42">
        <v>1686532.4920000001</v>
      </c>
      <c r="G40" s="42">
        <v>230472.359</v>
      </c>
      <c r="H40" s="42">
        <v>213910.31300000002</v>
      </c>
      <c r="I40" s="42">
        <v>2130915.1639999999</v>
      </c>
      <c r="S40" s="121"/>
      <c r="T40" s="121"/>
    </row>
    <row r="41" spans="1:20" s="98" customFormat="1" ht="16.5" customHeight="1" x14ac:dyDescent="0.2">
      <c r="A41" s="7" t="s">
        <v>458</v>
      </c>
      <c r="B41" s="40">
        <v>1868516.554</v>
      </c>
      <c r="C41" s="40">
        <v>97300.096000000005</v>
      </c>
      <c r="D41" s="40">
        <v>18284.707999999999</v>
      </c>
      <c r="E41" s="40">
        <v>1984101.358</v>
      </c>
      <c r="F41" s="40">
        <v>1173321.358</v>
      </c>
      <c r="G41" s="40">
        <v>33886.478999999999</v>
      </c>
      <c r="H41" s="40">
        <v>49272.2</v>
      </c>
      <c r="I41" s="40">
        <v>1256480.037</v>
      </c>
      <c r="S41" s="121"/>
      <c r="T41" s="121"/>
    </row>
    <row r="42" spans="1:20" s="98" customFormat="1" ht="16.5" customHeight="1" x14ac:dyDescent="0.2">
      <c r="A42" s="7" t="s">
        <v>459</v>
      </c>
      <c r="B42" s="40">
        <v>255010.77900000001</v>
      </c>
      <c r="C42" s="40">
        <v>70312.66</v>
      </c>
      <c r="D42" s="40">
        <v>38924.142</v>
      </c>
      <c r="E42" s="40">
        <v>364247.58100000001</v>
      </c>
      <c r="F42" s="40">
        <v>513211.13400000002</v>
      </c>
      <c r="G42" s="40">
        <v>196585.88</v>
      </c>
      <c r="H42" s="40">
        <v>164638.11300000001</v>
      </c>
      <c r="I42" s="40">
        <v>874435.12699999998</v>
      </c>
      <c r="S42" s="121"/>
      <c r="T42" s="121"/>
    </row>
    <row r="43" spans="1:20" s="98" customFormat="1" ht="16.5" customHeight="1" x14ac:dyDescent="0.2">
      <c r="A43" s="2" t="s">
        <v>486</v>
      </c>
      <c r="B43" s="42">
        <v>0</v>
      </c>
      <c r="C43" s="42">
        <v>0</v>
      </c>
      <c r="D43" s="42">
        <v>0</v>
      </c>
      <c r="E43" s="42">
        <v>0</v>
      </c>
      <c r="F43" s="42">
        <v>0</v>
      </c>
      <c r="G43" s="42">
        <v>0</v>
      </c>
      <c r="H43" s="42">
        <v>0</v>
      </c>
      <c r="I43" s="42">
        <v>0</v>
      </c>
      <c r="S43" s="121"/>
      <c r="T43" s="121"/>
    </row>
    <row r="44" spans="1:20" s="98" customFormat="1" ht="16.5" customHeight="1" x14ac:dyDescent="0.2">
      <c r="A44" s="2" t="s">
        <v>487</v>
      </c>
      <c r="B44" s="42">
        <v>51452.646000000001</v>
      </c>
      <c r="C44" s="42">
        <v>155076.56938855033</v>
      </c>
      <c r="D44" s="42">
        <v>163553.992</v>
      </c>
      <c r="E44" s="42">
        <v>370083.20738855033</v>
      </c>
      <c r="F44" s="42">
        <v>65353.141000000003</v>
      </c>
      <c r="G44" s="42">
        <v>116097.18973302656</v>
      </c>
      <c r="H44" s="42">
        <v>170774.96900000001</v>
      </c>
      <c r="I44" s="42">
        <v>352225.29973302654</v>
      </c>
      <c r="S44" s="121"/>
      <c r="T44" s="121"/>
    </row>
    <row r="45" spans="1:20" s="98" customFormat="1" ht="16.5" customHeight="1" x14ac:dyDescent="0.2">
      <c r="A45" s="2" t="s">
        <v>488</v>
      </c>
      <c r="B45" s="42">
        <v>165009.20500000002</v>
      </c>
      <c r="C45" s="42">
        <v>2677624.1267355974</v>
      </c>
      <c r="D45" s="42">
        <v>34851.294697000012</v>
      </c>
      <c r="E45" s="42">
        <v>2877484.6264325976</v>
      </c>
      <c r="F45" s="42">
        <v>192568.769</v>
      </c>
      <c r="G45" s="42">
        <v>3677493.250903585</v>
      </c>
      <c r="H45" s="42">
        <v>36857.025185999999</v>
      </c>
      <c r="I45" s="42">
        <v>3906919.0450895848</v>
      </c>
      <c r="S45" s="121"/>
      <c r="T45" s="121"/>
    </row>
    <row r="46" spans="1:20" s="98" customFormat="1" ht="16.5" customHeight="1" x14ac:dyDescent="0.2">
      <c r="A46" s="7" t="s">
        <v>462</v>
      </c>
      <c r="B46" s="40">
        <v>6237.76</v>
      </c>
      <c r="C46" s="40">
        <v>1295631.5321</v>
      </c>
      <c r="D46" s="40">
        <v>19003.447</v>
      </c>
      <c r="E46" s="40">
        <v>1320872.7390999999</v>
      </c>
      <c r="F46" s="40">
        <v>19237.759999999998</v>
      </c>
      <c r="G46" s="40">
        <v>1884334.2370999998</v>
      </c>
      <c r="H46" s="40">
        <v>23178.697</v>
      </c>
      <c r="I46" s="40">
        <v>1926750.6940999997</v>
      </c>
      <c r="S46" s="121"/>
      <c r="T46" s="121"/>
    </row>
    <row r="47" spans="1:20" s="98" customFormat="1" ht="16.5" customHeight="1" x14ac:dyDescent="0.2">
      <c r="A47" s="7" t="s">
        <v>463</v>
      </c>
      <c r="B47" s="40">
        <v>78558.407999999996</v>
      </c>
      <c r="C47" s="40">
        <v>1048931.9928155502</v>
      </c>
      <c r="D47" s="40">
        <v>31988.401999999998</v>
      </c>
      <c r="E47" s="40">
        <v>1159478.8028155502</v>
      </c>
      <c r="F47" s="40">
        <v>78558.407999999996</v>
      </c>
      <c r="G47" s="40">
        <v>1256223.6068102163</v>
      </c>
      <c r="H47" s="40">
        <v>36764.902000000002</v>
      </c>
      <c r="I47" s="40">
        <v>1371546.9168102164</v>
      </c>
      <c r="S47" s="121"/>
      <c r="T47" s="121"/>
    </row>
    <row r="48" spans="1:20" s="98" customFormat="1" ht="16.5" customHeight="1" x14ac:dyDescent="0.2">
      <c r="A48" s="7" t="s">
        <v>489</v>
      </c>
      <c r="B48" s="40">
        <v>24149.161</v>
      </c>
      <c r="C48" s="40">
        <v>160767.46368858076</v>
      </c>
      <c r="D48" s="40">
        <v>-68242.779302999988</v>
      </c>
      <c r="E48" s="40">
        <v>116673.84538558076</v>
      </c>
      <c r="F48" s="40">
        <v>29617.53</v>
      </c>
      <c r="G48" s="40">
        <v>252096.33545046233</v>
      </c>
      <c r="H48" s="40">
        <v>-73903.694814000002</v>
      </c>
      <c r="I48" s="40">
        <v>207810.17063646234</v>
      </c>
      <c r="S48" s="121"/>
      <c r="T48" s="121"/>
    </row>
    <row r="49" spans="1:20" s="98" customFormat="1" ht="16.5" customHeight="1" x14ac:dyDescent="0.2">
      <c r="A49" s="7" t="s">
        <v>490</v>
      </c>
      <c r="B49" s="40">
        <v>7649.0659999999998</v>
      </c>
      <c r="C49" s="40">
        <v>146364.40300546685</v>
      </c>
      <c r="D49" s="40">
        <v>-9767.4040000000005</v>
      </c>
      <c r="E49" s="40">
        <v>144246.06500546684</v>
      </c>
      <c r="F49" s="40">
        <v>21186.484</v>
      </c>
      <c r="G49" s="40">
        <v>262897.49454290594</v>
      </c>
      <c r="H49" s="40">
        <v>-12625.633</v>
      </c>
      <c r="I49" s="40">
        <v>271458.34554290597</v>
      </c>
      <c r="S49" s="121"/>
      <c r="T49" s="121"/>
    </row>
    <row r="50" spans="1:20" s="98" customFormat="1" ht="16.5" customHeight="1" x14ac:dyDescent="0.2">
      <c r="A50" s="7" t="s">
        <v>491</v>
      </c>
      <c r="B50" s="40">
        <v>27340.921999999999</v>
      </c>
      <c r="C50" s="40">
        <v>19445.353999999999</v>
      </c>
      <c r="D50" s="40">
        <v>60527.449000000001</v>
      </c>
      <c r="E50" s="40">
        <v>107313.72500000001</v>
      </c>
      <c r="F50" s="40">
        <v>30220.687999999998</v>
      </c>
      <c r="G50" s="40">
        <v>13444.986999999999</v>
      </c>
      <c r="H50" s="40">
        <v>61217.269</v>
      </c>
      <c r="I50" s="40">
        <v>104882.94399999999</v>
      </c>
      <c r="S50" s="121"/>
      <c r="T50" s="121"/>
    </row>
    <row r="51" spans="1:20" s="98" customFormat="1" ht="16.5" customHeight="1" thickBot="1" x14ac:dyDescent="0.25">
      <c r="A51" s="23" t="s">
        <v>492</v>
      </c>
      <c r="B51" s="82">
        <v>21073.887999999999</v>
      </c>
      <c r="C51" s="82">
        <v>6483.3811260000002</v>
      </c>
      <c r="D51" s="82">
        <v>1342.18</v>
      </c>
      <c r="E51" s="82">
        <v>28899.449126</v>
      </c>
      <c r="F51" s="82">
        <v>13747.898999999999</v>
      </c>
      <c r="G51" s="82">
        <v>8496.59</v>
      </c>
      <c r="H51" s="82">
        <v>2225.4850000000001</v>
      </c>
      <c r="I51" s="82">
        <v>24469.974000000002</v>
      </c>
      <c r="S51" s="121"/>
      <c r="T51" s="121"/>
    </row>
    <row r="52" spans="1:20" ht="15" thickTop="1" x14ac:dyDescent="0.2">
      <c r="A52" s="420" t="s">
        <v>570</v>
      </c>
      <c r="B52" s="420"/>
      <c r="C52" s="420"/>
      <c r="D52" s="420"/>
      <c r="E52" s="420"/>
      <c r="F52" s="420"/>
      <c r="G52" s="420"/>
      <c r="H52" s="420"/>
      <c r="I52" s="420"/>
    </row>
    <row r="53" spans="1:20" x14ac:dyDescent="0.2">
      <c r="A53" s="421" t="s">
        <v>572</v>
      </c>
      <c r="B53" s="421"/>
      <c r="C53" s="421"/>
      <c r="D53" s="421"/>
      <c r="E53" s="421"/>
      <c r="F53" s="421"/>
      <c r="G53" s="421"/>
      <c r="H53" s="421"/>
      <c r="I53" s="421"/>
    </row>
    <row r="54" spans="1:20" x14ac:dyDescent="0.2">
      <c r="H54" s="36"/>
      <c r="I54" s="36"/>
    </row>
    <row r="55" spans="1:20" x14ac:dyDescent="0.2">
      <c r="A55" s="36"/>
      <c r="B55" s="36"/>
      <c r="C55" s="36"/>
      <c r="D55" s="36"/>
      <c r="E55" s="36"/>
      <c r="F55" s="36"/>
      <c r="G55" s="36"/>
      <c r="H55" s="36"/>
      <c r="I55" s="36"/>
    </row>
    <row r="59" spans="1:20" x14ac:dyDescent="0.2">
      <c r="A59" s="20"/>
    </row>
  </sheetData>
  <mergeCells count="7">
    <mergeCell ref="A52:I52"/>
    <mergeCell ref="A53:I53"/>
    <mergeCell ref="A1:I1"/>
    <mergeCell ref="A2:I2"/>
    <mergeCell ref="A3:A4"/>
    <mergeCell ref="B3:E3"/>
    <mergeCell ref="F3:I3"/>
  </mergeCells>
  <pageMargins left="0.7" right="0.7" top="0.75" bottom="0.75" header="0.3" footer="0.3"/>
  <pageSetup paperSize="9" scale="57"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21"/>
  <sheetViews>
    <sheetView view="pageBreakPreview" topLeftCell="A7" zoomScale="115" zoomScaleNormal="100" zoomScaleSheetLayoutView="115" workbookViewId="0">
      <selection activeCell="K5" sqref="K5"/>
    </sheetView>
  </sheetViews>
  <sheetFormatPr defaultRowHeight="14.25" x14ac:dyDescent="0.2"/>
  <cols>
    <col min="1" max="1" width="59.125" customWidth="1"/>
    <col min="2" max="6" width="12.125" customWidth="1"/>
  </cols>
  <sheetData>
    <row r="1" spans="1:7" ht="18.75" x14ac:dyDescent="0.2">
      <c r="A1" s="302" t="s">
        <v>493</v>
      </c>
      <c r="B1" s="302"/>
      <c r="C1" s="302"/>
      <c r="D1" s="302"/>
      <c r="E1" s="302"/>
      <c r="F1" s="302"/>
    </row>
    <row r="2" spans="1:7" ht="15" thickBot="1" x14ac:dyDescent="0.25">
      <c r="A2" s="301" t="s">
        <v>1</v>
      </c>
      <c r="B2" s="301"/>
      <c r="C2" s="301"/>
      <c r="D2" s="301"/>
      <c r="E2" s="301"/>
      <c r="F2" s="301"/>
      <c r="G2" s="301"/>
    </row>
    <row r="3" spans="1:7" ht="15.75" thickTop="1" thickBot="1" x14ac:dyDescent="0.25">
      <c r="A3" s="200" t="s">
        <v>494</v>
      </c>
      <c r="B3" s="201">
        <v>45100</v>
      </c>
      <c r="C3" s="201">
        <v>45290</v>
      </c>
      <c r="D3" s="202">
        <v>45374</v>
      </c>
      <c r="E3" s="201">
        <v>45473</v>
      </c>
      <c r="F3" s="201">
        <v>45565</v>
      </c>
      <c r="G3" s="37">
        <v>45627</v>
      </c>
    </row>
    <row r="4" spans="1:7" s="92" customFormat="1" ht="24.75" customHeight="1" thickTop="1" x14ac:dyDescent="0.2">
      <c r="A4" s="2" t="s">
        <v>495</v>
      </c>
      <c r="B4" s="42">
        <v>85102</v>
      </c>
      <c r="C4" s="42">
        <v>106133.277</v>
      </c>
      <c r="D4" s="42">
        <v>125859.061</v>
      </c>
      <c r="E4" s="42">
        <v>116075.265</v>
      </c>
      <c r="F4" s="42">
        <v>109623.757</v>
      </c>
      <c r="G4" s="42">
        <v>254284.12299999999</v>
      </c>
    </row>
    <row r="5" spans="1:7" s="92" customFormat="1" ht="24.75" customHeight="1" x14ac:dyDescent="0.2">
      <c r="A5" s="9" t="s">
        <v>496</v>
      </c>
      <c r="B5" s="40">
        <v>33083</v>
      </c>
      <c r="C5" s="40">
        <v>39290.495000000003</v>
      </c>
      <c r="D5" s="40">
        <v>40279.911999999997</v>
      </c>
      <c r="E5" s="40">
        <v>26455.328000000001</v>
      </c>
      <c r="F5" s="40">
        <v>16380.564</v>
      </c>
      <c r="G5" s="40">
        <v>36709.616999999998</v>
      </c>
    </row>
    <row r="6" spans="1:7" s="92" customFormat="1" ht="24.75" customHeight="1" x14ac:dyDescent="0.2">
      <c r="A6" s="9" t="s">
        <v>497</v>
      </c>
      <c r="B6" s="40">
        <v>52019</v>
      </c>
      <c r="C6" s="40">
        <v>66842.781999999992</v>
      </c>
      <c r="D6" s="40">
        <v>85579.149000000005</v>
      </c>
      <c r="E6" s="40">
        <v>89619.936999999991</v>
      </c>
      <c r="F6" s="40">
        <v>93243.192999999999</v>
      </c>
      <c r="G6" s="40">
        <v>217574.50599999999</v>
      </c>
    </row>
    <row r="7" spans="1:7" s="92" customFormat="1" ht="24.75" customHeight="1" x14ac:dyDescent="0.2">
      <c r="A7" s="2" t="s">
        <v>498</v>
      </c>
      <c r="B7" s="42">
        <v>167795</v>
      </c>
      <c r="C7" s="42">
        <v>95513.945000000007</v>
      </c>
      <c r="D7" s="42">
        <v>108806.46400000001</v>
      </c>
      <c r="E7" s="42">
        <v>88863.868999999992</v>
      </c>
      <c r="F7" s="42">
        <v>89364.090999999986</v>
      </c>
      <c r="G7" s="42">
        <v>114963.26500000001</v>
      </c>
    </row>
    <row r="8" spans="1:7" s="92" customFormat="1" ht="24.75" customHeight="1" x14ac:dyDescent="0.2">
      <c r="A8" s="9" t="s">
        <v>499</v>
      </c>
      <c r="B8" s="40">
        <v>77062</v>
      </c>
      <c r="C8" s="40">
        <v>5994.1319999999996</v>
      </c>
      <c r="D8" s="40">
        <v>6297.2539999999999</v>
      </c>
      <c r="E8" s="40">
        <v>967.73800000000006</v>
      </c>
      <c r="F8" s="40">
        <v>4109.9690000000001</v>
      </c>
      <c r="G8" s="40">
        <v>5127.2489999999998</v>
      </c>
    </row>
    <row r="9" spans="1:7" s="92" customFormat="1" ht="24.75" customHeight="1" x14ac:dyDescent="0.2">
      <c r="A9" s="9" t="s">
        <v>500</v>
      </c>
      <c r="B9" s="40">
        <v>53743</v>
      </c>
      <c r="C9" s="40">
        <v>43694.205000000002</v>
      </c>
      <c r="D9" s="40">
        <v>54832.177000000003</v>
      </c>
      <c r="E9" s="40">
        <v>43692.813999999998</v>
      </c>
      <c r="F9" s="40">
        <v>48488.362999999998</v>
      </c>
      <c r="G9" s="40">
        <v>42036.798000000003</v>
      </c>
    </row>
    <row r="10" spans="1:7" s="92" customFormat="1" ht="24.75" customHeight="1" x14ac:dyDescent="0.2">
      <c r="A10" s="9" t="s">
        <v>501</v>
      </c>
      <c r="B10" s="40">
        <v>35659</v>
      </c>
      <c r="C10" s="40">
        <v>44009.606</v>
      </c>
      <c r="D10" s="40">
        <v>45669.743999999999</v>
      </c>
      <c r="E10" s="40">
        <v>42137.122000000003</v>
      </c>
      <c r="F10" s="40">
        <v>34852.849000000002</v>
      </c>
      <c r="G10" s="40">
        <v>60832.696000000004</v>
      </c>
    </row>
    <row r="11" spans="1:7" s="92" customFormat="1" ht="24.75" customHeight="1" x14ac:dyDescent="0.2">
      <c r="A11" s="9" t="s">
        <v>502</v>
      </c>
      <c r="B11" s="40">
        <v>147</v>
      </c>
      <c r="C11" s="40">
        <v>721.42499999999995</v>
      </c>
      <c r="D11" s="40">
        <v>753.16399999999999</v>
      </c>
      <c r="E11" s="40">
        <v>854.39300000000003</v>
      </c>
      <c r="F11" s="40">
        <v>906.59699999999998</v>
      </c>
      <c r="G11" s="40">
        <v>1136.8209999999999</v>
      </c>
    </row>
    <row r="12" spans="1:7" s="92" customFormat="1" ht="24.75" customHeight="1" x14ac:dyDescent="0.2">
      <c r="A12" s="9" t="s">
        <v>503</v>
      </c>
      <c r="B12" s="40">
        <v>1184</v>
      </c>
      <c r="C12" s="40">
        <v>1094.577</v>
      </c>
      <c r="D12" s="40">
        <v>1254.125</v>
      </c>
      <c r="E12" s="40">
        <v>1211.8019999999999</v>
      </c>
      <c r="F12" s="40">
        <v>1006.313</v>
      </c>
      <c r="G12" s="40">
        <v>5829.701</v>
      </c>
    </row>
    <row r="13" spans="1:7" s="92" customFormat="1" ht="24.75" customHeight="1" x14ac:dyDescent="0.2">
      <c r="A13" s="2" t="s">
        <v>504</v>
      </c>
      <c r="B13" s="42">
        <v>29828</v>
      </c>
      <c r="C13" s="42">
        <v>26681.897000000001</v>
      </c>
      <c r="D13" s="42">
        <v>31987.34</v>
      </c>
      <c r="E13" s="42">
        <v>30582.839</v>
      </c>
      <c r="F13" s="42">
        <v>25622.717000000001</v>
      </c>
      <c r="G13" s="42">
        <v>29480.995999999999</v>
      </c>
    </row>
    <row r="14" spans="1:7" s="92" customFormat="1" ht="24.75" customHeight="1" x14ac:dyDescent="0.2">
      <c r="A14" s="2" t="s">
        <v>505</v>
      </c>
      <c r="B14" s="42">
        <v>15740</v>
      </c>
      <c r="C14" s="42">
        <v>22413.447</v>
      </c>
      <c r="D14" s="42">
        <v>18044.478999999999</v>
      </c>
      <c r="E14" s="42">
        <v>17578.276000000002</v>
      </c>
      <c r="F14" s="42">
        <v>17799.927</v>
      </c>
      <c r="G14" s="42">
        <v>23700.269</v>
      </c>
    </row>
    <row r="15" spans="1:7" s="92" customFormat="1" ht="24.75" customHeight="1" x14ac:dyDescent="0.2">
      <c r="A15" s="2" t="s">
        <v>506</v>
      </c>
      <c r="B15" s="42">
        <v>1614</v>
      </c>
      <c r="C15" s="42">
        <v>27809.278999999999</v>
      </c>
      <c r="D15" s="42">
        <v>2390.893</v>
      </c>
      <c r="E15" s="42">
        <v>3101.8690000000001</v>
      </c>
      <c r="F15" s="42">
        <v>3241.2089999999998</v>
      </c>
      <c r="G15" s="42">
        <v>4604.1059999999998</v>
      </c>
    </row>
    <row r="16" spans="1:7" s="92" customFormat="1" ht="24.75" customHeight="1" x14ac:dyDescent="0.2">
      <c r="A16" s="2" t="s">
        <v>507</v>
      </c>
      <c r="B16" s="42">
        <v>265905</v>
      </c>
      <c r="C16" s="42">
        <v>358761.89399999997</v>
      </c>
      <c r="D16" s="42">
        <v>396681.234</v>
      </c>
      <c r="E16" s="42">
        <v>437437.43699999998</v>
      </c>
      <c r="F16" s="42">
        <v>443776.92599999998</v>
      </c>
      <c r="G16" s="42">
        <v>404960.20199999999</v>
      </c>
    </row>
    <row r="17" spans="1:7" s="92" customFormat="1" ht="24.75" customHeight="1" x14ac:dyDescent="0.2">
      <c r="A17" s="2" t="s">
        <v>508</v>
      </c>
      <c r="B17" s="42">
        <v>35181</v>
      </c>
      <c r="C17" s="42">
        <v>56869.985999999997</v>
      </c>
      <c r="D17" s="42">
        <v>69957.459000000003</v>
      </c>
      <c r="E17" s="42">
        <v>68086.122000000003</v>
      </c>
      <c r="F17" s="42">
        <v>74032.194000000003</v>
      </c>
      <c r="G17" s="42">
        <v>48713.315000000002</v>
      </c>
    </row>
    <row r="18" spans="1:7" s="92" customFormat="1" ht="24.75" customHeight="1" x14ac:dyDescent="0.2">
      <c r="A18" s="2" t="s">
        <v>509</v>
      </c>
      <c r="B18" s="42">
        <v>1284</v>
      </c>
      <c r="C18" s="42">
        <v>1415.4190000000001</v>
      </c>
      <c r="D18" s="42">
        <v>1707.8589999999999</v>
      </c>
      <c r="E18" s="42">
        <v>1787.8689999999999</v>
      </c>
      <c r="F18" s="42">
        <v>1843.0650000000001</v>
      </c>
      <c r="G18" s="42">
        <v>1907.192</v>
      </c>
    </row>
    <row r="19" spans="1:7" s="92" customFormat="1" ht="24.75" customHeight="1" thickBot="1" x14ac:dyDescent="0.25">
      <c r="A19" s="11" t="s">
        <v>510</v>
      </c>
      <c r="B19" s="44" t="s">
        <v>21</v>
      </c>
      <c r="C19" s="44" t="s">
        <v>21</v>
      </c>
      <c r="D19" s="44">
        <v>0.26</v>
      </c>
      <c r="E19" s="44">
        <v>0.26</v>
      </c>
      <c r="F19" s="44">
        <v>150.803</v>
      </c>
      <c r="G19" s="44">
        <v>0.26</v>
      </c>
    </row>
    <row r="20" spans="1:7" s="92" customFormat="1" ht="24.75" customHeight="1" thickTop="1" thickBot="1" x14ac:dyDescent="0.25">
      <c r="A20" s="199" t="s">
        <v>241</v>
      </c>
      <c r="B20" s="44">
        <v>602449</v>
      </c>
      <c r="C20" s="44">
        <v>695599.40399999998</v>
      </c>
      <c r="D20" s="44">
        <v>755435.04900000012</v>
      </c>
      <c r="E20" s="44">
        <v>763513.80599999987</v>
      </c>
      <c r="F20" s="44">
        <v>765454.6889999999</v>
      </c>
      <c r="G20" s="44">
        <v>882613.728</v>
      </c>
    </row>
    <row r="21" spans="1:7" ht="15" thickTop="1" x14ac:dyDescent="0.2">
      <c r="A21" s="365" t="s">
        <v>570</v>
      </c>
      <c r="B21" s="365"/>
      <c r="C21" s="365"/>
      <c r="D21" s="365"/>
      <c r="E21" s="365"/>
      <c r="F21" s="365"/>
      <c r="G21" s="365"/>
    </row>
  </sheetData>
  <mergeCells count="3">
    <mergeCell ref="A1:F1"/>
    <mergeCell ref="A2:G2"/>
    <mergeCell ref="A21:G21"/>
  </mergeCells>
  <pageMargins left="0.7" right="0.7" top="0.75" bottom="0.75" header="0.3" footer="0.3"/>
  <pageSetup paperSize="9" scale="61"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25"/>
  <sheetViews>
    <sheetView view="pageBreakPreview" topLeftCell="A22" zoomScaleNormal="100" zoomScaleSheetLayoutView="100" workbookViewId="0">
      <selection activeCell="E10" sqref="E10"/>
    </sheetView>
  </sheetViews>
  <sheetFormatPr defaultRowHeight="14.25" x14ac:dyDescent="0.2"/>
  <cols>
    <col min="1" max="1" width="56.375" customWidth="1"/>
    <col min="2" max="2" width="12.5" customWidth="1"/>
    <col min="3" max="3" width="12.5" bestFit="1" customWidth="1"/>
    <col min="4" max="4" width="12.125" customWidth="1"/>
    <col min="5" max="5" width="12.625" customWidth="1"/>
    <col min="6" max="6" width="12.5" bestFit="1" customWidth="1"/>
    <col min="7" max="7" width="12.125" customWidth="1"/>
  </cols>
  <sheetData>
    <row r="1" spans="1:8" ht="18.75" x14ac:dyDescent="0.2">
      <c r="A1" s="302" t="s">
        <v>511</v>
      </c>
      <c r="B1" s="302"/>
      <c r="C1" s="302"/>
      <c r="D1" s="302"/>
      <c r="E1" s="302"/>
      <c r="F1" s="302"/>
      <c r="G1" s="302"/>
      <c r="H1" s="12"/>
    </row>
    <row r="2" spans="1:8" ht="15" thickBot="1" x14ac:dyDescent="0.25">
      <c r="A2" s="301" t="s">
        <v>1</v>
      </c>
      <c r="B2" s="301"/>
      <c r="C2" s="301"/>
      <c r="D2" s="301"/>
      <c r="E2" s="301"/>
      <c r="F2" s="301"/>
      <c r="G2" s="301"/>
      <c r="H2" s="12"/>
    </row>
    <row r="3" spans="1:8" ht="15.75" thickTop="1" thickBot="1" x14ac:dyDescent="0.25">
      <c r="A3" s="313" t="s">
        <v>494</v>
      </c>
      <c r="B3" s="425" t="s">
        <v>593</v>
      </c>
      <c r="C3" s="426"/>
      <c r="D3" s="426"/>
      <c r="E3" s="425" t="s">
        <v>611</v>
      </c>
      <c r="F3" s="426"/>
      <c r="G3" s="426"/>
      <c r="H3" s="12"/>
    </row>
    <row r="4" spans="1:8" ht="15" thickBot="1" x14ac:dyDescent="0.25">
      <c r="A4" s="314"/>
      <c r="B4" s="198" t="s">
        <v>512</v>
      </c>
      <c r="C4" s="199" t="s">
        <v>513</v>
      </c>
      <c r="D4" s="199" t="s">
        <v>241</v>
      </c>
      <c r="E4" s="48" t="s">
        <v>512</v>
      </c>
      <c r="F4" s="199" t="s">
        <v>513</v>
      </c>
      <c r="G4" s="199" t="s">
        <v>241</v>
      </c>
      <c r="H4" s="12"/>
    </row>
    <row r="5" spans="1:8" s="92" customFormat="1" ht="32.25" customHeight="1" thickTop="1" x14ac:dyDescent="0.2">
      <c r="A5" s="2" t="s">
        <v>514</v>
      </c>
      <c r="B5" s="42">
        <v>249339.65300000002</v>
      </c>
      <c r="C5" s="42">
        <v>5492.8760000000002</v>
      </c>
      <c r="D5" s="42">
        <v>254832.52900000001</v>
      </c>
      <c r="E5" s="42">
        <v>251025.03200000001</v>
      </c>
      <c r="F5" s="42">
        <v>5338.1949999999997</v>
      </c>
      <c r="G5" s="42">
        <v>256363.22700000001</v>
      </c>
      <c r="H5" s="12"/>
    </row>
    <row r="6" spans="1:8" s="92" customFormat="1" ht="32.25" customHeight="1" x14ac:dyDescent="0.2">
      <c r="A6" s="9" t="s">
        <v>515</v>
      </c>
      <c r="B6" s="40">
        <v>4854.2709999999997</v>
      </c>
      <c r="C6" s="40">
        <v>356.072</v>
      </c>
      <c r="D6" s="40">
        <v>5210.3429999999998</v>
      </c>
      <c r="E6" s="40">
        <v>5366.0720000000001</v>
      </c>
      <c r="F6" s="40">
        <v>480.20499999999998</v>
      </c>
      <c r="G6" s="40">
        <v>5846.277</v>
      </c>
      <c r="H6" s="12"/>
    </row>
    <row r="7" spans="1:8" s="92" customFormat="1" ht="32.25" customHeight="1" x14ac:dyDescent="0.2">
      <c r="A7" s="9" t="s">
        <v>516</v>
      </c>
      <c r="B7" s="40">
        <v>244485.38200000001</v>
      </c>
      <c r="C7" s="40">
        <v>5136.8040000000001</v>
      </c>
      <c r="D7" s="40">
        <v>249622.18600000002</v>
      </c>
      <c r="E7" s="40">
        <v>245658.96</v>
      </c>
      <c r="F7" s="40">
        <v>4857.99</v>
      </c>
      <c r="G7" s="40">
        <v>250516.94999999998</v>
      </c>
      <c r="H7" s="12"/>
    </row>
    <row r="8" spans="1:8" s="92" customFormat="1" ht="32.25" customHeight="1" x14ac:dyDescent="0.2">
      <c r="A8" s="2" t="s">
        <v>498</v>
      </c>
      <c r="B8" s="42">
        <v>54826.419000000002</v>
      </c>
      <c r="C8" s="42">
        <v>115197.04300000001</v>
      </c>
      <c r="D8" s="42">
        <v>170023.462</v>
      </c>
      <c r="E8" s="42">
        <v>105054.511</v>
      </c>
      <c r="F8" s="42">
        <v>70717.373999999996</v>
      </c>
      <c r="G8" s="42">
        <v>175771.88500000001</v>
      </c>
      <c r="H8" s="12"/>
    </row>
    <row r="9" spans="1:8" s="92" customFormat="1" ht="32.25" customHeight="1" x14ac:dyDescent="0.2">
      <c r="A9" s="9" t="s">
        <v>517</v>
      </c>
      <c r="B9" s="40">
        <v>51353.048999999999</v>
      </c>
      <c r="C9" s="40">
        <v>60712.28</v>
      </c>
      <c r="D9" s="40">
        <v>112065.329</v>
      </c>
      <c r="E9" s="40">
        <v>98424.902000000002</v>
      </c>
      <c r="F9" s="40">
        <v>36301.85</v>
      </c>
      <c r="G9" s="40">
        <v>134726.75200000001</v>
      </c>
      <c r="H9" s="12"/>
    </row>
    <row r="10" spans="1:8" s="92" customFormat="1" ht="32.25" customHeight="1" x14ac:dyDescent="0.2">
      <c r="A10" s="9" t="s">
        <v>500</v>
      </c>
      <c r="B10" s="40">
        <v>2052.7730000000001</v>
      </c>
      <c r="C10" s="40">
        <v>25405.56</v>
      </c>
      <c r="D10" s="40">
        <v>27458.333000000002</v>
      </c>
      <c r="E10" s="40">
        <v>5408.1760000000004</v>
      </c>
      <c r="F10" s="40">
        <v>4229.01</v>
      </c>
      <c r="G10" s="40">
        <v>9637.1860000000015</v>
      </c>
      <c r="H10" s="12"/>
    </row>
    <row r="11" spans="1:8" s="92" customFormat="1" ht="32.25" customHeight="1" x14ac:dyDescent="0.2">
      <c r="A11" s="9" t="s">
        <v>501</v>
      </c>
      <c r="B11" s="40">
        <v>1295.9010000000001</v>
      </c>
      <c r="C11" s="40">
        <v>29079.203000000001</v>
      </c>
      <c r="D11" s="40">
        <v>30375.104000000003</v>
      </c>
      <c r="E11" s="40">
        <v>1221.423</v>
      </c>
      <c r="F11" s="40">
        <v>30186.513999999999</v>
      </c>
      <c r="G11" s="40">
        <v>31407.936999999998</v>
      </c>
      <c r="H11" s="12"/>
    </row>
    <row r="12" spans="1:8" s="92" customFormat="1" ht="32.25" customHeight="1" x14ac:dyDescent="0.2">
      <c r="A12" s="9" t="s">
        <v>502</v>
      </c>
      <c r="B12" s="40">
        <v>124.68600000000001</v>
      </c>
      <c r="C12" s="40">
        <v>0</v>
      </c>
      <c r="D12" s="40">
        <v>124.68600000000001</v>
      </c>
      <c r="E12" s="40">
        <v>0</v>
      </c>
      <c r="F12" s="40">
        <v>0</v>
      </c>
      <c r="G12" s="40">
        <v>0</v>
      </c>
      <c r="H12" s="12"/>
    </row>
    <row r="13" spans="1:8" s="92" customFormat="1" ht="32.25" customHeight="1" x14ac:dyDescent="0.2">
      <c r="A13" s="9" t="s">
        <v>503</v>
      </c>
      <c r="B13" s="42">
        <v>0.01</v>
      </c>
      <c r="C13" s="40">
        <v>0</v>
      </c>
      <c r="D13" s="42">
        <v>0.01</v>
      </c>
      <c r="E13" s="42">
        <v>0.01</v>
      </c>
      <c r="F13" s="40">
        <v>0</v>
      </c>
      <c r="G13" s="42">
        <v>0.01</v>
      </c>
      <c r="H13" s="12"/>
    </row>
    <row r="14" spans="1:8" s="92" customFormat="1" ht="32.25" customHeight="1" x14ac:dyDescent="0.2">
      <c r="A14" s="2" t="s">
        <v>504</v>
      </c>
      <c r="B14" s="42">
        <v>0</v>
      </c>
      <c r="C14" s="42">
        <v>0</v>
      </c>
      <c r="D14" s="42">
        <v>0</v>
      </c>
      <c r="E14" s="42">
        <v>0</v>
      </c>
      <c r="F14" s="42">
        <v>0</v>
      </c>
      <c r="G14" s="42">
        <v>0</v>
      </c>
      <c r="H14" s="12"/>
    </row>
    <row r="15" spans="1:8" s="92" customFormat="1" ht="32.25" customHeight="1" x14ac:dyDescent="0.2">
      <c r="A15" s="2" t="s">
        <v>505</v>
      </c>
      <c r="B15" s="42">
        <v>0</v>
      </c>
      <c r="C15" s="42">
        <v>0</v>
      </c>
      <c r="D15" s="42">
        <v>0</v>
      </c>
      <c r="E15" s="42">
        <v>0</v>
      </c>
      <c r="F15" s="42">
        <v>0</v>
      </c>
      <c r="G15" s="42">
        <v>0</v>
      </c>
      <c r="H15" s="12"/>
    </row>
    <row r="16" spans="1:8" s="92" customFormat="1" ht="32.25" customHeight="1" x14ac:dyDescent="0.2">
      <c r="A16" s="2" t="s">
        <v>506</v>
      </c>
      <c r="B16" s="42">
        <v>0</v>
      </c>
      <c r="C16" s="42">
        <v>0</v>
      </c>
      <c r="D16" s="42">
        <v>0</v>
      </c>
      <c r="E16" s="42">
        <v>0</v>
      </c>
      <c r="F16" s="42">
        <v>0</v>
      </c>
      <c r="G16" s="42">
        <v>0</v>
      </c>
      <c r="H16" s="12"/>
    </row>
    <row r="17" spans="1:8" s="92" customFormat="1" ht="32.25" customHeight="1" x14ac:dyDescent="0.2">
      <c r="A17" s="2" t="s">
        <v>507</v>
      </c>
      <c r="B17" s="42">
        <v>70312.434999999998</v>
      </c>
      <c r="C17" s="42">
        <v>32531.662</v>
      </c>
      <c r="D17" s="42">
        <v>102844.09699999999</v>
      </c>
      <c r="E17" s="42">
        <v>71934.073000000004</v>
      </c>
      <c r="F17" s="42">
        <v>16341.043</v>
      </c>
      <c r="G17" s="42">
        <v>88275.116000000009</v>
      </c>
      <c r="H17" s="12"/>
    </row>
    <row r="18" spans="1:8" s="92" customFormat="1" ht="32.25" customHeight="1" x14ac:dyDescent="0.2">
      <c r="A18" s="2" t="s">
        <v>508</v>
      </c>
      <c r="B18" s="42">
        <v>14.788</v>
      </c>
      <c r="C18" s="42">
        <v>0</v>
      </c>
      <c r="D18" s="42">
        <v>14.788</v>
      </c>
      <c r="E18" s="42">
        <v>14.726000000000001</v>
      </c>
      <c r="F18" s="42">
        <v>0</v>
      </c>
      <c r="G18" s="42">
        <v>14.726000000000001</v>
      </c>
      <c r="H18" s="12"/>
    </row>
    <row r="19" spans="1:8" s="92" customFormat="1" ht="32.25" customHeight="1" x14ac:dyDescent="0.2">
      <c r="A19" s="2" t="s">
        <v>518</v>
      </c>
      <c r="B19" s="42">
        <v>0</v>
      </c>
      <c r="C19" s="42">
        <v>0</v>
      </c>
      <c r="D19" s="42">
        <v>0</v>
      </c>
      <c r="E19" s="42">
        <v>0</v>
      </c>
      <c r="F19" s="42">
        <v>0</v>
      </c>
      <c r="G19" s="42">
        <v>0</v>
      </c>
      <c r="H19" s="12"/>
    </row>
    <row r="20" spans="1:8" s="92" customFormat="1" ht="32.25" customHeight="1" x14ac:dyDescent="0.2">
      <c r="A20" s="6" t="s">
        <v>519</v>
      </c>
      <c r="B20" s="42">
        <v>0</v>
      </c>
      <c r="C20" s="42">
        <v>0</v>
      </c>
      <c r="D20" s="42">
        <v>0</v>
      </c>
      <c r="E20" s="42">
        <v>0</v>
      </c>
      <c r="F20" s="42">
        <v>0</v>
      </c>
      <c r="G20" s="42">
        <v>0</v>
      </c>
      <c r="H20" s="12"/>
    </row>
    <row r="21" spans="1:8" s="92" customFormat="1" ht="32.25" customHeight="1" thickBot="1" x14ac:dyDescent="0.25">
      <c r="A21" s="11" t="s">
        <v>520</v>
      </c>
      <c r="B21" s="44">
        <v>427982.55</v>
      </c>
      <c r="C21" s="44">
        <v>28657.808000000001</v>
      </c>
      <c r="D21" s="44">
        <v>456640.35800000001</v>
      </c>
      <c r="E21" s="44">
        <v>436928.022</v>
      </c>
      <c r="F21" s="44">
        <v>30709.462</v>
      </c>
      <c r="G21" s="44">
        <v>467637.484</v>
      </c>
      <c r="H21" s="12"/>
    </row>
    <row r="22" spans="1:8" s="92" customFormat="1" ht="32.25" customHeight="1" thickTop="1" thickBot="1" x14ac:dyDescent="0.25">
      <c r="A22" s="199" t="s">
        <v>241</v>
      </c>
      <c r="B22" s="120">
        <v>802475.84499999997</v>
      </c>
      <c r="C22" s="120">
        <v>181879.38900000002</v>
      </c>
      <c r="D22" s="120">
        <v>984355.23400000005</v>
      </c>
      <c r="E22" s="120">
        <v>864956.36400000006</v>
      </c>
      <c r="F22" s="120">
        <v>123106.07399999999</v>
      </c>
      <c r="G22" s="120">
        <v>988062.43800000008</v>
      </c>
      <c r="H22" s="12"/>
    </row>
    <row r="23" spans="1:8" ht="15" thickTop="1" x14ac:dyDescent="0.2">
      <c r="A23" s="420" t="s">
        <v>570</v>
      </c>
      <c r="B23" s="427"/>
      <c r="C23" s="427"/>
      <c r="D23" s="427"/>
      <c r="E23" s="427"/>
      <c r="F23" s="427"/>
      <c r="G23" s="427"/>
      <c r="H23" s="424"/>
    </row>
    <row r="24" spans="1:8" x14ac:dyDescent="0.2">
      <c r="A24" s="421" t="s">
        <v>533</v>
      </c>
      <c r="B24" s="421"/>
      <c r="C24" s="421"/>
      <c r="D24" s="421"/>
      <c r="E24" s="421"/>
      <c r="F24" s="421"/>
      <c r="G24" s="421"/>
      <c r="H24" s="424"/>
    </row>
    <row r="25" spans="1:8" x14ac:dyDescent="0.2">
      <c r="A25" s="421" t="s">
        <v>521</v>
      </c>
      <c r="B25" s="421"/>
      <c r="C25" s="421"/>
      <c r="D25" s="421"/>
      <c r="E25" s="421"/>
      <c r="F25" s="421"/>
      <c r="G25" s="421"/>
      <c r="H25" s="424"/>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61" orientation="portrait" r:id="rId1"/>
  <headerFooter>
    <oddFooter>&amp;C&amp;A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5"/>
  <sheetViews>
    <sheetView view="pageBreakPreview" topLeftCell="A28" zoomScaleNormal="100" zoomScaleSheetLayoutView="100" workbookViewId="0">
      <selection activeCell="A39" sqref="A39:J39"/>
    </sheetView>
  </sheetViews>
  <sheetFormatPr defaultRowHeight="14.25" x14ac:dyDescent="0.2"/>
  <cols>
    <col min="1" max="1" width="44.375" bestFit="1" customWidth="1"/>
    <col min="2" max="3" width="9.125" bestFit="1" customWidth="1"/>
    <col min="4" max="4" width="9.625" bestFit="1" customWidth="1"/>
    <col min="5" max="5" width="11.375" style="50" bestFit="1" customWidth="1"/>
    <col min="6" max="6" width="9.625" bestFit="1" customWidth="1"/>
    <col min="7" max="8" width="9.375" bestFit="1" customWidth="1"/>
    <col min="9" max="9" width="9.625" style="50" bestFit="1" customWidth="1"/>
  </cols>
  <sheetData>
    <row r="1" spans="1:11" ht="18.75" x14ac:dyDescent="0.2">
      <c r="A1" s="302" t="s">
        <v>45</v>
      </c>
      <c r="B1" s="302"/>
      <c r="C1" s="302"/>
      <c r="D1" s="302"/>
      <c r="E1" s="302"/>
      <c r="F1" s="302"/>
      <c r="G1" s="302"/>
      <c r="H1" s="302"/>
      <c r="I1" s="302"/>
      <c r="J1" s="302"/>
    </row>
    <row r="2" spans="1:11" ht="15" thickBot="1" x14ac:dyDescent="0.25">
      <c r="A2" s="301" t="s">
        <v>1</v>
      </c>
      <c r="B2" s="301"/>
      <c r="C2" s="301"/>
      <c r="D2" s="301"/>
      <c r="E2" s="301"/>
      <c r="F2" s="301"/>
      <c r="G2" s="301"/>
      <c r="H2" s="301"/>
      <c r="I2" s="301"/>
      <c r="J2" s="301"/>
    </row>
    <row r="3" spans="1:11" ht="15.75" thickTop="1" thickBot="1" x14ac:dyDescent="0.25">
      <c r="A3" s="313" t="s">
        <v>2</v>
      </c>
      <c r="B3" s="315" t="s">
        <v>46</v>
      </c>
      <c r="C3" s="315" t="s">
        <v>4</v>
      </c>
      <c r="D3" s="315" t="s">
        <v>568</v>
      </c>
      <c r="E3" s="289">
        <v>2024</v>
      </c>
      <c r="F3" s="303">
        <v>2024</v>
      </c>
      <c r="G3" s="308"/>
      <c r="H3" s="303">
        <v>2025</v>
      </c>
      <c r="I3" s="303"/>
      <c r="J3" s="303"/>
      <c r="K3" s="80"/>
    </row>
    <row r="4" spans="1:11" ht="15" thickBot="1" x14ac:dyDescent="0.25">
      <c r="A4" s="314"/>
      <c r="B4" s="316"/>
      <c r="C4" s="316"/>
      <c r="D4" s="316"/>
      <c r="E4" s="290" t="s">
        <v>612</v>
      </c>
      <c r="F4" s="274" t="s">
        <v>589</v>
      </c>
      <c r="G4" s="288" t="s">
        <v>596</v>
      </c>
      <c r="H4" s="274" t="s">
        <v>600</v>
      </c>
      <c r="I4" s="274" t="s">
        <v>603</v>
      </c>
      <c r="J4" s="274" t="s">
        <v>612</v>
      </c>
    </row>
    <row r="5" spans="1:11" ht="19.5" customHeight="1" thickTop="1" x14ac:dyDescent="0.2">
      <c r="A5" s="2" t="s">
        <v>47</v>
      </c>
      <c r="B5" s="43">
        <v>14137</v>
      </c>
      <c r="C5" s="43">
        <v>3596.2211122400017</v>
      </c>
      <c r="D5" s="43">
        <v>2753.2029999999995</v>
      </c>
      <c r="E5" s="43">
        <v>17053.123715000002</v>
      </c>
      <c r="F5" s="43">
        <v>6113.1260590000002</v>
      </c>
      <c r="G5" s="43">
        <v>3244.8610589999998</v>
      </c>
      <c r="H5" s="43">
        <v>2750.4890589999995</v>
      </c>
      <c r="I5" s="43">
        <v>2860.8800590000001</v>
      </c>
      <c r="J5" s="43">
        <v>2843.2000589999998</v>
      </c>
    </row>
    <row r="6" spans="1:11" ht="19.5" customHeight="1" x14ac:dyDescent="0.2">
      <c r="A6" s="6" t="s">
        <v>48</v>
      </c>
      <c r="B6" s="43">
        <v>1174</v>
      </c>
      <c r="C6" s="43">
        <v>1184.96</v>
      </c>
      <c r="D6" s="43">
        <v>228.83199999999999</v>
      </c>
      <c r="E6" s="43">
        <v>1416.605</v>
      </c>
      <c r="F6" s="43">
        <v>330.53899999999999</v>
      </c>
      <c r="G6" s="43">
        <v>326.80899999999997</v>
      </c>
      <c r="H6" s="43">
        <v>216.214</v>
      </c>
      <c r="I6" s="43">
        <v>317.09299999999996</v>
      </c>
      <c r="J6" s="43">
        <v>362.17999999999995</v>
      </c>
    </row>
    <row r="7" spans="1:11" ht="19.5" customHeight="1" x14ac:dyDescent="0.2">
      <c r="A7" s="3" t="s">
        <v>36</v>
      </c>
      <c r="B7" s="41">
        <v>16</v>
      </c>
      <c r="C7" s="41">
        <v>26.677</v>
      </c>
      <c r="D7" s="41">
        <v>31.175000000000001</v>
      </c>
      <c r="E7" s="41">
        <v>32.435000000000002</v>
      </c>
      <c r="F7" s="41">
        <v>28.92</v>
      </c>
      <c r="G7" s="41">
        <v>28.556999999999999</v>
      </c>
      <c r="H7" s="41">
        <v>29.94</v>
      </c>
      <c r="I7" s="41">
        <v>30.718</v>
      </c>
      <c r="J7" s="41">
        <v>75.879000000000005</v>
      </c>
    </row>
    <row r="8" spans="1:11" ht="19.5" customHeight="1" x14ac:dyDescent="0.2">
      <c r="A8" s="7" t="s">
        <v>37</v>
      </c>
      <c r="B8" s="41" t="s">
        <v>13</v>
      </c>
      <c r="C8" s="41">
        <v>0</v>
      </c>
      <c r="D8" s="41">
        <v>0</v>
      </c>
      <c r="E8" s="41">
        <v>0</v>
      </c>
      <c r="F8" s="41">
        <v>0</v>
      </c>
      <c r="G8" s="41">
        <v>0</v>
      </c>
      <c r="H8" s="41">
        <v>0</v>
      </c>
      <c r="I8" s="41">
        <v>0</v>
      </c>
      <c r="J8" s="41">
        <v>0</v>
      </c>
    </row>
    <row r="9" spans="1:11" ht="19.5" customHeight="1" x14ac:dyDescent="0.2">
      <c r="A9" s="3" t="s">
        <v>38</v>
      </c>
      <c r="B9" s="41">
        <v>162</v>
      </c>
      <c r="C9" s="41">
        <v>163.71899999999999</v>
      </c>
      <c r="D9" s="41">
        <v>174.86799999999999</v>
      </c>
      <c r="E9" s="41">
        <v>174.86600000000001</v>
      </c>
      <c r="F9" s="41">
        <v>178.95599999999999</v>
      </c>
      <c r="G9" s="41">
        <v>175.578</v>
      </c>
      <c r="H9" s="41">
        <v>163.6</v>
      </c>
      <c r="I9" s="41">
        <v>163.58099999999999</v>
      </c>
      <c r="J9" s="41">
        <v>163.58099999999999</v>
      </c>
    </row>
    <row r="10" spans="1:11" ht="19.5" customHeight="1" x14ac:dyDescent="0.2">
      <c r="A10" s="3" t="s">
        <v>39</v>
      </c>
      <c r="B10" s="41">
        <v>996</v>
      </c>
      <c r="C10" s="41">
        <v>994.56399999999996</v>
      </c>
      <c r="D10" s="41">
        <v>22.789000000000001</v>
      </c>
      <c r="E10" s="41">
        <v>1209.3040000000001</v>
      </c>
      <c r="F10" s="41">
        <v>122.663</v>
      </c>
      <c r="G10" s="41">
        <v>122.67400000000001</v>
      </c>
      <c r="H10" s="41">
        <v>22.673999999999999</v>
      </c>
      <c r="I10" s="41">
        <v>122.794</v>
      </c>
      <c r="J10" s="41">
        <v>122.72</v>
      </c>
    </row>
    <row r="11" spans="1:11" ht="19.5" customHeight="1" x14ac:dyDescent="0.2">
      <c r="A11" s="2" t="s">
        <v>49</v>
      </c>
      <c r="B11" s="43">
        <v>12963</v>
      </c>
      <c r="C11" s="43">
        <v>2411.2611122400017</v>
      </c>
      <c r="D11" s="43">
        <v>2524.3709999999996</v>
      </c>
      <c r="E11" s="43">
        <v>15636.518715</v>
      </c>
      <c r="F11" s="43">
        <v>5782.5870590000004</v>
      </c>
      <c r="G11" s="43">
        <v>2918.0520589999996</v>
      </c>
      <c r="H11" s="43">
        <v>2534.2750589999996</v>
      </c>
      <c r="I11" s="43">
        <v>2543.7870590000002</v>
      </c>
      <c r="J11" s="43">
        <v>2481.0200589999999</v>
      </c>
    </row>
    <row r="12" spans="1:11" ht="19.5" customHeight="1" x14ac:dyDescent="0.2">
      <c r="A12" s="3" t="s">
        <v>36</v>
      </c>
      <c r="B12" s="41">
        <v>851</v>
      </c>
      <c r="C12" s="41">
        <v>1850.3400000000001</v>
      </c>
      <c r="D12" s="41">
        <v>1966.0679999999998</v>
      </c>
      <c r="E12" s="41">
        <v>1746.3130000000001</v>
      </c>
      <c r="F12" s="41">
        <v>5153.6100000000006</v>
      </c>
      <c r="G12" s="41">
        <v>2188.808</v>
      </c>
      <c r="H12" s="41">
        <v>1849.1279999999997</v>
      </c>
      <c r="I12" s="41">
        <v>1803.0700000000002</v>
      </c>
      <c r="J12" s="41">
        <v>1710.9870000000001</v>
      </c>
    </row>
    <row r="13" spans="1:11" ht="19.5" customHeight="1" x14ac:dyDescent="0.2">
      <c r="A13" s="3" t="s">
        <v>37</v>
      </c>
      <c r="B13" s="41" t="s">
        <v>13</v>
      </c>
      <c r="C13" s="41">
        <v>0</v>
      </c>
      <c r="D13" s="41">
        <v>0</v>
      </c>
      <c r="E13" s="41">
        <v>0</v>
      </c>
      <c r="F13" s="41">
        <v>0</v>
      </c>
      <c r="G13" s="41">
        <v>0</v>
      </c>
      <c r="H13" s="41">
        <v>0</v>
      </c>
      <c r="I13" s="41">
        <v>0</v>
      </c>
      <c r="J13" s="41">
        <v>0</v>
      </c>
    </row>
    <row r="14" spans="1:11" ht="19.5" customHeight="1" x14ac:dyDescent="0.2">
      <c r="A14" s="3" t="s">
        <v>38</v>
      </c>
      <c r="B14" s="41" t="s">
        <v>13</v>
      </c>
      <c r="C14" s="41">
        <v>0</v>
      </c>
      <c r="D14" s="41">
        <v>0</v>
      </c>
      <c r="E14" s="41">
        <v>0</v>
      </c>
      <c r="F14" s="41">
        <v>0</v>
      </c>
      <c r="G14" s="41">
        <v>0</v>
      </c>
      <c r="H14" s="41">
        <v>0</v>
      </c>
      <c r="I14" s="41">
        <v>0</v>
      </c>
      <c r="J14" s="41">
        <v>0</v>
      </c>
    </row>
    <row r="15" spans="1:11" ht="19.5" customHeight="1" x14ac:dyDescent="0.2">
      <c r="A15" s="3" t="s">
        <v>39</v>
      </c>
      <c r="B15" s="41">
        <v>12111</v>
      </c>
      <c r="C15" s="41">
        <v>560.92111224000155</v>
      </c>
      <c r="D15" s="41">
        <v>558.303</v>
      </c>
      <c r="E15" s="41">
        <v>13890.205715</v>
      </c>
      <c r="F15" s="41">
        <v>628.97705899999994</v>
      </c>
      <c r="G15" s="41">
        <v>729.24405899999988</v>
      </c>
      <c r="H15" s="41">
        <v>685.1470589999999</v>
      </c>
      <c r="I15" s="41">
        <v>740.71705899999984</v>
      </c>
      <c r="J15" s="41">
        <v>770.03305899999987</v>
      </c>
    </row>
    <row r="16" spans="1:11" ht="19.5" customHeight="1" x14ac:dyDescent="0.2">
      <c r="A16" s="2" t="s">
        <v>50</v>
      </c>
      <c r="B16" s="41" t="s">
        <v>13</v>
      </c>
      <c r="C16" s="43">
        <v>0</v>
      </c>
      <c r="D16" s="41">
        <v>0</v>
      </c>
      <c r="E16" s="41">
        <v>0</v>
      </c>
      <c r="F16" s="41">
        <v>0</v>
      </c>
      <c r="G16" s="43">
        <v>0</v>
      </c>
      <c r="H16" s="41">
        <v>0</v>
      </c>
      <c r="I16" s="41">
        <v>0</v>
      </c>
      <c r="J16" s="41">
        <v>0</v>
      </c>
    </row>
    <row r="17" spans="1:10" ht="19.5" customHeight="1" x14ac:dyDescent="0.2">
      <c r="A17" s="3" t="s">
        <v>36</v>
      </c>
      <c r="B17" s="41" t="s">
        <v>13</v>
      </c>
      <c r="C17" s="41">
        <v>0</v>
      </c>
      <c r="D17" s="41">
        <v>0</v>
      </c>
      <c r="E17" s="41">
        <v>0</v>
      </c>
      <c r="F17" s="41">
        <v>0</v>
      </c>
      <c r="G17" s="41">
        <v>0</v>
      </c>
      <c r="H17" s="41">
        <v>0</v>
      </c>
      <c r="I17" s="41">
        <v>0</v>
      </c>
      <c r="J17" s="41">
        <v>0</v>
      </c>
    </row>
    <row r="18" spans="1:10" ht="19.5" customHeight="1" x14ac:dyDescent="0.2">
      <c r="A18" s="3" t="s">
        <v>37</v>
      </c>
      <c r="B18" s="41" t="s">
        <v>13</v>
      </c>
      <c r="C18" s="41">
        <v>0</v>
      </c>
      <c r="D18" s="41">
        <v>0</v>
      </c>
      <c r="E18" s="41">
        <v>0</v>
      </c>
      <c r="F18" s="41">
        <v>0</v>
      </c>
      <c r="G18" s="41">
        <v>0</v>
      </c>
      <c r="H18" s="41">
        <v>0</v>
      </c>
      <c r="I18" s="41">
        <v>0</v>
      </c>
      <c r="J18" s="41">
        <v>0</v>
      </c>
    </row>
    <row r="19" spans="1:10" ht="19.5" customHeight="1" x14ac:dyDescent="0.2">
      <c r="A19" s="3" t="s">
        <v>38</v>
      </c>
      <c r="B19" s="41" t="s">
        <v>13</v>
      </c>
      <c r="C19" s="41">
        <v>0</v>
      </c>
      <c r="D19" s="41">
        <v>0</v>
      </c>
      <c r="E19" s="41">
        <v>0</v>
      </c>
      <c r="F19" s="41">
        <v>0</v>
      </c>
      <c r="G19" s="41">
        <v>0</v>
      </c>
      <c r="H19" s="41">
        <v>0</v>
      </c>
      <c r="I19" s="41">
        <v>0</v>
      </c>
      <c r="J19" s="41">
        <v>0</v>
      </c>
    </row>
    <row r="20" spans="1:10" ht="19.5" customHeight="1" x14ac:dyDescent="0.2">
      <c r="A20" s="3" t="s">
        <v>39</v>
      </c>
      <c r="B20" s="41" t="s">
        <v>13</v>
      </c>
      <c r="C20" s="41">
        <v>0</v>
      </c>
      <c r="D20" s="41">
        <v>0</v>
      </c>
      <c r="E20" s="41">
        <v>0</v>
      </c>
      <c r="F20" s="41">
        <v>0</v>
      </c>
      <c r="G20" s="41">
        <v>0</v>
      </c>
      <c r="H20" s="41">
        <v>0</v>
      </c>
      <c r="I20" s="41">
        <v>0</v>
      </c>
      <c r="J20" s="41">
        <v>0</v>
      </c>
    </row>
    <row r="21" spans="1:10" ht="19.5" customHeight="1" x14ac:dyDescent="0.2">
      <c r="A21" s="2" t="s">
        <v>51</v>
      </c>
      <c r="B21" s="43">
        <v>95519</v>
      </c>
      <c r="C21" s="43">
        <v>115207.99100000001</v>
      </c>
      <c r="D21" s="43">
        <v>126316.099</v>
      </c>
      <c r="E21" s="43">
        <v>113709.99900000001</v>
      </c>
      <c r="F21" s="43">
        <v>125981.46400000001</v>
      </c>
      <c r="G21" s="43">
        <v>125319.39200000001</v>
      </c>
      <c r="H21" s="43">
        <v>125586.02500000001</v>
      </c>
      <c r="I21" s="43">
        <v>125331.379</v>
      </c>
      <c r="J21" s="43">
        <v>125525.573</v>
      </c>
    </row>
    <row r="22" spans="1:10" ht="19.5" customHeight="1" x14ac:dyDescent="0.2">
      <c r="A22" s="4" t="s">
        <v>52</v>
      </c>
      <c r="B22" s="41" t="s">
        <v>13</v>
      </c>
      <c r="C22" s="41">
        <v>0</v>
      </c>
      <c r="D22" s="41">
        <v>0</v>
      </c>
      <c r="E22" s="41">
        <v>0</v>
      </c>
      <c r="F22" s="41">
        <v>0</v>
      </c>
      <c r="G22" s="41">
        <v>0</v>
      </c>
      <c r="H22" s="41">
        <v>0</v>
      </c>
      <c r="I22" s="41">
        <v>0</v>
      </c>
      <c r="J22" s="41">
        <v>0</v>
      </c>
    </row>
    <row r="23" spans="1:10" ht="19.5" customHeight="1" x14ac:dyDescent="0.2">
      <c r="A23" s="2" t="s">
        <v>53</v>
      </c>
      <c r="B23" s="41" t="s">
        <v>13</v>
      </c>
      <c r="C23" s="43">
        <v>0</v>
      </c>
      <c r="D23" s="41">
        <v>0</v>
      </c>
      <c r="E23" s="41">
        <v>0</v>
      </c>
      <c r="F23" s="41">
        <v>0</v>
      </c>
      <c r="G23" s="43">
        <v>0</v>
      </c>
      <c r="H23" s="41">
        <v>0</v>
      </c>
      <c r="I23" s="41">
        <v>0</v>
      </c>
      <c r="J23" s="41">
        <v>0</v>
      </c>
    </row>
    <row r="24" spans="1:10" ht="19.5" customHeight="1" x14ac:dyDescent="0.2">
      <c r="A24" s="4" t="s">
        <v>52</v>
      </c>
      <c r="B24" s="41" t="s">
        <v>13</v>
      </c>
      <c r="C24" s="41">
        <v>0</v>
      </c>
      <c r="D24" s="41">
        <v>0</v>
      </c>
      <c r="E24" s="41">
        <v>0</v>
      </c>
      <c r="F24" s="41">
        <v>0</v>
      </c>
      <c r="G24" s="41">
        <v>0</v>
      </c>
      <c r="H24" s="41">
        <v>0</v>
      </c>
      <c r="I24" s="41">
        <v>0</v>
      </c>
      <c r="J24" s="41">
        <v>0</v>
      </c>
    </row>
    <row r="25" spans="1:10" ht="19.5" customHeight="1" x14ac:dyDescent="0.2">
      <c r="A25" s="2" t="s">
        <v>54</v>
      </c>
      <c r="B25" s="43">
        <v>530000</v>
      </c>
      <c r="C25" s="43">
        <v>142882.14600000001</v>
      </c>
      <c r="D25" s="43">
        <v>609731.59499999997</v>
      </c>
      <c r="E25" s="43">
        <v>150609.50399999999</v>
      </c>
      <c r="F25" s="43">
        <v>381320.92499999999</v>
      </c>
      <c r="G25" s="43">
        <v>507979.10700000002</v>
      </c>
      <c r="H25" s="43">
        <v>378478.95899999997</v>
      </c>
      <c r="I25" s="43">
        <v>180659.93100000001</v>
      </c>
      <c r="J25" s="43">
        <v>243644.49299999999</v>
      </c>
    </row>
    <row r="26" spans="1:10" ht="19.5" customHeight="1" x14ac:dyDescent="0.2">
      <c r="A26" s="4" t="s">
        <v>52</v>
      </c>
      <c r="B26" s="41" t="s">
        <v>13</v>
      </c>
      <c r="C26" s="41">
        <v>0</v>
      </c>
      <c r="D26" s="41">
        <v>0</v>
      </c>
      <c r="E26" s="41">
        <v>0</v>
      </c>
      <c r="F26" s="41">
        <v>0</v>
      </c>
      <c r="G26" s="41">
        <v>0</v>
      </c>
      <c r="H26" s="41">
        <v>0</v>
      </c>
      <c r="I26" s="41">
        <v>0</v>
      </c>
      <c r="J26" s="41">
        <v>0</v>
      </c>
    </row>
    <row r="27" spans="1:10" ht="19.5" customHeight="1" x14ac:dyDescent="0.2">
      <c r="A27" s="2" t="s">
        <v>55</v>
      </c>
      <c r="B27" s="41" t="s">
        <v>13</v>
      </c>
      <c r="C27" s="41">
        <v>0</v>
      </c>
      <c r="D27" s="41">
        <v>0</v>
      </c>
      <c r="E27" s="41">
        <v>0</v>
      </c>
      <c r="F27" s="41">
        <v>0</v>
      </c>
      <c r="G27" s="41">
        <v>0</v>
      </c>
      <c r="H27" s="41">
        <v>0</v>
      </c>
      <c r="I27" s="41">
        <v>0</v>
      </c>
      <c r="J27" s="41">
        <v>0</v>
      </c>
    </row>
    <row r="28" spans="1:10" ht="19.5" customHeight="1" x14ac:dyDescent="0.2">
      <c r="A28" s="4" t="s">
        <v>52</v>
      </c>
      <c r="B28" s="41" t="s">
        <v>13</v>
      </c>
      <c r="C28" s="41">
        <v>0</v>
      </c>
      <c r="D28" s="41">
        <v>0</v>
      </c>
      <c r="E28" s="41">
        <v>0</v>
      </c>
      <c r="F28" s="41">
        <v>0</v>
      </c>
      <c r="G28" s="41">
        <v>0</v>
      </c>
      <c r="H28" s="41">
        <v>0</v>
      </c>
      <c r="I28" s="41">
        <v>0</v>
      </c>
      <c r="J28" s="41">
        <v>0</v>
      </c>
    </row>
    <row r="29" spans="1:10" ht="19.5" customHeight="1" x14ac:dyDescent="0.2">
      <c r="A29" s="2" t="s">
        <v>56</v>
      </c>
      <c r="B29" s="41" t="s">
        <v>13</v>
      </c>
      <c r="C29" s="41">
        <v>0</v>
      </c>
      <c r="D29" s="41">
        <v>0</v>
      </c>
      <c r="E29" s="41">
        <v>0</v>
      </c>
      <c r="F29" s="41">
        <v>0</v>
      </c>
      <c r="G29" s="41">
        <v>0</v>
      </c>
      <c r="H29" s="41">
        <v>0</v>
      </c>
      <c r="I29" s="41">
        <v>0</v>
      </c>
      <c r="J29" s="41">
        <v>0</v>
      </c>
    </row>
    <row r="30" spans="1:10" ht="19.5" customHeight="1" x14ac:dyDescent="0.2">
      <c r="A30" s="4" t="s">
        <v>52</v>
      </c>
      <c r="B30" s="41" t="s">
        <v>13</v>
      </c>
      <c r="C30" s="41">
        <v>0</v>
      </c>
      <c r="D30" s="41">
        <v>0</v>
      </c>
      <c r="E30" s="41">
        <v>0</v>
      </c>
      <c r="F30" s="41">
        <v>0</v>
      </c>
      <c r="G30" s="41">
        <v>0</v>
      </c>
      <c r="H30" s="41">
        <v>0</v>
      </c>
      <c r="I30" s="41">
        <v>0</v>
      </c>
      <c r="J30" s="41">
        <v>0</v>
      </c>
    </row>
    <row r="31" spans="1:10" ht="19.5" customHeight="1" x14ac:dyDescent="0.2">
      <c r="A31" s="2" t="s">
        <v>57</v>
      </c>
      <c r="B31" s="43">
        <v>1651325</v>
      </c>
      <c r="C31" s="43">
        <v>2761045.2680000002</v>
      </c>
      <c r="D31" s="43">
        <v>5448106.3509999998</v>
      </c>
      <c r="E31" s="43">
        <v>4463445.5520000001</v>
      </c>
      <c r="F31" s="43">
        <v>4494057.7929999996</v>
      </c>
      <c r="G31" s="43">
        <v>4690570.2230000002</v>
      </c>
      <c r="H31" s="43">
        <v>5001499.2879999997</v>
      </c>
      <c r="I31" s="43">
        <v>5154299.0020000003</v>
      </c>
      <c r="J31" s="43">
        <v>5495280.0690000001</v>
      </c>
    </row>
    <row r="32" spans="1:10" ht="19.5" customHeight="1" x14ac:dyDescent="0.2">
      <c r="A32" s="3" t="s">
        <v>58</v>
      </c>
      <c r="B32" s="41">
        <v>100000</v>
      </c>
      <c r="C32" s="41">
        <v>100000</v>
      </c>
      <c r="D32" s="41">
        <v>100000</v>
      </c>
      <c r="E32" s="41">
        <v>100000</v>
      </c>
      <c r="F32" s="41">
        <v>100000</v>
      </c>
      <c r="G32" s="41">
        <v>100000</v>
      </c>
      <c r="H32" s="41">
        <v>100000</v>
      </c>
      <c r="I32" s="41">
        <v>100000</v>
      </c>
      <c r="J32" s="41">
        <v>100000</v>
      </c>
    </row>
    <row r="33" spans="1:10" ht="19.5" customHeight="1" x14ac:dyDescent="0.2">
      <c r="A33" s="3" t="s">
        <v>59</v>
      </c>
      <c r="B33" s="41">
        <v>371698</v>
      </c>
      <c r="C33" s="41">
        <v>905506.79099999997</v>
      </c>
      <c r="D33" s="41">
        <v>2809224.6779999998</v>
      </c>
      <c r="E33" s="41">
        <v>2511981.676</v>
      </c>
      <c r="F33" s="41">
        <v>1507344.067</v>
      </c>
      <c r="G33" s="41">
        <v>1722070.808</v>
      </c>
      <c r="H33" s="41">
        <v>1913759.3219999999</v>
      </c>
      <c r="I33" s="41">
        <v>2049494.9920000001</v>
      </c>
      <c r="J33" s="41">
        <v>2208935.872</v>
      </c>
    </row>
    <row r="34" spans="1:10" ht="19.5" customHeight="1" x14ac:dyDescent="0.2">
      <c r="A34" s="3" t="s">
        <v>60</v>
      </c>
      <c r="B34" s="41">
        <v>214813</v>
      </c>
      <c r="C34" s="41">
        <v>441275.49800000002</v>
      </c>
      <c r="D34" s="41">
        <v>977632.44499999995</v>
      </c>
      <c r="E34" s="41">
        <v>374387.68300000002</v>
      </c>
      <c r="F34" s="41">
        <v>1104093.7960000001</v>
      </c>
      <c r="G34" s="41">
        <v>1104093.7960000001</v>
      </c>
      <c r="H34" s="41">
        <v>1104093.7960000001</v>
      </c>
      <c r="I34" s="41">
        <v>1104093.7960000001</v>
      </c>
      <c r="J34" s="41">
        <v>1104093.7960000001</v>
      </c>
    </row>
    <row r="35" spans="1:10" ht="19.5" customHeight="1" x14ac:dyDescent="0.2">
      <c r="A35" s="3" t="s">
        <v>61</v>
      </c>
      <c r="B35" s="41">
        <v>964813</v>
      </c>
      <c r="C35" s="41">
        <v>1314262.9790000001</v>
      </c>
      <c r="D35" s="41">
        <v>1561249.2279999999</v>
      </c>
      <c r="E35" s="41">
        <v>1477076.193</v>
      </c>
      <c r="F35" s="41">
        <v>1782619.93</v>
      </c>
      <c r="G35" s="41">
        <v>1764405.6189999999</v>
      </c>
      <c r="H35" s="41">
        <v>1883646.17</v>
      </c>
      <c r="I35" s="41">
        <v>1900710.2139999999</v>
      </c>
      <c r="J35" s="41">
        <v>2082250.4010000001</v>
      </c>
    </row>
    <row r="36" spans="1:10" ht="19.5" customHeight="1" x14ac:dyDescent="0.2">
      <c r="A36" s="2" t="s">
        <v>62</v>
      </c>
      <c r="B36" s="43">
        <v>29472</v>
      </c>
      <c r="C36" s="43">
        <v>36431.629940099985</v>
      </c>
      <c r="D36" s="43">
        <v>9753.6259100000025</v>
      </c>
      <c r="E36" s="43">
        <v>11955.691035309981</v>
      </c>
      <c r="F36" s="43">
        <v>4977.6290037099971</v>
      </c>
      <c r="G36" s="43">
        <v>2450.7526949999738</v>
      </c>
      <c r="H36" s="43">
        <v>44134.144018999999</v>
      </c>
      <c r="I36" s="43">
        <v>56249.865468219941</v>
      </c>
      <c r="J36" s="43">
        <v>40981.655000000028</v>
      </c>
    </row>
    <row r="37" spans="1:10" ht="19.5" customHeight="1" x14ac:dyDescent="0.2">
      <c r="A37" s="3" t="s">
        <v>44</v>
      </c>
      <c r="B37" s="41">
        <v>213125</v>
      </c>
      <c r="C37" s="41">
        <v>288007.75383</v>
      </c>
      <c r="D37" s="41">
        <v>288168.66600000003</v>
      </c>
      <c r="E37" s="41">
        <v>294591.75634000002</v>
      </c>
      <c r="F37" s="41">
        <v>290814.71999999997</v>
      </c>
      <c r="G37" s="41">
        <v>289983.00599999999</v>
      </c>
      <c r="H37" s="41">
        <v>310441.63500000001</v>
      </c>
      <c r="I37" s="41">
        <v>313241.76199999999</v>
      </c>
      <c r="J37" s="41">
        <v>309489.45400000003</v>
      </c>
    </row>
    <row r="38" spans="1:10" ht="19.5" customHeight="1" thickBot="1" x14ac:dyDescent="0.25">
      <c r="A38" s="8" t="s">
        <v>63</v>
      </c>
      <c r="B38" s="90">
        <v>183654</v>
      </c>
      <c r="C38" s="90">
        <v>251576.12388990002</v>
      </c>
      <c r="D38" s="90">
        <v>278415.04009000002</v>
      </c>
      <c r="E38" s="90">
        <v>282636.06530469004</v>
      </c>
      <c r="F38" s="90">
        <v>285837.09099628998</v>
      </c>
      <c r="G38" s="90">
        <v>287532.25330500002</v>
      </c>
      <c r="H38" s="90">
        <v>266307.49098100001</v>
      </c>
      <c r="I38" s="90">
        <v>256991.89653178005</v>
      </c>
      <c r="J38" s="90">
        <v>268507.799</v>
      </c>
    </row>
    <row r="39" spans="1:10" ht="15" thickTop="1" x14ac:dyDescent="0.2">
      <c r="A39" s="317" t="s">
        <v>569</v>
      </c>
      <c r="B39" s="317"/>
      <c r="C39" s="317"/>
      <c r="D39" s="317"/>
      <c r="E39" s="317"/>
      <c r="F39" s="317"/>
      <c r="G39" s="317"/>
      <c r="H39" s="317"/>
      <c r="I39" s="317"/>
      <c r="J39" s="317"/>
    </row>
    <row r="40" spans="1:10" x14ac:dyDescent="0.2">
      <c r="A40" s="311" t="s">
        <v>602</v>
      </c>
      <c r="B40" s="311"/>
      <c r="C40" s="311"/>
      <c r="D40" s="311"/>
      <c r="E40" s="311"/>
      <c r="F40" s="311"/>
      <c r="G40" s="311"/>
      <c r="H40" s="311"/>
      <c r="I40" s="311"/>
    </row>
    <row r="41" spans="1:10" x14ac:dyDescent="0.2">
      <c r="A41" s="309" t="s">
        <v>550</v>
      </c>
      <c r="B41" s="312"/>
      <c r="C41" s="312"/>
      <c r="D41" s="312"/>
      <c r="E41" s="312"/>
      <c r="F41" s="312"/>
      <c r="G41" s="312"/>
      <c r="H41" s="312"/>
      <c r="I41" s="312"/>
    </row>
    <row r="42" spans="1:10" x14ac:dyDescent="0.2">
      <c r="A42" s="309" t="s">
        <v>64</v>
      </c>
      <c r="B42" s="312"/>
      <c r="C42" s="312"/>
      <c r="D42" s="312"/>
      <c r="E42" s="312"/>
      <c r="F42" s="312"/>
      <c r="G42" s="312"/>
      <c r="H42" s="312"/>
      <c r="I42" s="312"/>
    </row>
    <row r="43" spans="1:10" x14ac:dyDescent="0.2">
      <c r="A43" s="62" t="s">
        <v>65</v>
      </c>
      <c r="B43" s="63"/>
      <c r="C43" s="63"/>
      <c r="D43" s="63"/>
      <c r="E43" s="63"/>
      <c r="F43" s="63"/>
      <c r="G43" s="63"/>
      <c r="H43" s="63"/>
      <c r="I43" s="69"/>
    </row>
    <row r="44" spans="1:10" x14ac:dyDescent="0.2">
      <c r="A44" s="309" t="s">
        <v>66</v>
      </c>
      <c r="B44" s="312"/>
      <c r="C44" s="312"/>
      <c r="D44" s="312"/>
      <c r="E44" s="312"/>
      <c r="F44" s="312"/>
      <c r="G44" s="312"/>
      <c r="H44" s="312"/>
      <c r="I44" s="312"/>
    </row>
    <row r="45" spans="1:10" x14ac:dyDescent="0.2">
      <c r="A45" s="309" t="s">
        <v>67</v>
      </c>
      <c r="B45" s="312"/>
      <c r="C45" s="312"/>
      <c r="D45" s="312"/>
      <c r="E45" s="312"/>
      <c r="F45" s="312"/>
      <c r="G45" s="312"/>
      <c r="H45" s="312"/>
      <c r="I45" s="67"/>
    </row>
    <row r="46" spans="1:10" ht="15" customHeight="1" x14ac:dyDescent="0.2">
      <c r="A46" s="309" t="s">
        <v>68</v>
      </c>
      <c r="B46" s="312"/>
      <c r="C46" s="312"/>
      <c r="D46" s="312"/>
      <c r="E46" s="312"/>
      <c r="F46" s="312"/>
      <c r="G46" s="312"/>
      <c r="H46" s="312"/>
      <c r="I46" s="69"/>
    </row>
    <row r="47" spans="1:10" x14ac:dyDescent="0.2">
      <c r="A47" s="309" t="s">
        <v>544</v>
      </c>
      <c r="B47" s="312"/>
      <c r="C47" s="312"/>
      <c r="D47" s="312"/>
      <c r="E47" s="312"/>
      <c r="F47" s="312"/>
      <c r="G47" s="312"/>
      <c r="H47" s="312"/>
      <c r="I47" s="69"/>
    </row>
    <row r="48" spans="1:10" x14ac:dyDescent="0.2">
      <c r="A48" s="309" t="s">
        <v>545</v>
      </c>
      <c r="B48" s="312"/>
      <c r="C48" s="312"/>
      <c r="D48" s="312"/>
      <c r="E48" s="312"/>
      <c r="F48" s="312"/>
      <c r="G48" s="312"/>
      <c r="H48" s="312"/>
      <c r="I48" s="69"/>
    </row>
    <row r="49" spans="1:9" ht="15" customHeight="1" x14ac:dyDescent="0.2">
      <c r="A49" s="309" t="s">
        <v>546</v>
      </c>
      <c r="B49" s="312"/>
      <c r="C49" s="312"/>
      <c r="D49" s="312"/>
      <c r="E49" s="312"/>
      <c r="F49" s="312"/>
      <c r="G49" s="312"/>
      <c r="H49" s="312"/>
      <c r="I49" s="69"/>
    </row>
    <row r="50" spans="1:9" x14ac:dyDescent="0.2">
      <c r="A50" s="309" t="s">
        <v>547</v>
      </c>
      <c r="B50" s="312"/>
      <c r="C50" s="312"/>
      <c r="D50" s="312"/>
      <c r="E50" s="312"/>
      <c r="F50" s="312"/>
      <c r="G50" s="312"/>
      <c r="H50" s="312"/>
      <c r="I50" s="69"/>
    </row>
    <row r="51" spans="1:9" x14ac:dyDescent="0.2">
      <c r="A51" s="309" t="s">
        <v>548</v>
      </c>
      <c r="B51" s="312"/>
      <c r="C51" s="312"/>
      <c r="D51" s="312"/>
      <c r="E51" s="312"/>
      <c r="F51" s="312"/>
      <c r="G51" s="312"/>
      <c r="H51" s="312"/>
      <c r="I51" s="69"/>
    </row>
    <row r="52" spans="1:9" x14ac:dyDescent="0.2">
      <c r="A52" s="309" t="s">
        <v>549</v>
      </c>
      <c r="B52" s="312"/>
      <c r="C52" s="312"/>
      <c r="D52" s="312"/>
      <c r="E52" s="312"/>
      <c r="F52" s="312"/>
      <c r="G52" s="312"/>
      <c r="H52" s="312"/>
      <c r="I52" s="69"/>
    </row>
    <row r="53" spans="1:9" x14ac:dyDescent="0.2">
      <c r="A53" s="309" t="s">
        <v>69</v>
      </c>
      <c r="B53" s="312"/>
      <c r="C53" s="312"/>
      <c r="D53" s="312"/>
      <c r="E53" s="312"/>
      <c r="F53" s="312"/>
      <c r="G53" s="312"/>
      <c r="H53" s="312"/>
      <c r="I53" s="69"/>
    </row>
    <row r="54" spans="1:9" x14ac:dyDescent="0.2">
      <c r="A54" s="309" t="s">
        <v>579</v>
      </c>
      <c r="B54" s="309"/>
      <c r="C54" s="309"/>
      <c r="D54" s="309"/>
      <c r="E54" s="309"/>
      <c r="F54" s="309"/>
      <c r="G54" s="309"/>
      <c r="H54" s="309"/>
      <c r="I54" s="309"/>
    </row>
    <row r="55" spans="1:9" x14ac:dyDescent="0.2">
      <c r="A55" s="310" t="s">
        <v>580</v>
      </c>
      <c r="B55" s="309"/>
      <c r="C55" s="309"/>
      <c r="D55" s="309"/>
      <c r="E55" s="309"/>
      <c r="F55" s="309"/>
      <c r="G55" s="309"/>
      <c r="H55" s="309"/>
      <c r="I55" s="309"/>
    </row>
  </sheetData>
  <mergeCells count="24">
    <mergeCell ref="A45:H45"/>
    <mergeCell ref="A46:H46"/>
    <mergeCell ref="A49:H49"/>
    <mergeCell ref="A39:J39"/>
    <mergeCell ref="H3:J3"/>
    <mergeCell ref="C3:C4"/>
    <mergeCell ref="D3:D4"/>
    <mergeCell ref="F3:G3"/>
    <mergeCell ref="A2:J2"/>
    <mergeCell ref="A1:J1"/>
    <mergeCell ref="A54:I54"/>
    <mergeCell ref="A55:I55"/>
    <mergeCell ref="A40:I40"/>
    <mergeCell ref="A41:I41"/>
    <mergeCell ref="A42:I42"/>
    <mergeCell ref="A44:I44"/>
    <mergeCell ref="A47:H47"/>
    <mergeCell ref="A48:H48"/>
    <mergeCell ref="A50:H50"/>
    <mergeCell ref="A51:H51"/>
    <mergeCell ref="A52:H52"/>
    <mergeCell ref="A53:H53"/>
    <mergeCell ref="A3:A4"/>
    <mergeCell ref="B3:B4"/>
  </mergeCells>
  <hyperlinks>
    <hyperlink ref="A43" r:id="rId1"/>
    <hyperlink ref="A55" r:id="rId2"/>
  </hyperlinks>
  <pageMargins left="0.7" right="0.7" top="0.75" bottom="0.75" header="0.3" footer="0.3"/>
  <pageSetup paperSize="9" scale="61"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44"/>
  <sheetViews>
    <sheetView view="pageBreakPreview" topLeftCell="A25" zoomScaleNormal="100" zoomScaleSheetLayoutView="100" workbookViewId="0">
      <selection activeCell="E4" sqref="E4:G19"/>
    </sheetView>
  </sheetViews>
  <sheetFormatPr defaultRowHeight="14.25" x14ac:dyDescent="0.2"/>
  <cols>
    <col min="1" max="1" width="54.5" customWidth="1"/>
    <col min="2" max="7" width="12.125" customWidth="1"/>
  </cols>
  <sheetData>
    <row r="1" spans="1:10" ht="18.75" x14ac:dyDescent="0.2">
      <c r="A1" s="302" t="s">
        <v>522</v>
      </c>
      <c r="B1" s="302"/>
      <c r="C1" s="302"/>
      <c r="D1" s="302"/>
      <c r="E1" s="302"/>
      <c r="F1" s="302"/>
      <c r="G1" s="302"/>
    </row>
    <row r="2" spans="1:10" ht="18.75" x14ac:dyDescent="0.2">
      <c r="A2" s="302" t="s">
        <v>523</v>
      </c>
      <c r="B2" s="302"/>
      <c r="C2" s="302"/>
      <c r="D2" s="302"/>
      <c r="E2" s="302"/>
      <c r="F2" s="302"/>
      <c r="G2" s="302"/>
    </row>
    <row r="3" spans="1:10" ht="15" thickBot="1" x14ac:dyDescent="0.25">
      <c r="A3" s="301" t="s">
        <v>1</v>
      </c>
      <c r="B3" s="301"/>
      <c r="C3" s="301"/>
      <c r="D3" s="301"/>
      <c r="E3" s="301"/>
      <c r="F3" s="301"/>
      <c r="G3" s="301"/>
    </row>
    <row r="4" spans="1:10" ht="15.75" thickTop="1" thickBot="1" x14ac:dyDescent="0.25">
      <c r="A4" s="313" t="s">
        <v>524</v>
      </c>
      <c r="B4" s="425" t="s">
        <v>593</v>
      </c>
      <c r="C4" s="426"/>
      <c r="D4" s="426"/>
      <c r="E4" s="425" t="s">
        <v>611</v>
      </c>
      <c r="F4" s="426"/>
      <c r="G4" s="426"/>
    </row>
    <row r="5" spans="1:10" x14ac:dyDescent="0.2">
      <c r="A5" s="428"/>
      <c r="B5" s="429" t="s">
        <v>512</v>
      </c>
      <c r="C5" s="1" t="s">
        <v>525</v>
      </c>
      <c r="D5" s="431" t="s">
        <v>241</v>
      </c>
      <c r="E5" s="432" t="s">
        <v>512</v>
      </c>
      <c r="F5" s="1" t="s">
        <v>525</v>
      </c>
      <c r="G5" s="434" t="s">
        <v>241</v>
      </c>
    </row>
    <row r="6" spans="1:10" ht="15" thickBot="1" x14ac:dyDescent="0.25">
      <c r="A6" s="314"/>
      <c r="B6" s="430"/>
      <c r="C6" s="199" t="s">
        <v>526</v>
      </c>
      <c r="D6" s="314"/>
      <c r="E6" s="433"/>
      <c r="F6" s="199" t="s">
        <v>526</v>
      </c>
      <c r="G6" s="322"/>
    </row>
    <row r="7" spans="1:10" s="92" customFormat="1" ht="16.5" customHeight="1" thickTop="1" x14ac:dyDescent="0.2">
      <c r="A7" s="2" t="s">
        <v>527</v>
      </c>
      <c r="B7" s="42">
        <v>3046719.78</v>
      </c>
      <c r="C7" s="42">
        <v>799232.05298676912</v>
      </c>
      <c r="D7" s="42">
        <v>3845951.8329867688</v>
      </c>
      <c r="E7" s="42">
        <v>2982676.2589999996</v>
      </c>
      <c r="F7" s="42">
        <v>1013405.6075470503</v>
      </c>
      <c r="G7" s="42">
        <v>3996081.86654705</v>
      </c>
      <c r="H7" s="96"/>
      <c r="I7" s="96"/>
      <c r="J7" s="96"/>
    </row>
    <row r="8" spans="1:10" s="92" customFormat="1" ht="16.5" customHeight="1" x14ac:dyDescent="0.2">
      <c r="A8" s="6" t="s">
        <v>495</v>
      </c>
      <c r="B8" s="42">
        <v>119935.61</v>
      </c>
      <c r="C8" s="42">
        <v>62885.785026069105</v>
      </c>
      <c r="D8" s="42">
        <v>182821.39502606911</v>
      </c>
      <c r="E8" s="42">
        <v>72117.642000000007</v>
      </c>
      <c r="F8" s="42">
        <v>50997.620554650224</v>
      </c>
      <c r="G8" s="42">
        <v>123115.26255465022</v>
      </c>
      <c r="H8" s="96"/>
      <c r="I8" s="96"/>
      <c r="J8" s="96"/>
    </row>
    <row r="9" spans="1:10" s="92" customFormat="1" ht="16.5" customHeight="1" x14ac:dyDescent="0.2">
      <c r="A9" s="34" t="s">
        <v>515</v>
      </c>
      <c r="B9" s="40">
        <v>11284.09</v>
      </c>
      <c r="C9" s="40">
        <v>18982.526999999998</v>
      </c>
      <c r="D9" s="40">
        <v>30266.616999999998</v>
      </c>
      <c r="E9" s="40">
        <v>5961.4470000000001</v>
      </c>
      <c r="F9" s="40">
        <v>14150.356</v>
      </c>
      <c r="G9" s="40">
        <v>20111.803</v>
      </c>
      <c r="H9" s="96"/>
      <c r="I9" s="96"/>
      <c r="J9" s="96"/>
    </row>
    <row r="10" spans="1:10" s="92" customFormat="1" ht="16.5" customHeight="1" x14ac:dyDescent="0.2">
      <c r="A10" s="34" t="s">
        <v>497</v>
      </c>
      <c r="B10" s="40">
        <v>108651.52</v>
      </c>
      <c r="C10" s="40">
        <v>43903.25802606911</v>
      </c>
      <c r="D10" s="40">
        <v>152554.77802606911</v>
      </c>
      <c r="E10" s="40">
        <v>66156.195000000007</v>
      </c>
      <c r="F10" s="40">
        <v>36847.264554650224</v>
      </c>
      <c r="G10" s="40">
        <v>103003.45955465024</v>
      </c>
      <c r="H10" s="96"/>
      <c r="I10" s="96"/>
      <c r="J10" s="96"/>
    </row>
    <row r="11" spans="1:10" s="92" customFormat="1" ht="16.5" customHeight="1" x14ac:dyDescent="0.2">
      <c r="A11" s="6" t="s">
        <v>498</v>
      </c>
      <c r="B11" s="42">
        <v>24747.73</v>
      </c>
      <c r="C11" s="42">
        <v>61373.503239999998</v>
      </c>
      <c r="D11" s="42">
        <v>86121.233240000001</v>
      </c>
      <c r="E11" s="42">
        <v>22782.564000000002</v>
      </c>
      <c r="F11" s="42">
        <v>88820.23599999999</v>
      </c>
      <c r="G11" s="42">
        <v>111602.79999999999</v>
      </c>
      <c r="H11" s="96"/>
      <c r="I11" s="96"/>
      <c r="J11" s="96"/>
    </row>
    <row r="12" spans="1:10" s="92" customFormat="1" ht="16.5" customHeight="1" x14ac:dyDescent="0.2">
      <c r="A12" s="34" t="s">
        <v>517</v>
      </c>
      <c r="B12" s="40">
        <v>19945.782999999999</v>
      </c>
      <c r="C12" s="40">
        <v>19855.004000000001</v>
      </c>
      <c r="D12" s="40">
        <v>39800.786999999997</v>
      </c>
      <c r="E12" s="40">
        <v>20025.866000000002</v>
      </c>
      <c r="F12" s="40">
        <v>28189.73</v>
      </c>
      <c r="G12" s="40">
        <v>48215.596000000005</v>
      </c>
      <c r="H12" s="96"/>
      <c r="I12" s="96"/>
      <c r="J12" s="96"/>
    </row>
    <row r="13" spans="1:10" s="92" customFormat="1" ht="16.5" customHeight="1" x14ac:dyDescent="0.2">
      <c r="A13" s="34" t="s">
        <v>500</v>
      </c>
      <c r="B13" s="40">
        <v>2066.5320000000002</v>
      </c>
      <c r="C13" s="40">
        <v>8924.7792399999998</v>
      </c>
      <c r="D13" s="40">
        <v>10991.311239999999</v>
      </c>
      <c r="E13" s="40">
        <v>1769.3109999999999</v>
      </c>
      <c r="F13" s="40">
        <v>10176.75</v>
      </c>
      <c r="G13" s="40">
        <v>11946.061</v>
      </c>
      <c r="H13" s="96"/>
      <c r="I13" s="96"/>
      <c r="J13" s="96"/>
    </row>
    <row r="14" spans="1:10" s="92" customFormat="1" ht="16.5" customHeight="1" x14ac:dyDescent="0.2">
      <c r="A14" s="34" t="s">
        <v>501</v>
      </c>
      <c r="B14" s="40">
        <v>2735.415</v>
      </c>
      <c r="C14" s="40">
        <v>31614.392</v>
      </c>
      <c r="D14" s="40">
        <v>34349.807000000001</v>
      </c>
      <c r="E14" s="40">
        <v>987.38699999999994</v>
      </c>
      <c r="F14" s="40">
        <v>49478.178</v>
      </c>
      <c r="G14" s="40">
        <v>50465.565000000002</v>
      </c>
      <c r="H14" s="96"/>
      <c r="I14" s="96"/>
      <c r="J14" s="96"/>
    </row>
    <row r="15" spans="1:10" s="92" customFormat="1" ht="16.5" customHeight="1" x14ac:dyDescent="0.2">
      <c r="A15" s="34" t="s">
        <v>502</v>
      </c>
      <c r="B15" s="40">
        <v>0</v>
      </c>
      <c r="C15" s="40">
        <v>0</v>
      </c>
      <c r="D15" s="40">
        <v>0</v>
      </c>
      <c r="E15" s="40">
        <v>0</v>
      </c>
      <c r="F15" s="40">
        <v>0</v>
      </c>
      <c r="G15" s="40">
        <v>0</v>
      </c>
      <c r="H15" s="96"/>
      <c r="I15" s="96"/>
      <c r="J15" s="96"/>
    </row>
    <row r="16" spans="1:10" s="92" customFormat="1" ht="16.5" customHeight="1" x14ac:dyDescent="0.2">
      <c r="A16" s="34" t="s">
        <v>503</v>
      </c>
      <c r="B16" s="40">
        <v>0</v>
      </c>
      <c r="C16" s="40">
        <v>979.32799999999997</v>
      </c>
      <c r="D16" s="40">
        <v>979.32799999999997</v>
      </c>
      <c r="E16" s="40">
        <v>0</v>
      </c>
      <c r="F16" s="40">
        <v>975.57799999999997</v>
      </c>
      <c r="G16" s="40">
        <v>975.57799999999997</v>
      </c>
      <c r="H16" s="96"/>
      <c r="I16" s="96"/>
      <c r="J16" s="96"/>
    </row>
    <row r="17" spans="1:10" s="92" customFormat="1" ht="16.5" customHeight="1" x14ac:dyDescent="0.2">
      <c r="A17" s="6" t="s">
        <v>504</v>
      </c>
      <c r="B17" s="42">
        <v>2902036.44</v>
      </c>
      <c r="C17" s="42">
        <v>674972.76472069998</v>
      </c>
      <c r="D17" s="42">
        <v>3577009.2047207002</v>
      </c>
      <c r="E17" s="42">
        <v>2887776.0529999998</v>
      </c>
      <c r="F17" s="42">
        <v>873587.75099240011</v>
      </c>
      <c r="G17" s="42">
        <v>3761363.8039923999</v>
      </c>
      <c r="H17" s="96"/>
      <c r="I17" s="96"/>
      <c r="J17" s="96"/>
    </row>
    <row r="18" spans="1:10" s="92" customFormat="1" ht="16.5" customHeight="1" x14ac:dyDescent="0.2">
      <c r="A18" s="6" t="s">
        <v>505</v>
      </c>
      <c r="B18" s="42">
        <v>0</v>
      </c>
      <c r="C18" s="42">
        <v>0</v>
      </c>
      <c r="D18" s="42">
        <v>0</v>
      </c>
      <c r="E18" s="42">
        <v>0</v>
      </c>
      <c r="F18" s="42">
        <v>0</v>
      </c>
      <c r="G18" s="42">
        <v>0</v>
      </c>
      <c r="H18" s="96"/>
      <c r="I18" s="96"/>
      <c r="J18" s="96"/>
    </row>
    <row r="19" spans="1:10" s="92" customFormat="1" ht="16.5" customHeight="1" x14ac:dyDescent="0.2">
      <c r="A19" s="6" t="s">
        <v>506</v>
      </c>
      <c r="B19" s="42">
        <v>0</v>
      </c>
      <c r="C19" s="42">
        <v>0</v>
      </c>
      <c r="D19" s="42">
        <v>0</v>
      </c>
      <c r="E19" s="42">
        <v>0</v>
      </c>
      <c r="F19" s="42">
        <v>0</v>
      </c>
      <c r="G19" s="42">
        <v>0</v>
      </c>
      <c r="H19" s="96"/>
      <c r="I19" s="96"/>
      <c r="J19" s="96"/>
    </row>
    <row r="20" spans="1:10" s="92" customFormat="1" ht="16.5" customHeight="1" x14ac:dyDescent="0.2">
      <c r="A20" s="6" t="s">
        <v>507</v>
      </c>
      <c r="B20" s="42">
        <v>0</v>
      </c>
      <c r="C20" s="42">
        <v>0</v>
      </c>
      <c r="D20" s="42">
        <v>0</v>
      </c>
      <c r="E20" s="42">
        <v>0</v>
      </c>
      <c r="F20" s="42">
        <v>0</v>
      </c>
      <c r="G20" s="42">
        <v>0</v>
      </c>
      <c r="H20" s="96"/>
      <c r="I20" s="96"/>
      <c r="J20" s="96"/>
    </row>
    <row r="21" spans="1:10" s="92" customFormat="1" ht="16.5" customHeight="1" x14ac:dyDescent="0.2">
      <c r="A21" s="6" t="s">
        <v>528</v>
      </c>
      <c r="B21" s="42">
        <v>0</v>
      </c>
      <c r="C21" s="42">
        <v>0</v>
      </c>
      <c r="D21" s="42">
        <v>0</v>
      </c>
      <c r="E21" s="42">
        <v>0</v>
      </c>
      <c r="F21" s="42">
        <v>0</v>
      </c>
      <c r="G21" s="42">
        <v>0</v>
      </c>
      <c r="H21" s="96"/>
      <c r="I21" s="96"/>
      <c r="J21" s="96"/>
    </row>
    <row r="22" spans="1:10" s="92" customFormat="1" ht="16.5" customHeight="1" x14ac:dyDescent="0.2">
      <c r="A22" s="6" t="s">
        <v>518</v>
      </c>
      <c r="B22" s="42">
        <v>0</v>
      </c>
      <c r="C22" s="42">
        <v>0</v>
      </c>
      <c r="D22" s="42">
        <v>0</v>
      </c>
      <c r="E22" s="42">
        <v>0</v>
      </c>
      <c r="F22" s="42">
        <v>0</v>
      </c>
      <c r="G22" s="42">
        <v>0</v>
      </c>
      <c r="H22" s="96"/>
      <c r="I22" s="96"/>
      <c r="J22" s="96"/>
    </row>
    <row r="23" spans="1:10" s="92" customFormat="1" ht="16.5" customHeight="1" x14ac:dyDescent="0.2">
      <c r="A23" s="6" t="s">
        <v>510</v>
      </c>
      <c r="B23" s="42">
        <v>0</v>
      </c>
      <c r="C23" s="42">
        <v>0</v>
      </c>
      <c r="D23" s="42">
        <v>0</v>
      </c>
      <c r="E23" s="42">
        <v>0</v>
      </c>
      <c r="F23" s="42">
        <v>0</v>
      </c>
      <c r="G23" s="42">
        <v>0</v>
      </c>
      <c r="H23" s="96"/>
      <c r="I23" s="96"/>
      <c r="J23" s="96"/>
    </row>
    <row r="24" spans="1:10" s="92" customFormat="1" ht="16.5" customHeight="1" x14ac:dyDescent="0.2">
      <c r="A24" s="2" t="s">
        <v>529</v>
      </c>
      <c r="B24" s="42">
        <v>22904.005000000001</v>
      </c>
      <c r="C24" s="42">
        <v>292070.27480320999</v>
      </c>
      <c r="D24" s="42">
        <v>314974.27980321</v>
      </c>
      <c r="E24" s="42">
        <v>22587.922999999999</v>
      </c>
      <c r="F24" s="42">
        <v>480366.76075872075</v>
      </c>
      <c r="G24" s="42">
        <v>502954.68375872076</v>
      </c>
      <c r="H24" s="96"/>
      <c r="I24" s="96"/>
      <c r="J24" s="96"/>
    </row>
    <row r="25" spans="1:10" s="92" customFormat="1" ht="16.5" customHeight="1" x14ac:dyDescent="0.2">
      <c r="A25" s="6" t="s">
        <v>495</v>
      </c>
      <c r="B25" s="42">
        <v>10927.152595000001</v>
      </c>
      <c r="C25" s="42">
        <v>271909.94253011001</v>
      </c>
      <c r="D25" s="42">
        <v>282837.09512511001</v>
      </c>
      <c r="E25" s="42">
        <v>9335.2129159999986</v>
      </c>
      <c r="F25" s="42">
        <v>462137.85275872075</v>
      </c>
      <c r="G25" s="42">
        <v>471473.06567472074</v>
      </c>
      <c r="H25" s="96"/>
      <c r="I25" s="96"/>
      <c r="J25" s="96"/>
    </row>
    <row r="26" spans="1:10" s="92" customFormat="1" ht="16.5" customHeight="1" x14ac:dyDescent="0.2">
      <c r="A26" s="34" t="s">
        <v>496</v>
      </c>
      <c r="B26" s="40">
        <v>2311.5990000000002</v>
      </c>
      <c r="C26" s="40">
        <v>160928.04290252001</v>
      </c>
      <c r="D26" s="40">
        <v>163239.64190252</v>
      </c>
      <c r="E26" s="40">
        <v>1335.64</v>
      </c>
      <c r="F26" s="40">
        <v>287173.26068299997</v>
      </c>
      <c r="G26" s="40">
        <v>288508.90068299999</v>
      </c>
      <c r="H26" s="96"/>
      <c r="I26" s="96"/>
      <c r="J26" s="96"/>
    </row>
    <row r="27" spans="1:10" s="92" customFormat="1" ht="16.5" customHeight="1" x14ac:dyDescent="0.2">
      <c r="A27" s="34" t="s">
        <v>497</v>
      </c>
      <c r="B27" s="40">
        <v>8615.5535950000012</v>
      </c>
      <c r="C27" s="40">
        <v>110981.89962759</v>
      </c>
      <c r="D27" s="40">
        <v>119597.45322259</v>
      </c>
      <c r="E27" s="40">
        <v>7999.5729159999992</v>
      </c>
      <c r="F27" s="40">
        <v>174964.59207572078</v>
      </c>
      <c r="G27" s="40">
        <v>182964.16499172078</v>
      </c>
      <c r="H27" s="96"/>
      <c r="I27" s="96"/>
      <c r="J27" s="96"/>
    </row>
    <row r="28" spans="1:10" s="92" customFormat="1" ht="16.5" customHeight="1" x14ac:dyDescent="0.2">
      <c r="A28" s="6" t="s">
        <v>498</v>
      </c>
      <c r="B28" s="42">
        <v>10240.581404999999</v>
      </c>
      <c r="C28" s="42">
        <v>19605.299273100001</v>
      </c>
      <c r="D28" s="42">
        <v>29845.880678100002</v>
      </c>
      <c r="E28" s="42">
        <v>11477.671083999998</v>
      </c>
      <c r="F28" s="42">
        <v>17683.341</v>
      </c>
      <c r="G28" s="42">
        <v>29161.012083999998</v>
      </c>
      <c r="H28" s="96"/>
      <c r="I28" s="96"/>
      <c r="J28" s="96"/>
    </row>
    <row r="29" spans="1:10" s="92" customFormat="1" ht="16.5" customHeight="1" x14ac:dyDescent="0.2">
      <c r="A29" s="34" t="s">
        <v>499</v>
      </c>
      <c r="B29" s="40">
        <v>3157.3789999999999</v>
      </c>
      <c r="C29" s="40">
        <v>3338.3472730999997</v>
      </c>
      <c r="D29" s="40">
        <v>6495.7262730999992</v>
      </c>
      <c r="E29" s="40">
        <v>3818.3679999999999</v>
      </c>
      <c r="F29" s="40">
        <v>4402.0129999999999</v>
      </c>
      <c r="G29" s="40">
        <v>8220.3809999999994</v>
      </c>
      <c r="H29" s="96"/>
      <c r="I29" s="96"/>
      <c r="J29" s="96"/>
    </row>
    <row r="30" spans="1:10" s="92" customFormat="1" ht="16.5" customHeight="1" x14ac:dyDescent="0.2">
      <c r="A30" s="34" t="s">
        <v>500</v>
      </c>
      <c r="B30" s="40">
        <v>2877.1619999999998</v>
      </c>
      <c r="C30" s="40">
        <v>1066.145</v>
      </c>
      <c r="D30" s="40">
        <v>3943.3069999999998</v>
      </c>
      <c r="E30" s="40">
        <v>2877.1619999999998</v>
      </c>
      <c r="F30" s="40">
        <v>622.58299999999997</v>
      </c>
      <c r="G30" s="40">
        <v>3499.7449999999999</v>
      </c>
      <c r="H30" s="96"/>
      <c r="I30" s="96"/>
      <c r="J30" s="96"/>
    </row>
    <row r="31" spans="1:10" s="92" customFormat="1" ht="16.5" customHeight="1" x14ac:dyDescent="0.2">
      <c r="A31" s="34" t="s">
        <v>501</v>
      </c>
      <c r="B31" s="40">
        <v>2859.6309999999999</v>
      </c>
      <c r="C31" s="40">
        <v>14659.245999999999</v>
      </c>
      <c r="D31" s="40">
        <v>17518.877</v>
      </c>
      <c r="E31" s="40">
        <v>3405.9650000000001</v>
      </c>
      <c r="F31" s="40">
        <v>12126.709000000001</v>
      </c>
      <c r="G31" s="40">
        <v>15532.674000000001</v>
      </c>
      <c r="H31" s="96"/>
      <c r="I31" s="96"/>
      <c r="J31" s="96"/>
    </row>
    <row r="32" spans="1:10" s="92" customFormat="1" ht="16.5" customHeight="1" x14ac:dyDescent="0.2">
      <c r="A32" s="34" t="s">
        <v>502</v>
      </c>
      <c r="B32" s="40">
        <v>1247.9884050000001</v>
      </c>
      <c r="C32" s="40">
        <v>0</v>
      </c>
      <c r="D32" s="40">
        <v>1247.9884050000001</v>
      </c>
      <c r="E32" s="40">
        <v>1284.0450840000001</v>
      </c>
      <c r="F32" s="40">
        <v>0</v>
      </c>
      <c r="G32" s="40">
        <v>1284.0450840000001</v>
      </c>
      <c r="H32" s="96"/>
      <c r="I32" s="96"/>
      <c r="J32" s="96"/>
    </row>
    <row r="33" spans="1:10" s="92" customFormat="1" ht="16.5" customHeight="1" x14ac:dyDescent="0.2">
      <c r="A33" s="34" t="s">
        <v>503</v>
      </c>
      <c r="B33" s="40">
        <v>98.421000000000006</v>
      </c>
      <c r="C33" s="40">
        <v>541.56100000000004</v>
      </c>
      <c r="D33" s="40">
        <v>639.98200000000008</v>
      </c>
      <c r="E33" s="40">
        <v>92.131</v>
      </c>
      <c r="F33" s="40">
        <v>532.03599999999994</v>
      </c>
      <c r="G33" s="40">
        <v>624.16699999999992</v>
      </c>
      <c r="H33" s="96"/>
      <c r="I33" s="96"/>
      <c r="J33" s="96"/>
    </row>
    <row r="34" spans="1:10" s="92" customFormat="1" ht="16.5" customHeight="1" x14ac:dyDescent="0.2">
      <c r="A34" s="6" t="s">
        <v>504</v>
      </c>
      <c r="B34" s="42">
        <v>0</v>
      </c>
      <c r="C34" s="42">
        <v>0</v>
      </c>
      <c r="D34" s="42">
        <v>0</v>
      </c>
      <c r="E34" s="42">
        <v>0</v>
      </c>
      <c r="F34" s="42">
        <v>0</v>
      </c>
      <c r="G34" s="42">
        <v>0</v>
      </c>
      <c r="H34" s="96"/>
      <c r="I34" s="96"/>
      <c r="J34" s="96"/>
    </row>
    <row r="35" spans="1:10" s="92" customFormat="1" ht="16.5" customHeight="1" x14ac:dyDescent="0.2">
      <c r="A35" s="6" t="s">
        <v>505</v>
      </c>
      <c r="B35" s="42">
        <v>0</v>
      </c>
      <c r="C35" s="42">
        <v>0</v>
      </c>
      <c r="D35" s="42">
        <v>0</v>
      </c>
      <c r="E35" s="42">
        <v>0</v>
      </c>
      <c r="F35" s="42">
        <v>0</v>
      </c>
      <c r="G35" s="42">
        <v>0</v>
      </c>
      <c r="H35" s="96"/>
      <c r="I35" s="96"/>
      <c r="J35" s="96"/>
    </row>
    <row r="36" spans="1:10" s="92" customFormat="1" ht="16.5" customHeight="1" x14ac:dyDescent="0.2">
      <c r="A36" s="6" t="s">
        <v>506</v>
      </c>
      <c r="B36" s="42">
        <v>0</v>
      </c>
      <c r="C36" s="42">
        <v>0</v>
      </c>
      <c r="D36" s="42">
        <v>0</v>
      </c>
      <c r="E36" s="42">
        <v>0</v>
      </c>
      <c r="F36" s="42">
        <v>0</v>
      </c>
      <c r="G36" s="42">
        <v>0</v>
      </c>
      <c r="H36" s="96"/>
      <c r="I36" s="96"/>
      <c r="J36" s="96"/>
    </row>
    <row r="37" spans="1:10" s="92" customFormat="1" ht="16.5" customHeight="1" x14ac:dyDescent="0.2">
      <c r="A37" s="6" t="s">
        <v>507</v>
      </c>
      <c r="B37" s="42">
        <v>0</v>
      </c>
      <c r="C37" s="42">
        <v>0</v>
      </c>
      <c r="D37" s="42">
        <v>0</v>
      </c>
      <c r="E37" s="42">
        <v>0</v>
      </c>
      <c r="F37" s="42">
        <v>0</v>
      </c>
      <c r="G37" s="42">
        <v>0</v>
      </c>
      <c r="H37" s="96"/>
      <c r="I37" s="96"/>
      <c r="J37" s="96"/>
    </row>
    <row r="38" spans="1:10" s="92" customFormat="1" ht="16.5" customHeight="1" x14ac:dyDescent="0.2">
      <c r="A38" s="6" t="s">
        <v>528</v>
      </c>
      <c r="B38" s="42">
        <v>0</v>
      </c>
      <c r="C38" s="42">
        <v>0</v>
      </c>
      <c r="D38" s="42">
        <v>0</v>
      </c>
      <c r="E38" s="42">
        <v>0</v>
      </c>
      <c r="F38" s="42">
        <v>0</v>
      </c>
      <c r="G38" s="42">
        <v>0</v>
      </c>
      <c r="H38" s="96"/>
      <c r="I38" s="96"/>
      <c r="J38" s="96"/>
    </row>
    <row r="39" spans="1:10" s="92" customFormat="1" ht="16.5" customHeight="1" thickBot="1" x14ac:dyDescent="0.25">
      <c r="A39" s="35" t="s">
        <v>509</v>
      </c>
      <c r="B39" s="44">
        <v>1736.271</v>
      </c>
      <c r="C39" s="44">
        <v>555.03300000000002</v>
      </c>
      <c r="D39" s="44">
        <v>2291.3040000000001</v>
      </c>
      <c r="E39" s="44">
        <v>1775.039</v>
      </c>
      <c r="F39" s="44">
        <v>545.56700000000001</v>
      </c>
      <c r="G39" s="44">
        <v>2320.6059999999998</v>
      </c>
      <c r="H39" s="96"/>
      <c r="I39" s="96"/>
      <c r="J39" s="96"/>
    </row>
    <row r="40" spans="1:10" s="92" customFormat="1" ht="16.5" customHeight="1" thickTop="1" thickBot="1" x14ac:dyDescent="0.25">
      <c r="A40" s="199" t="s">
        <v>530</v>
      </c>
      <c r="B40" s="120">
        <v>3069623.7849999997</v>
      </c>
      <c r="C40" s="120">
        <v>1091302.3277899791</v>
      </c>
      <c r="D40" s="120">
        <v>4160926.1127899787</v>
      </c>
      <c r="E40" s="120">
        <v>3005264.1819999996</v>
      </c>
      <c r="F40" s="120">
        <v>1493772.3683057711</v>
      </c>
      <c r="G40" s="120">
        <v>4499036.5503057707</v>
      </c>
      <c r="H40" s="96"/>
      <c r="I40" s="96"/>
      <c r="J40" s="96"/>
    </row>
    <row r="41" spans="1:10" ht="15" thickTop="1" x14ac:dyDescent="0.2">
      <c r="A41" s="420" t="s">
        <v>570</v>
      </c>
      <c r="B41" s="427"/>
      <c r="C41" s="427"/>
      <c r="D41" s="427"/>
      <c r="E41" s="427"/>
      <c r="F41" s="427"/>
      <c r="G41" s="427"/>
    </row>
    <row r="42" spans="1:10" x14ac:dyDescent="0.2">
      <c r="A42" s="421" t="s">
        <v>533</v>
      </c>
      <c r="B42" s="421"/>
      <c r="C42" s="421"/>
      <c r="D42" s="421"/>
      <c r="E42" s="421"/>
      <c r="F42" s="421"/>
      <c r="G42" s="421"/>
    </row>
    <row r="43" spans="1:10" x14ac:dyDescent="0.2">
      <c r="A43" s="421" t="s">
        <v>521</v>
      </c>
      <c r="B43" s="421"/>
      <c r="C43" s="421"/>
      <c r="D43" s="421"/>
      <c r="E43" s="421"/>
      <c r="F43" s="421"/>
      <c r="G43" s="421"/>
    </row>
    <row r="44" spans="1:10" x14ac:dyDescent="0.2">
      <c r="A44" s="421"/>
      <c r="B44" s="421"/>
      <c r="C44" s="421"/>
      <c r="D44" s="421"/>
      <c r="E44" s="421"/>
      <c r="F44" s="421"/>
      <c r="G44" s="421"/>
    </row>
  </sheetData>
  <mergeCells count="14">
    <mergeCell ref="A43:G43"/>
    <mergeCell ref="A44:G44"/>
    <mergeCell ref="A1:G1"/>
    <mergeCell ref="A2:G2"/>
    <mergeCell ref="A3:G3"/>
    <mergeCell ref="A4:A6"/>
    <mergeCell ref="B4:D4"/>
    <mergeCell ref="E4:G4"/>
    <mergeCell ref="B5:B6"/>
    <mergeCell ref="D5:D6"/>
    <mergeCell ref="E5:E6"/>
    <mergeCell ref="A42:G42"/>
    <mergeCell ref="G5:G6"/>
    <mergeCell ref="A41:G41"/>
  </mergeCells>
  <pageMargins left="0.7" right="0.7" top="0.75" bottom="0.75" header="0.3" footer="0.3"/>
  <pageSetup paperSize="9" scale="61"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100" zoomScaleSheetLayoutView="100" workbookViewId="0">
      <selection sqref="A1:J1"/>
    </sheetView>
  </sheetViews>
  <sheetFormatPr defaultColWidth="8.875" defaultRowHeight="14.25" x14ac:dyDescent="0.2"/>
  <cols>
    <col min="1" max="1" width="33.625" style="50" bestFit="1" customWidth="1"/>
    <col min="2" max="2" width="11.125" style="50" bestFit="1" customWidth="1"/>
    <col min="3" max="3" width="10.75" style="50" bestFit="1" customWidth="1"/>
    <col min="4" max="4" width="11.25" style="50" bestFit="1" customWidth="1"/>
    <col min="5" max="5" width="10.75" style="50" bestFit="1" customWidth="1"/>
    <col min="6" max="7" width="11.25" style="50" bestFit="1" customWidth="1"/>
    <col min="8" max="9" width="11.5" style="50" bestFit="1" customWidth="1"/>
    <col min="10" max="16384" width="8.875" style="50"/>
  </cols>
  <sheetData>
    <row r="1" spans="1:10" ht="18.75" x14ac:dyDescent="0.2">
      <c r="A1" s="302" t="s">
        <v>70</v>
      </c>
      <c r="B1" s="302"/>
      <c r="C1" s="302"/>
      <c r="D1" s="302"/>
      <c r="E1" s="302"/>
      <c r="F1" s="302"/>
      <c r="G1" s="302"/>
      <c r="H1" s="302"/>
      <c r="I1" s="302"/>
      <c r="J1" s="302"/>
    </row>
    <row r="2" spans="1:10" ht="15" thickBot="1" x14ac:dyDescent="0.25">
      <c r="A2" s="320" t="s">
        <v>1</v>
      </c>
      <c r="B2" s="320"/>
      <c r="C2" s="320"/>
      <c r="D2" s="320"/>
      <c r="E2" s="320"/>
      <c r="F2" s="320"/>
      <c r="G2" s="320"/>
      <c r="H2" s="320"/>
      <c r="I2" s="320"/>
      <c r="J2" s="320"/>
    </row>
    <row r="3" spans="1:10" ht="15.75" thickTop="1" thickBot="1" x14ac:dyDescent="0.25">
      <c r="A3" s="321" t="s">
        <v>2</v>
      </c>
      <c r="B3" s="323" t="s">
        <v>3</v>
      </c>
      <c r="C3" s="323" t="s">
        <v>597</v>
      </c>
      <c r="D3" s="323" t="s">
        <v>598</v>
      </c>
      <c r="E3" s="272">
        <v>2024</v>
      </c>
      <c r="F3" s="325">
        <v>2024</v>
      </c>
      <c r="G3" s="326"/>
      <c r="H3" s="318">
        <v>2025</v>
      </c>
      <c r="I3" s="319"/>
      <c r="J3" s="319"/>
    </row>
    <row r="4" spans="1:10" ht="15.75" thickTop="1" thickBot="1" x14ac:dyDescent="0.25">
      <c r="A4" s="322"/>
      <c r="B4" s="324"/>
      <c r="C4" s="324"/>
      <c r="D4" s="324"/>
      <c r="E4" s="273" t="s">
        <v>612</v>
      </c>
      <c r="F4" s="274" t="s">
        <v>589</v>
      </c>
      <c r="G4" s="275" t="s">
        <v>596</v>
      </c>
      <c r="H4" s="274" t="s">
        <v>600</v>
      </c>
      <c r="I4" s="274" t="s">
        <v>603</v>
      </c>
      <c r="J4" s="274" t="s">
        <v>612</v>
      </c>
    </row>
    <row r="5" spans="1:10" ht="22.5" customHeight="1" thickTop="1" x14ac:dyDescent="0.2">
      <c r="A5" s="2" t="s">
        <v>5</v>
      </c>
      <c r="B5" s="89">
        <v>-295496</v>
      </c>
      <c r="C5" s="89">
        <v>-730189.53647100017</v>
      </c>
      <c r="D5" s="89">
        <v>-889912.50067900028</v>
      </c>
      <c r="E5" s="89">
        <v>-675842.61549700005</v>
      </c>
      <c r="F5" s="89">
        <v>-1183445.4645480001</v>
      </c>
      <c r="G5" s="89">
        <v>-1030681.4387590003</v>
      </c>
      <c r="H5" s="89">
        <v>-1048015.956759</v>
      </c>
      <c r="I5" s="89">
        <v>-988384.16875900025</v>
      </c>
      <c r="J5" s="89">
        <v>-556770.71046700003</v>
      </c>
    </row>
    <row r="6" spans="1:10" ht="22.5" customHeight="1" x14ac:dyDescent="0.2">
      <c r="A6" s="2" t="s">
        <v>6</v>
      </c>
      <c r="B6" s="89">
        <v>874257</v>
      </c>
      <c r="C6" s="89">
        <v>1123690.6401780001</v>
      </c>
      <c r="D6" s="89">
        <v>1153266.286321</v>
      </c>
      <c r="E6" s="89">
        <v>1232280.4339129999</v>
      </c>
      <c r="F6" s="89">
        <v>890251.26045199996</v>
      </c>
      <c r="G6" s="89">
        <v>983267.40224099974</v>
      </c>
      <c r="H6" s="89">
        <v>979685.31124099996</v>
      </c>
      <c r="I6" s="89">
        <v>937837.74924099981</v>
      </c>
      <c r="J6" s="89">
        <v>1054255.0645329999</v>
      </c>
    </row>
    <row r="7" spans="1:10" ht="22.5" customHeight="1" x14ac:dyDescent="0.2">
      <c r="A7" s="3" t="s">
        <v>71</v>
      </c>
      <c r="B7" s="150">
        <v>68527</v>
      </c>
      <c r="C7" s="150">
        <v>81618.831091</v>
      </c>
      <c r="D7" s="150">
        <v>82844.534321000014</v>
      </c>
      <c r="E7" s="150">
        <v>79209.262912999999</v>
      </c>
      <c r="F7" s="150">
        <v>65207.709451999996</v>
      </c>
      <c r="G7" s="150">
        <v>65706.134997000001</v>
      </c>
      <c r="H7" s="150">
        <v>63523.919997000005</v>
      </c>
      <c r="I7" s="150">
        <v>71169.391997000013</v>
      </c>
      <c r="J7" s="150">
        <v>70764.904997000005</v>
      </c>
    </row>
    <row r="8" spans="1:10" ht="22.5" customHeight="1" x14ac:dyDescent="0.2">
      <c r="A8" s="3" t="s">
        <v>72</v>
      </c>
      <c r="B8" s="150">
        <v>286825</v>
      </c>
      <c r="C8" s="150">
        <v>448939.809244</v>
      </c>
      <c r="D8" s="150">
        <v>470383.81099999999</v>
      </c>
      <c r="E8" s="150">
        <v>529018.84400000004</v>
      </c>
      <c r="F8" s="150">
        <v>216282.75200000001</v>
      </c>
      <c r="G8" s="150">
        <v>298036.103244</v>
      </c>
      <c r="H8" s="150">
        <v>282916.74924400001</v>
      </c>
      <c r="I8" s="150">
        <v>228038.25124400001</v>
      </c>
      <c r="J8" s="150">
        <v>338560.38653600001</v>
      </c>
    </row>
    <row r="9" spans="1:10" ht="22.5" customHeight="1" x14ac:dyDescent="0.2">
      <c r="A9" s="3" t="s">
        <v>73</v>
      </c>
      <c r="B9" s="150">
        <v>258300</v>
      </c>
      <c r="C9" s="150">
        <v>239576.398437</v>
      </c>
      <c r="D9" s="150">
        <v>249516.87700000001</v>
      </c>
      <c r="E9" s="150">
        <v>252323.894</v>
      </c>
      <c r="F9" s="150">
        <v>268577.57299999997</v>
      </c>
      <c r="G9" s="150">
        <v>271632.59700000001</v>
      </c>
      <c r="H9" s="150">
        <v>267362.26400000002</v>
      </c>
      <c r="I9" s="150">
        <v>270143.33399999997</v>
      </c>
      <c r="J9" s="150">
        <v>275221.88199999998</v>
      </c>
    </row>
    <row r="10" spans="1:10" ht="22.5" customHeight="1" x14ac:dyDescent="0.2">
      <c r="A10" s="3" t="s">
        <v>74</v>
      </c>
      <c r="B10" s="150">
        <v>7289</v>
      </c>
      <c r="C10" s="150">
        <v>15402.035</v>
      </c>
      <c r="D10" s="150">
        <v>9053.7360000000008</v>
      </c>
      <c r="E10" s="150">
        <v>18355.45</v>
      </c>
      <c r="F10" s="150">
        <v>4579.5219999999999</v>
      </c>
      <c r="G10" s="150">
        <v>11316.825000000001</v>
      </c>
      <c r="H10" s="150">
        <v>18489.759999999998</v>
      </c>
      <c r="I10" s="150">
        <v>11969.736000000001</v>
      </c>
      <c r="J10" s="150">
        <v>12226.162</v>
      </c>
    </row>
    <row r="11" spans="1:10" ht="22.5" customHeight="1" x14ac:dyDescent="0.2">
      <c r="A11" s="3" t="s">
        <v>75</v>
      </c>
      <c r="B11" s="150">
        <v>1069</v>
      </c>
      <c r="C11" s="150">
        <v>1203.5940000000001</v>
      </c>
      <c r="D11" s="150">
        <v>2456.181</v>
      </c>
      <c r="E11" s="150">
        <v>2485.2750000000001</v>
      </c>
      <c r="F11" s="150">
        <v>2363.6089999999999</v>
      </c>
      <c r="G11" s="150">
        <v>1258.3420000000001</v>
      </c>
      <c r="H11" s="150">
        <v>2967.306</v>
      </c>
      <c r="I11" s="150">
        <v>1661.8150000000001</v>
      </c>
      <c r="J11" s="150">
        <v>2472.3919999999998</v>
      </c>
    </row>
    <row r="12" spans="1:10" ht="22.5" customHeight="1" x14ac:dyDescent="0.2">
      <c r="A12" s="3" t="s">
        <v>76</v>
      </c>
      <c r="B12" s="150">
        <v>243797</v>
      </c>
      <c r="C12" s="150">
        <v>325736.30800000002</v>
      </c>
      <c r="D12" s="150">
        <v>334835.02100000001</v>
      </c>
      <c r="E12" s="150">
        <v>337111.71100000001</v>
      </c>
      <c r="F12" s="150">
        <v>329069.34499999997</v>
      </c>
      <c r="G12" s="150">
        <v>331559.19199999998</v>
      </c>
      <c r="H12" s="150">
        <v>340629.60700000002</v>
      </c>
      <c r="I12" s="150">
        <v>350547.63299999997</v>
      </c>
      <c r="J12" s="150">
        <v>350240.51199999999</v>
      </c>
    </row>
    <row r="13" spans="1:10" ht="22.5" customHeight="1" x14ac:dyDescent="0.2">
      <c r="A13" s="3" t="s">
        <v>77</v>
      </c>
      <c r="B13" s="150">
        <v>8450</v>
      </c>
      <c r="C13" s="150">
        <v>11213.664406</v>
      </c>
      <c r="D13" s="150">
        <v>4176.1260000000002</v>
      </c>
      <c r="E13" s="150">
        <v>13775.996999999999</v>
      </c>
      <c r="F13" s="150">
        <v>4170.75</v>
      </c>
      <c r="G13" s="150">
        <v>3758.2080000000001</v>
      </c>
      <c r="H13" s="150">
        <v>3795.7049999999999</v>
      </c>
      <c r="I13" s="150">
        <v>4307.5879999999997</v>
      </c>
      <c r="J13" s="150">
        <v>4768.8249999999998</v>
      </c>
    </row>
    <row r="14" spans="1:10" ht="22.5" customHeight="1" x14ac:dyDescent="0.2">
      <c r="A14" s="2" t="s">
        <v>17</v>
      </c>
      <c r="B14" s="89">
        <v>1169754</v>
      </c>
      <c r="C14" s="89">
        <v>1853880.1766490003</v>
      </c>
      <c r="D14" s="89">
        <v>2043178.7870000002</v>
      </c>
      <c r="E14" s="89">
        <v>1908123.04941</v>
      </c>
      <c r="F14" s="89">
        <v>2073696.7250000001</v>
      </c>
      <c r="G14" s="89">
        <v>2013948.841</v>
      </c>
      <c r="H14" s="89">
        <v>2027701.2679999999</v>
      </c>
      <c r="I14" s="89">
        <v>1926221.9180000001</v>
      </c>
      <c r="J14" s="89">
        <v>1611025.7749999999</v>
      </c>
    </row>
    <row r="15" spans="1:10" ht="22.5" customHeight="1" x14ac:dyDescent="0.2">
      <c r="A15" s="3" t="s">
        <v>18</v>
      </c>
      <c r="B15" s="150">
        <v>612902</v>
      </c>
      <c r="C15" s="150">
        <v>742851.3820000001</v>
      </c>
      <c r="D15" s="150">
        <v>855735.11199999996</v>
      </c>
      <c r="E15" s="150">
        <v>789085.58840999997</v>
      </c>
      <c r="F15" s="150">
        <v>891045.93099999998</v>
      </c>
      <c r="G15" s="150">
        <v>894296.07700000005</v>
      </c>
      <c r="H15" s="150">
        <v>914800.76699999999</v>
      </c>
      <c r="I15" s="150">
        <v>935918.28700000001</v>
      </c>
      <c r="J15" s="150">
        <v>960444.75</v>
      </c>
    </row>
    <row r="16" spans="1:10" ht="22.5" customHeight="1" x14ac:dyDescent="0.2">
      <c r="A16" s="3" t="s">
        <v>19</v>
      </c>
      <c r="B16" s="150" t="s">
        <v>13</v>
      </c>
      <c r="C16" s="150">
        <v>0</v>
      </c>
      <c r="D16" s="150">
        <v>0</v>
      </c>
      <c r="E16" s="150">
        <v>0</v>
      </c>
      <c r="F16" s="150">
        <v>0</v>
      </c>
      <c r="G16" s="150">
        <v>0</v>
      </c>
      <c r="H16" s="150">
        <v>0</v>
      </c>
      <c r="I16" s="150">
        <v>0</v>
      </c>
      <c r="J16" s="150">
        <v>0</v>
      </c>
    </row>
    <row r="17" spans="1:10" ht="22.5" customHeight="1" x14ac:dyDescent="0.2">
      <c r="A17" s="3" t="s">
        <v>20</v>
      </c>
      <c r="B17" s="150">
        <v>543023</v>
      </c>
      <c r="C17" s="150">
        <v>1065876.9496490001</v>
      </c>
      <c r="D17" s="150">
        <v>1158895.0360000001</v>
      </c>
      <c r="E17" s="150">
        <v>1048122.056</v>
      </c>
      <c r="F17" s="150">
        <v>1153117.8700000001</v>
      </c>
      <c r="G17" s="150">
        <v>1089743.9010000001</v>
      </c>
      <c r="H17" s="150">
        <v>1082215.5349999999</v>
      </c>
      <c r="I17" s="150">
        <v>969356.35100000002</v>
      </c>
      <c r="J17" s="150">
        <v>626586.54200000002</v>
      </c>
    </row>
    <row r="18" spans="1:10" ht="22.5" customHeight="1" x14ac:dyDescent="0.2">
      <c r="A18" s="3" t="s">
        <v>22</v>
      </c>
      <c r="B18" s="150">
        <v>2067</v>
      </c>
      <c r="C18" s="150">
        <v>735.87599999999998</v>
      </c>
      <c r="D18" s="150">
        <v>1577.674</v>
      </c>
      <c r="E18" s="150">
        <v>2292.7530000000002</v>
      </c>
      <c r="F18" s="150">
        <v>1641.1980000000001</v>
      </c>
      <c r="G18" s="150">
        <v>1975.3420000000001</v>
      </c>
      <c r="H18" s="150">
        <v>1533.44</v>
      </c>
      <c r="I18" s="150">
        <v>716.04</v>
      </c>
      <c r="J18" s="150">
        <v>699.62</v>
      </c>
    </row>
    <row r="19" spans="1:10" ht="22.5" customHeight="1" x14ac:dyDescent="0.2">
      <c r="A19" s="3" t="s">
        <v>23</v>
      </c>
      <c r="B19" s="150">
        <v>11762</v>
      </c>
      <c r="C19" s="150">
        <v>44415.969000000005</v>
      </c>
      <c r="D19" s="150">
        <v>26970.965</v>
      </c>
      <c r="E19" s="150">
        <v>68622.652000000002</v>
      </c>
      <c r="F19" s="150">
        <v>27891.725999999999</v>
      </c>
      <c r="G19" s="150">
        <v>27933.521000000001</v>
      </c>
      <c r="H19" s="150">
        <v>29151.526000000002</v>
      </c>
      <c r="I19" s="150">
        <v>20231.240000000002</v>
      </c>
      <c r="J19" s="150">
        <v>23294.863000000001</v>
      </c>
    </row>
    <row r="20" spans="1:10" ht="22.5" customHeight="1" x14ac:dyDescent="0.2">
      <c r="A20" s="2" t="s">
        <v>78</v>
      </c>
      <c r="B20" s="89">
        <v>2178580</v>
      </c>
      <c r="C20" s="89">
        <v>2385934.5716090002</v>
      </c>
      <c r="D20" s="89">
        <v>3153931.2510569999</v>
      </c>
      <c r="E20" s="89">
        <v>2616397.6400570003</v>
      </c>
      <c r="F20" s="89">
        <v>2923817.2520919996</v>
      </c>
      <c r="G20" s="89">
        <v>3036726.5072419997</v>
      </c>
      <c r="H20" s="89">
        <v>2903480.1859420002</v>
      </c>
      <c r="I20" s="89">
        <v>2775885.3645240003</v>
      </c>
      <c r="J20" s="89">
        <v>2715462.8170959996</v>
      </c>
    </row>
    <row r="21" spans="1:10" ht="22.5" customHeight="1" x14ac:dyDescent="0.2">
      <c r="A21" s="3" t="s">
        <v>79</v>
      </c>
      <c r="B21" s="150">
        <v>436373</v>
      </c>
      <c r="C21" s="150">
        <v>533280.57443400007</v>
      </c>
      <c r="D21" s="150">
        <v>566553.36780899984</v>
      </c>
      <c r="E21" s="150">
        <v>544308.62980900006</v>
      </c>
      <c r="F21" s="150">
        <v>521365.36221099994</v>
      </c>
      <c r="G21" s="150">
        <v>610618.71151200007</v>
      </c>
      <c r="H21" s="150">
        <v>567967.46721200005</v>
      </c>
      <c r="I21" s="150">
        <v>590067.26752200001</v>
      </c>
      <c r="J21" s="150">
        <v>700751.72018199996</v>
      </c>
    </row>
    <row r="22" spans="1:10" ht="22.5" customHeight="1" x14ac:dyDescent="0.2">
      <c r="A22" s="3" t="s">
        <v>80</v>
      </c>
      <c r="B22" s="150">
        <v>1236569</v>
      </c>
      <c r="C22" s="150">
        <v>1706274.7467750001</v>
      </c>
      <c r="D22" s="150">
        <v>1990668.6878810001</v>
      </c>
      <c r="E22" s="150">
        <v>1919245.739881</v>
      </c>
      <c r="F22" s="150">
        <v>2023286.9817860001</v>
      </c>
      <c r="G22" s="150">
        <v>1914994.8386349999</v>
      </c>
      <c r="H22" s="150">
        <v>1953664.3266350001</v>
      </c>
      <c r="I22" s="150">
        <v>2001733.4746349999</v>
      </c>
      <c r="J22" s="150">
        <v>1767504.279635</v>
      </c>
    </row>
    <row r="23" spans="1:10" ht="22.5" customHeight="1" x14ac:dyDescent="0.2">
      <c r="A23" s="3" t="s">
        <v>81</v>
      </c>
      <c r="B23" s="150">
        <v>505638</v>
      </c>
      <c r="C23" s="150">
        <v>146379.25039999999</v>
      </c>
      <c r="D23" s="150">
        <v>596709.19536699995</v>
      </c>
      <c r="E23" s="150">
        <v>152843.27036700002</v>
      </c>
      <c r="F23" s="150">
        <v>379164.90809500002</v>
      </c>
      <c r="G23" s="150">
        <v>511112.95709500002</v>
      </c>
      <c r="H23" s="150">
        <v>381848.39209500002</v>
      </c>
      <c r="I23" s="150">
        <v>184084.622367</v>
      </c>
      <c r="J23" s="150">
        <v>247206.81727900001</v>
      </c>
    </row>
    <row r="24" spans="1:10" ht="22.5" customHeight="1" x14ac:dyDescent="0.2">
      <c r="A24" s="2" t="s">
        <v>82</v>
      </c>
      <c r="B24" s="89">
        <v>15183918</v>
      </c>
      <c r="C24" s="89">
        <v>21695166.179575</v>
      </c>
      <c r="D24" s="89">
        <v>29765681.784404997</v>
      </c>
      <c r="E24" s="89">
        <v>26107588.541190002</v>
      </c>
      <c r="F24" s="89">
        <v>28650508.151404001</v>
      </c>
      <c r="G24" s="89">
        <v>28636765.224854</v>
      </c>
      <c r="H24" s="89">
        <v>29322050.943034008</v>
      </c>
      <c r="I24" s="89">
        <v>30546323.848433997</v>
      </c>
      <c r="J24" s="89">
        <v>31196763.743744001</v>
      </c>
    </row>
    <row r="25" spans="1:10" ht="22.5" customHeight="1" x14ac:dyDescent="0.2">
      <c r="A25" s="2" t="s">
        <v>26</v>
      </c>
      <c r="B25" s="89">
        <v>15694412</v>
      </c>
      <c r="C25" s="89">
        <v>22231284.469574999</v>
      </c>
      <c r="D25" s="89">
        <v>30952479.267404996</v>
      </c>
      <c r="E25" s="89">
        <v>27183495.491274003</v>
      </c>
      <c r="F25" s="89">
        <v>30253549.867403999</v>
      </c>
      <c r="G25" s="89">
        <v>30149513.427853998</v>
      </c>
      <c r="H25" s="89">
        <v>30880293.931034006</v>
      </c>
      <c r="I25" s="89">
        <v>32235297.977750998</v>
      </c>
      <c r="J25" s="89">
        <v>32886768.714744002</v>
      </c>
    </row>
    <row r="26" spans="1:10" ht="22.5" customHeight="1" x14ac:dyDescent="0.2">
      <c r="A26" s="2" t="s">
        <v>27</v>
      </c>
      <c r="B26" s="89">
        <v>17769271</v>
      </c>
      <c r="C26" s="89">
        <v>24697880.485574998</v>
      </c>
      <c r="D26" s="89">
        <v>33800795.245404996</v>
      </c>
      <c r="E26" s="89">
        <v>29713674.806352004</v>
      </c>
      <c r="F26" s="89">
        <v>33260352.643404</v>
      </c>
      <c r="G26" s="89">
        <v>32883024.299853999</v>
      </c>
      <c r="H26" s="89">
        <v>33625684.070034005</v>
      </c>
      <c r="I26" s="89">
        <v>35010788.005750999</v>
      </c>
      <c r="J26" s="89">
        <v>35676767.928744003</v>
      </c>
    </row>
    <row r="27" spans="1:10" ht="22.5" customHeight="1" x14ac:dyDescent="0.2">
      <c r="A27" s="3" t="s">
        <v>28</v>
      </c>
      <c r="B27" s="150">
        <v>17331683</v>
      </c>
      <c r="C27" s="150">
        <v>23624331.440574996</v>
      </c>
      <c r="D27" s="150">
        <v>32551839.562404998</v>
      </c>
      <c r="E27" s="150">
        <v>28646811.172352005</v>
      </c>
      <c r="F27" s="150">
        <v>31889714.865403999</v>
      </c>
      <c r="G27" s="150">
        <v>31496283.716853999</v>
      </c>
      <c r="H27" s="150">
        <v>32308012.802034002</v>
      </c>
      <c r="I27" s="150">
        <v>33736697.439928003</v>
      </c>
      <c r="J27" s="150">
        <v>34681764.557744004</v>
      </c>
    </row>
    <row r="28" spans="1:10" ht="22.5" customHeight="1" x14ac:dyDescent="0.2">
      <c r="A28" s="3" t="s">
        <v>29</v>
      </c>
      <c r="B28" s="150">
        <v>437588</v>
      </c>
      <c r="C28" s="150">
        <v>1073549.0449999999</v>
      </c>
      <c r="D28" s="150">
        <v>1248955.683</v>
      </c>
      <c r="E28" s="150">
        <v>1066863.6340000001</v>
      </c>
      <c r="F28" s="150">
        <v>1370637.7779999999</v>
      </c>
      <c r="G28" s="150">
        <v>1386740.5830000001</v>
      </c>
      <c r="H28" s="150">
        <v>1317671.2679999999</v>
      </c>
      <c r="I28" s="150">
        <v>1274090.5658229999</v>
      </c>
      <c r="J28" s="150">
        <v>995003.37100000004</v>
      </c>
    </row>
    <row r="29" spans="1:10" ht="22.5" customHeight="1" x14ac:dyDescent="0.2">
      <c r="A29" s="2" t="s">
        <v>30</v>
      </c>
      <c r="B29" s="89">
        <v>2074859</v>
      </c>
      <c r="C29" s="89">
        <v>2466596.0159999998</v>
      </c>
      <c r="D29" s="89">
        <v>2848315.9780000001</v>
      </c>
      <c r="E29" s="89">
        <v>2530179.3150780005</v>
      </c>
      <c r="F29" s="89">
        <v>3006802.7760000001</v>
      </c>
      <c r="G29" s="89">
        <v>2733510.872</v>
      </c>
      <c r="H29" s="89">
        <v>2745390.139</v>
      </c>
      <c r="I29" s="89">
        <v>2775490.0279999999</v>
      </c>
      <c r="J29" s="89">
        <v>2789999.2140000002</v>
      </c>
    </row>
    <row r="30" spans="1:10" ht="22.5" customHeight="1" x14ac:dyDescent="0.2">
      <c r="A30" s="3" t="s">
        <v>18</v>
      </c>
      <c r="B30" s="150">
        <v>2074859</v>
      </c>
      <c r="C30" s="150">
        <v>2466596.0159999998</v>
      </c>
      <c r="D30" s="150">
        <v>2848315.9780000001</v>
      </c>
      <c r="E30" s="150">
        <v>2530179.3150780005</v>
      </c>
      <c r="F30" s="150">
        <v>3006802.7760000001</v>
      </c>
      <c r="G30" s="150">
        <v>2733510.872</v>
      </c>
      <c r="H30" s="150">
        <v>2745390.139</v>
      </c>
      <c r="I30" s="150">
        <v>2775490.0279999999</v>
      </c>
      <c r="J30" s="150">
        <v>2789999.2140000002</v>
      </c>
    </row>
    <row r="31" spans="1:10" ht="22.5" customHeight="1" x14ac:dyDescent="0.2">
      <c r="A31" s="3" t="s">
        <v>31</v>
      </c>
      <c r="B31" s="150" t="s">
        <v>13</v>
      </c>
      <c r="C31" s="150">
        <v>0</v>
      </c>
      <c r="D31" s="150">
        <v>0</v>
      </c>
      <c r="E31" s="150">
        <v>0</v>
      </c>
      <c r="F31" s="150">
        <v>0</v>
      </c>
      <c r="G31" s="150">
        <v>0</v>
      </c>
      <c r="H31" s="150">
        <v>0</v>
      </c>
      <c r="I31" s="150">
        <v>0</v>
      </c>
      <c r="J31" s="150">
        <v>0</v>
      </c>
    </row>
    <row r="32" spans="1:10" ht="22.5" customHeight="1" x14ac:dyDescent="0.2">
      <c r="A32" s="2" t="s">
        <v>32</v>
      </c>
      <c r="B32" s="89">
        <v>-510493</v>
      </c>
      <c r="C32" s="89">
        <v>-536118.28999999992</v>
      </c>
      <c r="D32" s="89">
        <v>-1186797.483</v>
      </c>
      <c r="E32" s="89">
        <v>-1075906.9500840001</v>
      </c>
      <c r="F32" s="89">
        <v>-1603041.716</v>
      </c>
      <c r="G32" s="89">
        <v>-1512748.2029999997</v>
      </c>
      <c r="H32" s="89">
        <v>-1558242.9879999999</v>
      </c>
      <c r="I32" s="89">
        <v>-1688974.129317</v>
      </c>
      <c r="J32" s="89">
        <v>-1690004.9709999999</v>
      </c>
    </row>
    <row r="33" spans="1:10" ht="22.5" customHeight="1" x14ac:dyDescent="0.2">
      <c r="A33" s="2" t="s">
        <v>83</v>
      </c>
      <c r="B33" s="89">
        <v>797289</v>
      </c>
      <c r="C33" s="89">
        <v>887819.58</v>
      </c>
      <c r="D33" s="89">
        <v>610637.51500000001</v>
      </c>
      <c r="E33" s="89">
        <v>539570.23300000001</v>
      </c>
      <c r="F33" s="89">
        <v>362802.71</v>
      </c>
      <c r="G33" s="89">
        <v>350036.00800000003</v>
      </c>
      <c r="H33" s="89">
        <v>383934.12300000002</v>
      </c>
      <c r="I33" s="89">
        <v>298218.05800000002</v>
      </c>
      <c r="J33" s="89">
        <v>299589.11000000004</v>
      </c>
    </row>
    <row r="34" spans="1:10" ht="22.5" customHeight="1" x14ac:dyDescent="0.2">
      <c r="A34" s="3" t="s">
        <v>28</v>
      </c>
      <c r="B34" s="150" t="s">
        <v>21</v>
      </c>
      <c r="C34" s="150" t="s">
        <v>21</v>
      </c>
      <c r="D34" s="150" t="s">
        <v>21</v>
      </c>
      <c r="E34" s="150">
        <v>0.11799999999999999</v>
      </c>
      <c r="F34" s="150" t="s">
        <v>21</v>
      </c>
      <c r="G34" s="150">
        <v>0.11799999999999999</v>
      </c>
      <c r="H34" s="150">
        <v>0.11799999999999999</v>
      </c>
      <c r="I34" s="150">
        <v>0.11799999999999999</v>
      </c>
      <c r="J34" s="150">
        <v>0.11799999999999999</v>
      </c>
    </row>
    <row r="35" spans="1:10" ht="22.5" customHeight="1" x14ac:dyDescent="0.2">
      <c r="A35" s="3" t="s">
        <v>29</v>
      </c>
      <c r="B35" s="150">
        <v>797289</v>
      </c>
      <c r="C35" s="150">
        <v>887819.46199999994</v>
      </c>
      <c r="D35" s="150">
        <v>610637.397</v>
      </c>
      <c r="E35" s="150">
        <v>539570.11499999999</v>
      </c>
      <c r="F35" s="150">
        <v>362802.592</v>
      </c>
      <c r="G35" s="150">
        <v>350035.89</v>
      </c>
      <c r="H35" s="150">
        <v>383934.005</v>
      </c>
      <c r="I35" s="150">
        <v>298217.94</v>
      </c>
      <c r="J35" s="150">
        <v>299588.99200000003</v>
      </c>
    </row>
    <row r="36" spans="1:10" ht="22.5" customHeight="1" x14ac:dyDescent="0.2">
      <c r="A36" s="2" t="s">
        <v>84</v>
      </c>
      <c r="B36" s="89">
        <v>1307782</v>
      </c>
      <c r="C36" s="89">
        <v>1423937.8699999999</v>
      </c>
      <c r="D36" s="89">
        <v>1797434.9979999999</v>
      </c>
      <c r="E36" s="89">
        <v>1615477.1830840001</v>
      </c>
      <c r="F36" s="89">
        <v>1965844.426</v>
      </c>
      <c r="G36" s="89">
        <v>1862784.2109999999</v>
      </c>
      <c r="H36" s="89">
        <v>1942177.111</v>
      </c>
      <c r="I36" s="89">
        <v>1987192.187317</v>
      </c>
      <c r="J36" s="89">
        <v>1989594.081</v>
      </c>
    </row>
    <row r="37" spans="1:10" ht="22.5" customHeight="1" x14ac:dyDescent="0.2">
      <c r="A37" s="3" t="s">
        <v>18</v>
      </c>
      <c r="B37" s="150">
        <v>1306355</v>
      </c>
      <c r="C37" s="150">
        <v>1411088.3089999999</v>
      </c>
      <c r="D37" s="150">
        <v>1781447.2849999999</v>
      </c>
      <c r="E37" s="150">
        <v>1599088.6870840001</v>
      </c>
      <c r="F37" s="150">
        <v>1949602.4480000001</v>
      </c>
      <c r="G37" s="150">
        <v>1847190.173</v>
      </c>
      <c r="H37" s="150">
        <v>1926382.1529999999</v>
      </c>
      <c r="I37" s="150">
        <v>1971357.5390000001</v>
      </c>
      <c r="J37" s="150">
        <v>1973785.057</v>
      </c>
    </row>
    <row r="38" spans="1:10" ht="22.5" customHeight="1" x14ac:dyDescent="0.2">
      <c r="A38" s="3" t="s">
        <v>31</v>
      </c>
      <c r="B38" s="150">
        <v>1427</v>
      </c>
      <c r="C38" s="150">
        <v>12849.561</v>
      </c>
      <c r="D38" s="150">
        <v>15987.713</v>
      </c>
      <c r="E38" s="150">
        <v>16388.495999999999</v>
      </c>
      <c r="F38" s="150">
        <v>16241.977999999999</v>
      </c>
      <c r="G38" s="150">
        <v>15594.038</v>
      </c>
      <c r="H38" s="150">
        <v>15794.958000000001</v>
      </c>
      <c r="I38" s="150">
        <v>15834.648316999999</v>
      </c>
      <c r="J38" s="150">
        <v>15809.023999999999</v>
      </c>
    </row>
    <row r="39" spans="1:10" ht="22.5" customHeight="1" x14ac:dyDescent="0.2">
      <c r="A39" s="2" t="s">
        <v>35</v>
      </c>
      <c r="B39" s="89">
        <v>11057929</v>
      </c>
      <c r="C39" s="89">
        <v>11929629.245557001</v>
      </c>
      <c r="D39" s="89">
        <v>12542746.240431998</v>
      </c>
      <c r="E39" s="89">
        <v>12337883.120119</v>
      </c>
      <c r="F39" s="89">
        <v>13908341.827214999</v>
      </c>
      <c r="G39" s="89">
        <v>14689013.246276001</v>
      </c>
      <c r="H39" s="89">
        <v>13603858.505956002</v>
      </c>
      <c r="I39" s="89">
        <v>13186812.376041001</v>
      </c>
      <c r="J39" s="89">
        <v>13348815.919026</v>
      </c>
    </row>
    <row r="40" spans="1:10" ht="22.5" customHeight="1" x14ac:dyDescent="0.2">
      <c r="A40" s="3" t="s">
        <v>36</v>
      </c>
      <c r="B40" s="150">
        <v>185934</v>
      </c>
      <c r="C40" s="150">
        <v>225120.91200000001</v>
      </c>
      <c r="D40" s="150">
        <v>200920.168833</v>
      </c>
      <c r="E40" s="150">
        <v>169292.32199999999</v>
      </c>
      <c r="F40" s="150">
        <v>445993.12840499997</v>
      </c>
      <c r="G40" s="150">
        <v>497851.87608399999</v>
      </c>
      <c r="H40" s="150">
        <v>364162.17576399999</v>
      </c>
      <c r="I40" s="150">
        <v>293188.34897699999</v>
      </c>
      <c r="J40" s="150">
        <v>318411.61420700001</v>
      </c>
    </row>
    <row r="41" spans="1:10" ht="22.5" customHeight="1" x14ac:dyDescent="0.2">
      <c r="A41" s="3" t="s">
        <v>37</v>
      </c>
      <c r="B41" s="150">
        <v>1740039</v>
      </c>
      <c r="C41" s="150">
        <v>2276977.7221750002</v>
      </c>
      <c r="D41" s="150">
        <v>2221875.7761189998</v>
      </c>
      <c r="E41" s="150">
        <v>2267615.1091189999</v>
      </c>
      <c r="F41" s="150">
        <v>2139621.8061190001</v>
      </c>
      <c r="G41" s="150">
        <v>2209795.1081189997</v>
      </c>
      <c r="H41" s="150">
        <v>2262624.888119</v>
      </c>
      <c r="I41" s="150">
        <v>2286476.5871289996</v>
      </c>
      <c r="J41" s="150">
        <v>2236384.6342790001</v>
      </c>
    </row>
    <row r="42" spans="1:10" ht="22.5" customHeight="1" x14ac:dyDescent="0.2">
      <c r="A42" s="3" t="s">
        <v>38</v>
      </c>
      <c r="B42" s="150">
        <v>7315249</v>
      </c>
      <c r="C42" s="150">
        <v>7560898.6217090003</v>
      </c>
      <c r="D42" s="150">
        <v>8082638.7010039994</v>
      </c>
      <c r="E42" s="150">
        <v>7968362.3468320007</v>
      </c>
      <c r="F42" s="150">
        <v>9073696.6095949989</v>
      </c>
      <c r="G42" s="150">
        <v>9695003.4479160011</v>
      </c>
      <c r="H42" s="150">
        <v>8773352.867916001</v>
      </c>
      <c r="I42" s="150">
        <v>8380112.3507010015</v>
      </c>
      <c r="J42" s="150">
        <v>8549949.8543830011</v>
      </c>
    </row>
    <row r="43" spans="1:10" ht="22.5" customHeight="1" thickBot="1" x14ac:dyDescent="0.25">
      <c r="A43" s="5" t="s">
        <v>39</v>
      </c>
      <c r="B43" s="154">
        <v>1816707</v>
      </c>
      <c r="C43" s="154">
        <v>1866631.9896729998</v>
      </c>
      <c r="D43" s="154">
        <v>2037311.5944760002</v>
      </c>
      <c r="E43" s="154">
        <v>1932613.3421680003</v>
      </c>
      <c r="F43" s="154">
        <v>2249030.2830960001</v>
      </c>
      <c r="G43" s="154">
        <v>2286362.8141570003</v>
      </c>
      <c r="H43" s="154">
        <v>2203718.5741570001</v>
      </c>
      <c r="I43" s="154">
        <v>2227035.0892339996</v>
      </c>
      <c r="J43" s="154">
        <v>2244069.8161570001</v>
      </c>
    </row>
    <row r="44" spans="1:10" ht="16.149999999999999" customHeight="1" thickTop="1" x14ac:dyDescent="0.2">
      <c r="E44" s="51"/>
    </row>
    <row r="45" spans="1:10" x14ac:dyDescent="0.2">
      <c r="E45" s="51"/>
    </row>
    <row r="46" spans="1:10" x14ac:dyDescent="0.2">
      <c r="E46" s="51"/>
    </row>
    <row r="47" spans="1:10" x14ac:dyDescent="0.2">
      <c r="E47" s="52"/>
    </row>
    <row r="48" spans="1:10" x14ac:dyDescent="0.2">
      <c r="E48" s="52"/>
    </row>
    <row r="49" spans="5:5" x14ac:dyDescent="0.2">
      <c r="E49" s="52"/>
    </row>
    <row r="50" spans="5:5" x14ac:dyDescent="0.2">
      <c r="E50" s="52"/>
    </row>
  </sheetData>
  <mergeCells count="8">
    <mergeCell ref="H3:J3"/>
    <mergeCell ref="A2:J2"/>
    <mergeCell ref="A1:J1"/>
    <mergeCell ref="A3:A4"/>
    <mergeCell ref="B3:B4"/>
    <mergeCell ref="C3:C4"/>
    <mergeCell ref="D3:D4"/>
    <mergeCell ref="F3:G3"/>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zoomScaleSheetLayoutView="100" workbookViewId="0">
      <selection activeCell="A41" sqref="A41:J41"/>
    </sheetView>
  </sheetViews>
  <sheetFormatPr defaultColWidth="8.875" defaultRowHeight="14.25" x14ac:dyDescent="0.2"/>
  <cols>
    <col min="1" max="1" width="53" style="50" customWidth="1"/>
    <col min="2" max="4" width="9.5" style="50" bestFit="1" customWidth="1"/>
    <col min="5" max="5" width="11" style="50" bestFit="1" customWidth="1"/>
    <col min="6" max="8" width="10" style="50" bestFit="1" customWidth="1"/>
    <col min="9" max="9" width="11" style="50" bestFit="1" customWidth="1"/>
    <col min="10" max="16384" width="8.875" style="50"/>
  </cols>
  <sheetData>
    <row r="1" spans="1:12" ht="18.75" x14ac:dyDescent="0.2">
      <c r="A1" s="302" t="s">
        <v>70</v>
      </c>
      <c r="B1" s="302"/>
      <c r="C1" s="302"/>
      <c r="D1" s="302"/>
      <c r="E1" s="302"/>
      <c r="F1" s="302"/>
      <c r="G1" s="302"/>
      <c r="H1" s="302"/>
      <c r="I1" s="302"/>
      <c r="J1" s="302"/>
    </row>
    <row r="2" spans="1:12" ht="15" thickBot="1" x14ac:dyDescent="0.25">
      <c r="A2" s="320" t="s">
        <v>1</v>
      </c>
      <c r="B2" s="320"/>
      <c r="C2" s="320"/>
      <c r="D2" s="320"/>
      <c r="E2" s="320"/>
      <c r="F2" s="320"/>
      <c r="G2" s="320"/>
      <c r="H2" s="320"/>
      <c r="I2" s="320"/>
      <c r="J2" s="320"/>
    </row>
    <row r="3" spans="1:12" ht="15.75" thickTop="1" thickBot="1" x14ac:dyDescent="0.25">
      <c r="A3" s="313" t="s">
        <v>2</v>
      </c>
      <c r="B3" s="323" t="s">
        <v>3</v>
      </c>
      <c r="C3" s="323" t="s">
        <v>597</v>
      </c>
      <c r="D3" s="323" t="s">
        <v>568</v>
      </c>
      <c r="E3" s="272">
        <v>2024</v>
      </c>
      <c r="F3" s="319">
        <v>2024</v>
      </c>
      <c r="G3" s="332"/>
      <c r="H3" s="318">
        <v>2025</v>
      </c>
      <c r="I3" s="319"/>
      <c r="J3" s="319"/>
      <c r="K3" s="291"/>
    </row>
    <row r="4" spans="1:12" ht="15.75" thickTop="1" thickBot="1" x14ac:dyDescent="0.25">
      <c r="A4" s="331"/>
      <c r="B4" s="324"/>
      <c r="C4" s="324"/>
      <c r="D4" s="324"/>
      <c r="E4" s="273" t="s">
        <v>612</v>
      </c>
      <c r="F4" s="274" t="s">
        <v>589</v>
      </c>
      <c r="G4" s="275" t="s">
        <v>596</v>
      </c>
      <c r="H4" s="274" t="s">
        <v>600</v>
      </c>
      <c r="I4" s="274" t="s">
        <v>603</v>
      </c>
      <c r="J4" s="274" t="s">
        <v>612</v>
      </c>
      <c r="L4" s="291"/>
    </row>
    <row r="5" spans="1:12" ht="18.75" customHeight="1" thickTop="1" x14ac:dyDescent="0.2">
      <c r="A5" s="2" t="s">
        <v>85</v>
      </c>
      <c r="B5" s="89">
        <v>6151771</v>
      </c>
      <c r="C5" s="89">
        <v>9958134.5785559993</v>
      </c>
      <c r="D5" s="89">
        <v>13169975.381999999</v>
      </c>
      <c r="E5" s="89">
        <v>11386207.123</v>
      </c>
      <c r="F5" s="89">
        <v>11564016.275</v>
      </c>
      <c r="G5" s="89">
        <v>12484571.687000001</v>
      </c>
      <c r="H5" s="89">
        <v>12313044.187999999</v>
      </c>
      <c r="I5" s="89">
        <v>12743208.808</v>
      </c>
      <c r="J5" s="89">
        <v>13447766.435000001</v>
      </c>
    </row>
    <row r="6" spans="1:12" ht="18.75" customHeight="1" x14ac:dyDescent="0.2">
      <c r="A6" s="2" t="s">
        <v>86</v>
      </c>
      <c r="B6" s="89">
        <v>19219033</v>
      </c>
      <c r="C6" s="89">
        <v>22131794.255000003</v>
      </c>
      <c r="D6" s="89">
        <v>27348201.241</v>
      </c>
      <c r="E6" s="89">
        <v>25092219.900750004</v>
      </c>
      <c r="F6" s="89">
        <v>27849159.921999998</v>
      </c>
      <c r="G6" s="89">
        <v>27913548.901999999</v>
      </c>
      <c r="H6" s="89">
        <v>27701943.098450001</v>
      </c>
      <c r="I6" s="89">
        <v>27871975.498941999</v>
      </c>
      <c r="J6" s="89">
        <v>28465136.62726</v>
      </c>
    </row>
    <row r="7" spans="1:12" ht="18.75" customHeight="1" x14ac:dyDescent="0.2">
      <c r="A7" s="2" t="s">
        <v>87</v>
      </c>
      <c r="B7" s="89">
        <v>14599162</v>
      </c>
      <c r="C7" s="89">
        <v>17024458.184</v>
      </c>
      <c r="D7" s="89">
        <v>21407816.203000002</v>
      </c>
      <c r="E7" s="89">
        <v>19536191.849375002</v>
      </c>
      <c r="F7" s="89">
        <v>21998934.965999998</v>
      </c>
      <c r="G7" s="89">
        <v>22048657.022</v>
      </c>
      <c r="H7" s="89">
        <v>22252019.527000003</v>
      </c>
      <c r="I7" s="89">
        <v>22342071.906999998</v>
      </c>
      <c r="J7" s="89">
        <v>22840435.655999999</v>
      </c>
    </row>
    <row r="8" spans="1:12" ht="18.75" customHeight="1" x14ac:dyDescent="0.2">
      <c r="A8" s="9" t="s">
        <v>36</v>
      </c>
      <c r="B8" s="150">
        <v>569937</v>
      </c>
      <c r="C8" s="150">
        <v>451140.85099999991</v>
      </c>
      <c r="D8" s="150">
        <v>709308.6</v>
      </c>
      <c r="E8" s="150">
        <v>644610.99731999997</v>
      </c>
      <c r="F8" s="150">
        <v>791706.25399999996</v>
      </c>
      <c r="G8" s="150">
        <v>700204.27899999998</v>
      </c>
      <c r="H8" s="150">
        <v>796217.26899999997</v>
      </c>
      <c r="I8" s="150">
        <v>576534.05599999998</v>
      </c>
      <c r="J8" s="150">
        <v>780158.42099999997</v>
      </c>
    </row>
    <row r="9" spans="1:12" ht="18.75" customHeight="1" x14ac:dyDescent="0.2">
      <c r="A9" s="9" t="s">
        <v>37</v>
      </c>
      <c r="B9" s="150">
        <v>644922</v>
      </c>
      <c r="C9" s="150">
        <v>712127.54700000002</v>
      </c>
      <c r="D9" s="150">
        <v>1118876.2350000001</v>
      </c>
      <c r="E9" s="150">
        <v>910146.7781179999</v>
      </c>
      <c r="F9" s="150">
        <v>1102038.773</v>
      </c>
      <c r="G9" s="150">
        <v>751267.23199999996</v>
      </c>
      <c r="H9" s="150">
        <v>925833.40599999996</v>
      </c>
      <c r="I9" s="150">
        <v>886479.62199999997</v>
      </c>
      <c r="J9" s="150">
        <v>936229.19</v>
      </c>
    </row>
    <row r="10" spans="1:12" ht="18.75" customHeight="1" x14ac:dyDescent="0.2">
      <c r="A10" s="9" t="s">
        <v>38</v>
      </c>
      <c r="B10" s="150">
        <v>4439247</v>
      </c>
      <c r="C10" s="150">
        <v>5346196.5109999999</v>
      </c>
      <c r="D10" s="150">
        <v>6756386.0690000001</v>
      </c>
      <c r="E10" s="150">
        <v>6147890.3088810006</v>
      </c>
      <c r="F10" s="150">
        <v>6753563.0729999999</v>
      </c>
      <c r="G10" s="150">
        <v>6986298.6090000002</v>
      </c>
      <c r="H10" s="150">
        <v>6858697.3530000001</v>
      </c>
      <c r="I10" s="150">
        <v>6933751.8320000004</v>
      </c>
      <c r="J10" s="150">
        <v>6878055.3770000003</v>
      </c>
    </row>
    <row r="11" spans="1:12" ht="18.75" customHeight="1" x14ac:dyDescent="0.2">
      <c r="A11" s="9" t="s">
        <v>39</v>
      </c>
      <c r="B11" s="150">
        <v>8945057</v>
      </c>
      <c r="C11" s="150">
        <v>10514993.275</v>
      </c>
      <c r="D11" s="150">
        <v>12823245.299000001</v>
      </c>
      <c r="E11" s="150">
        <v>11833543.765056003</v>
      </c>
      <c r="F11" s="150">
        <v>13351626.866</v>
      </c>
      <c r="G11" s="150">
        <v>13610886.902000001</v>
      </c>
      <c r="H11" s="150">
        <v>13671271.499</v>
      </c>
      <c r="I11" s="150">
        <v>13945306.397</v>
      </c>
      <c r="J11" s="150">
        <v>14245992.668</v>
      </c>
    </row>
    <row r="12" spans="1:12" ht="18.75" customHeight="1" x14ac:dyDescent="0.2">
      <c r="A12" s="2" t="s">
        <v>88</v>
      </c>
      <c r="B12" s="89">
        <v>4619870</v>
      </c>
      <c r="C12" s="89">
        <v>5107336.0710000005</v>
      </c>
      <c r="D12" s="89">
        <v>5940385.0379999997</v>
      </c>
      <c r="E12" s="89">
        <v>5556028.0513750007</v>
      </c>
      <c r="F12" s="89">
        <v>5850224.9560000002</v>
      </c>
      <c r="G12" s="89">
        <v>5864891.8799999999</v>
      </c>
      <c r="H12" s="89">
        <v>5449923.5714499997</v>
      </c>
      <c r="I12" s="89">
        <v>5529903.5919420002</v>
      </c>
      <c r="J12" s="89">
        <v>5624700.97126</v>
      </c>
    </row>
    <row r="13" spans="1:12" ht="18.75" customHeight="1" x14ac:dyDescent="0.2">
      <c r="A13" s="9" t="s">
        <v>36</v>
      </c>
      <c r="B13" s="150">
        <v>145521</v>
      </c>
      <c r="C13" s="150">
        <v>157589.864</v>
      </c>
      <c r="D13" s="150">
        <v>228238.74299999999</v>
      </c>
      <c r="E13" s="150">
        <v>173691.34884100003</v>
      </c>
      <c r="F13" s="150">
        <v>157431.45199999999</v>
      </c>
      <c r="G13" s="150">
        <v>176251.99</v>
      </c>
      <c r="H13" s="150">
        <v>193501.70199999999</v>
      </c>
      <c r="I13" s="150">
        <v>180582.33</v>
      </c>
      <c r="J13" s="150">
        <v>163948.11799999999</v>
      </c>
    </row>
    <row r="14" spans="1:12" ht="18.75" customHeight="1" x14ac:dyDescent="0.2">
      <c r="A14" s="9" t="s">
        <v>37</v>
      </c>
      <c r="B14" s="150">
        <v>804664</v>
      </c>
      <c r="C14" s="150">
        <v>833767.24300000002</v>
      </c>
      <c r="D14" s="150">
        <v>917726.27399999998</v>
      </c>
      <c r="E14" s="150">
        <v>861209.49860300007</v>
      </c>
      <c r="F14" s="150">
        <v>873117.80500000005</v>
      </c>
      <c r="G14" s="150">
        <v>791205.94499999995</v>
      </c>
      <c r="H14" s="150">
        <v>768149.18799999997</v>
      </c>
      <c r="I14" s="150">
        <v>808520.25699999998</v>
      </c>
      <c r="J14" s="150">
        <v>758578.96299999999</v>
      </c>
    </row>
    <row r="15" spans="1:12" ht="18.75" customHeight="1" x14ac:dyDescent="0.2">
      <c r="A15" s="9" t="s">
        <v>38</v>
      </c>
      <c r="B15" s="150">
        <v>1430618</v>
      </c>
      <c r="C15" s="150">
        <v>1562721.5120000001</v>
      </c>
      <c r="D15" s="150">
        <v>2312618.5929999999</v>
      </c>
      <c r="E15" s="150">
        <v>2183912.3931209999</v>
      </c>
      <c r="F15" s="150">
        <v>2409402.125</v>
      </c>
      <c r="G15" s="150">
        <v>2453370.4339999999</v>
      </c>
      <c r="H15" s="150">
        <v>2143977.1710000001</v>
      </c>
      <c r="I15" s="150">
        <v>2019210.7339999999</v>
      </c>
      <c r="J15" s="150">
        <v>2067191.1710000001</v>
      </c>
    </row>
    <row r="16" spans="1:12" ht="18.75" customHeight="1" x14ac:dyDescent="0.2">
      <c r="A16" s="9" t="s">
        <v>39</v>
      </c>
      <c r="B16" s="150">
        <v>2239067</v>
      </c>
      <c r="C16" s="150">
        <v>2553257.452</v>
      </c>
      <c r="D16" s="150">
        <v>2481801.4279999998</v>
      </c>
      <c r="E16" s="150">
        <v>2337214.8108100006</v>
      </c>
      <c r="F16" s="150">
        <v>2410273.574</v>
      </c>
      <c r="G16" s="150">
        <v>2444063.5109999999</v>
      </c>
      <c r="H16" s="150">
        <v>2344295.5104499999</v>
      </c>
      <c r="I16" s="150">
        <v>2521590.2709420002</v>
      </c>
      <c r="J16" s="150">
        <v>2634982.7192600002</v>
      </c>
    </row>
    <row r="17" spans="1:10" ht="18.75" customHeight="1" x14ac:dyDescent="0.2">
      <c r="A17" s="2" t="s">
        <v>89</v>
      </c>
      <c r="B17" s="89">
        <v>18</v>
      </c>
      <c r="C17" s="89">
        <v>0</v>
      </c>
      <c r="D17" s="89">
        <v>0</v>
      </c>
      <c r="E17" s="89">
        <v>0</v>
      </c>
      <c r="F17" s="89">
        <v>0</v>
      </c>
      <c r="G17" s="89">
        <v>0</v>
      </c>
      <c r="H17" s="89">
        <v>0</v>
      </c>
      <c r="I17" s="89">
        <v>0</v>
      </c>
      <c r="J17" s="89">
        <v>0</v>
      </c>
    </row>
    <row r="18" spans="1:10" ht="18.75" customHeight="1" x14ac:dyDescent="0.2">
      <c r="A18" s="3" t="s">
        <v>36</v>
      </c>
      <c r="B18" s="150">
        <v>15</v>
      </c>
      <c r="C18" s="150">
        <v>0</v>
      </c>
      <c r="D18" s="150">
        <v>0</v>
      </c>
      <c r="E18" s="150">
        <v>0</v>
      </c>
      <c r="F18" s="150">
        <v>0</v>
      </c>
      <c r="G18" s="150">
        <v>0</v>
      </c>
      <c r="H18" s="150">
        <v>0</v>
      </c>
      <c r="I18" s="150">
        <v>0</v>
      </c>
      <c r="J18" s="150">
        <v>0</v>
      </c>
    </row>
    <row r="19" spans="1:10" ht="18.75" customHeight="1" x14ac:dyDescent="0.2">
      <c r="A19" s="3" t="s">
        <v>37</v>
      </c>
      <c r="B19" s="150" t="s">
        <v>13</v>
      </c>
      <c r="C19" s="150">
        <v>0</v>
      </c>
      <c r="D19" s="150">
        <v>0</v>
      </c>
      <c r="E19" s="150">
        <v>0</v>
      </c>
      <c r="F19" s="150">
        <v>0</v>
      </c>
      <c r="G19" s="150">
        <v>0</v>
      </c>
      <c r="H19" s="150">
        <v>0</v>
      </c>
      <c r="I19" s="150">
        <v>0</v>
      </c>
      <c r="J19" s="150">
        <v>0</v>
      </c>
    </row>
    <row r="20" spans="1:10" ht="18.75" customHeight="1" x14ac:dyDescent="0.2">
      <c r="A20" s="3" t="s">
        <v>38</v>
      </c>
      <c r="B20" s="150">
        <v>3</v>
      </c>
      <c r="C20" s="150">
        <v>0</v>
      </c>
      <c r="D20" s="150">
        <v>0</v>
      </c>
      <c r="E20" s="150">
        <v>0</v>
      </c>
      <c r="F20" s="150">
        <v>0</v>
      </c>
      <c r="G20" s="150">
        <v>0</v>
      </c>
      <c r="H20" s="150">
        <v>0</v>
      </c>
      <c r="I20" s="150">
        <v>0</v>
      </c>
      <c r="J20" s="150">
        <v>0</v>
      </c>
    </row>
    <row r="21" spans="1:10" ht="18.75" customHeight="1" x14ac:dyDescent="0.2">
      <c r="A21" s="3" t="s">
        <v>39</v>
      </c>
      <c r="B21" s="150" t="s">
        <v>13</v>
      </c>
      <c r="C21" s="150">
        <v>0</v>
      </c>
      <c r="D21" s="150">
        <v>0</v>
      </c>
      <c r="E21" s="150">
        <v>0</v>
      </c>
      <c r="F21" s="150">
        <v>0</v>
      </c>
      <c r="G21" s="150">
        <v>0</v>
      </c>
      <c r="H21" s="150">
        <v>0</v>
      </c>
      <c r="I21" s="150">
        <v>0</v>
      </c>
      <c r="J21" s="150">
        <v>0</v>
      </c>
    </row>
    <row r="22" spans="1:10" ht="18.75" customHeight="1" x14ac:dyDescent="0.2">
      <c r="A22" s="2" t="s">
        <v>51</v>
      </c>
      <c r="B22" s="150" t="s">
        <v>13</v>
      </c>
      <c r="C22" s="150">
        <v>0</v>
      </c>
      <c r="D22" s="150">
        <v>0</v>
      </c>
      <c r="E22" s="150">
        <v>0</v>
      </c>
      <c r="F22" s="150">
        <v>0</v>
      </c>
      <c r="G22" s="150">
        <v>0</v>
      </c>
      <c r="H22" s="150">
        <v>0</v>
      </c>
      <c r="I22" s="150">
        <v>0</v>
      </c>
      <c r="J22" s="150">
        <v>0</v>
      </c>
    </row>
    <row r="23" spans="1:10" ht="18.75" customHeight="1" x14ac:dyDescent="0.2">
      <c r="A23" s="4" t="s">
        <v>52</v>
      </c>
      <c r="B23" s="150" t="s">
        <v>13</v>
      </c>
      <c r="C23" s="150">
        <v>0</v>
      </c>
      <c r="D23" s="150">
        <v>0</v>
      </c>
      <c r="E23" s="150">
        <v>0</v>
      </c>
      <c r="F23" s="150">
        <v>0</v>
      </c>
      <c r="G23" s="150">
        <v>0</v>
      </c>
      <c r="H23" s="150">
        <v>0</v>
      </c>
      <c r="I23" s="150">
        <v>0</v>
      </c>
      <c r="J23" s="150">
        <v>0</v>
      </c>
    </row>
    <row r="24" spans="1:10" ht="18.75" customHeight="1" x14ac:dyDescent="0.2">
      <c r="A24" s="2" t="s">
        <v>90</v>
      </c>
      <c r="B24" s="89">
        <v>43550</v>
      </c>
      <c r="C24" s="89">
        <v>59479.03899999999</v>
      </c>
      <c r="D24" s="89">
        <v>58256.112000000001</v>
      </c>
      <c r="E24" s="89">
        <v>65689.657000000007</v>
      </c>
      <c r="F24" s="89">
        <v>58803.572</v>
      </c>
      <c r="G24" s="89">
        <v>57123.802000000003</v>
      </c>
      <c r="H24" s="89">
        <v>57137.648999999998</v>
      </c>
      <c r="I24" s="89">
        <v>57065.862999999998</v>
      </c>
      <c r="J24" s="89">
        <v>55498.197</v>
      </c>
    </row>
    <row r="25" spans="1:10" ht="18.75" customHeight="1" x14ac:dyDescent="0.2">
      <c r="A25" s="10" t="s">
        <v>52</v>
      </c>
      <c r="B25" s="150">
        <v>27127</v>
      </c>
      <c r="C25" s="150">
        <v>35387.759999999995</v>
      </c>
      <c r="D25" s="150">
        <v>35866.523999999998</v>
      </c>
      <c r="E25" s="150">
        <v>38030.608999999997</v>
      </c>
      <c r="F25" s="150">
        <v>36856.118000000002</v>
      </c>
      <c r="G25" s="150">
        <v>36203.345000000001</v>
      </c>
      <c r="H25" s="150">
        <v>36149.557000000001</v>
      </c>
      <c r="I25" s="150">
        <v>35899.101999999999</v>
      </c>
      <c r="J25" s="150">
        <v>34033.932000000001</v>
      </c>
    </row>
    <row r="26" spans="1:10" ht="18.75" customHeight="1" x14ac:dyDescent="0.2">
      <c r="A26" s="2" t="s">
        <v>91</v>
      </c>
      <c r="B26" s="89">
        <v>56119</v>
      </c>
      <c r="C26" s="89">
        <v>102212.613</v>
      </c>
      <c r="D26" s="89">
        <v>76063.72</v>
      </c>
      <c r="E26" s="89">
        <v>107896.198</v>
      </c>
      <c r="F26" s="89">
        <v>228346.25099999999</v>
      </c>
      <c r="G26" s="89">
        <v>323844.57900000003</v>
      </c>
      <c r="H26" s="89">
        <v>209291.85</v>
      </c>
      <c r="I26" s="89">
        <v>227422.245</v>
      </c>
      <c r="J26" s="89">
        <v>206814.158</v>
      </c>
    </row>
    <row r="27" spans="1:10" ht="18.75" customHeight="1" x14ac:dyDescent="0.2">
      <c r="A27" s="10" t="s">
        <v>92</v>
      </c>
      <c r="B27" s="150">
        <v>47313</v>
      </c>
      <c r="C27" s="150">
        <v>69449.686000000002</v>
      </c>
      <c r="D27" s="150">
        <v>74480.731</v>
      </c>
      <c r="E27" s="150">
        <v>74959.823000000004</v>
      </c>
      <c r="F27" s="150">
        <v>226682.02600000001</v>
      </c>
      <c r="G27" s="150">
        <v>321862.99300000002</v>
      </c>
      <c r="H27" s="150">
        <v>207288.32000000001</v>
      </c>
      <c r="I27" s="150">
        <v>225398.89499999999</v>
      </c>
      <c r="J27" s="150">
        <v>204768.864</v>
      </c>
    </row>
    <row r="28" spans="1:10" ht="18.75" customHeight="1" x14ac:dyDescent="0.2">
      <c r="A28" s="2" t="s">
        <v>55</v>
      </c>
      <c r="B28" s="89">
        <v>11280</v>
      </c>
      <c r="C28" s="89">
        <v>21891.078000000001</v>
      </c>
      <c r="D28" s="89">
        <v>23883.258999999998</v>
      </c>
      <c r="E28" s="89">
        <v>24749.038</v>
      </c>
      <c r="F28" s="89">
        <v>23223.875</v>
      </c>
      <c r="G28" s="89">
        <v>20078.543000000001</v>
      </c>
      <c r="H28" s="89">
        <v>17253.987000000001</v>
      </c>
      <c r="I28" s="89">
        <v>16125.14</v>
      </c>
      <c r="J28" s="89">
        <v>15217.879000000001</v>
      </c>
    </row>
    <row r="29" spans="1:10" ht="18.75" customHeight="1" x14ac:dyDescent="0.2">
      <c r="A29" s="10" t="s">
        <v>92</v>
      </c>
      <c r="B29" s="150" t="s">
        <v>13</v>
      </c>
      <c r="C29" s="150">
        <v>0</v>
      </c>
      <c r="D29" s="150">
        <v>0</v>
      </c>
      <c r="E29" s="150">
        <v>0</v>
      </c>
      <c r="F29" s="150">
        <v>0</v>
      </c>
      <c r="G29" s="150">
        <v>0</v>
      </c>
      <c r="H29" s="150">
        <v>0</v>
      </c>
      <c r="I29" s="150">
        <v>0</v>
      </c>
      <c r="J29" s="150">
        <v>0</v>
      </c>
    </row>
    <row r="30" spans="1:10" ht="18.75" customHeight="1" x14ac:dyDescent="0.2">
      <c r="A30" s="2" t="s">
        <v>56</v>
      </c>
      <c r="B30" s="89">
        <v>44</v>
      </c>
      <c r="C30" s="89">
        <v>42.161999999999999</v>
      </c>
      <c r="D30" s="89">
        <v>127.932</v>
      </c>
      <c r="E30" s="89">
        <v>33.646000000000001</v>
      </c>
      <c r="F30" s="89">
        <v>128.185</v>
      </c>
      <c r="G30" s="89">
        <v>126.41200000000001</v>
      </c>
      <c r="H30" s="89">
        <v>133.899</v>
      </c>
      <c r="I30" s="89">
        <v>138.13399999999999</v>
      </c>
      <c r="J30" s="89">
        <v>139.13800000000001</v>
      </c>
    </row>
    <row r="31" spans="1:10" ht="18.75" customHeight="1" x14ac:dyDescent="0.2">
      <c r="A31" s="10" t="s">
        <v>92</v>
      </c>
      <c r="B31" s="150" t="s">
        <v>13</v>
      </c>
      <c r="C31" s="150">
        <v>0</v>
      </c>
      <c r="D31" s="150">
        <v>0</v>
      </c>
      <c r="E31" s="150">
        <v>0</v>
      </c>
      <c r="F31" s="150">
        <v>0</v>
      </c>
      <c r="G31" s="150">
        <v>0</v>
      </c>
      <c r="H31" s="150">
        <v>0</v>
      </c>
      <c r="I31" s="150">
        <v>0</v>
      </c>
      <c r="J31" s="150">
        <v>0</v>
      </c>
    </row>
    <row r="32" spans="1:10" ht="18.75" customHeight="1" x14ac:dyDescent="0.2">
      <c r="A32" s="2" t="s">
        <v>93</v>
      </c>
      <c r="B32" s="89">
        <v>2216686</v>
      </c>
      <c r="C32" s="89">
        <v>2693589.7573870001</v>
      </c>
      <c r="D32" s="89">
        <v>3358340.4135630196</v>
      </c>
      <c r="E32" s="89">
        <v>3180599.6683170036</v>
      </c>
      <c r="F32" s="89">
        <v>3874254.8226184798</v>
      </c>
      <c r="G32" s="89">
        <v>3981839.73427448</v>
      </c>
      <c r="H32" s="89">
        <v>4022938.3498284803</v>
      </c>
      <c r="I32" s="89">
        <v>3907844.0325591238</v>
      </c>
      <c r="J32" s="89">
        <v>3793525.7160711237</v>
      </c>
    </row>
    <row r="33" spans="1:10" ht="18.75" customHeight="1" x14ac:dyDescent="0.2">
      <c r="A33" s="3" t="s">
        <v>58</v>
      </c>
      <c r="B33" s="150">
        <v>691207</v>
      </c>
      <c r="C33" s="150">
        <v>776192.40740000003</v>
      </c>
      <c r="D33" s="150">
        <v>837977.99257999996</v>
      </c>
      <c r="E33" s="150">
        <v>826291.24957999995</v>
      </c>
      <c r="F33" s="150">
        <v>843087.92551999993</v>
      </c>
      <c r="G33" s="150">
        <v>847906.05151999998</v>
      </c>
      <c r="H33" s="150">
        <v>848755.42752000003</v>
      </c>
      <c r="I33" s="150">
        <v>858844.20286400011</v>
      </c>
      <c r="J33" s="150">
        <v>859782.25072000001</v>
      </c>
    </row>
    <row r="34" spans="1:10" ht="18.75" customHeight="1" x14ac:dyDescent="0.2">
      <c r="A34" s="3" t="s">
        <v>59</v>
      </c>
      <c r="B34" s="150">
        <v>820964</v>
      </c>
      <c r="C34" s="150">
        <v>1085061.0364940001</v>
      </c>
      <c r="D34" s="150">
        <v>1317886.1094630198</v>
      </c>
      <c r="E34" s="150">
        <v>1252671.8172170038</v>
      </c>
      <c r="F34" s="150">
        <v>1506512.1105784797</v>
      </c>
      <c r="G34" s="150">
        <v>1646377.9597844798</v>
      </c>
      <c r="H34" s="150">
        <v>1608516.9403384801</v>
      </c>
      <c r="I34" s="150">
        <v>1528157.9877151237</v>
      </c>
      <c r="J34" s="150">
        <v>1481260.6422211237</v>
      </c>
    </row>
    <row r="35" spans="1:10" ht="18.75" customHeight="1" x14ac:dyDescent="0.2">
      <c r="A35" s="3" t="s">
        <v>94</v>
      </c>
      <c r="B35" s="150">
        <v>621961</v>
      </c>
      <c r="C35" s="150">
        <v>684031.19696799992</v>
      </c>
      <c r="D35" s="150">
        <v>851266.32827499998</v>
      </c>
      <c r="E35" s="150">
        <v>823034.44427500002</v>
      </c>
      <c r="F35" s="150">
        <v>1012833.2392749999</v>
      </c>
      <c r="G35" s="150">
        <v>1000103.586275</v>
      </c>
      <c r="H35" s="150">
        <v>1065750.8832749999</v>
      </c>
      <c r="I35" s="150">
        <v>1059633.298275</v>
      </c>
      <c r="J35" s="150">
        <v>1056922.169275</v>
      </c>
    </row>
    <row r="36" spans="1:10" ht="18.75" customHeight="1" x14ac:dyDescent="0.2">
      <c r="A36" s="3" t="s">
        <v>61</v>
      </c>
      <c r="B36" s="150">
        <v>82553</v>
      </c>
      <c r="C36" s="150">
        <v>148305.11652500002</v>
      </c>
      <c r="D36" s="150">
        <v>351209.98324500001</v>
      </c>
      <c r="E36" s="150">
        <v>278602.15724500001</v>
      </c>
      <c r="F36" s="150">
        <v>511821.54724500002</v>
      </c>
      <c r="G36" s="150">
        <v>487452.13669499999</v>
      </c>
      <c r="H36" s="150">
        <v>499915.09869499999</v>
      </c>
      <c r="I36" s="150">
        <v>461208.54370500002</v>
      </c>
      <c r="J36" s="150">
        <v>395560.65385499998</v>
      </c>
    </row>
    <row r="37" spans="1:10" ht="18.75" customHeight="1" x14ac:dyDescent="0.2">
      <c r="A37" s="2" t="s">
        <v>62</v>
      </c>
      <c r="B37" s="89">
        <v>426519</v>
      </c>
      <c r="C37" s="89">
        <v>313481.29832699941</v>
      </c>
      <c r="D37" s="89">
        <v>537854.57927403646</v>
      </c>
      <c r="E37" s="89">
        <v>528698.7465228017</v>
      </c>
      <c r="F37" s="89">
        <v>701545.2328977224</v>
      </c>
      <c r="G37" s="89">
        <v>550942.7036917212</v>
      </c>
      <c r="H37" s="89">
        <v>459898.45455172146</v>
      </c>
      <c r="I37" s="89">
        <v>697133.96623533638</v>
      </c>
      <c r="J37" s="89">
        <v>720451.89567750599</v>
      </c>
    </row>
    <row r="38" spans="1:10" ht="18.75" customHeight="1" x14ac:dyDescent="0.2">
      <c r="A38" s="2" t="s">
        <v>44</v>
      </c>
      <c r="B38" s="89">
        <v>2720914</v>
      </c>
      <c r="C38" s="89">
        <v>3388925.9138179999</v>
      </c>
      <c r="D38" s="89">
        <v>3908570.7540000002</v>
      </c>
      <c r="E38" s="89">
        <v>3811862.7255588765</v>
      </c>
      <c r="F38" s="89">
        <v>4398774.4741574125</v>
      </c>
      <c r="G38" s="89">
        <v>4427878.4961574124</v>
      </c>
      <c r="H38" s="89">
        <v>4681322.8454774125</v>
      </c>
      <c r="I38" s="89">
        <v>4779616.7305097086</v>
      </c>
      <c r="J38" s="89">
        <v>4882259.1023037089</v>
      </c>
    </row>
    <row r="39" spans="1:10" ht="18.75" customHeight="1" x14ac:dyDescent="0.2">
      <c r="A39" s="2" t="s">
        <v>95</v>
      </c>
      <c r="B39" s="89">
        <v>2332179</v>
      </c>
      <c r="C39" s="89">
        <v>3098766.1557320002</v>
      </c>
      <c r="D39" s="89">
        <v>3524829.9468743135</v>
      </c>
      <c r="E39" s="89">
        <v>3276359.7182920696</v>
      </c>
      <c r="F39" s="89">
        <v>3851622.4214373492</v>
      </c>
      <c r="G39" s="89">
        <v>3868853.1076543499</v>
      </c>
      <c r="H39" s="89">
        <v>4289905.0834613498</v>
      </c>
      <c r="I39" s="89">
        <v>4100038.9133405634</v>
      </c>
      <c r="J39" s="89">
        <v>4242694.0108975638</v>
      </c>
    </row>
    <row r="40" spans="1:10" ht="18.75" customHeight="1" thickBot="1" x14ac:dyDescent="0.25">
      <c r="A40" s="11" t="s">
        <v>96</v>
      </c>
      <c r="B40" s="151">
        <v>37784</v>
      </c>
      <c r="C40" s="151">
        <v>23321.540240999777</v>
      </c>
      <c r="D40" s="151">
        <v>154113.77214834976</v>
      </c>
      <c r="E40" s="151">
        <v>-6804.2607440052034</v>
      </c>
      <c r="F40" s="151">
        <v>154393.18017765903</v>
      </c>
      <c r="G40" s="151">
        <v>-8082.6848113412861</v>
      </c>
      <c r="H40" s="151">
        <v>68480.692535658833</v>
      </c>
      <c r="I40" s="151">
        <v>17556.149066191196</v>
      </c>
      <c r="J40" s="151">
        <v>80886.804271360874</v>
      </c>
    </row>
    <row r="41" spans="1:10" ht="15" thickTop="1" x14ac:dyDescent="0.2">
      <c r="A41" s="330" t="s">
        <v>570</v>
      </c>
      <c r="B41" s="330"/>
      <c r="C41" s="330"/>
      <c r="D41" s="330"/>
      <c r="E41" s="330"/>
      <c r="F41" s="330"/>
      <c r="G41" s="330"/>
      <c r="H41" s="330"/>
      <c r="I41" s="330"/>
      <c r="J41" s="330"/>
    </row>
    <row r="42" spans="1:10" x14ac:dyDescent="0.2">
      <c r="A42" s="311" t="s">
        <v>602</v>
      </c>
      <c r="B42" s="311"/>
      <c r="C42" s="311"/>
      <c r="D42" s="311"/>
      <c r="E42" s="311"/>
      <c r="F42" s="311"/>
      <c r="G42" s="311"/>
      <c r="H42" s="311"/>
      <c r="I42" s="311"/>
    </row>
    <row r="43" spans="1:10" ht="39" customHeight="1" x14ac:dyDescent="0.2">
      <c r="A43" s="327" t="s">
        <v>551</v>
      </c>
      <c r="B43" s="327"/>
      <c r="C43" s="327"/>
      <c r="D43" s="327"/>
      <c r="E43" s="327"/>
      <c r="F43" s="327"/>
      <c r="G43" s="327"/>
      <c r="H43" s="327"/>
      <c r="I43" s="327"/>
    </row>
    <row r="44" spans="1:10" x14ac:dyDescent="0.2">
      <c r="A44" s="327" t="s">
        <v>97</v>
      </c>
      <c r="B44" s="327"/>
      <c r="C44" s="327"/>
      <c r="D44" s="327"/>
      <c r="E44" s="327"/>
      <c r="F44" s="327"/>
      <c r="G44" s="327"/>
      <c r="H44" s="327"/>
      <c r="I44" s="327"/>
    </row>
    <row r="45" spans="1:10" x14ac:dyDescent="0.2">
      <c r="A45" s="327" t="s">
        <v>552</v>
      </c>
      <c r="B45" s="327"/>
      <c r="C45" s="327"/>
      <c r="D45" s="327"/>
      <c r="E45" s="327"/>
      <c r="F45" s="327"/>
      <c r="G45" s="327"/>
      <c r="H45" s="327"/>
      <c r="I45" s="327"/>
    </row>
    <row r="46" spans="1:10" x14ac:dyDescent="0.2">
      <c r="A46" s="327" t="s">
        <v>553</v>
      </c>
      <c r="B46" s="327"/>
      <c r="C46" s="327"/>
      <c r="D46" s="327"/>
      <c r="E46" s="327"/>
      <c r="F46" s="327"/>
      <c r="G46" s="327"/>
      <c r="H46" s="327"/>
      <c r="I46" s="327"/>
    </row>
    <row r="47" spans="1:10" x14ac:dyDescent="0.2">
      <c r="A47" s="327" t="s">
        <v>544</v>
      </c>
      <c r="B47" s="327"/>
      <c r="C47" s="327"/>
      <c r="D47" s="327"/>
      <c r="E47" s="327"/>
      <c r="F47" s="327"/>
      <c r="G47" s="327"/>
      <c r="H47" s="327"/>
      <c r="I47" s="327"/>
    </row>
    <row r="48" spans="1:10" x14ac:dyDescent="0.2">
      <c r="A48" s="327" t="s">
        <v>554</v>
      </c>
      <c r="B48" s="327"/>
      <c r="C48" s="327"/>
      <c r="D48" s="327"/>
      <c r="E48" s="327"/>
      <c r="F48" s="327"/>
      <c r="G48" s="327"/>
      <c r="H48" s="327"/>
      <c r="I48" s="327"/>
    </row>
    <row r="49" spans="1:9" x14ac:dyDescent="0.2">
      <c r="A49" s="327" t="s">
        <v>555</v>
      </c>
      <c r="B49" s="327"/>
      <c r="C49" s="327"/>
      <c r="D49" s="327"/>
      <c r="E49" s="327"/>
      <c r="F49" s="327"/>
      <c r="G49" s="327"/>
      <c r="H49" s="327"/>
      <c r="I49" s="327"/>
    </row>
    <row r="50" spans="1:9" ht="18" x14ac:dyDescent="0.2">
      <c r="A50" s="152" t="s">
        <v>556</v>
      </c>
      <c r="B50" s="64"/>
      <c r="C50" s="64"/>
      <c r="D50" s="64"/>
      <c r="E50" s="64"/>
      <c r="F50" s="65"/>
      <c r="G50" s="65"/>
      <c r="H50" s="65"/>
      <c r="I50" s="65"/>
    </row>
    <row r="51" spans="1:9" x14ac:dyDescent="0.2">
      <c r="A51" s="153" t="s">
        <v>557</v>
      </c>
      <c r="B51" s="65"/>
      <c r="C51" s="65"/>
      <c r="D51" s="65"/>
      <c r="E51" s="65"/>
      <c r="F51" s="65"/>
      <c r="G51" s="65"/>
      <c r="H51" s="65"/>
      <c r="I51" s="65"/>
    </row>
    <row r="52" spans="1:9" ht="23.25" customHeight="1" x14ac:dyDescent="0.2">
      <c r="A52" s="327" t="s">
        <v>558</v>
      </c>
      <c r="B52" s="327"/>
      <c r="C52" s="327"/>
      <c r="D52" s="327"/>
      <c r="E52" s="327"/>
      <c r="F52" s="327"/>
      <c r="G52" s="327"/>
      <c r="H52" s="327"/>
      <c r="I52" s="327"/>
    </row>
    <row r="53" spans="1:9" x14ac:dyDescent="0.2">
      <c r="A53" s="69" t="s">
        <v>579</v>
      </c>
      <c r="B53" s="69"/>
      <c r="C53" s="69"/>
      <c r="D53" s="69"/>
      <c r="E53" s="69"/>
      <c r="F53" s="69"/>
      <c r="G53" s="69"/>
      <c r="H53" s="69"/>
      <c r="I53" s="69"/>
    </row>
    <row r="54" spans="1:9" x14ac:dyDescent="0.2">
      <c r="A54" s="328" t="s">
        <v>581</v>
      </c>
      <c r="B54" s="329"/>
      <c r="C54" s="329"/>
      <c r="D54" s="329"/>
      <c r="E54" s="329"/>
      <c r="F54" s="329"/>
      <c r="G54" s="329"/>
      <c r="H54" s="329"/>
      <c r="I54" s="329"/>
    </row>
  </sheetData>
  <mergeCells count="19">
    <mergeCell ref="H3:J3"/>
    <mergeCell ref="A1:J1"/>
    <mergeCell ref="A2:J2"/>
    <mergeCell ref="A41:J41"/>
    <mergeCell ref="A3:A4"/>
    <mergeCell ref="B3:B4"/>
    <mergeCell ref="C3:C4"/>
    <mergeCell ref="D3:D4"/>
    <mergeCell ref="F3:G3"/>
    <mergeCell ref="A48:I48"/>
    <mergeCell ref="A49:I49"/>
    <mergeCell ref="A54:I54"/>
    <mergeCell ref="A42:I42"/>
    <mergeCell ref="A52:I52"/>
    <mergeCell ref="A43:I43"/>
    <mergeCell ref="A44:I44"/>
    <mergeCell ref="A45:I45"/>
    <mergeCell ref="A46:I46"/>
    <mergeCell ref="A47:I47"/>
  </mergeCells>
  <hyperlinks>
    <hyperlink ref="A50" r:id="rId1"/>
    <hyperlink ref="A51" r:id="rId2"/>
    <hyperlink ref="A54" r:id="rId3"/>
  </hyperlinks>
  <pageMargins left="0.7" right="0.7" top="0.75" bottom="0.75" header="0.3" footer="0.3"/>
  <pageSetup paperSize="9" scale="56"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topLeftCell="A35" zoomScaleNormal="100" zoomScaleSheetLayoutView="100" workbookViewId="0">
      <selection activeCell="M54" sqref="M54"/>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50" bestFit="1" customWidth="1"/>
    <col min="6" max="7" width="10.125" bestFit="1" customWidth="1"/>
    <col min="8" max="8" width="9.875" bestFit="1" customWidth="1"/>
    <col min="9" max="9" width="10.125" style="50" bestFit="1" customWidth="1"/>
    <col min="10" max="10" width="11.125" customWidth="1"/>
  </cols>
  <sheetData>
    <row r="1" spans="1:11" ht="18.75" x14ac:dyDescent="0.2">
      <c r="A1" s="333" t="s">
        <v>98</v>
      </c>
      <c r="B1" s="333"/>
      <c r="C1" s="333"/>
      <c r="D1" s="333"/>
      <c r="E1" s="333"/>
      <c r="F1" s="333"/>
      <c r="G1" s="333"/>
      <c r="H1" s="333"/>
      <c r="I1" s="333"/>
      <c r="J1" s="333"/>
    </row>
    <row r="2" spans="1:11" ht="15" thickBot="1" x14ac:dyDescent="0.25">
      <c r="A2" s="334" t="s">
        <v>1</v>
      </c>
      <c r="B2" s="334"/>
      <c r="C2" s="334"/>
      <c r="D2" s="334"/>
      <c r="E2" s="334"/>
      <c r="F2" s="334"/>
      <c r="G2" s="334"/>
      <c r="H2" s="334"/>
      <c r="I2" s="334"/>
      <c r="J2" s="334"/>
    </row>
    <row r="3" spans="1:11" ht="15.75" thickTop="1" thickBot="1" x14ac:dyDescent="0.25">
      <c r="A3" s="341" t="s">
        <v>2</v>
      </c>
      <c r="B3" s="323" t="s">
        <v>3</v>
      </c>
      <c r="C3" s="323" t="s">
        <v>4</v>
      </c>
      <c r="D3" s="323" t="s">
        <v>568</v>
      </c>
      <c r="E3" s="272">
        <v>2024</v>
      </c>
      <c r="F3" s="319">
        <v>2024</v>
      </c>
      <c r="G3" s="332"/>
      <c r="H3" s="318">
        <v>2025</v>
      </c>
      <c r="I3" s="319"/>
      <c r="J3" s="319"/>
      <c r="K3" s="80"/>
    </row>
    <row r="4" spans="1:11" ht="15.75" thickTop="1" thickBot="1" x14ac:dyDescent="0.25">
      <c r="A4" s="342"/>
      <c r="B4" s="324"/>
      <c r="C4" s="324"/>
      <c r="D4" s="324"/>
      <c r="E4" s="273" t="s">
        <v>612</v>
      </c>
      <c r="F4" s="274" t="s">
        <v>589</v>
      </c>
      <c r="G4" s="275" t="s">
        <v>596</v>
      </c>
      <c r="H4" s="274" t="s">
        <v>600</v>
      </c>
      <c r="I4" s="274" t="s">
        <v>603</v>
      </c>
      <c r="J4" s="274" t="s">
        <v>612</v>
      </c>
    </row>
    <row r="5" spans="1:11" s="92" customFormat="1" ht="16.5" customHeight="1" thickTop="1" x14ac:dyDescent="0.2">
      <c r="A5" s="45" t="s">
        <v>5</v>
      </c>
      <c r="B5" s="43">
        <v>-86190</v>
      </c>
      <c r="C5" s="43">
        <v>-1611243</v>
      </c>
      <c r="D5" s="42">
        <v>-961072.23479900043</v>
      </c>
      <c r="E5" s="42">
        <v>-962854.540081691</v>
      </c>
      <c r="F5" s="42">
        <v>-569841.6385442894</v>
      </c>
      <c r="G5" s="42">
        <v>-450174.49906400032</v>
      </c>
      <c r="H5" s="42">
        <v>-400131.19474000018</v>
      </c>
      <c r="I5" s="42">
        <v>-377493.97929077875</v>
      </c>
      <c r="J5" s="42">
        <v>33482.644063078798</v>
      </c>
    </row>
    <row r="6" spans="1:11" s="92" customFormat="1" ht="16.5" customHeight="1" x14ac:dyDescent="0.2">
      <c r="A6" s="17" t="s">
        <v>6</v>
      </c>
      <c r="B6" s="41">
        <v>4472469</v>
      </c>
      <c r="C6" s="41">
        <v>4659278</v>
      </c>
      <c r="D6" s="40">
        <v>6206801.4373209998</v>
      </c>
      <c r="E6" s="40">
        <v>5834159.7154879998</v>
      </c>
      <c r="F6" s="40">
        <v>6856585.6024520006</v>
      </c>
      <c r="G6" s="40">
        <v>6850709.7622410003</v>
      </c>
      <c r="H6" s="40">
        <v>6885345.6082410002</v>
      </c>
      <c r="I6" s="40">
        <v>6831936.4752410008</v>
      </c>
      <c r="J6" s="40">
        <v>6961171.5980630787</v>
      </c>
    </row>
    <row r="7" spans="1:11" s="92" customFormat="1" ht="16.5" customHeight="1" x14ac:dyDescent="0.2">
      <c r="A7" s="17" t="s">
        <v>17</v>
      </c>
      <c r="B7" s="41">
        <v>4558660</v>
      </c>
      <c r="C7" s="41">
        <v>6270521</v>
      </c>
      <c r="D7" s="40">
        <v>7167873.6721200002</v>
      </c>
      <c r="E7" s="40">
        <v>6797014.2555696908</v>
      </c>
      <c r="F7" s="40">
        <v>7426427.24099629</v>
      </c>
      <c r="G7" s="40">
        <v>7300884.2613050006</v>
      </c>
      <c r="H7" s="40">
        <v>7285476.8029810004</v>
      </c>
      <c r="I7" s="40">
        <v>7209430.4545317795</v>
      </c>
      <c r="J7" s="40">
        <v>6927688.9539999999</v>
      </c>
    </row>
    <row r="8" spans="1:11" s="92" customFormat="1" ht="16.5" customHeight="1" x14ac:dyDescent="0.2">
      <c r="A8" s="45" t="s">
        <v>99</v>
      </c>
      <c r="B8" s="43">
        <v>31430310</v>
      </c>
      <c r="C8" s="43">
        <v>38914802</v>
      </c>
      <c r="D8" s="42">
        <v>46885663.722837001</v>
      </c>
      <c r="E8" s="42">
        <v>43073393.472644001</v>
      </c>
      <c r="F8" s="42">
        <v>46784242.818677999</v>
      </c>
      <c r="G8" s="42">
        <v>47004734.780889004</v>
      </c>
      <c r="H8" s="42">
        <v>47043070.586449012</v>
      </c>
      <c r="I8" s="42">
        <v>47729099.391534001</v>
      </c>
      <c r="J8" s="42">
        <v>48822063.774829008</v>
      </c>
    </row>
    <row r="9" spans="1:11" s="92" customFormat="1" ht="16.5" customHeight="1" x14ac:dyDescent="0.2">
      <c r="A9" s="45" t="s">
        <v>100</v>
      </c>
      <c r="B9" s="43">
        <v>20338075</v>
      </c>
      <c r="C9" s="43">
        <v>26910222</v>
      </c>
      <c r="D9" s="42">
        <v>34258604.311405003</v>
      </c>
      <c r="E9" s="42">
        <v>30663553.352525003</v>
      </c>
      <c r="F9" s="42">
        <v>32797269.010462999</v>
      </c>
      <c r="G9" s="42">
        <v>32234612.908613</v>
      </c>
      <c r="H9" s="42">
        <v>33355333.680493008</v>
      </c>
      <c r="I9" s="42">
        <v>34455867.549493</v>
      </c>
      <c r="J9" s="42">
        <v>35397259.374803007</v>
      </c>
    </row>
    <row r="10" spans="1:11" s="92" customFormat="1" ht="16.5" customHeight="1" x14ac:dyDescent="0.2">
      <c r="A10" s="45" t="s">
        <v>101</v>
      </c>
      <c r="B10" s="43">
        <v>21440250</v>
      </c>
      <c r="C10" s="43">
        <v>28128623</v>
      </c>
      <c r="D10" s="42">
        <v>36348044.248405002</v>
      </c>
      <c r="E10" s="42">
        <v>32695373.193609003</v>
      </c>
      <c r="F10" s="42">
        <v>35690947.643463001</v>
      </c>
      <c r="G10" s="42">
        <v>35384133.270613</v>
      </c>
      <c r="H10" s="42">
        <v>36542478.692493007</v>
      </c>
      <c r="I10" s="42">
        <v>37853187.147809997</v>
      </c>
      <c r="J10" s="42">
        <v>38640650.498803005</v>
      </c>
    </row>
    <row r="11" spans="1:11" s="92" customFormat="1" ht="16.5" customHeight="1" x14ac:dyDescent="0.2">
      <c r="A11" s="17" t="s">
        <v>102</v>
      </c>
      <c r="B11" s="41">
        <v>24538996</v>
      </c>
      <c r="C11" s="41">
        <v>31335966</v>
      </c>
      <c r="D11" s="40">
        <v>40089620.949405</v>
      </c>
      <c r="E11" s="40">
        <v>36305749.309972003</v>
      </c>
      <c r="F11" s="40">
        <v>40025126.187403999</v>
      </c>
      <c r="G11" s="40">
        <v>39177949.686554</v>
      </c>
      <c r="H11" s="40">
        <v>39975676.323434003</v>
      </c>
      <c r="I11" s="40">
        <v>41417173.824750997</v>
      </c>
      <c r="J11" s="40">
        <v>42153163.280744001</v>
      </c>
    </row>
    <row r="12" spans="1:11" s="92" customFormat="1" ht="16.5" customHeight="1" x14ac:dyDescent="0.2">
      <c r="A12" s="17" t="s">
        <v>103</v>
      </c>
      <c r="B12" s="41">
        <v>3098746</v>
      </c>
      <c r="C12" s="41">
        <v>3207343</v>
      </c>
      <c r="D12" s="40">
        <v>3741576.7010000004</v>
      </c>
      <c r="E12" s="40">
        <v>3610376.1163630001</v>
      </c>
      <c r="F12" s="40">
        <v>4334178.5439410005</v>
      </c>
      <c r="G12" s="40">
        <v>3793816.415941</v>
      </c>
      <c r="H12" s="40">
        <v>3433197.6309409998</v>
      </c>
      <c r="I12" s="40">
        <v>3563986.6769409999</v>
      </c>
      <c r="J12" s="40">
        <v>3512512.7819410004</v>
      </c>
    </row>
    <row r="13" spans="1:11" s="92" customFormat="1" ht="16.5" customHeight="1" x14ac:dyDescent="0.2">
      <c r="A13" s="93" t="s">
        <v>104</v>
      </c>
      <c r="B13" s="43">
        <v>-1102175</v>
      </c>
      <c r="C13" s="43">
        <v>-1218401</v>
      </c>
      <c r="D13" s="42">
        <v>-2089439.9369999995</v>
      </c>
      <c r="E13" s="42">
        <v>-2031819.8410840002</v>
      </c>
      <c r="F13" s="42">
        <v>-2893678.6330000004</v>
      </c>
      <c r="G13" s="42">
        <v>-3149520.3620000002</v>
      </c>
      <c r="H13" s="42">
        <v>-3187145.0119999996</v>
      </c>
      <c r="I13" s="42">
        <v>-3397319.5983170001</v>
      </c>
      <c r="J13" s="42">
        <v>-3243391.1240000003</v>
      </c>
    </row>
    <row r="14" spans="1:11" s="92" customFormat="1" ht="16.5" customHeight="1" x14ac:dyDescent="0.2">
      <c r="A14" s="16" t="s">
        <v>105</v>
      </c>
      <c r="B14" s="41">
        <v>814419</v>
      </c>
      <c r="C14" s="41">
        <v>887820</v>
      </c>
      <c r="D14" s="40">
        <v>610637.51500000001</v>
      </c>
      <c r="E14" s="40">
        <v>539570.23300000001</v>
      </c>
      <c r="F14" s="40">
        <v>362802.71</v>
      </c>
      <c r="G14" s="40">
        <v>350036.00800000003</v>
      </c>
      <c r="H14" s="40">
        <v>383934.12300000002</v>
      </c>
      <c r="I14" s="40">
        <v>298218.05800000002</v>
      </c>
      <c r="J14" s="40">
        <v>299589.11000000004</v>
      </c>
    </row>
    <row r="15" spans="1:11" s="92" customFormat="1" ht="16.5" customHeight="1" x14ac:dyDescent="0.2">
      <c r="A15" s="17" t="s">
        <v>106</v>
      </c>
      <c r="B15" s="41">
        <v>1916594</v>
      </c>
      <c r="C15" s="41">
        <v>2106221</v>
      </c>
      <c r="D15" s="40">
        <v>2700077.4519999996</v>
      </c>
      <c r="E15" s="40">
        <v>2571390.0740840002</v>
      </c>
      <c r="F15" s="40">
        <v>3256481.3430000003</v>
      </c>
      <c r="G15" s="40">
        <v>3499556.37</v>
      </c>
      <c r="H15" s="40">
        <v>3571079.1349999998</v>
      </c>
      <c r="I15" s="40">
        <v>3695537.6563170003</v>
      </c>
      <c r="J15" s="40">
        <v>3542980.2340000002</v>
      </c>
    </row>
    <row r="16" spans="1:11" s="92" customFormat="1" ht="16.5" customHeight="1" x14ac:dyDescent="0.2">
      <c r="A16" s="45" t="s">
        <v>107</v>
      </c>
      <c r="B16" s="43">
        <v>11092235</v>
      </c>
      <c r="C16" s="43">
        <v>12004580</v>
      </c>
      <c r="D16" s="42">
        <v>12627059.411432</v>
      </c>
      <c r="E16" s="42">
        <v>12409840.120119</v>
      </c>
      <c r="F16" s="42">
        <v>13986973.808215</v>
      </c>
      <c r="G16" s="42">
        <v>14770121.872276001</v>
      </c>
      <c r="H16" s="42">
        <v>13687736.905956</v>
      </c>
      <c r="I16" s="42">
        <v>13273231.842041001</v>
      </c>
      <c r="J16" s="42">
        <v>13424804.400026001</v>
      </c>
    </row>
    <row r="17" spans="1:10" s="92" customFormat="1" ht="16.5" customHeight="1" x14ac:dyDescent="0.2">
      <c r="A17" s="17" t="s">
        <v>108</v>
      </c>
      <c r="B17" s="41">
        <v>193875</v>
      </c>
      <c r="C17" s="41">
        <v>267202</v>
      </c>
      <c r="D17" s="40">
        <v>241697.26583300001</v>
      </c>
      <c r="E17" s="40">
        <v>200164.46899999998</v>
      </c>
      <c r="F17" s="40">
        <v>480120.34540499997</v>
      </c>
      <c r="G17" s="40">
        <v>534490.97808399994</v>
      </c>
      <c r="H17" s="40">
        <v>403575.62676399999</v>
      </c>
      <c r="I17" s="40">
        <v>334954.59497699997</v>
      </c>
      <c r="J17" s="40">
        <v>349286.57820699998</v>
      </c>
    </row>
    <row r="18" spans="1:10" s="92" customFormat="1" ht="16.5" customHeight="1" x14ac:dyDescent="0.2">
      <c r="A18" s="17" t="s">
        <v>109</v>
      </c>
      <c r="B18" s="41">
        <v>1740071</v>
      </c>
      <c r="C18" s="41">
        <v>2276992</v>
      </c>
      <c r="D18" s="40">
        <v>2221976.5061189998</v>
      </c>
      <c r="E18" s="40">
        <v>2267669.266119</v>
      </c>
      <c r="F18" s="40">
        <v>2139767.3641190003</v>
      </c>
      <c r="G18" s="40">
        <v>2209952.4541189997</v>
      </c>
      <c r="H18" s="40">
        <v>2262792.4321190002</v>
      </c>
      <c r="I18" s="40">
        <v>2286654.9901289996</v>
      </c>
      <c r="J18" s="40">
        <v>2236573.2142790002</v>
      </c>
    </row>
    <row r="19" spans="1:10" s="92" customFormat="1" ht="16.5" customHeight="1" x14ac:dyDescent="0.2">
      <c r="A19" s="17" t="s">
        <v>110</v>
      </c>
      <c r="B19" s="41">
        <v>7315249</v>
      </c>
      <c r="C19" s="41">
        <v>7560899</v>
      </c>
      <c r="D19" s="40">
        <v>8082638.7010039994</v>
      </c>
      <c r="E19" s="40">
        <v>7968362.3468320007</v>
      </c>
      <c r="F19" s="40">
        <v>9073696.6095949989</v>
      </c>
      <c r="G19" s="40">
        <v>9695003.4479160011</v>
      </c>
      <c r="H19" s="40">
        <v>8773352.867916001</v>
      </c>
      <c r="I19" s="40">
        <v>8380112.3507010015</v>
      </c>
      <c r="J19" s="40">
        <v>8549949.8543830011</v>
      </c>
    </row>
    <row r="20" spans="1:10" s="92" customFormat="1" ht="16.5" customHeight="1" x14ac:dyDescent="0.2">
      <c r="A20" s="17" t="s">
        <v>111</v>
      </c>
      <c r="B20" s="41">
        <v>1843040</v>
      </c>
      <c r="C20" s="41">
        <v>1899487</v>
      </c>
      <c r="D20" s="40">
        <v>2080746.9384760002</v>
      </c>
      <c r="E20" s="40">
        <v>1973644.0381680003</v>
      </c>
      <c r="F20" s="40">
        <v>2293389.4890959999</v>
      </c>
      <c r="G20" s="40">
        <v>2330674.9921570001</v>
      </c>
      <c r="H20" s="40">
        <v>2248015.9791569998</v>
      </c>
      <c r="I20" s="40">
        <v>2271509.9062339994</v>
      </c>
      <c r="J20" s="40">
        <v>2288994.7531570001</v>
      </c>
    </row>
    <row r="21" spans="1:10" s="92" customFormat="1" ht="16.5" customHeight="1" x14ac:dyDescent="0.2">
      <c r="A21" s="45" t="s">
        <v>112</v>
      </c>
      <c r="B21" s="43">
        <v>26789406</v>
      </c>
      <c r="C21" s="43">
        <v>31266400</v>
      </c>
      <c r="D21" s="42">
        <v>36482612.507191002</v>
      </c>
      <c r="E21" s="42">
        <v>33740104.039656006</v>
      </c>
      <c r="F21" s="42">
        <v>36902452.274847999</v>
      </c>
      <c r="G21" s="42">
        <v>37009474.607547</v>
      </c>
      <c r="H21" s="42">
        <v>36896062.624297</v>
      </c>
      <c r="I21" s="42">
        <v>37312185.844479002</v>
      </c>
      <c r="J21" s="42">
        <v>38707498.425137006</v>
      </c>
    </row>
    <row r="22" spans="1:10" s="92" customFormat="1" ht="16.5" customHeight="1" x14ac:dyDescent="0.2">
      <c r="A22" s="93" t="s">
        <v>113</v>
      </c>
      <c r="B22" s="43">
        <v>7556219</v>
      </c>
      <c r="C22" s="43">
        <v>9131010</v>
      </c>
      <c r="D22" s="42">
        <v>9131658.0631910004</v>
      </c>
      <c r="E22" s="42">
        <v>8630831.015191</v>
      </c>
      <c r="F22" s="42">
        <v>9047179.2267889995</v>
      </c>
      <c r="G22" s="42">
        <v>9092680.8444880005</v>
      </c>
      <c r="H22" s="42">
        <v>9191369.0367879998</v>
      </c>
      <c r="I22" s="42">
        <v>9437349.4654779993</v>
      </c>
      <c r="J22" s="42">
        <v>10239518.597818</v>
      </c>
    </row>
    <row r="23" spans="1:10" s="92" customFormat="1" ht="16.5" customHeight="1" x14ac:dyDescent="0.2">
      <c r="A23" s="45" t="s">
        <v>114</v>
      </c>
      <c r="B23" s="43">
        <v>14600337</v>
      </c>
      <c r="C23" s="43">
        <v>17025643</v>
      </c>
      <c r="D23" s="42">
        <v>21408045.035000004</v>
      </c>
      <c r="E23" s="42">
        <v>19537608.454375003</v>
      </c>
      <c r="F23" s="42">
        <v>21999265.505000003</v>
      </c>
      <c r="G23" s="42">
        <v>22048983.831</v>
      </c>
      <c r="H23" s="42">
        <v>22252235.741</v>
      </c>
      <c r="I23" s="42">
        <v>22342389</v>
      </c>
      <c r="J23" s="42">
        <v>22840797.836000003</v>
      </c>
    </row>
    <row r="24" spans="1:10" s="92" customFormat="1" ht="16.5" customHeight="1" x14ac:dyDescent="0.2">
      <c r="A24" s="17" t="s">
        <v>108</v>
      </c>
      <c r="B24" s="41">
        <v>569952</v>
      </c>
      <c r="C24" s="41">
        <v>451168</v>
      </c>
      <c r="D24" s="40">
        <v>709339.77500000002</v>
      </c>
      <c r="E24" s="40">
        <v>644643.43232000002</v>
      </c>
      <c r="F24" s="40">
        <v>791735.174</v>
      </c>
      <c r="G24" s="40">
        <v>700232.83600000001</v>
      </c>
      <c r="H24" s="40">
        <v>796247.20899999992</v>
      </c>
      <c r="I24" s="40">
        <v>576564.77399999998</v>
      </c>
      <c r="J24" s="40">
        <v>780234.29999999993</v>
      </c>
    </row>
    <row r="25" spans="1:10" s="92" customFormat="1" ht="16.5" customHeight="1" x14ac:dyDescent="0.2">
      <c r="A25" s="17" t="s">
        <v>109</v>
      </c>
      <c r="B25" s="41">
        <v>644922</v>
      </c>
      <c r="C25" s="41">
        <v>712128</v>
      </c>
      <c r="D25" s="40">
        <v>1118876.2350000001</v>
      </c>
      <c r="E25" s="40">
        <v>910146.7781179999</v>
      </c>
      <c r="F25" s="40">
        <v>1102038.773</v>
      </c>
      <c r="G25" s="40">
        <v>751267.23199999996</v>
      </c>
      <c r="H25" s="40">
        <v>925833.40599999996</v>
      </c>
      <c r="I25" s="40">
        <v>886479.62199999997</v>
      </c>
      <c r="J25" s="40">
        <v>936229.19</v>
      </c>
    </row>
    <row r="26" spans="1:10" s="92" customFormat="1" ht="16.5" customHeight="1" x14ac:dyDescent="0.2">
      <c r="A26" s="17" t="s">
        <v>110</v>
      </c>
      <c r="B26" s="41">
        <v>4439410</v>
      </c>
      <c r="C26" s="41">
        <v>5346360</v>
      </c>
      <c r="D26" s="40">
        <v>6756560.9369999999</v>
      </c>
      <c r="E26" s="40">
        <v>6148065.174881001</v>
      </c>
      <c r="F26" s="40">
        <v>6753742.0290000001</v>
      </c>
      <c r="G26" s="40">
        <v>6986474.1869999999</v>
      </c>
      <c r="H26" s="40">
        <v>6858860.9529999997</v>
      </c>
      <c r="I26" s="40">
        <v>6933915.4130000006</v>
      </c>
      <c r="J26" s="40">
        <v>6878218.9580000006</v>
      </c>
    </row>
    <row r="27" spans="1:10" s="92" customFormat="1" ht="16.5" customHeight="1" x14ac:dyDescent="0.2">
      <c r="A27" s="17" t="s">
        <v>111</v>
      </c>
      <c r="B27" s="41">
        <v>8946053</v>
      </c>
      <c r="C27" s="41">
        <v>10515988</v>
      </c>
      <c r="D27" s="40">
        <v>12823268.088000001</v>
      </c>
      <c r="E27" s="40">
        <v>11834753.069056002</v>
      </c>
      <c r="F27" s="40">
        <v>13351749.529000001</v>
      </c>
      <c r="G27" s="40">
        <v>13611009.576000001</v>
      </c>
      <c r="H27" s="40">
        <v>13671294.173</v>
      </c>
      <c r="I27" s="40">
        <v>13945429.191</v>
      </c>
      <c r="J27" s="40">
        <v>14246115.388</v>
      </c>
    </row>
    <row r="28" spans="1:10" s="92" customFormat="1" ht="16.5" customHeight="1" x14ac:dyDescent="0.2">
      <c r="A28" s="17" t="s">
        <v>115</v>
      </c>
      <c r="B28" s="41" t="s">
        <v>13</v>
      </c>
      <c r="C28" s="41" t="s">
        <v>13</v>
      </c>
      <c r="D28" s="40">
        <v>0</v>
      </c>
      <c r="E28" s="40">
        <v>0</v>
      </c>
      <c r="F28" s="40">
        <v>0</v>
      </c>
      <c r="G28" s="40">
        <v>0</v>
      </c>
      <c r="H28" s="40">
        <v>0</v>
      </c>
      <c r="I28" s="40">
        <v>0</v>
      </c>
      <c r="J28" s="40">
        <v>0</v>
      </c>
    </row>
    <row r="29" spans="1:10" s="92" customFormat="1" ht="16.5" customHeight="1" x14ac:dyDescent="0.2">
      <c r="A29" s="45" t="s">
        <v>116</v>
      </c>
      <c r="B29" s="43">
        <v>4632833</v>
      </c>
      <c r="C29" s="43">
        <v>5109747</v>
      </c>
      <c r="D29" s="42">
        <v>5942909.409</v>
      </c>
      <c r="E29" s="42">
        <v>5571664.5700900014</v>
      </c>
      <c r="F29" s="42">
        <v>5856007.5430590007</v>
      </c>
      <c r="G29" s="42">
        <v>5867809.9320589993</v>
      </c>
      <c r="H29" s="42">
        <v>5452457.8465090003</v>
      </c>
      <c r="I29" s="42">
        <v>5532447.379001</v>
      </c>
      <c r="J29" s="42">
        <v>5627181.9913190007</v>
      </c>
    </row>
    <row r="30" spans="1:10" s="92" customFormat="1" ht="16.5" customHeight="1" x14ac:dyDescent="0.2">
      <c r="A30" s="17" t="s">
        <v>108</v>
      </c>
      <c r="B30" s="41">
        <v>146373</v>
      </c>
      <c r="C30" s="41">
        <v>159440</v>
      </c>
      <c r="D30" s="40">
        <v>230204.81099999999</v>
      </c>
      <c r="E30" s="40">
        <v>175437.66184100002</v>
      </c>
      <c r="F30" s="40">
        <v>162585.06199999998</v>
      </c>
      <c r="G30" s="40">
        <v>178440.79799999998</v>
      </c>
      <c r="H30" s="40">
        <v>195350.83</v>
      </c>
      <c r="I30" s="40">
        <v>182385.4</v>
      </c>
      <c r="J30" s="40">
        <v>165659.10499999998</v>
      </c>
    </row>
    <row r="31" spans="1:10" s="92" customFormat="1" ht="16.5" customHeight="1" x14ac:dyDescent="0.2">
      <c r="A31" s="17" t="s">
        <v>109</v>
      </c>
      <c r="B31" s="41">
        <v>804664</v>
      </c>
      <c r="C31" s="41">
        <v>833767</v>
      </c>
      <c r="D31" s="40">
        <v>917726.27399999998</v>
      </c>
      <c r="E31" s="40">
        <v>861209.49860300007</v>
      </c>
      <c r="F31" s="40">
        <v>873117.80500000005</v>
      </c>
      <c r="G31" s="40">
        <v>791205.94499999995</v>
      </c>
      <c r="H31" s="40">
        <v>768149.18799999997</v>
      </c>
      <c r="I31" s="40">
        <v>808520.25699999998</v>
      </c>
      <c r="J31" s="40">
        <v>758578.96299999999</v>
      </c>
    </row>
    <row r="32" spans="1:10" s="92" customFormat="1" ht="16.5" customHeight="1" x14ac:dyDescent="0.2">
      <c r="A32" s="17" t="s">
        <v>110</v>
      </c>
      <c r="B32" s="41">
        <v>1430618</v>
      </c>
      <c r="C32" s="41">
        <v>1562722</v>
      </c>
      <c r="D32" s="40">
        <v>2312618.5929999999</v>
      </c>
      <c r="E32" s="40">
        <v>2183912.3931209999</v>
      </c>
      <c r="F32" s="40">
        <v>2409402.125</v>
      </c>
      <c r="G32" s="40">
        <v>2453370.4339999999</v>
      </c>
      <c r="H32" s="40">
        <v>2143977.1710000001</v>
      </c>
      <c r="I32" s="40">
        <v>2019210.7339999999</v>
      </c>
      <c r="J32" s="40">
        <v>2067191.1710000001</v>
      </c>
    </row>
    <row r="33" spans="1:10" s="92" customFormat="1" ht="16.5" customHeight="1" x14ac:dyDescent="0.2">
      <c r="A33" s="17" t="s">
        <v>111</v>
      </c>
      <c r="B33" s="41">
        <v>2251179</v>
      </c>
      <c r="C33" s="41">
        <v>2553818</v>
      </c>
      <c r="D33" s="40">
        <v>2482359.7309999997</v>
      </c>
      <c r="E33" s="40">
        <v>2351105.0165250008</v>
      </c>
      <c r="F33" s="40">
        <v>2410902.5510590002</v>
      </c>
      <c r="G33" s="40">
        <v>2444792.7550590001</v>
      </c>
      <c r="H33" s="40">
        <v>2344980.657509</v>
      </c>
      <c r="I33" s="40">
        <v>2522330.9880010001</v>
      </c>
      <c r="J33" s="40">
        <v>2635752.7523190002</v>
      </c>
    </row>
    <row r="34" spans="1:10" s="92" customFormat="1" ht="16.5" customHeight="1" x14ac:dyDescent="0.2">
      <c r="A34" s="94" t="s">
        <v>117</v>
      </c>
      <c r="B34" s="43">
        <v>18</v>
      </c>
      <c r="C34" s="43" t="s">
        <v>13</v>
      </c>
      <c r="D34" s="42">
        <v>0</v>
      </c>
      <c r="E34" s="42">
        <v>0</v>
      </c>
      <c r="F34" s="42">
        <v>0</v>
      </c>
      <c r="G34" s="42">
        <v>0</v>
      </c>
      <c r="H34" s="42">
        <v>0</v>
      </c>
      <c r="I34" s="42">
        <v>0</v>
      </c>
      <c r="J34" s="42">
        <v>0</v>
      </c>
    </row>
    <row r="35" spans="1:10" s="92" customFormat="1" ht="16.5" customHeight="1" x14ac:dyDescent="0.2">
      <c r="A35" s="17" t="s">
        <v>108</v>
      </c>
      <c r="B35" s="41">
        <v>15</v>
      </c>
      <c r="C35" s="41" t="s">
        <v>13</v>
      </c>
      <c r="D35" s="40">
        <v>0</v>
      </c>
      <c r="E35" s="40">
        <v>0</v>
      </c>
      <c r="F35" s="40">
        <v>0</v>
      </c>
      <c r="G35" s="40">
        <v>0</v>
      </c>
      <c r="H35" s="40">
        <v>0</v>
      </c>
      <c r="I35" s="40">
        <v>0</v>
      </c>
      <c r="J35" s="40">
        <v>0</v>
      </c>
    </row>
    <row r="36" spans="1:10" s="92" customFormat="1" ht="16.5" customHeight="1" x14ac:dyDescent="0.2">
      <c r="A36" s="17" t="s">
        <v>109</v>
      </c>
      <c r="B36" s="41" t="s">
        <v>13</v>
      </c>
      <c r="C36" s="41" t="s">
        <v>13</v>
      </c>
      <c r="D36" s="40">
        <v>0</v>
      </c>
      <c r="E36" s="40">
        <v>0</v>
      </c>
      <c r="F36" s="40">
        <v>0</v>
      </c>
      <c r="G36" s="40">
        <v>0</v>
      </c>
      <c r="H36" s="40">
        <v>0</v>
      </c>
      <c r="I36" s="40">
        <v>0</v>
      </c>
      <c r="J36" s="40">
        <v>0</v>
      </c>
    </row>
    <row r="37" spans="1:10" s="92" customFormat="1" ht="16.5" customHeight="1" x14ac:dyDescent="0.2">
      <c r="A37" s="17" t="s">
        <v>110</v>
      </c>
      <c r="B37" s="41">
        <v>3</v>
      </c>
      <c r="C37" s="41" t="s">
        <v>13</v>
      </c>
      <c r="D37" s="40">
        <v>0</v>
      </c>
      <c r="E37" s="40">
        <v>0</v>
      </c>
      <c r="F37" s="40">
        <v>0</v>
      </c>
      <c r="G37" s="40">
        <v>0</v>
      </c>
      <c r="H37" s="40">
        <v>0</v>
      </c>
      <c r="I37" s="40">
        <v>0</v>
      </c>
      <c r="J37" s="40">
        <v>0</v>
      </c>
    </row>
    <row r="38" spans="1:10" s="92" customFormat="1" ht="16.5" customHeight="1" x14ac:dyDescent="0.2">
      <c r="A38" s="17" t="s">
        <v>111</v>
      </c>
      <c r="B38" s="41" t="s">
        <v>13</v>
      </c>
      <c r="C38" s="41" t="s">
        <v>13</v>
      </c>
      <c r="D38" s="40">
        <v>0</v>
      </c>
      <c r="E38" s="40">
        <v>0</v>
      </c>
      <c r="F38" s="40">
        <v>0</v>
      </c>
      <c r="G38" s="40">
        <v>0</v>
      </c>
      <c r="H38" s="40">
        <v>0</v>
      </c>
      <c r="I38" s="40">
        <v>0</v>
      </c>
      <c r="J38" s="40">
        <v>0</v>
      </c>
    </row>
    <row r="39" spans="1:10" s="92" customFormat="1" ht="16.5" customHeight="1" x14ac:dyDescent="0.2">
      <c r="A39" s="45" t="s">
        <v>51</v>
      </c>
      <c r="B39" s="43">
        <v>95519</v>
      </c>
      <c r="C39" s="43">
        <v>115208</v>
      </c>
      <c r="D39" s="42">
        <v>126316.099</v>
      </c>
      <c r="E39" s="42">
        <v>113709.99900000001</v>
      </c>
      <c r="F39" s="42">
        <v>125981.46400000001</v>
      </c>
      <c r="G39" s="42">
        <v>125319.39200000001</v>
      </c>
      <c r="H39" s="42">
        <v>125586.02500000001</v>
      </c>
      <c r="I39" s="42">
        <v>125331.379</v>
      </c>
      <c r="J39" s="42">
        <v>125525.573</v>
      </c>
    </row>
    <row r="40" spans="1:10" s="92" customFormat="1" ht="16.5" customHeight="1" x14ac:dyDescent="0.2">
      <c r="A40" s="95" t="s">
        <v>118</v>
      </c>
      <c r="B40" s="41" t="s">
        <v>13</v>
      </c>
      <c r="C40" s="41" t="s">
        <v>13</v>
      </c>
      <c r="D40" s="40">
        <v>0</v>
      </c>
      <c r="E40" s="40">
        <v>0</v>
      </c>
      <c r="F40" s="40">
        <v>0</v>
      </c>
      <c r="G40" s="40">
        <v>0</v>
      </c>
      <c r="H40" s="40">
        <v>0</v>
      </c>
      <c r="I40" s="40">
        <v>0</v>
      </c>
      <c r="J40" s="40">
        <v>0</v>
      </c>
    </row>
    <row r="41" spans="1:10" s="92" customFormat="1" ht="16.5" customHeight="1" x14ac:dyDescent="0.2">
      <c r="A41" s="45" t="s">
        <v>53</v>
      </c>
      <c r="B41" s="43">
        <v>43550</v>
      </c>
      <c r="C41" s="43">
        <v>59479</v>
      </c>
      <c r="D41" s="42">
        <v>58256.112000000001</v>
      </c>
      <c r="E41" s="42">
        <v>65689.657000000007</v>
      </c>
      <c r="F41" s="42">
        <v>58803.572</v>
      </c>
      <c r="G41" s="42">
        <v>57123.802000000003</v>
      </c>
      <c r="H41" s="42">
        <v>57137.648999999998</v>
      </c>
      <c r="I41" s="42">
        <v>57065.862999999998</v>
      </c>
      <c r="J41" s="42">
        <v>55498.197</v>
      </c>
    </row>
    <row r="42" spans="1:10" s="92" customFormat="1" ht="16.5" customHeight="1" x14ac:dyDescent="0.2">
      <c r="A42" s="95" t="s">
        <v>118</v>
      </c>
      <c r="B42" s="41">
        <v>27127</v>
      </c>
      <c r="C42" s="41">
        <v>35388</v>
      </c>
      <c r="D42" s="40">
        <v>35866.523999999998</v>
      </c>
      <c r="E42" s="40">
        <v>38030.608999999997</v>
      </c>
      <c r="F42" s="40">
        <v>36856.118000000002</v>
      </c>
      <c r="G42" s="40">
        <v>36203.345000000001</v>
      </c>
      <c r="H42" s="40">
        <v>36149.557000000001</v>
      </c>
      <c r="I42" s="40">
        <v>35899.101999999999</v>
      </c>
      <c r="J42" s="40">
        <v>34033.932000000001</v>
      </c>
    </row>
    <row r="43" spans="1:10" s="92" customFormat="1" ht="16.5" customHeight="1" x14ac:dyDescent="0.2">
      <c r="A43" s="45" t="s">
        <v>91</v>
      </c>
      <c r="B43" s="43">
        <v>56119</v>
      </c>
      <c r="C43" s="43">
        <v>102213</v>
      </c>
      <c r="D43" s="42">
        <v>76063.72</v>
      </c>
      <c r="E43" s="42">
        <v>107896.198</v>
      </c>
      <c r="F43" s="42">
        <v>228346.25099999999</v>
      </c>
      <c r="G43" s="42">
        <v>323844.57900000003</v>
      </c>
      <c r="H43" s="42">
        <v>209291.85</v>
      </c>
      <c r="I43" s="42">
        <v>227422.245</v>
      </c>
      <c r="J43" s="42">
        <v>206814.158</v>
      </c>
    </row>
    <row r="44" spans="1:10" s="92" customFormat="1" ht="16.5" customHeight="1" x14ac:dyDescent="0.2">
      <c r="A44" s="95" t="s">
        <v>118</v>
      </c>
      <c r="B44" s="41">
        <v>47313</v>
      </c>
      <c r="C44" s="41">
        <v>69450</v>
      </c>
      <c r="D44" s="40">
        <v>74480.731</v>
      </c>
      <c r="E44" s="40">
        <v>74959.823000000004</v>
      </c>
      <c r="F44" s="40">
        <v>226682.02600000001</v>
      </c>
      <c r="G44" s="40">
        <v>321862.99300000002</v>
      </c>
      <c r="H44" s="40">
        <v>207288.32000000001</v>
      </c>
      <c r="I44" s="40">
        <v>225398.89499999999</v>
      </c>
      <c r="J44" s="40">
        <v>204768.864</v>
      </c>
    </row>
    <row r="45" spans="1:10" s="92" customFormat="1" ht="16.5" customHeight="1" x14ac:dyDescent="0.2">
      <c r="A45" s="45" t="s">
        <v>119</v>
      </c>
      <c r="B45" s="43">
        <v>11280</v>
      </c>
      <c r="C45" s="43">
        <v>21891</v>
      </c>
      <c r="D45" s="42">
        <v>23883.258999999998</v>
      </c>
      <c r="E45" s="42">
        <v>24749.038</v>
      </c>
      <c r="F45" s="42">
        <v>23223.875</v>
      </c>
      <c r="G45" s="42">
        <v>20078.543000000001</v>
      </c>
      <c r="H45" s="42">
        <v>17253.987000000001</v>
      </c>
      <c r="I45" s="42">
        <v>16125.14</v>
      </c>
      <c r="J45" s="42">
        <v>15217.879000000001</v>
      </c>
    </row>
    <row r="46" spans="1:10" s="92" customFormat="1" ht="16.5" customHeight="1" x14ac:dyDescent="0.2">
      <c r="A46" s="95" t="s">
        <v>118</v>
      </c>
      <c r="B46" s="41" t="s">
        <v>13</v>
      </c>
      <c r="C46" s="41" t="s">
        <v>13</v>
      </c>
      <c r="D46" s="40">
        <v>0</v>
      </c>
      <c r="E46" s="40">
        <v>0</v>
      </c>
      <c r="F46" s="40">
        <v>0</v>
      </c>
      <c r="G46" s="40">
        <v>0</v>
      </c>
      <c r="H46" s="40">
        <v>0</v>
      </c>
      <c r="I46" s="40">
        <v>0</v>
      </c>
      <c r="J46" s="40">
        <v>0</v>
      </c>
    </row>
    <row r="47" spans="1:10" s="92" customFormat="1" ht="16.5" customHeight="1" x14ac:dyDescent="0.2">
      <c r="A47" s="45" t="s">
        <v>120</v>
      </c>
      <c r="B47" s="43">
        <v>44</v>
      </c>
      <c r="C47" s="43">
        <v>42</v>
      </c>
      <c r="D47" s="42">
        <v>127.932</v>
      </c>
      <c r="E47" s="42">
        <v>33.646000000000001</v>
      </c>
      <c r="F47" s="42">
        <v>128.185</v>
      </c>
      <c r="G47" s="42">
        <v>126.41200000000001</v>
      </c>
      <c r="H47" s="42">
        <v>133.899</v>
      </c>
      <c r="I47" s="42">
        <v>138.13399999999999</v>
      </c>
      <c r="J47" s="42">
        <v>139.13800000000001</v>
      </c>
    </row>
    <row r="48" spans="1:10" s="92" customFormat="1" ht="16.5" customHeight="1" x14ac:dyDescent="0.2">
      <c r="A48" s="95" t="s">
        <v>118</v>
      </c>
      <c r="B48" s="41" t="s">
        <v>13</v>
      </c>
      <c r="C48" s="41" t="s">
        <v>13</v>
      </c>
      <c r="D48" s="40">
        <v>0</v>
      </c>
      <c r="E48" s="40">
        <v>0</v>
      </c>
      <c r="F48" s="40">
        <v>0</v>
      </c>
      <c r="G48" s="40">
        <v>0</v>
      </c>
      <c r="H48" s="40">
        <v>0</v>
      </c>
      <c r="I48" s="40">
        <v>0</v>
      </c>
      <c r="J48" s="40">
        <v>0</v>
      </c>
    </row>
    <row r="49" spans="1:10" s="92" customFormat="1" ht="16.5" customHeight="1" x14ac:dyDescent="0.2">
      <c r="A49" s="45" t="s">
        <v>121</v>
      </c>
      <c r="B49" s="43">
        <v>3868011</v>
      </c>
      <c r="C49" s="43">
        <v>5454635</v>
      </c>
      <c r="D49" s="42">
        <v>8806446.7645630203</v>
      </c>
      <c r="E49" s="42">
        <v>7644045.2203170042</v>
      </c>
      <c r="F49" s="42">
        <v>8368312.6156184794</v>
      </c>
      <c r="G49" s="42">
        <v>8672409.9572744798</v>
      </c>
      <c r="H49" s="42">
        <v>9024437.6378284805</v>
      </c>
      <c r="I49" s="42">
        <v>9062143.0345591232</v>
      </c>
      <c r="J49" s="42">
        <v>9288805.7850711234</v>
      </c>
    </row>
    <row r="50" spans="1:10" s="92" customFormat="1" ht="16.5" customHeight="1" x14ac:dyDescent="0.2">
      <c r="A50" s="45" t="s">
        <v>62</v>
      </c>
      <c r="B50" s="43">
        <v>480278</v>
      </c>
      <c r="C50" s="43">
        <v>283775</v>
      </c>
      <c r="D50" s="42">
        <v>351140.95793603547</v>
      </c>
      <c r="E50" s="42">
        <v>414378.4263101134</v>
      </c>
      <c r="F50" s="42">
        <v>507409.31202043104</v>
      </c>
      <c r="G50" s="42">
        <v>346435.81265672279</v>
      </c>
      <c r="H50" s="42">
        <v>313303.51684071915</v>
      </c>
      <c r="I50" s="42">
        <v>551470.03970155725</v>
      </c>
      <c r="J50" s="42">
        <v>456325.5407635055</v>
      </c>
    </row>
    <row r="51" spans="1:10" s="92" customFormat="1" ht="16.5" customHeight="1" x14ac:dyDescent="0.2">
      <c r="A51" s="17" t="s">
        <v>122</v>
      </c>
      <c r="B51" s="41">
        <v>2934039</v>
      </c>
      <c r="C51" s="41">
        <v>3676934</v>
      </c>
      <c r="D51" s="40">
        <v>4196739.42</v>
      </c>
      <c r="E51" s="40">
        <v>4106454.4818988764</v>
      </c>
      <c r="F51" s="40">
        <v>4689589.1941574123</v>
      </c>
      <c r="G51" s="40">
        <v>4717861.5021574125</v>
      </c>
      <c r="H51" s="40">
        <v>4991764.4804774122</v>
      </c>
      <c r="I51" s="40">
        <v>5092858.4925097087</v>
      </c>
      <c r="J51" s="40">
        <v>5191748.5563037088</v>
      </c>
    </row>
    <row r="52" spans="1:10" s="92" customFormat="1" ht="16.5" customHeight="1" x14ac:dyDescent="0.2">
      <c r="A52" s="17" t="s">
        <v>95</v>
      </c>
      <c r="B52" s="41">
        <v>2515832</v>
      </c>
      <c r="C52" s="41">
        <v>3350342</v>
      </c>
      <c r="D52" s="40">
        <v>3803244.9869643133</v>
      </c>
      <c r="E52" s="40">
        <v>3558995.7835967597</v>
      </c>
      <c r="F52" s="40">
        <v>4137459.5124336393</v>
      </c>
      <c r="G52" s="40">
        <v>4156385.3609593501</v>
      </c>
      <c r="H52" s="40">
        <v>4556212.5744423494</v>
      </c>
      <c r="I52" s="40">
        <v>4357030.8098723432</v>
      </c>
      <c r="J52" s="40">
        <v>4511201.8098975634</v>
      </c>
    </row>
    <row r="53" spans="1:10" s="92" customFormat="1" ht="16.5" customHeight="1" thickBot="1" x14ac:dyDescent="0.25">
      <c r="A53" s="292" t="s">
        <v>96</v>
      </c>
      <c r="B53" s="87">
        <v>62072</v>
      </c>
      <c r="C53" s="87">
        <v>-42816</v>
      </c>
      <c r="D53" s="82">
        <v>-42353.475099651172</v>
      </c>
      <c r="E53" s="82">
        <v>-133080.27199200331</v>
      </c>
      <c r="F53" s="82">
        <v>-44720.369703341974</v>
      </c>
      <c r="G53" s="82">
        <v>-215040.32854133955</v>
      </c>
      <c r="H53" s="82">
        <v>-122248.3891943437</v>
      </c>
      <c r="I53" s="82">
        <v>-184357.64293580825</v>
      </c>
      <c r="J53" s="82">
        <v>-224221.20564263989</v>
      </c>
    </row>
    <row r="54" spans="1:10" ht="15" thickTop="1" x14ac:dyDescent="0.2">
      <c r="A54" s="340" t="s">
        <v>570</v>
      </c>
      <c r="B54" s="340"/>
      <c r="C54" s="340"/>
      <c r="D54" s="340"/>
      <c r="E54" s="340"/>
      <c r="F54" s="340"/>
      <c r="G54" s="340"/>
      <c r="H54" s="340"/>
      <c r="I54" s="340"/>
      <c r="J54" s="340"/>
    </row>
    <row r="55" spans="1:10" x14ac:dyDescent="0.2">
      <c r="A55" s="339" t="s">
        <v>602</v>
      </c>
      <c r="B55" s="339"/>
      <c r="C55" s="339"/>
      <c r="D55" s="339"/>
      <c r="E55" s="339"/>
      <c r="F55" s="339"/>
      <c r="G55" s="339"/>
      <c r="H55" s="339"/>
      <c r="I55" s="339"/>
    </row>
    <row r="56" spans="1:10" ht="18.75" customHeight="1" x14ac:dyDescent="0.2">
      <c r="A56" s="337" t="s">
        <v>123</v>
      </c>
      <c r="B56" s="337"/>
      <c r="C56" s="337"/>
      <c r="D56" s="337"/>
      <c r="E56" s="337"/>
      <c r="F56" s="337"/>
      <c r="G56" s="337"/>
      <c r="H56" s="337"/>
      <c r="I56" s="337"/>
    </row>
    <row r="57" spans="1:10" x14ac:dyDescent="0.2">
      <c r="A57" s="338" t="s">
        <v>124</v>
      </c>
      <c r="B57" s="338"/>
      <c r="C57" s="338"/>
      <c r="D57" s="338"/>
      <c r="E57" s="338"/>
      <c r="F57" s="338"/>
      <c r="G57" s="338"/>
      <c r="H57" s="338"/>
      <c r="I57" s="338"/>
    </row>
    <row r="58" spans="1:10" x14ac:dyDescent="0.2">
      <c r="A58" s="338" t="s">
        <v>125</v>
      </c>
      <c r="B58" s="338"/>
      <c r="C58" s="338"/>
      <c r="D58" s="338"/>
      <c r="E58" s="338"/>
      <c r="F58" s="338"/>
      <c r="G58" s="338"/>
      <c r="H58" s="338"/>
      <c r="I58" s="338"/>
    </row>
    <row r="59" spans="1:10" ht="15" customHeight="1" x14ac:dyDescent="0.2">
      <c r="A59" s="337" t="s">
        <v>559</v>
      </c>
      <c r="B59" s="337"/>
      <c r="C59" s="337"/>
      <c r="D59" s="337"/>
      <c r="E59" s="337"/>
      <c r="F59" s="337"/>
      <c r="G59" s="337"/>
    </row>
    <row r="60" spans="1:10" ht="15" customHeight="1" x14ac:dyDescent="0.2">
      <c r="A60" s="337" t="s">
        <v>560</v>
      </c>
      <c r="B60" s="337"/>
      <c r="C60" s="337"/>
      <c r="D60" s="337"/>
      <c r="E60" s="337"/>
      <c r="F60" s="337"/>
      <c r="G60" s="337"/>
    </row>
    <row r="61" spans="1:10" x14ac:dyDescent="0.2">
      <c r="A61" s="337" t="s">
        <v>579</v>
      </c>
      <c r="B61" s="337"/>
      <c r="C61" s="337"/>
      <c r="D61" s="337"/>
      <c r="E61" s="337"/>
      <c r="F61" s="337"/>
      <c r="G61" s="337"/>
    </row>
    <row r="62" spans="1:10" x14ac:dyDescent="0.2">
      <c r="A62" s="335" t="s">
        <v>582</v>
      </c>
      <c r="B62" s="336"/>
      <c r="C62" s="336"/>
      <c r="D62" s="336"/>
      <c r="E62" s="336"/>
      <c r="F62" s="336"/>
      <c r="G62" s="336"/>
      <c r="H62" s="336"/>
      <c r="I62" s="336"/>
    </row>
  </sheetData>
  <mergeCells count="17">
    <mergeCell ref="D3:D4"/>
    <mergeCell ref="F3:G3"/>
    <mergeCell ref="H3:J3"/>
    <mergeCell ref="A1:J1"/>
    <mergeCell ref="A2:J2"/>
    <mergeCell ref="A62:I62"/>
    <mergeCell ref="A59:G59"/>
    <mergeCell ref="A60:G60"/>
    <mergeCell ref="A56:I56"/>
    <mergeCell ref="A57:I57"/>
    <mergeCell ref="A58:I58"/>
    <mergeCell ref="A61:G61"/>
    <mergeCell ref="A55:I55"/>
    <mergeCell ref="A54:J54"/>
    <mergeCell ref="A3:A4"/>
    <mergeCell ref="B3:B4"/>
    <mergeCell ref="C3:C4"/>
  </mergeCells>
  <hyperlinks>
    <hyperlink ref="A57" r:id="rId1"/>
    <hyperlink ref="A58" r:id="rId2" display="http://www.sbp.org.pk/departments/stats/Notice-27-Mar-2017.pdf"/>
    <hyperlink ref="A62"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6"/>
  <sheetViews>
    <sheetView view="pageBreakPreview" zoomScaleNormal="100" zoomScaleSheetLayoutView="100" workbookViewId="0">
      <pane xSplit="1" ySplit="4" topLeftCell="B5" activePane="bottomRight" state="frozen"/>
      <selection activeCell="E11" sqref="E11"/>
      <selection pane="topRight" activeCell="E11" sqref="E11"/>
      <selection pane="bottomLeft" activeCell="E11" sqref="E11"/>
      <selection pane="bottomRight" activeCell="H10" sqref="H10"/>
    </sheetView>
  </sheetViews>
  <sheetFormatPr defaultRowHeight="14.25" x14ac:dyDescent="0.2"/>
  <cols>
    <col min="1" max="1" width="59.875" customWidth="1"/>
    <col min="2" max="4" width="11" customWidth="1"/>
    <col min="5" max="10" width="11" style="50" customWidth="1"/>
  </cols>
  <sheetData>
    <row r="1" spans="1:10" ht="18.75" x14ac:dyDescent="0.2">
      <c r="A1" s="302" t="s">
        <v>126</v>
      </c>
      <c r="B1" s="302"/>
      <c r="C1" s="302"/>
      <c r="D1" s="302"/>
      <c r="E1" s="302"/>
      <c r="F1" s="302"/>
      <c r="G1" s="302"/>
      <c r="H1" s="302"/>
      <c r="I1" s="302"/>
      <c r="J1" s="302"/>
    </row>
    <row r="2" spans="1:10" ht="15" thickBot="1" x14ac:dyDescent="0.25">
      <c r="A2" s="301" t="s">
        <v>1</v>
      </c>
      <c r="B2" s="301"/>
      <c r="C2" s="301"/>
      <c r="D2" s="301"/>
      <c r="E2" s="301"/>
      <c r="F2" s="301"/>
      <c r="G2" s="301"/>
      <c r="H2" s="301"/>
      <c r="I2" s="301"/>
      <c r="J2" s="301"/>
    </row>
    <row r="3" spans="1:10" ht="15.75" thickTop="1" thickBot="1" x14ac:dyDescent="0.25">
      <c r="A3" s="313" t="s">
        <v>127</v>
      </c>
      <c r="B3" s="348" t="s">
        <v>128</v>
      </c>
      <c r="C3" s="349"/>
      <c r="D3" s="350"/>
      <c r="E3" s="241">
        <v>2024</v>
      </c>
      <c r="F3" s="303">
        <v>2024</v>
      </c>
      <c r="G3" s="303"/>
      <c r="H3" s="347">
        <v>2025</v>
      </c>
      <c r="I3" s="303"/>
      <c r="J3" s="303"/>
    </row>
    <row r="4" spans="1:10" ht="15" thickBot="1" x14ac:dyDescent="0.25">
      <c r="A4" s="331"/>
      <c r="B4" s="59" t="s">
        <v>46</v>
      </c>
      <c r="C4" s="59" t="s">
        <v>4</v>
      </c>
      <c r="D4" s="59" t="s">
        <v>568</v>
      </c>
      <c r="E4" s="276" t="s">
        <v>612</v>
      </c>
      <c r="F4" s="277" t="s">
        <v>589</v>
      </c>
      <c r="G4" s="278" t="s">
        <v>596</v>
      </c>
      <c r="H4" s="277" t="s">
        <v>600</v>
      </c>
      <c r="I4" s="277" t="s">
        <v>603</v>
      </c>
      <c r="J4" s="277" t="s">
        <v>612</v>
      </c>
    </row>
    <row r="5" spans="1:10" s="92" customFormat="1" ht="24" customHeight="1" thickTop="1" x14ac:dyDescent="0.2">
      <c r="A5" s="45" t="s">
        <v>129</v>
      </c>
      <c r="B5" s="84">
        <v>7572465.2325090002</v>
      </c>
      <c r="C5" s="84">
        <v>9148738.6126454007</v>
      </c>
      <c r="D5" s="84">
        <v>9153098.5538243987</v>
      </c>
      <c r="E5" s="84">
        <v>8650851.7593424004</v>
      </c>
      <c r="F5" s="42">
        <v>9034896.9929179996</v>
      </c>
      <c r="G5" s="42">
        <v>9115916.5452619996</v>
      </c>
      <c r="H5" s="42">
        <v>9211188.3480370007</v>
      </c>
      <c r="I5" s="42">
        <v>9457732.3595300019</v>
      </c>
      <c r="J5" s="42">
        <v>10260910.170487</v>
      </c>
    </row>
    <row r="6" spans="1:10" s="92" customFormat="1" ht="24" customHeight="1" x14ac:dyDescent="0.2">
      <c r="A6" s="45" t="s">
        <v>130</v>
      </c>
      <c r="B6" s="84">
        <v>429566.03799999977</v>
      </c>
      <c r="C6" s="84">
        <v>524856.50899999996</v>
      </c>
      <c r="D6" s="84">
        <v>554731.18500000017</v>
      </c>
      <c r="E6" s="84">
        <v>533902.05599999998</v>
      </c>
      <c r="F6" s="42">
        <v>542916.92359499994</v>
      </c>
      <c r="G6" s="42">
        <v>596677.70200000005</v>
      </c>
      <c r="H6" s="42">
        <v>557450.87600000028</v>
      </c>
      <c r="I6" s="42">
        <v>579024.61799999978</v>
      </c>
      <c r="J6" s="42">
        <v>688716.89899999998</v>
      </c>
    </row>
    <row r="7" spans="1:10" s="92" customFormat="1" ht="24" customHeight="1" x14ac:dyDescent="0.2">
      <c r="A7" s="45" t="s">
        <v>131</v>
      </c>
      <c r="B7" s="84">
        <v>43652.594543250001</v>
      </c>
      <c r="C7" s="84">
        <v>49469.105236830117</v>
      </c>
      <c r="D7" s="84">
        <v>62891.755857919969</v>
      </c>
      <c r="E7" s="84">
        <v>60671.822660379992</v>
      </c>
      <c r="F7" s="42">
        <v>51025.836840639997</v>
      </c>
      <c r="G7" s="42">
        <v>58680.903583489999</v>
      </c>
      <c r="H7" s="42">
        <v>50617.637183800005</v>
      </c>
      <c r="I7" s="42">
        <v>63810.077855099968</v>
      </c>
      <c r="J7" s="42">
        <v>69105.448353759988</v>
      </c>
    </row>
    <row r="8" spans="1:10" s="92" customFormat="1" ht="24" customHeight="1" x14ac:dyDescent="0.2">
      <c r="A8" s="45" t="s">
        <v>132</v>
      </c>
      <c r="B8" s="84">
        <v>1229198</v>
      </c>
      <c r="C8" s="84">
        <v>1634092</v>
      </c>
      <c r="D8" s="84">
        <v>1842108</v>
      </c>
      <c r="E8" s="84">
        <v>1859489</v>
      </c>
      <c r="F8" s="42">
        <v>1919517</v>
      </c>
      <c r="G8" s="42">
        <v>1807703</v>
      </c>
      <c r="H8" s="42">
        <v>1933961</v>
      </c>
      <c r="I8" s="42">
        <v>1941360</v>
      </c>
      <c r="J8" s="42">
        <v>1651447</v>
      </c>
    </row>
    <row r="9" spans="1:10" s="92" customFormat="1" ht="24" customHeight="1" x14ac:dyDescent="0.2">
      <c r="A9" s="45" t="s">
        <v>133</v>
      </c>
      <c r="B9" s="84">
        <v>9274881.8650522493</v>
      </c>
      <c r="C9" s="84">
        <v>11357156.22688223</v>
      </c>
      <c r="D9" s="84">
        <v>11612829.494682319</v>
      </c>
      <c r="E9" s="84">
        <v>11104914.638002779</v>
      </c>
      <c r="F9" s="42">
        <v>11548356.75335364</v>
      </c>
      <c r="G9" s="42">
        <v>11578978.150845489</v>
      </c>
      <c r="H9" s="42">
        <v>11753217.861220801</v>
      </c>
      <c r="I9" s="42">
        <v>12041927.055385103</v>
      </c>
      <c r="J9" s="42">
        <v>12670179.51784076</v>
      </c>
    </row>
    <row r="10" spans="1:10" s="92" customFormat="1" ht="24" customHeight="1" x14ac:dyDescent="0.2">
      <c r="A10" s="45"/>
      <c r="B10" s="84"/>
      <c r="C10" s="84"/>
      <c r="D10" s="84"/>
      <c r="E10" s="84"/>
      <c r="F10" s="42"/>
      <c r="G10" s="42"/>
      <c r="H10" s="42"/>
      <c r="I10" s="42"/>
      <c r="J10" s="42"/>
    </row>
    <row r="11" spans="1:10" s="92" customFormat="1" ht="24" customHeight="1" x14ac:dyDescent="0.2">
      <c r="A11" s="45" t="s">
        <v>134</v>
      </c>
      <c r="B11" s="84"/>
      <c r="C11" s="84"/>
      <c r="D11" s="84"/>
      <c r="E11" s="84"/>
      <c r="F11" s="42"/>
      <c r="G11" s="42"/>
      <c r="H11" s="42"/>
      <c r="I11" s="42"/>
      <c r="J11" s="42"/>
    </row>
    <row r="12" spans="1:10" s="92" customFormat="1" ht="24" customHeight="1" x14ac:dyDescent="0.2">
      <c r="A12" s="45" t="s">
        <v>609</v>
      </c>
      <c r="B12" s="84">
        <v>209152.40718718059</v>
      </c>
      <c r="C12" s="84">
        <v>-881276.87707556039</v>
      </c>
      <c r="D12" s="84">
        <v>-71374.381873060949</v>
      </c>
      <c r="E12" s="84">
        <v>-287226.14510890003</v>
      </c>
      <c r="F12" s="42">
        <v>613391.00857011974</v>
      </c>
      <c r="G12" s="42">
        <v>580294.06807226967</v>
      </c>
      <c r="H12" s="42">
        <v>647671.86184281949</v>
      </c>
      <c r="I12" s="42">
        <v>610677.24402293004</v>
      </c>
      <c r="J12" s="42">
        <v>590039.4339828901</v>
      </c>
    </row>
    <row r="13" spans="1:10" s="92" customFormat="1" ht="24" customHeight="1" x14ac:dyDescent="0.2">
      <c r="A13" s="45" t="s">
        <v>135</v>
      </c>
      <c r="B13" s="84">
        <v>9065729.4623735137</v>
      </c>
      <c r="C13" s="84">
        <v>12238433.103136994</v>
      </c>
      <c r="D13" s="84">
        <v>11684203.87638717</v>
      </c>
      <c r="E13" s="84">
        <v>11392140.782719295</v>
      </c>
      <c r="F13" s="42">
        <v>10934965.744403074</v>
      </c>
      <c r="G13" s="42">
        <v>10998684.082795577</v>
      </c>
      <c r="H13" s="42">
        <v>11105545.998676438</v>
      </c>
      <c r="I13" s="42">
        <v>11431249.811057348</v>
      </c>
      <c r="J13" s="42">
        <v>12080140.08374995</v>
      </c>
    </row>
    <row r="14" spans="1:10" s="92" customFormat="1" ht="24" customHeight="1" x14ac:dyDescent="0.2">
      <c r="A14" s="45" t="s">
        <v>136</v>
      </c>
      <c r="B14" s="84">
        <v>5114720.5513809528</v>
      </c>
      <c r="C14" s="84">
        <v>5223578.2570193326</v>
      </c>
      <c r="D14" s="84">
        <v>4504319.9048124989</v>
      </c>
      <c r="E14" s="84">
        <v>4567313.9075395465</v>
      </c>
      <c r="F14" s="42">
        <v>4158028.8503851537</v>
      </c>
      <c r="G14" s="42">
        <v>3614140.2654267284</v>
      </c>
      <c r="H14" s="42">
        <v>4049281.2986944388</v>
      </c>
      <c r="I14" s="42">
        <v>3926290.4700402678</v>
      </c>
      <c r="J14" s="42">
        <v>4218251.8532935493</v>
      </c>
    </row>
    <row r="15" spans="1:10" s="92" customFormat="1" ht="24" customHeight="1" x14ac:dyDescent="0.2">
      <c r="A15" s="14" t="s">
        <v>608</v>
      </c>
      <c r="B15" s="86">
        <v>5131993.2757438729</v>
      </c>
      <c r="C15" s="86">
        <v>5240782.0875323229</v>
      </c>
      <c r="D15" s="86">
        <v>4527711.9241616689</v>
      </c>
      <c r="E15" s="86">
        <v>4586072.5251912065</v>
      </c>
      <c r="F15" s="40">
        <v>4183564.3744238438</v>
      </c>
      <c r="G15" s="40">
        <v>3639184.8085114183</v>
      </c>
      <c r="H15" s="40">
        <v>4073648.0738260387</v>
      </c>
      <c r="I15" s="40">
        <v>3949147.3885439979</v>
      </c>
      <c r="J15" s="40">
        <v>4240324.5758388489</v>
      </c>
    </row>
    <row r="16" spans="1:10" s="92" customFormat="1" ht="24" customHeight="1" x14ac:dyDescent="0.2">
      <c r="A16" s="15" t="s">
        <v>137</v>
      </c>
      <c r="B16" s="86">
        <v>5717227.3865567232</v>
      </c>
      <c r="C16" s="86">
        <v>5913261.0876211133</v>
      </c>
      <c r="D16" s="86">
        <v>5419183.6383487787</v>
      </c>
      <c r="E16" s="86">
        <v>5530934.2658142364</v>
      </c>
      <c r="F16" s="40">
        <v>5451141.7677906342</v>
      </c>
      <c r="G16" s="40">
        <v>5253794.0692938883</v>
      </c>
      <c r="H16" s="40">
        <v>5681255.2034999989</v>
      </c>
      <c r="I16" s="40">
        <v>5638203.4487083079</v>
      </c>
      <c r="J16" s="40">
        <v>5779509.9253898486</v>
      </c>
    </row>
    <row r="17" spans="1:10" s="92" customFormat="1" ht="24" customHeight="1" x14ac:dyDescent="0.2">
      <c r="A17" s="15" t="s">
        <v>138</v>
      </c>
      <c r="B17" s="86">
        <v>-1009058.02535993</v>
      </c>
      <c r="C17" s="86">
        <v>-725238.8687428399</v>
      </c>
      <c r="D17" s="86">
        <v>-869772.36163310998</v>
      </c>
      <c r="E17" s="86">
        <v>-1061260.8104774801</v>
      </c>
      <c r="F17" s="40">
        <v>-1314112.7848358399</v>
      </c>
      <c r="G17" s="40">
        <v>-1043841.37840484</v>
      </c>
      <c r="H17" s="40">
        <v>-671553.56802593009</v>
      </c>
      <c r="I17" s="40">
        <v>-770984.80496213003</v>
      </c>
      <c r="J17" s="40">
        <v>-699680.60784856009</v>
      </c>
    </row>
    <row r="18" spans="1:10" s="92" customFormat="1" ht="24" customHeight="1" x14ac:dyDescent="0.2">
      <c r="A18" s="15" t="s">
        <v>139</v>
      </c>
      <c r="B18" s="86">
        <v>-547817.56731521001</v>
      </c>
      <c r="C18" s="86">
        <v>-637329.03593114996</v>
      </c>
      <c r="D18" s="86">
        <v>-840494.43483746983</v>
      </c>
      <c r="E18" s="86">
        <v>-891956.18584138993</v>
      </c>
      <c r="F18" s="40">
        <v>-1191848.76967415</v>
      </c>
      <c r="G18" s="40">
        <v>-1531011.7172438302</v>
      </c>
      <c r="H18" s="40">
        <v>-1530682.11773332</v>
      </c>
      <c r="I18" s="40">
        <v>-1582769.43577467</v>
      </c>
      <c r="J18" s="40">
        <v>-1438442.3547783599</v>
      </c>
    </row>
    <row r="19" spans="1:10" s="92" customFormat="1" ht="24" customHeight="1" x14ac:dyDescent="0.2">
      <c r="A19" s="16" t="s">
        <v>140</v>
      </c>
      <c r="B19" s="86">
        <v>-16551.983911480002</v>
      </c>
      <c r="C19" s="86">
        <v>-13300.552856069999</v>
      </c>
      <c r="D19" s="86">
        <v>-41987.243125289999</v>
      </c>
      <c r="E19" s="86">
        <v>-75440.021016330007</v>
      </c>
      <c r="F19" s="40">
        <v>-77594.462453979984</v>
      </c>
      <c r="G19" s="40">
        <v>-79380.013483340008</v>
      </c>
      <c r="H19" s="40">
        <v>-79879.853522000005</v>
      </c>
      <c r="I19" s="40">
        <v>-97147.672482360009</v>
      </c>
      <c r="J19" s="40">
        <v>-66549.936271079991</v>
      </c>
    </row>
    <row r="20" spans="1:10" s="92" customFormat="1" ht="24" customHeight="1" x14ac:dyDescent="0.2">
      <c r="A20" s="16" t="s">
        <v>141</v>
      </c>
      <c r="B20" s="86">
        <v>-1039.38131163</v>
      </c>
      <c r="C20" s="86">
        <v>-59000.318996720001</v>
      </c>
      <c r="D20" s="86">
        <v>-59667.257320059995</v>
      </c>
      <c r="E20" s="86">
        <v>-76397.322069559988</v>
      </c>
      <c r="F20" s="40">
        <v>-169877.54291757001</v>
      </c>
      <c r="G20" s="40">
        <v>-191397.10521557002</v>
      </c>
      <c r="H20" s="40">
        <v>-147557.63991185999</v>
      </c>
      <c r="I20" s="40">
        <v>-158952.46188285996</v>
      </c>
      <c r="J20" s="40">
        <v>-166070.02804785999</v>
      </c>
    </row>
    <row r="21" spans="1:10" s="92" customFormat="1" ht="24" customHeight="1" x14ac:dyDescent="0.2">
      <c r="A21" s="16" t="s">
        <v>142</v>
      </c>
      <c r="B21" s="86">
        <v>-440052.62098621001</v>
      </c>
      <c r="C21" s="86">
        <v>-466095.64386016002</v>
      </c>
      <c r="D21" s="86">
        <v>-627553.43135215994</v>
      </c>
      <c r="E21" s="86">
        <v>-605116.34833415993</v>
      </c>
      <c r="F21" s="40">
        <v>-733531.99706216005</v>
      </c>
      <c r="G21" s="40">
        <v>-956228.40525716008</v>
      </c>
      <c r="H21" s="40">
        <v>-948688.72094416001</v>
      </c>
      <c r="I21" s="40">
        <v>-958893.94082215999</v>
      </c>
      <c r="J21" s="40">
        <v>-813989.46850515995</v>
      </c>
    </row>
    <row r="22" spans="1:10" s="92" customFormat="1" ht="24" customHeight="1" x14ac:dyDescent="0.2">
      <c r="A22" s="16" t="s">
        <v>143</v>
      </c>
      <c r="B22" s="86">
        <v>-90173.58110589</v>
      </c>
      <c r="C22" s="86">
        <v>-98932.520218199992</v>
      </c>
      <c r="D22" s="86">
        <v>-111286.50303995999</v>
      </c>
      <c r="E22" s="86">
        <v>-135002.49442134</v>
      </c>
      <c r="F22" s="40">
        <v>-210844.76724044001</v>
      </c>
      <c r="G22" s="40">
        <v>-304006.19328776002</v>
      </c>
      <c r="H22" s="40">
        <v>-354555.90335530002</v>
      </c>
      <c r="I22" s="40">
        <v>-367775.36058728996</v>
      </c>
      <c r="J22" s="40">
        <v>-391832.92195425997</v>
      </c>
    </row>
    <row r="23" spans="1:10" s="92" customFormat="1" ht="24" customHeight="1" x14ac:dyDescent="0.2">
      <c r="A23" s="17" t="s">
        <v>144</v>
      </c>
      <c r="B23" s="86">
        <v>-14770.4939397</v>
      </c>
      <c r="C23" s="86">
        <v>-14358.1955447</v>
      </c>
      <c r="D23" s="86">
        <v>-30893.107578700001</v>
      </c>
      <c r="E23" s="86">
        <v>-31626.0789277</v>
      </c>
      <c r="F23" s="40">
        <v>-54731.724703699998</v>
      </c>
      <c r="G23" s="40">
        <v>-53812.531453700001</v>
      </c>
      <c r="H23" s="40">
        <v>-53543.255037700001</v>
      </c>
      <c r="I23" s="40">
        <v>-71073.035140699998</v>
      </c>
      <c r="J23" s="40">
        <v>-64650.970485699996</v>
      </c>
    </row>
    <row r="24" spans="1:10" s="92" customFormat="1" ht="24" customHeight="1" x14ac:dyDescent="0.2">
      <c r="A24" s="17" t="s">
        <v>145</v>
      </c>
      <c r="B24" s="86">
        <v>-22646.049557939998</v>
      </c>
      <c r="C24" s="86">
        <v>-20791.768612939995</v>
      </c>
      <c r="D24" s="86">
        <v>-20084.17177094</v>
      </c>
      <c r="E24" s="86">
        <v>-21279.475853939999</v>
      </c>
      <c r="F24" s="40">
        <v>-20996.89898894</v>
      </c>
      <c r="G24" s="40">
        <v>-29785.012084939997</v>
      </c>
      <c r="H24" s="40">
        <v>-23381.756902939997</v>
      </c>
      <c r="I24" s="40">
        <v>-35213.589248939999</v>
      </c>
      <c r="J24" s="40">
        <v>-36092.024286939995</v>
      </c>
    </row>
    <row r="25" spans="1:10" s="92" customFormat="1" ht="24" customHeight="1" x14ac:dyDescent="0.2">
      <c r="A25" s="16" t="s">
        <v>146</v>
      </c>
      <c r="B25" s="86">
        <v>-17272.724362919998</v>
      </c>
      <c r="C25" s="86">
        <v>-17203.83051299</v>
      </c>
      <c r="D25" s="86">
        <v>-23392.019349170001</v>
      </c>
      <c r="E25" s="86">
        <v>-18758.617651659999</v>
      </c>
      <c r="F25" s="40">
        <v>-25535.52403869</v>
      </c>
      <c r="G25" s="40">
        <v>-25044.543084689998</v>
      </c>
      <c r="H25" s="40">
        <v>-24366.775131599999</v>
      </c>
      <c r="I25" s="40">
        <v>-22856.918503730001</v>
      </c>
      <c r="J25" s="40">
        <v>-22072.722545299999</v>
      </c>
    </row>
    <row r="26" spans="1:10" s="92" customFormat="1" ht="24" customHeight="1" x14ac:dyDescent="0.2">
      <c r="A26" s="45" t="s">
        <v>147</v>
      </c>
      <c r="B26" s="84">
        <v>1714802.2220000001</v>
      </c>
      <c r="C26" s="84">
        <v>1661459.1</v>
      </c>
      <c r="D26" s="84">
        <v>1525930.2609124901</v>
      </c>
      <c r="E26" s="84">
        <v>1587310.6954791099</v>
      </c>
      <c r="F26" s="42">
        <v>1499347.92439649</v>
      </c>
      <c r="G26" s="42">
        <v>1492922.09520449</v>
      </c>
      <c r="H26" s="42">
        <v>1407420.3225954899</v>
      </c>
      <c r="I26" s="42">
        <v>1441989.73344349</v>
      </c>
      <c r="J26" s="42">
        <v>1446889.8551244901</v>
      </c>
    </row>
    <row r="27" spans="1:10" s="92" customFormat="1" ht="24" customHeight="1" x14ac:dyDescent="0.2">
      <c r="A27" s="16" t="s">
        <v>534</v>
      </c>
      <c r="B27" s="86">
        <v>1603049</v>
      </c>
      <c r="C27" s="86">
        <v>1542157</v>
      </c>
      <c r="D27" s="86">
        <v>1409836</v>
      </c>
      <c r="E27" s="86">
        <v>1462340</v>
      </c>
      <c r="F27" s="40">
        <v>1383664</v>
      </c>
      <c r="G27" s="40">
        <v>1377862</v>
      </c>
      <c r="H27" s="40">
        <v>1292810</v>
      </c>
      <c r="I27" s="40">
        <v>1327542</v>
      </c>
      <c r="J27" s="40">
        <v>1332184</v>
      </c>
    </row>
    <row r="28" spans="1:10" s="92" customFormat="1" ht="24" customHeight="1" x14ac:dyDescent="0.2">
      <c r="A28" s="14" t="s">
        <v>148</v>
      </c>
      <c r="B28" s="86">
        <v>4876</v>
      </c>
      <c r="C28" s="86">
        <v>5859</v>
      </c>
      <c r="D28" s="86">
        <v>5374</v>
      </c>
      <c r="E28" s="86">
        <v>5220</v>
      </c>
      <c r="F28" s="40">
        <v>6355</v>
      </c>
      <c r="G28" s="40">
        <v>6370</v>
      </c>
      <c r="H28" s="40">
        <v>6335</v>
      </c>
      <c r="I28" s="40">
        <v>6438</v>
      </c>
      <c r="J28" s="40">
        <v>6696</v>
      </c>
    </row>
    <row r="29" spans="1:10" s="92" customFormat="1" ht="24" customHeight="1" x14ac:dyDescent="0.2">
      <c r="A29" s="14" t="s">
        <v>149</v>
      </c>
      <c r="B29" s="86">
        <v>616991</v>
      </c>
      <c r="C29" s="86">
        <v>632666</v>
      </c>
      <c r="D29" s="86">
        <v>577676</v>
      </c>
      <c r="E29" s="86">
        <v>593635</v>
      </c>
      <c r="F29" s="40">
        <v>537143</v>
      </c>
      <c r="G29" s="40">
        <v>527383</v>
      </c>
      <c r="H29" s="40">
        <v>516580</v>
      </c>
      <c r="I29" s="40">
        <v>509959</v>
      </c>
      <c r="J29" s="40">
        <v>502112</v>
      </c>
    </row>
    <row r="30" spans="1:10" s="92" customFormat="1" ht="24" customHeight="1" x14ac:dyDescent="0.2">
      <c r="A30" s="14" t="s">
        <v>150</v>
      </c>
      <c r="B30" s="86">
        <v>780722</v>
      </c>
      <c r="C30" s="86">
        <v>768821</v>
      </c>
      <c r="D30" s="86">
        <v>624392</v>
      </c>
      <c r="E30" s="86">
        <v>690312</v>
      </c>
      <c r="F30" s="40">
        <v>594822</v>
      </c>
      <c r="G30" s="40">
        <v>586211</v>
      </c>
      <c r="H30" s="40">
        <v>515687</v>
      </c>
      <c r="I30" s="40">
        <v>556751</v>
      </c>
      <c r="J30" s="40">
        <v>554573</v>
      </c>
    </row>
    <row r="31" spans="1:10" s="92" customFormat="1" ht="24" customHeight="1" x14ac:dyDescent="0.2">
      <c r="A31" s="14" t="s">
        <v>151</v>
      </c>
      <c r="B31" s="86">
        <v>0</v>
      </c>
      <c r="C31" s="86">
        <v>0</v>
      </c>
      <c r="D31" s="86">
        <v>0</v>
      </c>
      <c r="E31" s="86">
        <v>0</v>
      </c>
      <c r="F31" s="40">
        <v>0</v>
      </c>
      <c r="G31" s="40">
        <v>0</v>
      </c>
      <c r="H31" s="40">
        <v>0</v>
      </c>
      <c r="I31" s="40">
        <v>0</v>
      </c>
      <c r="J31" s="40">
        <v>0</v>
      </c>
    </row>
    <row r="32" spans="1:10" s="92" customFormat="1" ht="24" customHeight="1" x14ac:dyDescent="0.2">
      <c r="A32" s="14" t="s">
        <v>152</v>
      </c>
      <c r="B32" s="86">
        <v>200460</v>
      </c>
      <c r="C32" s="86">
        <v>134811</v>
      </c>
      <c r="D32" s="86">
        <v>202394</v>
      </c>
      <c r="E32" s="86">
        <v>173173</v>
      </c>
      <c r="F32" s="40">
        <v>245344</v>
      </c>
      <c r="G32" s="40">
        <v>257898</v>
      </c>
      <c r="H32" s="40">
        <v>254208</v>
      </c>
      <c r="I32" s="40">
        <v>254394</v>
      </c>
      <c r="J32" s="40">
        <v>268803</v>
      </c>
    </row>
    <row r="33" spans="1:10" s="92" customFormat="1" ht="24" customHeight="1" x14ac:dyDescent="0.2">
      <c r="A33" s="17" t="s">
        <v>153</v>
      </c>
      <c r="B33" s="86">
        <v>111753.22200000001</v>
      </c>
      <c r="C33" s="86">
        <v>119302.1</v>
      </c>
      <c r="D33" s="86">
        <v>116094.26091249</v>
      </c>
      <c r="E33" s="86">
        <v>124970.69547911</v>
      </c>
      <c r="F33" s="40">
        <v>115683.92439649001</v>
      </c>
      <c r="G33" s="40">
        <v>115060.09520449</v>
      </c>
      <c r="H33" s="40">
        <v>114610.32259549</v>
      </c>
      <c r="I33" s="40">
        <v>114447.73344349</v>
      </c>
      <c r="J33" s="40">
        <v>114705.85512449002</v>
      </c>
    </row>
    <row r="34" spans="1:10" s="92" customFormat="1" ht="24" customHeight="1" x14ac:dyDescent="0.2">
      <c r="A34" s="17" t="s">
        <v>154</v>
      </c>
      <c r="B34" s="86">
        <v>0</v>
      </c>
      <c r="C34" s="86">
        <v>0</v>
      </c>
      <c r="D34" s="137">
        <v>0</v>
      </c>
      <c r="E34" s="137">
        <v>0</v>
      </c>
      <c r="F34" s="245">
        <v>0</v>
      </c>
      <c r="G34" s="245">
        <v>0</v>
      </c>
      <c r="H34" s="245">
        <v>0</v>
      </c>
      <c r="I34" s="245">
        <v>0</v>
      </c>
      <c r="J34" s="245">
        <v>0</v>
      </c>
    </row>
    <row r="35" spans="1:10" s="92" customFormat="1" ht="24" customHeight="1" x14ac:dyDescent="0.2">
      <c r="A35" s="45" t="s">
        <v>155</v>
      </c>
      <c r="B35" s="84">
        <v>2236206.6889925604</v>
      </c>
      <c r="C35" s="84">
        <v>5353395.7461176608</v>
      </c>
      <c r="D35" s="84">
        <v>5653953.7106621806</v>
      </c>
      <c r="E35" s="84">
        <v>5237516.1797006391</v>
      </c>
      <c r="F35" s="42">
        <v>5277588.9696214302</v>
      </c>
      <c r="G35" s="42">
        <v>5891621.7221643589</v>
      </c>
      <c r="H35" s="42">
        <v>5648844.3773865094</v>
      </c>
      <c r="I35" s="42">
        <v>6062969.6075735912</v>
      </c>
      <c r="J35" s="42">
        <v>6414998.3753319103</v>
      </c>
    </row>
    <row r="36" spans="1:10" s="92" customFormat="1" ht="24" customHeight="1" x14ac:dyDescent="0.2">
      <c r="A36" s="244"/>
      <c r="B36" s="84"/>
      <c r="C36" s="84"/>
      <c r="D36" s="84"/>
      <c r="E36" s="84"/>
      <c r="F36" s="42"/>
      <c r="G36" s="42"/>
      <c r="H36" s="42"/>
      <c r="I36" s="42"/>
      <c r="J36" s="42"/>
    </row>
    <row r="37" spans="1:10" s="92" customFormat="1" ht="24" customHeight="1" thickBot="1" x14ac:dyDescent="0.25">
      <c r="A37" s="18" t="s">
        <v>156</v>
      </c>
      <c r="B37" s="138">
        <v>9274881.8695606943</v>
      </c>
      <c r="C37" s="138">
        <v>11357156.226061434</v>
      </c>
      <c r="D37" s="138">
        <v>11612829.494514108</v>
      </c>
      <c r="E37" s="138">
        <v>11104914.637610395</v>
      </c>
      <c r="F37" s="44">
        <v>11548356.752973193</v>
      </c>
      <c r="G37" s="44">
        <v>11578978.150867846</v>
      </c>
      <c r="H37" s="44">
        <v>11753217.860519256</v>
      </c>
      <c r="I37" s="44">
        <v>12041927.055080278</v>
      </c>
      <c r="J37" s="44">
        <v>12670179.51773284</v>
      </c>
    </row>
    <row r="38" spans="1:10" ht="15" thickTop="1" x14ac:dyDescent="0.2">
      <c r="A38" s="317" t="s">
        <v>571</v>
      </c>
      <c r="B38" s="317"/>
      <c r="C38" s="317"/>
      <c r="D38" s="317"/>
      <c r="E38" s="317"/>
      <c r="F38" s="317"/>
      <c r="G38" s="317"/>
      <c r="H38" s="317"/>
      <c r="I38" s="317"/>
      <c r="J38" s="317"/>
    </row>
    <row r="39" spans="1:10" x14ac:dyDescent="0.2">
      <c r="A39" s="343" t="s">
        <v>607</v>
      </c>
      <c r="B39" s="343"/>
      <c r="C39" s="343"/>
      <c r="D39" s="343"/>
      <c r="E39" s="343"/>
      <c r="F39"/>
      <c r="G39"/>
      <c r="H39"/>
      <c r="I39"/>
      <c r="J39"/>
    </row>
    <row r="40" spans="1:10" x14ac:dyDescent="0.2">
      <c r="A40" s="343" t="s">
        <v>606</v>
      </c>
      <c r="B40" s="343"/>
      <c r="C40" s="343"/>
      <c r="D40" s="343"/>
      <c r="E40" s="343"/>
      <c r="F40"/>
      <c r="G40"/>
      <c r="H40"/>
      <c r="I40"/>
      <c r="J40"/>
    </row>
    <row r="41" spans="1:10" s="155" customFormat="1" x14ac:dyDescent="0.2">
      <c r="A41" s="344" t="s">
        <v>605</v>
      </c>
      <c r="B41" s="344"/>
      <c r="C41" s="344"/>
      <c r="D41" s="344"/>
      <c r="E41" s="344"/>
    </row>
    <row r="42" spans="1:10" s="155" customFormat="1" ht="11.25" customHeight="1" x14ac:dyDescent="0.2">
      <c r="A42" s="346" t="s">
        <v>590</v>
      </c>
      <c r="B42" s="346"/>
      <c r="C42" s="346"/>
      <c r="D42" s="346"/>
      <c r="E42" s="346"/>
      <c r="F42" s="346"/>
      <c r="G42" s="346"/>
      <c r="H42" s="227"/>
      <c r="I42" s="227"/>
      <c r="J42" s="227"/>
    </row>
    <row r="43" spans="1:10" s="155" customFormat="1" ht="10.5" customHeight="1" x14ac:dyDescent="0.2">
      <c r="A43" s="144" t="s">
        <v>591</v>
      </c>
      <c r="B43" s="227"/>
      <c r="C43" s="227"/>
      <c r="D43" s="227"/>
      <c r="E43" s="227"/>
      <c r="F43" s="227"/>
      <c r="G43" s="227"/>
      <c r="H43" s="227"/>
      <c r="I43" s="227"/>
      <c r="J43" s="227"/>
    </row>
    <row r="44" spans="1:10" s="155" customFormat="1" x14ac:dyDescent="0.2">
      <c r="A44" s="345" t="s">
        <v>604</v>
      </c>
      <c r="B44" s="345"/>
      <c r="C44" s="345"/>
      <c r="D44" s="345"/>
      <c r="E44" s="345"/>
    </row>
    <row r="45" spans="1:10" s="155" customFormat="1" x14ac:dyDescent="0.2">
      <c r="A45" s="281" t="s">
        <v>583</v>
      </c>
      <c r="B45" s="281"/>
      <c r="C45" s="281"/>
      <c r="D45" s="281"/>
      <c r="E45" s="282"/>
      <c r="F45" s="283"/>
      <c r="G45" s="283"/>
      <c r="H45" s="283"/>
      <c r="I45" s="283"/>
      <c r="J45" s="283"/>
    </row>
    <row r="46" spans="1:10" x14ac:dyDescent="0.2">
      <c r="A46" s="243" t="s">
        <v>584</v>
      </c>
      <c r="B46" s="242"/>
      <c r="C46" s="242"/>
      <c r="D46" s="242"/>
      <c r="E46" s="69"/>
    </row>
  </sheetData>
  <mergeCells count="12">
    <mergeCell ref="A1:J1"/>
    <mergeCell ref="A2:J2"/>
    <mergeCell ref="A38:J38"/>
    <mergeCell ref="H3:J3"/>
    <mergeCell ref="A3:A4"/>
    <mergeCell ref="B3:D3"/>
    <mergeCell ref="F3:G3"/>
    <mergeCell ref="A39:E39"/>
    <mergeCell ref="A40:E40"/>
    <mergeCell ref="A41:E41"/>
    <mergeCell ref="A44:E44"/>
    <mergeCell ref="A42:G42"/>
  </mergeCells>
  <hyperlinks>
    <hyperlink ref="A46" r:id="rId1"/>
    <hyperlink ref="A43" r:id="rId2"/>
  </hyperlinks>
  <pageMargins left="0.7" right="0.7" top="0.75" bottom="0.75" header="0.3" footer="0.3"/>
  <pageSetup paperSize="9" scale="48" orientation="portrait" r:id="rId3"/>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4"/>
  <sheetViews>
    <sheetView view="pageBreakPreview" zoomScaleNormal="100" zoomScaleSheetLayoutView="100" workbookViewId="0">
      <pane xSplit="1" ySplit="4" topLeftCell="B5" activePane="bottomRight" state="frozen"/>
      <selection activeCell="E11" sqref="E11"/>
      <selection pane="topRight" activeCell="E11" sqref="E11"/>
      <selection pane="bottomLeft" activeCell="E11" sqref="E11"/>
      <selection pane="bottomRight" activeCell="E5" sqref="E5"/>
    </sheetView>
  </sheetViews>
  <sheetFormatPr defaultRowHeight="14.25" x14ac:dyDescent="0.2"/>
  <cols>
    <col min="1" max="1" width="47.25" customWidth="1"/>
    <col min="2" max="4" width="9.5" customWidth="1"/>
    <col min="5" max="5" width="9.5" style="50" customWidth="1"/>
    <col min="9" max="10" width="10.625" bestFit="1" customWidth="1"/>
  </cols>
  <sheetData>
    <row r="1" spans="1:14" ht="18.75" x14ac:dyDescent="0.2">
      <c r="A1" s="351" t="s">
        <v>157</v>
      </c>
      <c r="B1" s="351"/>
      <c r="C1" s="351"/>
      <c r="D1" s="351"/>
      <c r="E1" s="351"/>
      <c r="F1" s="351"/>
      <c r="G1" s="351"/>
      <c r="H1" s="351"/>
      <c r="I1" s="351"/>
      <c r="J1" s="351"/>
    </row>
    <row r="2" spans="1:14" ht="15" thickBot="1" x14ac:dyDescent="0.25">
      <c r="A2" s="352" t="s">
        <v>1</v>
      </c>
      <c r="B2" s="352"/>
      <c r="C2" s="352"/>
      <c r="D2" s="352"/>
      <c r="E2" s="352"/>
      <c r="F2" s="352"/>
      <c r="G2" s="352"/>
      <c r="H2" s="352"/>
      <c r="I2" s="352"/>
      <c r="J2" s="352"/>
    </row>
    <row r="3" spans="1:14" ht="15" thickBot="1" x14ac:dyDescent="0.25">
      <c r="A3" s="293"/>
      <c r="B3" s="356" t="s">
        <v>128</v>
      </c>
      <c r="C3" s="357"/>
      <c r="D3" s="358"/>
      <c r="E3" s="248">
        <v>2024</v>
      </c>
      <c r="F3" s="354">
        <v>2024</v>
      </c>
      <c r="G3" s="361"/>
      <c r="H3" s="353">
        <v>2025</v>
      </c>
      <c r="I3" s="354"/>
      <c r="J3" s="354"/>
    </row>
    <row r="4" spans="1:14" ht="15" thickBot="1" x14ac:dyDescent="0.25">
      <c r="A4" s="252"/>
      <c r="B4" s="251" t="s">
        <v>46</v>
      </c>
      <c r="C4" s="250" t="s">
        <v>4</v>
      </c>
      <c r="D4" s="250" t="s">
        <v>568</v>
      </c>
      <c r="E4" s="249" t="s">
        <v>612</v>
      </c>
      <c r="F4" s="262" t="s">
        <v>589</v>
      </c>
      <c r="G4" s="261" t="s">
        <v>596</v>
      </c>
      <c r="H4" s="247" t="s">
        <v>600</v>
      </c>
      <c r="I4" s="247" t="s">
        <v>603</v>
      </c>
      <c r="J4" s="247" t="s">
        <v>612</v>
      </c>
    </row>
    <row r="5" spans="1:14" s="92" customFormat="1" ht="44.25" customHeight="1" x14ac:dyDescent="0.2">
      <c r="A5" s="294" t="s">
        <v>535</v>
      </c>
      <c r="B5" s="246">
        <v>7992592</v>
      </c>
      <c r="C5" s="246">
        <v>9664290</v>
      </c>
      <c r="D5" s="246">
        <v>9698211</v>
      </c>
      <c r="E5" s="246">
        <v>9175139</v>
      </c>
      <c r="F5" s="246">
        <v>9568545</v>
      </c>
      <c r="G5" s="246">
        <v>9703300</v>
      </c>
      <c r="H5" s="246">
        <v>9759336</v>
      </c>
      <c r="I5" s="246">
        <v>10027417</v>
      </c>
      <c r="J5" s="246">
        <v>10940270</v>
      </c>
      <c r="K5" s="178"/>
      <c r="L5" s="178"/>
      <c r="M5" s="178"/>
      <c r="N5" s="263"/>
    </row>
    <row r="6" spans="1:14" s="92" customFormat="1" ht="44.25" customHeight="1" x14ac:dyDescent="0.2">
      <c r="A6" s="295" t="s">
        <v>536</v>
      </c>
      <c r="B6" s="139">
        <v>9991</v>
      </c>
      <c r="C6" s="139">
        <v>9787.1216454000005</v>
      </c>
      <c r="D6" s="139">
        <v>9848.7388244000012</v>
      </c>
      <c r="E6" s="139">
        <v>9814.8153423999993</v>
      </c>
      <c r="F6" s="139">
        <v>9763.9165130000001</v>
      </c>
      <c r="G6" s="139">
        <v>9847.2472620000008</v>
      </c>
      <c r="H6" s="139">
        <v>9798.224037</v>
      </c>
      <c r="I6" s="139">
        <v>9856.9775300000001</v>
      </c>
      <c r="J6" s="139">
        <v>9901.0694870000007</v>
      </c>
      <c r="K6" s="96"/>
      <c r="L6" s="96"/>
      <c r="M6" s="96"/>
      <c r="N6" s="96"/>
    </row>
    <row r="7" spans="1:14" s="92" customFormat="1" ht="44.25" customHeight="1" x14ac:dyDescent="0.2">
      <c r="A7" s="296" t="s">
        <v>537</v>
      </c>
      <c r="B7" s="140">
        <v>8002583</v>
      </c>
      <c r="C7" s="140">
        <v>9674077</v>
      </c>
      <c r="D7" s="140">
        <v>9708059.7388243992</v>
      </c>
      <c r="E7" s="140">
        <v>9184953.8153424002</v>
      </c>
      <c r="F7" s="140">
        <v>9578308.9165129997</v>
      </c>
      <c r="G7" s="140">
        <v>9713147.2472619992</v>
      </c>
      <c r="H7" s="140">
        <v>9769134.2240370009</v>
      </c>
      <c r="I7" s="140">
        <v>10037273.977530001</v>
      </c>
      <c r="J7" s="140">
        <v>10950171.069487</v>
      </c>
      <c r="K7" s="96"/>
      <c r="L7" s="96"/>
      <c r="M7" s="96"/>
      <c r="N7" s="96"/>
    </row>
    <row r="8" spans="1:14" s="92" customFormat="1" ht="44.25" customHeight="1" x14ac:dyDescent="0.2">
      <c r="A8" s="295" t="s">
        <v>538</v>
      </c>
      <c r="B8" s="139">
        <v>146</v>
      </c>
      <c r="C8" s="139">
        <v>131</v>
      </c>
      <c r="D8" s="139">
        <v>190</v>
      </c>
      <c r="E8" s="139">
        <v>156</v>
      </c>
      <c r="F8" s="139">
        <v>105</v>
      </c>
      <c r="G8" s="139">
        <v>177</v>
      </c>
      <c r="H8" s="139">
        <v>122</v>
      </c>
      <c r="I8" s="139">
        <v>158</v>
      </c>
      <c r="J8" s="139">
        <v>191</v>
      </c>
      <c r="K8" s="96"/>
      <c r="L8" s="96"/>
      <c r="M8" s="96"/>
      <c r="N8" s="96"/>
    </row>
    <row r="9" spans="1:14" s="92" customFormat="1" ht="44.25" customHeight="1" x14ac:dyDescent="0.2">
      <c r="A9" s="295" t="s">
        <v>539</v>
      </c>
      <c r="B9" s="139">
        <v>406</v>
      </c>
      <c r="C9" s="139">
        <v>351</v>
      </c>
      <c r="D9" s="139">
        <v>40</v>
      </c>
      <c r="E9" s="139">
        <v>44</v>
      </c>
      <c r="F9" s="139">
        <v>390</v>
      </c>
      <c r="G9" s="139">
        <v>376</v>
      </c>
      <c r="H9" s="139">
        <v>373</v>
      </c>
      <c r="I9" s="139">
        <v>359</v>
      </c>
      <c r="J9" s="139">
        <v>353</v>
      </c>
      <c r="K9" s="96"/>
      <c r="L9" s="96"/>
      <c r="M9" s="96"/>
      <c r="N9" s="96"/>
    </row>
    <row r="10" spans="1:14" s="92" customFormat="1" ht="44.25" customHeight="1" x14ac:dyDescent="0.2">
      <c r="A10" s="295" t="s">
        <v>540</v>
      </c>
      <c r="B10" s="139">
        <v>429566</v>
      </c>
      <c r="C10" s="139">
        <v>524856.50899999996</v>
      </c>
      <c r="D10" s="139">
        <v>554731.18500000017</v>
      </c>
      <c r="E10" s="139">
        <v>533902.05599999998</v>
      </c>
      <c r="F10" s="139">
        <v>542916.92359499994</v>
      </c>
      <c r="G10" s="139">
        <v>596677.70200000005</v>
      </c>
      <c r="H10" s="139">
        <v>557450.87600000028</v>
      </c>
      <c r="I10" s="139">
        <v>579024.61799999978</v>
      </c>
      <c r="J10" s="139">
        <v>688716.89899999998</v>
      </c>
      <c r="K10" s="96"/>
      <c r="L10" s="96"/>
      <c r="M10" s="96"/>
      <c r="N10" s="96"/>
    </row>
    <row r="11" spans="1:14" s="92" customFormat="1" ht="44.25" customHeight="1" thickBot="1" x14ac:dyDescent="0.25">
      <c r="A11" s="297" t="s">
        <v>541</v>
      </c>
      <c r="B11" s="113">
        <v>7572465</v>
      </c>
      <c r="C11" s="113">
        <v>9148739</v>
      </c>
      <c r="D11" s="113">
        <v>9153098.5538243987</v>
      </c>
      <c r="E11" s="113">
        <v>8650851.7593424004</v>
      </c>
      <c r="F11" s="113">
        <v>9034896.9929179996</v>
      </c>
      <c r="G11" s="113">
        <v>9115916.5452619996</v>
      </c>
      <c r="H11" s="113">
        <v>9211188.3480370007</v>
      </c>
      <c r="I11" s="113">
        <v>9457732.3595300019</v>
      </c>
      <c r="J11" s="113">
        <v>10260910.170487</v>
      </c>
      <c r="K11" s="96"/>
      <c r="L11" s="96"/>
      <c r="M11" s="96"/>
      <c r="N11" s="96"/>
    </row>
    <row r="12" spans="1:14" x14ac:dyDescent="0.2">
      <c r="A12" s="359" t="s">
        <v>542</v>
      </c>
      <c r="B12" s="359"/>
      <c r="C12" s="359"/>
      <c r="D12" s="359"/>
      <c r="E12" s="359"/>
      <c r="F12" s="360"/>
      <c r="G12" s="360"/>
      <c r="H12" s="222"/>
      <c r="I12" s="222"/>
      <c r="J12" s="222"/>
    </row>
    <row r="13" spans="1:14" x14ac:dyDescent="0.2">
      <c r="A13" s="355" t="s">
        <v>158</v>
      </c>
      <c r="B13" s="355"/>
      <c r="C13" s="355"/>
      <c r="D13" s="355"/>
      <c r="E13" s="355"/>
    </row>
    <row r="14" spans="1:14" x14ac:dyDescent="0.2">
      <c r="A14" s="355" t="s">
        <v>578</v>
      </c>
      <c r="B14" s="355"/>
      <c r="C14" s="355"/>
      <c r="D14" s="355"/>
      <c r="E14" s="355"/>
    </row>
  </sheetData>
  <mergeCells count="9">
    <mergeCell ref="A1:J1"/>
    <mergeCell ref="A2:J2"/>
    <mergeCell ref="H3:J3"/>
    <mergeCell ref="A13:E13"/>
    <mergeCell ref="A14:E14"/>
    <mergeCell ref="B3:D3"/>
    <mergeCell ref="A12:E12"/>
    <mergeCell ref="F12:G12"/>
    <mergeCell ref="F3:G3"/>
  </mergeCells>
  <pageMargins left="0.7" right="0.7" top="0.75" bottom="0.75" header="0.3" footer="0.3"/>
  <pageSetup paperSize="9" scale="51"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7"/>
  <sheetViews>
    <sheetView tabSelected="1" view="pageBreakPreview" zoomScaleNormal="100" zoomScaleSheetLayoutView="100" workbookViewId="0">
      <pane xSplit="1" ySplit="4" topLeftCell="B5" activePane="bottomRight" state="frozen"/>
      <selection activeCell="E11" sqref="E11"/>
      <selection pane="topRight" activeCell="E11" sqref="E11"/>
      <selection pane="bottomLeft" activeCell="E11" sqref="E11"/>
      <selection pane="bottomRight" activeCell="E5" sqref="E5"/>
    </sheetView>
  </sheetViews>
  <sheetFormatPr defaultColWidth="9.25" defaultRowHeight="14.25" x14ac:dyDescent="0.2"/>
  <cols>
    <col min="1" max="1" width="62" style="21" customWidth="1"/>
    <col min="2" max="4" width="11.75" style="21" customWidth="1"/>
    <col min="5" max="10" width="11.75" style="57" customWidth="1"/>
    <col min="11" max="16384" width="9.25" style="21"/>
  </cols>
  <sheetData>
    <row r="1" spans="1:10" ht="18.75" x14ac:dyDescent="0.2">
      <c r="A1" s="302" t="s">
        <v>159</v>
      </c>
      <c r="B1" s="302"/>
      <c r="C1" s="302"/>
      <c r="D1" s="302"/>
      <c r="E1" s="302"/>
      <c r="F1" s="302"/>
      <c r="G1" s="302"/>
      <c r="H1" s="302"/>
      <c r="I1" s="302"/>
      <c r="J1" s="302"/>
    </row>
    <row r="2" spans="1:10" ht="15" thickBot="1" x14ac:dyDescent="0.25">
      <c r="A2" s="364" t="s">
        <v>1</v>
      </c>
      <c r="B2" s="364"/>
      <c r="C2" s="364"/>
      <c r="D2" s="364"/>
      <c r="E2" s="364"/>
      <c r="F2" s="364"/>
      <c r="G2" s="364"/>
      <c r="H2" s="364"/>
      <c r="I2" s="364"/>
      <c r="J2" s="364"/>
    </row>
    <row r="3" spans="1:10" ht="15.75" thickTop="1" thickBot="1" x14ac:dyDescent="0.25">
      <c r="A3" s="226"/>
      <c r="B3" s="348" t="s">
        <v>128</v>
      </c>
      <c r="C3" s="349"/>
      <c r="D3" s="350"/>
      <c r="E3" s="241">
        <v>2024</v>
      </c>
      <c r="F3" s="303">
        <v>2024</v>
      </c>
      <c r="G3" s="363"/>
      <c r="H3" s="362">
        <v>2025</v>
      </c>
      <c r="I3" s="303"/>
      <c r="J3" s="303"/>
    </row>
    <row r="4" spans="1:10" ht="15" thickBot="1" x14ac:dyDescent="0.25">
      <c r="A4" s="228" t="s">
        <v>160</v>
      </c>
      <c r="B4" s="239" t="s">
        <v>46</v>
      </c>
      <c r="C4" s="239" t="s">
        <v>4</v>
      </c>
      <c r="D4" s="239" t="s">
        <v>568</v>
      </c>
      <c r="E4" s="239" t="s">
        <v>612</v>
      </c>
      <c r="F4" s="91" t="s">
        <v>589</v>
      </c>
      <c r="G4" s="253" t="s">
        <v>596</v>
      </c>
      <c r="H4" s="91" t="s">
        <v>600</v>
      </c>
      <c r="I4" s="91" t="s">
        <v>603</v>
      </c>
      <c r="J4" s="91" t="s">
        <v>612</v>
      </c>
    </row>
    <row r="5" spans="1:10" s="98" customFormat="1" ht="16.5" customHeight="1" thickTop="1" x14ac:dyDescent="0.2">
      <c r="A5" s="45" t="s">
        <v>161</v>
      </c>
      <c r="B5" s="146"/>
      <c r="C5" s="146"/>
      <c r="D5" s="146"/>
      <c r="E5" s="238"/>
      <c r="H5" s="237"/>
      <c r="I5" s="237"/>
      <c r="J5" s="237"/>
    </row>
    <row r="6" spans="1:10" s="98" customFormat="1" ht="16.5" customHeight="1" x14ac:dyDescent="0.2">
      <c r="A6" s="45" t="s">
        <v>573</v>
      </c>
      <c r="B6" s="86">
        <v>7572465.2325090002</v>
      </c>
      <c r="C6" s="86">
        <v>9148738.6126454007</v>
      </c>
      <c r="D6" s="136">
        <v>9153098.5538243987</v>
      </c>
      <c r="E6" s="136">
        <v>8650851.7593424004</v>
      </c>
      <c r="F6" s="60">
        <v>9034896.9929179996</v>
      </c>
      <c r="G6" s="60">
        <v>9115916.5452619996</v>
      </c>
      <c r="H6" s="60">
        <v>9211188.3480370007</v>
      </c>
      <c r="I6" s="60">
        <v>9457732.3595300019</v>
      </c>
      <c r="J6" s="60">
        <v>10260910.170487</v>
      </c>
    </row>
    <row r="7" spans="1:10" s="98" customFormat="1" ht="16.5" customHeight="1" x14ac:dyDescent="0.2">
      <c r="A7" s="45" t="s">
        <v>574</v>
      </c>
      <c r="B7" s="86">
        <v>43652.594543250001</v>
      </c>
      <c r="C7" s="86">
        <v>49469.105236830117</v>
      </c>
      <c r="D7" s="136">
        <v>62891.755857919969</v>
      </c>
      <c r="E7" s="136">
        <v>60671.822660379992</v>
      </c>
      <c r="F7" s="60">
        <v>51025.836840639997</v>
      </c>
      <c r="G7" s="60">
        <v>58680.903583489999</v>
      </c>
      <c r="H7" s="60">
        <v>50617.637183800005</v>
      </c>
      <c r="I7" s="60">
        <v>63810.077855099968</v>
      </c>
      <c r="J7" s="60">
        <v>69105.448353759988</v>
      </c>
    </row>
    <row r="8" spans="1:10" s="98" customFormat="1" ht="16.5" customHeight="1" x14ac:dyDescent="0.2">
      <c r="A8" s="45" t="s">
        <v>575</v>
      </c>
      <c r="B8" s="86">
        <v>19151875.765075002</v>
      </c>
      <c r="C8" s="86">
        <v>21744840.178188998</v>
      </c>
      <c r="D8" s="136">
        <v>26665840.000411995</v>
      </c>
      <c r="E8" s="136">
        <v>24450511.795105994</v>
      </c>
      <c r="F8" s="60">
        <v>26389773.557</v>
      </c>
      <c r="G8" s="60">
        <v>26439817.255999994</v>
      </c>
      <c r="H8" s="60">
        <v>26248750.458999999</v>
      </c>
      <c r="I8" s="60">
        <v>26234619.682000004</v>
      </c>
      <c r="J8" s="60">
        <v>27127907.783999991</v>
      </c>
    </row>
    <row r="9" spans="1:10" s="98" customFormat="1" ht="16.5" customHeight="1" x14ac:dyDescent="0.2">
      <c r="A9" s="16" t="s">
        <v>576</v>
      </c>
      <c r="B9" s="141">
        <v>1202931.6460000002</v>
      </c>
      <c r="C9" s="141">
        <v>1601062.46</v>
      </c>
      <c r="D9" s="142">
        <v>1604934.8319999999</v>
      </c>
      <c r="E9" s="142">
        <v>1586610.851</v>
      </c>
      <c r="F9" s="236">
        <v>1669747.6130000001</v>
      </c>
      <c r="G9" s="236">
        <v>1663551.372</v>
      </c>
      <c r="H9" s="236">
        <v>1693183.548</v>
      </c>
      <c r="I9" s="236">
        <v>1684000.415</v>
      </c>
      <c r="J9" s="236">
        <v>1709743.8489999999</v>
      </c>
    </row>
    <row r="10" spans="1:10" s="98" customFormat="1" ht="16.5" customHeight="1" x14ac:dyDescent="0.2">
      <c r="A10" s="45" t="s">
        <v>162</v>
      </c>
      <c r="B10" s="84">
        <v>26767993.592127252</v>
      </c>
      <c r="C10" s="84">
        <v>30943047.896071229</v>
      </c>
      <c r="D10" s="85">
        <v>35881830.310094312</v>
      </c>
      <c r="E10" s="85">
        <v>33162035.377108775</v>
      </c>
      <c r="F10" s="83">
        <v>35475696.38675864</v>
      </c>
      <c r="G10" s="83">
        <v>35614414.704845481</v>
      </c>
      <c r="H10" s="83">
        <v>35510556.444220796</v>
      </c>
      <c r="I10" s="83">
        <v>35756162.119385108</v>
      </c>
      <c r="J10" s="83">
        <v>37457923.402840748</v>
      </c>
    </row>
    <row r="11" spans="1:10" s="98" customFormat="1" ht="16.5" customHeight="1" x14ac:dyDescent="0.2">
      <c r="A11" s="45" t="s">
        <v>163</v>
      </c>
      <c r="B11" s="84"/>
      <c r="C11" s="86"/>
      <c r="D11" s="85"/>
      <c r="E11" s="85"/>
      <c r="F11" s="83"/>
      <c r="G11" s="83"/>
      <c r="H11" s="83"/>
      <c r="I11" s="83"/>
      <c r="J11" s="83"/>
    </row>
    <row r="12" spans="1:10" s="98" customFormat="1" ht="16.5" customHeight="1" x14ac:dyDescent="0.2">
      <c r="A12" s="45" t="s">
        <v>164</v>
      </c>
      <c r="B12" s="84">
        <v>-195008.42348679283</v>
      </c>
      <c r="C12" s="84">
        <v>-1797146.283561164</v>
      </c>
      <c r="D12" s="85">
        <v>-1137968.2051655455</v>
      </c>
      <c r="E12" s="85">
        <v>-1145964.0991351688</v>
      </c>
      <c r="F12" s="83">
        <v>-642823.96071188012</v>
      </c>
      <c r="G12" s="83">
        <v>-470634.41092773061</v>
      </c>
      <c r="H12" s="83">
        <v>-394002.63515718025</v>
      </c>
      <c r="I12" s="83">
        <v>-390556.80597707001</v>
      </c>
      <c r="J12" s="83">
        <v>24723.365982889896</v>
      </c>
    </row>
    <row r="13" spans="1:10" s="98" customFormat="1" ht="16.5" customHeight="1" x14ac:dyDescent="0.2">
      <c r="A13" s="16" t="s">
        <v>165</v>
      </c>
      <c r="B13" s="86">
        <v>209152.40718718059</v>
      </c>
      <c r="C13" s="86">
        <v>-881276.87707556039</v>
      </c>
      <c r="D13" s="136">
        <v>-71374.381873060949</v>
      </c>
      <c r="E13" s="136">
        <v>-287226.14510890003</v>
      </c>
      <c r="F13" s="60">
        <v>613391.00857011974</v>
      </c>
      <c r="G13" s="60">
        <v>580294.06807226967</v>
      </c>
      <c r="H13" s="60">
        <v>647671.86184281949</v>
      </c>
      <c r="I13" s="60">
        <v>610677.24402293004</v>
      </c>
      <c r="J13" s="60">
        <v>590039.4339828901</v>
      </c>
    </row>
    <row r="14" spans="1:10" s="98" customFormat="1" ht="16.5" customHeight="1" x14ac:dyDescent="0.2">
      <c r="A14" s="16" t="s">
        <v>166</v>
      </c>
      <c r="B14" s="86">
        <v>-404160.83067397343</v>
      </c>
      <c r="C14" s="86">
        <v>-915869.40648560354</v>
      </c>
      <c r="D14" s="136">
        <v>-1066593.8232924845</v>
      </c>
      <c r="E14" s="136">
        <v>-858737.95402626868</v>
      </c>
      <c r="F14" s="60">
        <v>-1256214.9692819999</v>
      </c>
      <c r="G14" s="60">
        <v>-1050928.4790000003</v>
      </c>
      <c r="H14" s="60">
        <v>-1041674.4969999997</v>
      </c>
      <c r="I14" s="60">
        <v>-1001234.05</v>
      </c>
      <c r="J14" s="60">
        <v>-565316.0680000002</v>
      </c>
    </row>
    <row r="15" spans="1:10" s="98" customFormat="1" ht="16.5" customHeight="1" x14ac:dyDescent="0.2">
      <c r="A15" s="45" t="s">
        <v>167</v>
      </c>
      <c r="B15" s="84">
        <v>26963002.020122487</v>
      </c>
      <c r="C15" s="84">
        <v>32740194.178811606</v>
      </c>
      <c r="D15" s="85">
        <v>37019798.515091658</v>
      </c>
      <c r="E15" s="85">
        <v>34307999.475851566</v>
      </c>
      <c r="F15" s="83">
        <v>36118520.347090065</v>
      </c>
      <c r="G15" s="83">
        <v>36085049.115795575</v>
      </c>
      <c r="H15" s="83">
        <v>35904559.07867644</v>
      </c>
      <c r="I15" s="83">
        <v>36146718.925057352</v>
      </c>
      <c r="J15" s="83">
        <v>37433200.021749951</v>
      </c>
    </row>
    <row r="16" spans="1:10" s="98" customFormat="1" ht="16.5" customHeight="1" x14ac:dyDescent="0.2">
      <c r="A16" s="16" t="s">
        <v>165</v>
      </c>
      <c r="B16" s="86">
        <v>7462680.4623735137</v>
      </c>
      <c r="C16" s="86">
        <v>10696276.103136994</v>
      </c>
      <c r="D16" s="136">
        <v>10274367.87638717</v>
      </c>
      <c r="E16" s="136">
        <v>9929800.7827192955</v>
      </c>
      <c r="F16" s="60">
        <v>9551301.7444030736</v>
      </c>
      <c r="G16" s="60">
        <v>9620822.0827955771</v>
      </c>
      <c r="H16" s="60">
        <v>9812735.9986764379</v>
      </c>
      <c r="I16" s="60">
        <v>10103707.811057348</v>
      </c>
      <c r="J16" s="60">
        <v>10747956.08374995</v>
      </c>
    </row>
    <row r="17" spans="1:10" s="98" customFormat="1" ht="16.5" customHeight="1" x14ac:dyDescent="0.2">
      <c r="A17" s="16" t="s">
        <v>166</v>
      </c>
      <c r="B17" s="86">
        <v>19500321.557748973</v>
      </c>
      <c r="C17" s="86">
        <v>22043918.075674612</v>
      </c>
      <c r="D17" s="136">
        <v>26745430.638704486</v>
      </c>
      <c r="E17" s="136">
        <v>24378198.693132266</v>
      </c>
      <c r="F17" s="60">
        <v>26567218.60268699</v>
      </c>
      <c r="G17" s="60">
        <v>26464227.033</v>
      </c>
      <c r="H17" s="60">
        <v>26091823.080000002</v>
      </c>
      <c r="I17" s="60">
        <v>26043011.114</v>
      </c>
      <c r="J17" s="60">
        <v>26685243.938000001</v>
      </c>
    </row>
    <row r="18" spans="1:10" s="98" customFormat="1" ht="16.5" customHeight="1" x14ac:dyDescent="0.2">
      <c r="A18" s="45" t="s">
        <v>168</v>
      </c>
      <c r="B18" s="84">
        <v>19612386.409574952</v>
      </c>
      <c r="C18" s="84">
        <v>23712767.825851332</v>
      </c>
      <c r="D18" s="85">
        <v>31078845.120358504</v>
      </c>
      <c r="E18" s="85">
        <v>27568706.517860539</v>
      </c>
      <c r="F18" s="83">
        <v>28698540.026938148</v>
      </c>
      <c r="G18" s="83">
        <v>28645709.561240729</v>
      </c>
      <c r="H18" s="83">
        <v>29743908.580637436</v>
      </c>
      <c r="I18" s="83">
        <v>30844759.773049273</v>
      </c>
      <c r="J18" s="83">
        <v>32069701.96519855</v>
      </c>
    </row>
    <row r="19" spans="1:10" s="98" customFormat="1" ht="16.5" customHeight="1" x14ac:dyDescent="0.2">
      <c r="A19" s="45" t="s">
        <v>577</v>
      </c>
      <c r="B19" s="84">
        <v>18496004.042743873</v>
      </c>
      <c r="C19" s="84">
        <v>22244062.645532321</v>
      </c>
      <c r="D19" s="85">
        <v>29723916.659161672</v>
      </c>
      <c r="E19" s="85">
        <v>26463538.934191201</v>
      </c>
      <c r="F19" s="83">
        <v>27557023.533423837</v>
      </c>
      <c r="G19" s="83">
        <v>27508559.463511419</v>
      </c>
      <c r="H19" s="83">
        <v>28618184.31582604</v>
      </c>
      <c r="I19" s="83">
        <v>29750373.113544002</v>
      </c>
      <c r="J19" s="83">
        <v>31016823.895838849</v>
      </c>
    </row>
    <row r="20" spans="1:10" s="98" customFormat="1" ht="16.5" customHeight="1" x14ac:dyDescent="0.2">
      <c r="A20" s="16" t="s">
        <v>169</v>
      </c>
      <c r="B20" s="86">
        <v>5131993.2757438729</v>
      </c>
      <c r="C20" s="86">
        <v>5240782.0875323229</v>
      </c>
      <c r="D20" s="136">
        <v>4527711.9241616689</v>
      </c>
      <c r="E20" s="136">
        <v>4586072.5251912065</v>
      </c>
      <c r="F20" s="60">
        <v>4183564.3744238438</v>
      </c>
      <c r="G20" s="60">
        <v>3639184.8085114183</v>
      </c>
      <c r="H20" s="60">
        <v>4073648.0738260387</v>
      </c>
      <c r="I20" s="60">
        <v>3949147.3885439979</v>
      </c>
      <c r="J20" s="60">
        <v>4240324.5758388489</v>
      </c>
    </row>
    <row r="21" spans="1:10" s="98" customFormat="1" ht="16.5" customHeight="1" x14ac:dyDescent="0.2">
      <c r="A21" s="16" t="s">
        <v>170</v>
      </c>
      <c r="B21" s="86">
        <v>5717227.3865567232</v>
      </c>
      <c r="C21" s="86">
        <v>5913261.0876211133</v>
      </c>
      <c r="D21" s="136">
        <v>5419183.6383487787</v>
      </c>
      <c r="E21" s="136">
        <v>5530934.2658142364</v>
      </c>
      <c r="F21" s="60">
        <v>5451141.7677906342</v>
      </c>
      <c r="G21" s="60">
        <v>5253794.0692938883</v>
      </c>
      <c r="H21" s="60">
        <v>5681255.2034999989</v>
      </c>
      <c r="I21" s="60">
        <v>5638203.4487083079</v>
      </c>
      <c r="J21" s="60">
        <v>5779509.9253898486</v>
      </c>
    </row>
    <row r="22" spans="1:10" s="98" customFormat="1" ht="16.5" customHeight="1" x14ac:dyDescent="0.2">
      <c r="A22" s="16" t="s">
        <v>171</v>
      </c>
      <c r="B22" s="86">
        <v>-1009058.02535993</v>
      </c>
      <c r="C22" s="86">
        <v>-725238.8687428399</v>
      </c>
      <c r="D22" s="136">
        <v>-869772.36163310998</v>
      </c>
      <c r="E22" s="136">
        <v>-1061260.8104774801</v>
      </c>
      <c r="F22" s="60">
        <v>-1314112.7848358399</v>
      </c>
      <c r="G22" s="60">
        <v>-1043841.37840484</v>
      </c>
      <c r="H22" s="60">
        <v>-671553.56802593009</v>
      </c>
      <c r="I22" s="60">
        <v>-770984.80496213003</v>
      </c>
      <c r="J22" s="60">
        <v>-699680.60784856009</v>
      </c>
    </row>
    <row r="23" spans="1:10" s="98" customFormat="1" ht="16.5" customHeight="1" x14ac:dyDescent="0.2">
      <c r="A23" s="16" t="s">
        <v>172</v>
      </c>
      <c r="B23" s="86">
        <v>-547817.56731521001</v>
      </c>
      <c r="C23" s="86">
        <v>-637329.03593114996</v>
      </c>
      <c r="D23" s="136">
        <v>-840494.43483746983</v>
      </c>
      <c r="E23" s="136">
        <v>-891956.18584138993</v>
      </c>
      <c r="F23" s="60">
        <v>-1191848.76967415</v>
      </c>
      <c r="G23" s="60">
        <v>-1531011.7172438302</v>
      </c>
      <c r="H23" s="60">
        <v>-1530682.11773332</v>
      </c>
      <c r="I23" s="60">
        <v>-1582769.43577467</v>
      </c>
      <c r="J23" s="60">
        <v>-1438442.3547783599</v>
      </c>
    </row>
    <row r="24" spans="1:10" s="98" customFormat="1" ht="16.5" customHeight="1" x14ac:dyDescent="0.2">
      <c r="A24" s="16" t="s">
        <v>173</v>
      </c>
      <c r="B24" s="86">
        <v>-16551.983911480002</v>
      </c>
      <c r="C24" s="86">
        <v>-13300.552856069999</v>
      </c>
      <c r="D24" s="136">
        <v>-41987.243125289999</v>
      </c>
      <c r="E24" s="136">
        <v>-75440.021016330007</v>
      </c>
      <c r="F24" s="60">
        <v>-77594.462453979984</v>
      </c>
      <c r="G24" s="60">
        <v>-79380.013483340008</v>
      </c>
      <c r="H24" s="60">
        <v>-79879.853522000005</v>
      </c>
      <c r="I24" s="60">
        <v>-97147.672482360009</v>
      </c>
      <c r="J24" s="60">
        <v>-66549.936271079991</v>
      </c>
    </row>
    <row r="25" spans="1:10" s="98" customFormat="1" ht="16.5" customHeight="1" x14ac:dyDescent="0.2">
      <c r="A25" s="16" t="s">
        <v>174</v>
      </c>
      <c r="B25" s="86">
        <v>-1039.38131163</v>
      </c>
      <c r="C25" s="86">
        <v>-59000.318996720001</v>
      </c>
      <c r="D25" s="136">
        <v>-59667.257320059995</v>
      </c>
      <c r="E25" s="136">
        <v>-76397.322069559988</v>
      </c>
      <c r="F25" s="60">
        <v>-169877.54291757001</v>
      </c>
      <c r="G25" s="60">
        <v>-191397.10521557002</v>
      </c>
      <c r="H25" s="60">
        <v>-147557.63991185999</v>
      </c>
      <c r="I25" s="60">
        <v>-158952.46188285996</v>
      </c>
      <c r="J25" s="60">
        <v>-166070.02804785999</v>
      </c>
    </row>
    <row r="26" spans="1:10" s="98" customFormat="1" ht="16.5" customHeight="1" x14ac:dyDescent="0.2">
      <c r="A26" s="16" t="s">
        <v>175</v>
      </c>
      <c r="B26" s="86">
        <v>-440052.62098621001</v>
      </c>
      <c r="C26" s="86">
        <v>-466095.64386016002</v>
      </c>
      <c r="D26" s="136">
        <v>-627553.43135215994</v>
      </c>
      <c r="E26" s="136">
        <v>-605116.34833415993</v>
      </c>
      <c r="F26" s="60">
        <v>-733531.99706216005</v>
      </c>
      <c r="G26" s="60">
        <v>-956228.40525716008</v>
      </c>
      <c r="H26" s="60">
        <v>-948688.72094416001</v>
      </c>
      <c r="I26" s="60">
        <v>-958893.94082215999</v>
      </c>
      <c r="J26" s="60">
        <v>-813989.46850515995</v>
      </c>
    </row>
    <row r="27" spans="1:10" s="98" customFormat="1" ht="16.5" customHeight="1" x14ac:dyDescent="0.2">
      <c r="A27" s="16" t="s">
        <v>176</v>
      </c>
      <c r="B27" s="86">
        <v>-90173.58110589</v>
      </c>
      <c r="C27" s="86">
        <v>-98932.520218199992</v>
      </c>
      <c r="D27" s="136">
        <v>-111286.50303995999</v>
      </c>
      <c r="E27" s="136">
        <v>-135002.49442134</v>
      </c>
      <c r="F27" s="60">
        <v>-210844.76724044001</v>
      </c>
      <c r="G27" s="60">
        <v>-304006.19328776002</v>
      </c>
      <c r="H27" s="60">
        <v>-354555.90335530002</v>
      </c>
      <c r="I27" s="60">
        <v>-367775.36058728996</v>
      </c>
      <c r="J27" s="60">
        <v>-391832.92195425997</v>
      </c>
    </row>
    <row r="28" spans="1:10" s="98" customFormat="1" ht="16.5" customHeight="1" x14ac:dyDescent="0.2">
      <c r="A28" s="16" t="s">
        <v>177</v>
      </c>
      <c r="B28" s="86">
        <v>-14770.4939397</v>
      </c>
      <c r="C28" s="86">
        <v>-14358.1955447</v>
      </c>
      <c r="D28" s="136">
        <v>-30893.107578700001</v>
      </c>
      <c r="E28" s="136">
        <v>-31626.0789277</v>
      </c>
      <c r="F28" s="60">
        <v>-54731.724703699998</v>
      </c>
      <c r="G28" s="60">
        <v>-53812.531453700001</v>
      </c>
      <c r="H28" s="60">
        <v>-53543.255037700001</v>
      </c>
      <c r="I28" s="60">
        <v>-71073.035140699998</v>
      </c>
      <c r="J28" s="60">
        <v>-64650.970485699996</v>
      </c>
    </row>
    <row r="29" spans="1:10" s="98" customFormat="1" ht="16.5" customHeight="1" x14ac:dyDescent="0.2">
      <c r="A29" s="16" t="s">
        <v>178</v>
      </c>
      <c r="B29" s="86">
        <v>-22646.049557939998</v>
      </c>
      <c r="C29" s="86">
        <v>-20791.768612939995</v>
      </c>
      <c r="D29" s="136">
        <v>-20084.17177094</v>
      </c>
      <c r="E29" s="136">
        <v>-21279.475853939999</v>
      </c>
      <c r="F29" s="60">
        <v>-20996.89898894</v>
      </c>
      <c r="G29" s="60">
        <v>-29785.012084939997</v>
      </c>
      <c r="H29" s="60">
        <v>-23381.756902939997</v>
      </c>
      <c r="I29" s="60">
        <v>-35213.589248939999</v>
      </c>
      <c r="J29" s="60">
        <v>-36092.024286939995</v>
      </c>
    </row>
    <row r="30" spans="1:10" s="98" customFormat="1" ht="16.5" customHeight="1" x14ac:dyDescent="0.2">
      <c r="A30" s="16" t="s">
        <v>179</v>
      </c>
      <c r="B30" s="86">
        <v>13364010.766999999</v>
      </c>
      <c r="C30" s="86">
        <v>17003280.557999998</v>
      </c>
      <c r="D30" s="136">
        <v>25196204.735000003</v>
      </c>
      <c r="E30" s="136">
        <v>21877466.408999994</v>
      </c>
      <c r="F30" s="60">
        <v>23373459.158999994</v>
      </c>
      <c r="G30" s="60">
        <v>23869374.655000001</v>
      </c>
      <c r="H30" s="60">
        <v>24544536.242000002</v>
      </c>
      <c r="I30" s="60">
        <v>25801225.725000005</v>
      </c>
      <c r="J30" s="60">
        <v>26776499.32</v>
      </c>
    </row>
    <row r="31" spans="1:10" s="98" customFormat="1" ht="16.5" customHeight="1" x14ac:dyDescent="0.2">
      <c r="A31" s="16" t="s">
        <v>170</v>
      </c>
      <c r="B31" s="86">
        <v>14630113.673999999</v>
      </c>
      <c r="C31" s="86">
        <v>18346721.778999999</v>
      </c>
      <c r="D31" s="136">
        <v>26866638.056000002</v>
      </c>
      <c r="E31" s="136">
        <v>23380337.372999996</v>
      </c>
      <c r="F31" s="60">
        <v>25185422.873999994</v>
      </c>
      <c r="G31" s="60">
        <v>25583475.652000003</v>
      </c>
      <c r="H31" s="60">
        <v>26385855.367000002</v>
      </c>
      <c r="I31" s="60">
        <v>27677905.555000003</v>
      </c>
      <c r="J31" s="60">
        <v>28644948.620000001</v>
      </c>
    </row>
    <row r="32" spans="1:10" s="98" customFormat="1" ht="16.5" customHeight="1" x14ac:dyDescent="0.2">
      <c r="A32" s="16" t="s">
        <v>180</v>
      </c>
      <c r="B32" s="86">
        <v>-2020075.7220000001</v>
      </c>
      <c r="C32" s="86">
        <v>-2360647.352</v>
      </c>
      <c r="D32" s="136">
        <v>-2709577.95</v>
      </c>
      <c r="E32" s="136">
        <v>-2409189.29</v>
      </c>
      <c r="F32" s="60">
        <v>-2860667.1660000002</v>
      </c>
      <c r="G32" s="60">
        <v>-2575008.9679999999</v>
      </c>
      <c r="H32" s="60">
        <v>-2664503.5949999997</v>
      </c>
      <c r="I32" s="60">
        <v>-2687131.4229999995</v>
      </c>
      <c r="J32" s="60">
        <v>-2704295.3390000002</v>
      </c>
    </row>
    <row r="33" spans="1:12" s="98" customFormat="1" ht="16.5" customHeight="1" x14ac:dyDescent="0.2">
      <c r="A33" s="16" t="s">
        <v>181</v>
      </c>
      <c r="B33" s="86">
        <v>-1266102.9069999999</v>
      </c>
      <c r="C33" s="86">
        <v>-1343441.2210000001</v>
      </c>
      <c r="D33" s="136">
        <v>-1670433.321</v>
      </c>
      <c r="E33" s="136">
        <v>-1502870.9639999999</v>
      </c>
      <c r="F33" s="60">
        <v>-1811963.7150000003</v>
      </c>
      <c r="G33" s="60">
        <v>-1714100.9969999997</v>
      </c>
      <c r="H33" s="60">
        <v>-1841319.1249999998</v>
      </c>
      <c r="I33" s="60">
        <v>-1876679.8299999998</v>
      </c>
      <c r="J33" s="60">
        <v>-1868449.3000000003</v>
      </c>
    </row>
    <row r="34" spans="1:12" s="98" customFormat="1" ht="16.5" customHeight="1" x14ac:dyDescent="0.2">
      <c r="A34" s="16" t="s">
        <v>180</v>
      </c>
      <c r="B34" s="86">
        <v>-1266103.0279999999</v>
      </c>
      <c r="C34" s="86">
        <v>-1343441.3420000002</v>
      </c>
      <c r="D34" s="136">
        <v>-1670433.442</v>
      </c>
      <c r="E34" s="136">
        <v>-1502871.085</v>
      </c>
      <c r="F34" s="60">
        <v>-1811963.8330000003</v>
      </c>
      <c r="G34" s="60">
        <v>-1714101.1149999998</v>
      </c>
      <c r="H34" s="60">
        <v>-1841319.2429999998</v>
      </c>
      <c r="I34" s="60">
        <v>-1876679.9479999999</v>
      </c>
      <c r="J34" s="60">
        <v>-1868449.4180000003</v>
      </c>
    </row>
    <row r="35" spans="1:12" s="98" customFormat="1" ht="16.5" customHeight="1" x14ac:dyDescent="0.2">
      <c r="A35" s="45" t="s">
        <v>182</v>
      </c>
      <c r="B35" s="84">
        <v>1133655.0911940001</v>
      </c>
      <c r="C35" s="84">
        <v>1485909.0108319998</v>
      </c>
      <c r="D35" s="85">
        <v>1378320.4805459999</v>
      </c>
      <c r="E35" s="85">
        <v>1123926.201321</v>
      </c>
      <c r="F35" s="83">
        <v>1167052.017553</v>
      </c>
      <c r="G35" s="83">
        <v>1162194.640814</v>
      </c>
      <c r="H35" s="83">
        <v>1150091.0399430001</v>
      </c>
      <c r="I35" s="83">
        <v>1117243.578009</v>
      </c>
      <c r="J35" s="83">
        <v>1074950.7919050001</v>
      </c>
    </row>
    <row r="36" spans="1:12" s="98" customFormat="1" ht="16.5" customHeight="1" x14ac:dyDescent="0.2">
      <c r="A36" s="45" t="s">
        <v>183</v>
      </c>
      <c r="B36" s="84">
        <v>-17272.724362919998</v>
      </c>
      <c r="C36" s="84">
        <v>-17203.83051299</v>
      </c>
      <c r="D36" s="85">
        <v>-23392.019349170001</v>
      </c>
      <c r="E36" s="85">
        <v>-18758.617651659999</v>
      </c>
      <c r="F36" s="83">
        <v>-25535.52403869</v>
      </c>
      <c r="G36" s="83">
        <v>-25044.543084689998</v>
      </c>
      <c r="H36" s="83">
        <v>-24366.775131599999</v>
      </c>
      <c r="I36" s="83">
        <v>-22856.918503730001</v>
      </c>
      <c r="J36" s="83">
        <v>-22072.722545299999</v>
      </c>
    </row>
    <row r="37" spans="1:12" s="98" customFormat="1" ht="16.5" customHeight="1" x14ac:dyDescent="0.2">
      <c r="A37" s="45" t="s">
        <v>184</v>
      </c>
      <c r="B37" s="84">
        <v>10496760.705230352</v>
      </c>
      <c r="C37" s="84">
        <v>11190670.622125385</v>
      </c>
      <c r="D37" s="85">
        <v>11543423.773709409</v>
      </c>
      <c r="E37" s="85">
        <v>11318899.372510109</v>
      </c>
      <c r="F37" s="83">
        <v>14027215.743843488</v>
      </c>
      <c r="G37" s="83">
        <v>15143389.517390488</v>
      </c>
      <c r="H37" s="83">
        <v>13993724.846652491</v>
      </c>
      <c r="I37" s="83">
        <v>13281487.110434487</v>
      </c>
      <c r="J37" s="83">
        <v>13084956.279092489</v>
      </c>
    </row>
    <row r="38" spans="1:12" s="98" customFormat="1" ht="16.5" customHeight="1" x14ac:dyDescent="0.2">
      <c r="A38" s="45" t="s">
        <v>185</v>
      </c>
      <c r="B38" s="84">
        <v>8308070.0123453522</v>
      </c>
      <c r="C38" s="84">
        <v>8353946.814001387</v>
      </c>
      <c r="D38" s="85">
        <v>8866853.1154438406</v>
      </c>
      <c r="E38" s="85">
        <v>8619160.9737200458</v>
      </c>
      <c r="F38" s="83">
        <v>10167546.888307068</v>
      </c>
      <c r="G38" s="83">
        <v>10845742.110026339</v>
      </c>
      <c r="H38" s="83">
        <v>9884668.1931970008</v>
      </c>
      <c r="I38" s="83">
        <v>9474326.2930689994</v>
      </c>
      <c r="J38" s="83">
        <v>9580578.9313149992</v>
      </c>
    </row>
    <row r="39" spans="1:12" s="98" customFormat="1" ht="16.5" customHeight="1" x14ac:dyDescent="0.2">
      <c r="A39" s="17" t="s">
        <v>186</v>
      </c>
      <c r="B39" s="86">
        <v>5996152.6070343489</v>
      </c>
      <c r="C39" s="86">
        <v>5999370.2503633779</v>
      </c>
      <c r="D39" s="136">
        <v>6211241.643982959</v>
      </c>
      <c r="E39" s="136">
        <v>6129288.0449334122</v>
      </c>
      <c r="F39" s="60">
        <v>6985606.145069629</v>
      </c>
      <c r="G39" s="60">
        <v>7175358.5840333402</v>
      </c>
      <c r="H39" s="60">
        <v>6544216.8073790018</v>
      </c>
      <c r="I39" s="60">
        <v>6287854.4743300006</v>
      </c>
      <c r="J39" s="60">
        <v>6389873.6902749995</v>
      </c>
    </row>
    <row r="40" spans="1:12" s="98" customFormat="1" ht="16.5" customHeight="1" x14ac:dyDescent="0.2">
      <c r="A40" s="17" t="s">
        <v>187</v>
      </c>
      <c r="B40" s="86">
        <v>1148129.1530960002</v>
      </c>
      <c r="C40" s="86">
        <v>1530818.3372719996</v>
      </c>
      <c r="D40" s="136">
        <v>1776270.2250938804</v>
      </c>
      <c r="E40" s="136">
        <v>1624739.4904206304</v>
      </c>
      <c r="F40" s="60">
        <v>2277827.8345584404</v>
      </c>
      <c r="G40" s="60">
        <v>2682748.1347879996</v>
      </c>
      <c r="H40" s="60">
        <v>2388764.0852529993</v>
      </c>
      <c r="I40" s="60">
        <v>2211293.2531909999</v>
      </c>
      <c r="J40" s="60">
        <v>2191888.1402970003</v>
      </c>
    </row>
    <row r="41" spans="1:12" s="98" customFormat="1" ht="16.5" customHeight="1" x14ac:dyDescent="0.2">
      <c r="A41" s="17" t="s">
        <v>188</v>
      </c>
      <c r="B41" s="86">
        <v>1163788.2522149999</v>
      </c>
      <c r="C41" s="86">
        <v>823758.2263659999</v>
      </c>
      <c r="D41" s="136">
        <v>879341.24636699993</v>
      </c>
      <c r="E41" s="136">
        <v>865133.43836600007</v>
      </c>
      <c r="F41" s="60">
        <v>904112.90867899999</v>
      </c>
      <c r="G41" s="60">
        <v>987635.39120500011</v>
      </c>
      <c r="H41" s="60">
        <v>951687.30056500004</v>
      </c>
      <c r="I41" s="60">
        <v>975178.56554800004</v>
      </c>
      <c r="J41" s="60">
        <v>998817.10074299993</v>
      </c>
    </row>
    <row r="42" spans="1:12" s="98" customFormat="1" ht="16.5" customHeight="1" x14ac:dyDescent="0.2">
      <c r="A42" s="45" t="s">
        <v>189</v>
      </c>
      <c r="B42" s="84">
        <v>1794486.1695940006</v>
      </c>
      <c r="C42" s="84">
        <v>2291399.5271190004</v>
      </c>
      <c r="D42" s="85">
        <v>2191481.6681189993</v>
      </c>
      <c r="E42" s="85">
        <v>2232861.780119</v>
      </c>
      <c r="F42" s="83">
        <v>2172237.545229</v>
      </c>
      <c r="G42" s="83">
        <v>2267350.9893999998</v>
      </c>
      <c r="H42" s="83">
        <v>2334048.2538600001</v>
      </c>
      <c r="I42" s="83">
        <v>2245675.4659220004</v>
      </c>
      <c r="J42" s="83">
        <v>2261823.1359219998</v>
      </c>
    </row>
    <row r="43" spans="1:12" s="98" customFormat="1" ht="16.5" customHeight="1" x14ac:dyDescent="0.2">
      <c r="A43" s="45" t="s">
        <v>190</v>
      </c>
      <c r="B43" s="84">
        <v>0</v>
      </c>
      <c r="C43" s="84">
        <v>0</v>
      </c>
      <c r="D43" s="85">
        <v>0</v>
      </c>
      <c r="E43" s="85">
        <v>0</v>
      </c>
      <c r="F43" s="83">
        <v>0</v>
      </c>
      <c r="G43" s="83">
        <v>0</v>
      </c>
      <c r="H43" s="83">
        <v>0</v>
      </c>
      <c r="I43" s="83">
        <v>0</v>
      </c>
      <c r="J43" s="83">
        <v>0</v>
      </c>
    </row>
    <row r="44" spans="1:12" s="98" customFormat="1" ht="16.5" customHeight="1" x14ac:dyDescent="0.2">
      <c r="A44" s="45" t="s">
        <v>191</v>
      </c>
      <c r="B44" s="84">
        <v>394204.52329099999</v>
      </c>
      <c r="C44" s="84">
        <v>545324.281005</v>
      </c>
      <c r="D44" s="85">
        <v>485088.9901465713</v>
      </c>
      <c r="E44" s="85">
        <v>466876.61867106333</v>
      </c>
      <c r="F44" s="85">
        <v>1687431.3103074199</v>
      </c>
      <c r="G44" s="85">
        <v>2030296.4179641497</v>
      </c>
      <c r="H44" s="85">
        <v>1775008.3995954902</v>
      </c>
      <c r="I44" s="85">
        <v>1561485.3514434895</v>
      </c>
      <c r="J44" s="85">
        <v>1242554.2118554898</v>
      </c>
      <c r="L44" s="60"/>
    </row>
    <row r="45" spans="1:12" s="98" customFormat="1" ht="16.5" customHeight="1" x14ac:dyDescent="0.2">
      <c r="A45" s="45" t="s">
        <v>192</v>
      </c>
      <c r="B45" s="84">
        <v>-3146145.094682816</v>
      </c>
      <c r="C45" s="84">
        <v>-2163244.2691651173</v>
      </c>
      <c r="D45" s="85">
        <v>-5602470.3789762612</v>
      </c>
      <c r="E45" s="85">
        <v>-4579606.4145190865</v>
      </c>
      <c r="F45" s="83">
        <v>-6607235.4236915717</v>
      </c>
      <c r="G45" s="83">
        <v>-7704049.9628356397</v>
      </c>
      <c r="H45" s="83">
        <v>-7833074.3486134904</v>
      </c>
      <c r="I45" s="83">
        <v>-7979527.9584264122</v>
      </c>
      <c r="J45" s="83">
        <v>-7721458.222541092</v>
      </c>
      <c r="L45" s="60"/>
    </row>
    <row r="46" spans="1:12" s="98" customFormat="1" ht="16.5" customHeight="1" x14ac:dyDescent="0.2">
      <c r="A46" s="45" t="s">
        <v>193</v>
      </c>
      <c r="B46" s="84">
        <v>26767993.596635696</v>
      </c>
      <c r="C46" s="84">
        <v>30943047.895250443</v>
      </c>
      <c r="D46" s="85">
        <v>35881830.309926115</v>
      </c>
      <c r="E46" s="85">
        <v>33162035.376716398</v>
      </c>
      <c r="F46" s="83">
        <v>35475696.386378184</v>
      </c>
      <c r="G46" s="83">
        <v>35614414.704867847</v>
      </c>
      <c r="H46" s="83">
        <v>35510556.443519257</v>
      </c>
      <c r="I46" s="83">
        <v>35756162.119080283</v>
      </c>
      <c r="J46" s="83">
        <v>37457923.387732841</v>
      </c>
      <c r="K46" s="60"/>
      <c r="L46" s="60"/>
    </row>
    <row r="47" spans="1:12" s="98" customFormat="1" ht="16.5" customHeight="1" x14ac:dyDescent="0.2">
      <c r="A47" s="45" t="s">
        <v>194</v>
      </c>
      <c r="B47" s="84"/>
      <c r="C47" s="84"/>
      <c r="D47" s="85"/>
      <c r="E47" s="85"/>
      <c r="F47" s="83"/>
      <c r="G47" s="83"/>
      <c r="H47" s="83"/>
      <c r="I47" s="83"/>
      <c r="J47" s="83"/>
      <c r="K47" s="60"/>
      <c r="L47" s="236"/>
    </row>
    <row r="48" spans="1:12" s="98" customFormat="1" ht="16.5" customHeight="1" x14ac:dyDescent="0.2">
      <c r="A48" s="16" t="s">
        <v>195</v>
      </c>
      <c r="B48" s="86">
        <v>104313.54396586432</v>
      </c>
      <c r="C48" s="86">
        <v>309818.25379648182</v>
      </c>
      <c r="D48" s="136">
        <v>262536.22900033853</v>
      </c>
      <c r="E48" s="136">
        <v>564619.10190816596</v>
      </c>
      <c r="F48" s="60">
        <v>735456.25865494413</v>
      </c>
      <c r="G48" s="60">
        <v>261699.65553517899</v>
      </c>
      <c r="H48" s="60">
        <v>313706.713408379</v>
      </c>
      <c r="I48" s="60">
        <v>369462.38745488902</v>
      </c>
      <c r="J48" s="60">
        <v>439207.25815885898</v>
      </c>
      <c r="K48" s="60"/>
      <c r="L48" s="83"/>
    </row>
    <row r="49" spans="1:12" s="98" customFormat="1" ht="16.5" customHeight="1" x14ac:dyDescent="0.2">
      <c r="A49" s="16" t="s">
        <v>196</v>
      </c>
      <c r="B49" s="86">
        <v>5493006.7529999996</v>
      </c>
      <c r="C49" s="86">
        <v>5115536.4699999988</v>
      </c>
      <c r="D49" s="136">
        <v>7542977.9290000014</v>
      </c>
      <c r="E49" s="136">
        <v>5498719.074</v>
      </c>
      <c r="F49" s="60">
        <v>5585975.9479999971</v>
      </c>
      <c r="G49" s="60">
        <v>4505127.5380000006</v>
      </c>
      <c r="H49" s="60">
        <v>4505174.3249999993</v>
      </c>
      <c r="I49" s="60">
        <v>4656892.1509999996</v>
      </c>
      <c r="J49" s="60">
        <v>4351422.9289999995</v>
      </c>
      <c r="K49" s="236"/>
      <c r="L49" s="83"/>
    </row>
    <row r="50" spans="1:12" s="98" customFormat="1" ht="16.5" customHeight="1" x14ac:dyDescent="0.2">
      <c r="A50" s="16" t="s">
        <v>197</v>
      </c>
      <c r="B50" s="86">
        <v>18320312.489778012</v>
      </c>
      <c r="C50" s="86">
        <v>21852752.983735837</v>
      </c>
      <c r="D50" s="127">
        <v>29075815.209161334</v>
      </c>
      <c r="E50" s="127">
        <v>25671807.131283037</v>
      </c>
      <c r="F50" s="127">
        <v>26504241.123768896</v>
      </c>
      <c r="G50" s="127">
        <v>27081812.742976241</v>
      </c>
      <c r="H50" s="127">
        <v>28115586.340417664</v>
      </c>
      <c r="I50" s="127">
        <v>29200781.476089116</v>
      </c>
      <c r="J50" s="127">
        <v>30407354.452679992</v>
      </c>
      <c r="K50" s="83"/>
      <c r="L50" s="83"/>
    </row>
    <row r="51" spans="1:12" s="98" customFormat="1" ht="16.5" customHeight="1" x14ac:dyDescent="0.2">
      <c r="A51" s="235" t="s">
        <v>198</v>
      </c>
      <c r="B51" s="141">
        <v>5027679.7317780098</v>
      </c>
      <c r="C51" s="86">
        <v>4930963.8337358404</v>
      </c>
      <c r="D51" s="127">
        <v>4265175.6951613314</v>
      </c>
      <c r="E51" s="127">
        <v>4021453.4232830401</v>
      </c>
      <c r="F51" s="127">
        <v>3448108.1157688997</v>
      </c>
      <c r="G51" s="127">
        <v>3377485.15297624</v>
      </c>
      <c r="H51" s="127">
        <v>3759941.3604176594</v>
      </c>
      <c r="I51" s="127">
        <v>3579685.00108911</v>
      </c>
      <c r="J51" s="127">
        <v>3801117.317679991</v>
      </c>
      <c r="K51" s="83"/>
      <c r="L51" s="60"/>
    </row>
    <row r="52" spans="1:12" s="98" customFormat="1" ht="16.5" customHeight="1" thickBot="1" x14ac:dyDescent="0.25">
      <c r="A52" s="234" t="s">
        <v>199</v>
      </c>
      <c r="B52" s="145">
        <v>13292632.758000001</v>
      </c>
      <c r="C52" s="145">
        <v>16921789.149999999</v>
      </c>
      <c r="D52" s="128">
        <v>24810639.514000002</v>
      </c>
      <c r="E52" s="127">
        <v>21650353.707999997</v>
      </c>
      <c r="F52" s="128">
        <v>23056133.007999998</v>
      </c>
      <c r="G52" s="128">
        <v>23704327.59</v>
      </c>
      <c r="H52" s="177">
        <v>24355644.980000004</v>
      </c>
      <c r="I52" s="177">
        <v>25621096.475000005</v>
      </c>
      <c r="J52" s="177">
        <v>26606237.135000002</v>
      </c>
      <c r="K52" s="83"/>
      <c r="L52" s="60"/>
    </row>
    <row r="53" spans="1:12" ht="15" thickTop="1" x14ac:dyDescent="0.2">
      <c r="A53" s="365" t="s">
        <v>570</v>
      </c>
      <c r="B53" s="365"/>
      <c r="C53" s="365"/>
      <c r="D53" s="365"/>
      <c r="E53" s="365"/>
      <c r="F53" s="365"/>
      <c r="G53" s="365"/>
      <c r="H53" s="365"/>
      <c r="I53" s="365"/>
      <c r="J53" s="365"/>
      <c r="K53" s="60"/>
      <c r="L53" s="83"/>
    </row>
    <row r="54" spans="1:12" x14ac:dyDescent="0.2">
      <c r="A54" s="366" t="s">
        <v>200</v>
      </c>
      <c r="B54" s="366"/>
      <c r="C54" s="366"/>
      <c r="D54" s="366"/>
      <c r="E54" s="366"/>
      <c r="F54" s="366"/>
      <c r="G54" s="366"/>
      <c r="H54" s="233"/>
      <c r="I54" s="233"/>
      <c r="J54" s="233"/>
      <c r="K54" s="60"/>
      <c r="L54" s="60"/>
    </row>
    <row r="55" spans="1:12" x14ac:dyDescent="0.2">
      <c r="A55" s="366" t="s">
        <v>201</v>
      </c>
      <c r="B55" s="366"/>
      <c r="C55" s="366"/>
      <c r="D55" s="366"/>
      <c r="E55" s="366"/>
      <c r="F55" s="366"/>
      <c r="G55" s="366"/>
      <c r="H55" s="233"/>
      <c r="I55" s="233"/>
      <c r="J55" s="233"/>
      <c r="K55" s="83"/>
      <c r="L55" s="60"/>
    </row>
    <row r="56" spans="1:12" s="124" customFormat="1" x14ac:dyDescent="0.2">
      <c r="A56" s="346" t="s">
        <v>202</v>
      </c>
      <c r="B56" s="346"/>
      <c r="C56" s="346"/>
      <c r="D56" s="346"/>
      <c r="E56" s="346"/>
      <c r="F56" s="346"/>
      <c r="G56" s="346"/>
      <c r="H56" s="227"/>
      <c r="I56" s="227"/>
      <c r="J56" s="227"/>
      <c r="K56" s="136"/>
      <c r="L56" s="85"/>
    </row>
    <row r="57" spans="1:12" s="124" customFormat="1" ht="18.75" customHeight="1" x14ac:dyDescent="0.2">
      <c r="A57" s="367" t="s">
        <v>613</v>
      </c>
      <c r="B57" s="367"/>
      <c r="C57" s="367"/>
      <c r="D57" s="367"/>
      <c r="E57" s="367"/>
      <c r="F57" s="367"/>
      <c r="G57" s="367"/>
      <c r="H57" s="284"/>
      <c r="I57" s="284"/>
      <c r="J57" s="284"/>
      <c r="K57" s="136"/>
      <c r="L57" s="85"/>
    </row>
    <row r="58" spans="1:12" s="124" customFormat="1" ht="12" customHeight="1" x14ac:dyDescent="0.2">
      <c r="A58" s="346" t="s">
        <v>594</v>
      </c>
      <c r="B58" s="346"/>
      <c r="C58" s="346"/>
      <c r="D58" s="346"/>
      <c r="E58" s="346"/>
      <c r="F58" s="346"/>
      <c r="G58" s="346"/>
      <c r="H58" s="227"/>
      <c r="I58" s="227"/>
      <c r="J58" s="227"/>
      <c r="K58" s="85"/>
      <c r="L58" s="136"/>
    </row>
    <row r="59" spans="1:12" s="124" customFormat="1" x14ac:dyDescent="0.2">
      <c r="A59" s="144" t="s">
        <v>591</v>
      </c>
      <c r="B59" s="227"/>
      <c r="C59" s="227"/>
      <c r="D59" s="227"/>
      <c r="E59" s="227"/>
      <c r="F59" s="227"/>
      <c r="G59" s="227"/>
      <c r="H59" s="227"/>
      <c r="I59" s="227"/>
      <c r="J59" s="227"/>
      <c r="K59" s="85"/>
      <c r="L59" s="136"/>
    </row>
    <row r="60" spans="1:12" s="124" customFormat="1" x14ac:dyDescent="0.2">
      <c r="A60" s="285" t="s">
        <v>579</v>
      </c>
      <c r="B60" s="285"/>
      <c r="C60" s="285"/>
      <c r="D60" s="285"/>
      <c r="E60" s="286"/>
      <c r="F60" s="286"/>
      <c r="G60" s="286"/>
      <c r="H60" s="286"/>
      <c r="I60" s="286"/>
      <c r="J60" s="286"/>
      <c r="K60" s="85"/>
      <c r="L60" s="136"/>
    </row>
    <row r="61" spans="1:12" x14ac:dyDescent="0.2">
      <c r="A61" s="232" t="s">
        <v>585</v>
      </c>
      <c r="B61" s="231"/>
      <c r="C61" s="231"/>
      <c r="D61" s="231"/>
      <c r="E61" s="230"/>
      <c r="F61" s="230"/>
      <c r="G61" s="230"/>
      <c r="H61" s="230"/>
      <c r="I61" s="230"/>
      <c r="J61" s="230"/>
      <c r="K61" s="60"/>
      <c r="L61" s="60"/>
    </row>
    <row r="62" spans="1:12" x14ac:dyDescent="0.2">
      <c r="K62" s="83"/>
      <c r="L62" s="60"/>
    </row>
    <row r="63" spans="1:12" x14ac:dyDescent="0.2">
      <c r="K63" s="83"/>
      <c r="L63" s="60"/>
    </row>
    <row r="64" spans="1:12" x14ac:dyDescent="0.2">
      <c r="K64" s="60"/>
      <c r="L64" s="60"/>
    </row>
    <row r="65" spans="11:12" x14ac:dyDescent="0.2">
      <c r="K65" s="60"/>
      <c r="L65" s="83"/>
    </row>
    <row r="66" spans="11:12" x14ac:dyDescent="0.2">
      <c r="K66" s="60"/>
      <c r="L66" s="83"/>
    </row>
    <row r="67" spans="11:12" x14ac:dyDescent="0.2">
      <c r="K67" s="83"/>
      <c r="L67" s="83"/>
    </row>
    <row r="68" spans="11:12" x14ac:dyDescent="0.2">
      <c r="K68" s="83"/>
      <c r="L68" s="83"/>
    </row>
    <row r="69" spans="11:12" x14ac:dyDescent="0.2">
      <c r="K69" s="83"/>
      <c r="L69" s="83"/>
    </row>
    <row r="70" spans="11:12" x14ac:dyDescent="0.2">
      <c r="K70" s="83"/>
      <c r="L70" s="83"/>
    </row>
    <row r="71" spans="11:12" x14ac:dyDescent="0.2">
      <c r="K71" s="83"/>
      <c r="L71" s="60"/>
    </row>
    <row r="72" spans="11:12" x14ac:dyDescent="0.2">
      <c r="K72" s="83"/>
      <c r="L72" s="60"/>
    </row>
    <row r="73" spans="11:12" x14ac:dyDescent="0.2">
      <c r="K73" s="60"/>
      <c r="L73" s="176"/>
    </row>
    <row r="74" spans="11:12" x14ac:dyDescent="0.2">
      <c r="K74" s="60"/>
      <c r="L74" s="176"/>
    </row>
    <row r="75" spans="11:12" x14ac:dyDescent="0.2">
      <c r="K75" s="176"/>
      <c r="L75" s="176"/>
    </row>
    <row r="76" spans="11:12" x14ac:dyDescent="0.2">
      <c r="K76" s="176"/>
      <c r="L76" s="176"/>
    </row>
    <row r="77" spans="11:12" x14ac:dyDescent="0.2">
      <c r="K77" s="176"/>
      <c r="L77" s="176"/>
    </row>
  </sheetData>
  <mergeCells count="11">
    <mergeCell ref="A53:J53"/>
    <mergeCell ref="A58:G58"/>
    <mergeCell ref="A54:G54"/>
    <mergeCell ref="A55:G55"/>
    <mergeCell ref="A56:G56"/>
    <mergeCell ref="A57:G57"/>
    <mergeCell ref="H3:J3"/>
    <mergeCell ref="B3:D3"/>
    <mergeCell ref="F3:G3"/>
    <mergeCell ref="A1:J1"/>
    <mergeCell ref="A2:J2"/>
  </mergeCells>
  <hyperlinks>
    <hyperlink ref="A57" r:id="rId1" display="http://www.sbp.org.pk/ecodata/RSMS.pdf"/>
    <hyperlink ref="A61" r:id="rId2"/>
    <hyperlink ref="A59" r:id="rId3"/>
  </hyperlinks>
  <pageMargins left="0.7" right="0.7" top="0.75" bottom="0.75" header="0.3" footer="0.3"/>
  <pageSetup paperSize="9" scale="45" orientation="portrait" r:id="rId4"/>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4"/>
  <sheetViews>
    <sheetView view="pageBreakPreview" zoomScaleNormal="100" zoomScaleSheetLayoutView="100" workbookViewId="0">
      <pane xSplit="1" ySplit="6" topLeftCell="B7" activePane="bottomRight" state="frozen"/>
      <selection activeCell="E11" sqref="E11"/>
      <selection pane="topRight" activeCell="E11" sqref="E11"/>
      <selection pane="bottomLeft" activeCell="E11" sqref="E11"/>
      <selection pane="bottomRight" activeCell="D25" sqref="D25"/>
    </sheetView>
  </sheetViews>
  <sheetFormatPr defaultColWidth="9.25" defaultRowHeight="14.25" x14ac:dyDescent="0.2"/>
  <cols>
    <col min="1" max="1" width="61.5" style="124" customWidth="1"/>
    <col min="2" max="3" width="16.5" style="21" customWidth="1"/>
    <col min="4" max="5" width="16.5" style="57" customWidth="1"/>
    <col min="6" max="16384" width="9.25" style="21"/>
  </cols>
  <sheetData>
    <row r="1" spans="1:5" ht="18.75" x14ac:dyDescent="0.2">
      <c r="A1" s="302" t="s">
        <v>203</v>
      </c>
      <c r="B1" s="302"/>
      <c r="C1" s="302"/>
      <c r="D1" s="302"/>
      <c r="E1" s="302"/>
    </row>
    <row r="2" spans="1:5" ht="15" thickBot="1" x14ac:dyDescent="0.25">
      <c r="A2" s="364" t="s">
        <v>1</v>
      </c>
      <c r="B2" s="364"/>
      <c r="C2" s="364"/>
      <c r="D2" s="364"/>
      <c r="E2" s="364"/>
    </row>
    <row r="3" spans="1:5" ht="24.75" customHeight="1" thickTop="1" thickBot="1" x14ac:dyDescent="0.25">
      <c r="A3" s="371" t="s">
        <v>204</v>
      </c>
      <c r="B3" s="374" t="s">
        <v>205</v>
      </c>
      <c r="C3" s="375"/>
      <c r="D3" s="376" t="s">
        <v>206</v>
      </c>
      <c r="E3" s="377"/>
    </row>
    <row r="4" spans="1:5" x14ac:dyDescent="0.2">
      <c r="A4" s="372"/>
      <c r="B4" s="378" t="s">
        <v>592</v>
      </c>
      <c r="C4" s="378" t="s">
        <v>543</v>
      </c>
      <c r="D4" s="134" t="s">
        <v>562</v>
      </c>
      <c r="E4" s="134" t="s">
        <v>563</v>
      </c>
    </row>
    <row r="5" spans="1:5" x14ac:dyDescent="0.2">
      <c r="A5" s="372"/>
      <c r="B5" s="379"/>
      <c r="C5" s="379"/>
      <c r="D5" s="134" t="s">
        <v>207</v>
      </c>
      <c r="E5" s="134" t="s">
        <v>207</v>
      </c>
    </row>
    <row r="6" spans="1:5" ht="15" thickBot="1" x14ac:dyDescent="0.25">
      <c r="A6" s="373"/>
      <c r="B6" s="380"/>
      <c r="C6" s="380"/>
      <c r="D6" s="135">
        <v>45382</v>
      </c>
      <c r="E6" s="135">
        <v>45747</v>
      </c>
    </row>
    <row r="7" spans="1:5" ht="31.5" customHeight="1" thickTop="1" x14ac:dyDescent="0.2">
      <c r="A7" s="123" t="s">
        <v>208</v>
      </c>
      <c r="B7" s="254">
        <v>24259982.866621111</v>
      </c>
      <c r="C7" s="254">
        <v>32285821.694348801</v>
      </c>
      <c r="D7" s="255">
        <v>4651288.7721931227</v>
      </c>
      <c r="E7" s="255">
        <v>2138636.8510410711</v>
      </c>
    </row>
    <row r="8" spans="1:5" ht="31.5" customHeight="1" x14ac:dyDescent="0.2">
      <c r="A8" s="125" t="s">
        <v>209</v>
      </c>
      <c r="B8" s="256">
        <v>18346721.778999999</v>
      </c>
      <c r="C8" s="256">
        <v>26866638.056000002</v>
      </c>
      <c r="D8" s="255">
        <v>5033615.5939999968</v>
      </c>
      <c r="E8" s="255">
        <v>1778310.5639999993</v>
      </c>
    </row>
    <row r="9" spans="1:5" ht="31.5" customHeight="1" x14ac:dyDescent="0.2">
      <c r="A9" s="126" t="s">
        <v>588</v>
      </c>
      <c r="B9" s="256">
        <v>20707369.130999997</v>
      </c>
      <c r="C9" s="256">
        <v>29576216.006000001</v>
      </c>
      <c r="D9" s="255">
        <v>5082157.5319999978</v>
      </c>
      <c r="E9" s="255">
        <v>1773027.9530000016</v>
      </c>
    </row>
    <row r="10" spans="1:5" ht="31.5" customHeight="1" x14ac:dyDescent="0.2">
      <c r="A10" s="126" t="s">
        <v>210</v>
      </c>
      <c r="B10" s="257"/>
      <c r="C10" s="257"/>
      <c r="D10" s="255">
        <v>0</v>
      </c>
      <c r="E10" s="255">
        <v>0</v>
      </c>
    </row>
    <row r="11" spans="1:5" ht="31.5" customHeight="1" x14ac:dyDescent="0.2">
      <c r="A11" s="126" t="s">
        <v>211</v>
      </c>
      <c r="B11" s="256">
        <v>2360647.352</v>
      </c>
      <c r="C11" s="256">
        <v>2709577.95</v>
      </c>
      <c r="D11" s="255">
        <v>48541.938000000082</v>
      </c>
      <c r="E11" s="255">
        <v>-5282.6110000000335</v>
      </c>
    </row>
    <row r="12" spans="1:5" ht="31.5" customHeight="1" x14ac:dyDescent="0.2">
      <c r="A12" s="125" t="s">
        <v>212</v>
      </c>
      <c r="B12" s="256">
        <v>5913261.0876211124</v>
      </c>
      <c r="C12" s="256">
        <v>5419183.6383487796</v>
      </c>
      <c r="D12" s="255">
        <v>-382326.82180687599</v>
      </c>
      <c r="E12" s="255">
        <v>360326.28704106994</v>
      </c>
    </row>
    <row r="13" spans="1:5" ht="31.5" customHeight="1" x14ac:dyDescent="0.2">
      <c r="A13" s="126" t="s">
        <v>213</v>
      </c>
      <c r="B13" s="256">
        <v>5889103.6695269523</v>
      </c>
      <c r="C13" s="256">
        <v>5571285.3131668689</v>
      </c>
      <c r="D13" s="255">
        <v>-18053.375870255753</v>
      </c>
      <c r="E13" s="255">
        <v>180467.93390452117</v>
      </c>
    </row>
    <row r="14" spans="1:5" ht="31.5" customHeight="1" x14ac:dyDescent="0.2">
      <c r="A14" s="126" t="s">
        <v>214</v>
      </c>
      <c r="B14" s="258">
        <v>0</v>
      </c>
      <c r="C14" s="258">
        <v>0</v>
      </c>
      <c r="D14" s="255">
        <v>0</v>
      </c>
      <c r="E14" s="255">
        <v>0</v>
      </c>
    </row>
    <row r="15" spans="1:5" ht="31.5" customHeight="1" x14ac:dyDescent="0.2">
      <c r="A15" s="126" t="s">
        <v>216</v>
      </c>
      <c r="B15" s="259">
        <v>749396.28683699993</v>
      </c>
      <c r="C15" s="259">
        <v>717670.68681502005</v>
      </c>
      <c r="D15" s="255">
        <v>-28251.504201979998</v>
      </c>
      <c r="E15" s="255">
        <v>9766.5993520000393</v>
      </c>
    </row>
    <row r="16" spans="1:5" ht="31.5" customHeight="1" x14ac:dyDescent="0.2">
      <c r="A16" s="126" t="s">
        <v>210</v>
      </c>
      <c r="B16" s="258"/>
      <c r="C16" s="258"/>
      <c r="D16" s="258">
        <v>0</v>
      </c>
      <c r="E16" s="255"/>
    </row>
    <row r="17" spans="1:5" ht="31.5" customHeight="1" x14ac:dyDescent="0.2">
      <c r="A17" s="126" t="s">
        <v>215</v>
      </c>
      <c r="B17" s="259">
        <v>725238.8687428399</v>
      </c>
      <c r="C17" s="259">
        <v>869772.36163310998</v>
      </c>
      <c r="D17" s="255">
        <v>336021.94173464016</v>
      </c>
      <c r="E17" s="255">
        <v>-170091.75378454989</v>
      </c>
    </row>
    <row r="18" spans="1:5" ht="31.5" customHeight="1" x14ac:dyDescent="0.2">
      <c r="A18" s="123" t="s">
        <v>217</v>
      </c>
      <c r="B18" s="254">
        <v>-2015920.3420887901</v>
      </c>
      <c r="C18" s="254">
        <v>-2561905.1561871096</v>
      </c>
      <c r="D18" s="255">
        <v>-431812.4835342397</v>
      </c>
      <c r="E18" s="255">
        <v>-845729.61136389058</v>
      </c>
    </row>
    <row r="19" spans="1:5" ht="31.5" customHeight="1" x14ac:dyDescent="0.2">
      <c r="A19" s="125" t="s">
        <v>218</v>
      </c>
      <c r="B19" s="256">
        <v>-1343441.3420000002</v>
      </c>
      <c r="C19" s="256">
        <v>-1670433.442</v>
      </c>
      <c r="D19" s="255">
        <v>-159429.74299999978</v>
      </c>
      <c r="E19" s="255">
        <v>-198015.97600000026</v>
      </c>
    </row>
    <row r="20" spans="1:5" ht="31.5" customHeight="1" x14ac:dyDescent="0.2">
      <c r="A20" s="126" t="s">
        <v>219</v>
      </c>
      <c r="B20" s="256"/>
      <c r="C20" s="256"/>
      <c r="D20" s="255"/>
      <c r="E20" s="255"/>
    </row>
    <row r="21" spans="1:5" ht="31.5" customHeight="1" x14ac:dyDescent="0.2">
      <c r="A21" s="126" t="s">
        <v>210</v>
      </c>
      <c r="B21" s="257"/>
      <c r="C21" s="257"/>
      <c r="D21" s="257"/>
      <c r="E21" s="255"/>
    </row>
    <row r="22" spans="1:5" ht="31.5" customHeight="1" x14ac:dyDescent="0.2">
      <c r="A22" s="126" t="s">
        <v>211</v>
      </c>
      <c r="B22" s="259">
        <v>1343441.3419999999</v>
      </c>
      <c r="C22" s="259">
        <v>1670433.442</v>
      </c>
      <c r="D22" s="255">
        <v>159429.74299999978</v>
      </c>
      <c r="E22" s="255">
        <v>198015.97600000026</v>
      </c>
    </row>
    <row r="23" spans="1:5" ht="31.5" customHeight="1" x14ac:dyDescent="0.2">
      <c r="A23" s="125" t="s">
        <v>220</v>
      </c>
      <c r="B23" s="256">
        <v>-672479.00008878997</v>
      </c>
      <c r="C23" s="256">
        <v>-891471.71418710973</v>
      </c>
      <c r="D23" s="255">
        <v>-272382.74053423991</v>
      </c>
      <c r="E23" s="255">
        <v>-647713.63536389021</v>
      </c>
    </row>
    <row r="24" spans="1:5" ht="31.5" customHeight="1" x14ac:dyDescent="0.2">
      <c r="A24" s="126" t="s">
        <v>221</v>
      </c>
      <c r="B24" s="257">
        <v>0</v>
      </c>
      <c r="C24" s="257">
        <v>0</v>
      </c>
      <c r="D24" s="255">
        <v>0</v>
      </c>
      <c r="E24" s="255">
        <v>0</v>
      </c>
    </row>
    <row r="25" spans="1:5" ht="31.5" customHeight="1" x14ac:dyDescent="0.2">
      <c r="A25" s="126" t="s">
        <v>222</v>
      </c>
      <c r="B25" s="257">
        <v>0</v>
      </c>
      <c r="C25" s="257">
        <v>0</v>
      </c>
      <c r="D25" s="255">
        <v>0</v>
      </c>
      <c r="E25" s="255">
        <v>0</v>
      </c>
    </row>
    <row r="26" spans="1:5" ht="31.5" customHeight="1" x14ac:dyDescent="0.2">
      <c r="A26" s="126" t="s">
        <v>210</v>
      </c>
      <c r="B26" s="257"/>
      <c r="C26" s="257"/>
      <c r="D26" s="257">
        <v>0</v>
      </c>
      <c r="E26" s="255"/>
    </row>
    <row r="27" spans="1:5" ht="31.5" customHeight="1" thickBot="1" x14ac:dyDescent="0.25">
      <c r="A27" s="126" t="s">
        <v>223</v>
      </c>
      <c r="B27" s="260">
        <v>672479.00008878997</v>
      </c>
      <c r="C27" s="260">
        <v>891471.71418710996</v>
      </c>
      <c r="D27" s="255">
        <v>272382.74053423991</v>
      </c>
      <c r="E27" s="255">
        <v>647713.63536389021</v>
      </c>
    </row>
    <row r="28" spans="1:5" ht="31.5" customHeight="1" thickBot="1" x14ac:dyDescent="0.25">
      <c r="A28" s="209" t="s">
        <v>224</v>
      </c>
      <c r="B28" s="210">
        <v>22244062.645532321</v>
      </c>
      <c r="C28" s="210">
        <v>29723916.659161672</v>
      </c>
      <c r="D28" s="210">
        <v>4219476.2886588834</v>
      </c>
      <c r="E28" s="210">
        <v>1292907.2396771796</v>
      </c>
    </row>
    <row r="29" spans="1:5" x14ac:dyDescent="0.2">
      <c r="A29" s="368" t="s">
        <v>570</v>
      </c>
      <c r="B29" s="368"/>
      <c r="C29" s="368"/>
      <c r="D29" s="368"/>
      <c r="E29" s="368"/>
    </row>
    <row r="30" spans="1:5" ht="21" customHeight="1" x14ac:dyDescent="0.2">
      <c r="A30" s="369" t="s">
        <v>610</v>
      </c>
      <c r="B30" s="369"/>
      <c r="C30" s="369"/>
      <c r="D30" s="369"/>
      <c r="E30" s="369"/>
    </row>
    <row r="31" spans="1:5" s="124" customFormat="1" ht="15" customHeight="1" x14ac:dyDescent="0.2">
      <c r="A31" s="143" t="s">
        <v>590</v>
      </c>
      <c r="B31" s="143"/>
      <c r="C31" s="143"/>
      <c r="D31" s="143"/>
      <c r="E31" s="143"/>
    </row>
    <row r="32" spans="1:5" s="124" customFormat="1" ht="14.25" customHeight="1" x14ac:dyDescent="0.2">
      <c r="A32" s="144" t="s">
        <v>591</v>
      </c>
      <c r="B32" s="227"/>
      <c r="C32" s="227"/>
      <c r="D32" s="227"/>
      <c r="E32" s="227"/>
    </row>
    <row r="33" spans="1:5" x14ac:dyDescent="0.2">
      <c r="A33" s="148" t="s">
        <v>561</v>
      </c>
      <c r="B33" s="149"/>
      <c r="C33" s="149"/>
      <c r="D33" s="66"/>
      <c r="E33" s="66"/>
    </row>
    <row r="34" spans="1:5" x14ac:dyDescent="0.2">
      <c r="A34" s="370" t="s">
        <v>595</v>
      </c>
      <c r="B34" s="370"/>
      <c r="C34" s="370"/>
      <c r="D34" s="370"/>
      <c r="E34" s="370"/>
    </row>
  </sheetData>
  <mergeCells count="10">
    <mergeCell ref="A29:E29"/>
    <mergeCell ref="A30:E30"/>
    <mergeCell ref="A34:E34"/>
    <mergeCell ref="A1:E1"/>
    <mergeCell ref="A2:E2"/>
    <mergeCell ref="A3:A6"/>
    <mergeCell ref="B3:C3"/>
    <mergeCell ref="D3:E3"/>
    <mergeCell ref="B4:B6"/>
    <mergeCell ref="C4:C6"/>
  </mergeCells>
  <hyperlinks>
    <hyperlink ref="A33" r:id="rId1"/>
    <hyperlink ref="A32" r:id="rId2"/>
  </hyperlinks>
  <pageMargins left="0.7" right="0.7" top="0.75" bottom="0.75" header="0.3" footer="0.3"/>
  <pageSetup paperSize="9" scale="61"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 </vt:lpstr>
      <vt:lpstr>20</vt:lpstr>
      <vt:lpstr>21</vt:lpstr>
      <vt:lpstr>22</vt:lpstr>
      <vt:lpstr>'11'!Print_Area</vt:lpstr>
      <vt:lpstr>'12'!Print_Area</vt:lpstr>
      <vt:lpstr>'13'!Print_Area</vt:lpstr>
      <vt:lpstr>'14'!Print_Area</vt:lpstr>
      <vt:lpstr>'15'!Print_Area</vt:lpstr>
      <vt:lpstr>'17'!Print_Area</vt:lpstr>
      <vt:lpstr>'18'!Print_Area</vt:lpstr>
      <vt:lpstr>'19 '!Print_Area</vt:lpstr>
      <vt:lpstr>'20'!Print_Area</vt:lpstr>
      <vt:lpstr>'21'!Print_Area</vt:lpstr>
      <vt:lpstr>'22'!Print_Area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2025-04-29T12:38:34Z</cp:lastPrinted>
  <dcterms:created xsi:type="dcterms:W3CDTF">2024-02-01T09:54:12Z</dcterms:created>
  <dcterms:modified xsi:type="dcterms:W3CDTF">2025-05-02T05:15:44Z</dcterms:modified>
</cp:coreProperties>
</file>