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64011"/>
  <mc:AlternateContent xmlns:mc="http://schemas.openxmlformats.org/markup-compatibility/2006">
    <mc:Choice Requires="x15">
      <x15ac:absPath xmlns:x15ac="http://schemas.microsoft.com/office/spreadsheetml/2010/11/ac" url="D:\D Data\Haider Ali\Flow of fund Prices and publication Div\Publication\MSB\1024\MSB Excel files\"/>
    </mc:Choice>
  </mc:AlternateContent>
  <bookViews>
    <workbookView xWindow="0" yWindow="0" windowWidth="24000" windowHeight="9300" activeTab="8"/>
  </bookViews>
  <sheets>
    <sheet name="3" sheetId="1" r:id="rId1"/>
    <sheet name="4" sheetId="2" r:id="rId2"/>
    <sheet name="5" sheetId="3" r:id="rId3"/>
    <sheet name="6" sheetId="4" r:id="rId4"/>
    <sheet name="7" sheetId="5" r:id="rId5"/>
    <sheet name="8" sheetId="6" r:id="rId6"/>
    <sheet name="9" sheetId="22" r:id="rId7"/>
    <sheet name="10" sheetId="8" r:id="rId8"/>
    <sheet name="11" sheetId="9" r:id="rId9"/>
    <sheet name="12" sheetId="10" r:id="rId10"/>
    <sheet name="13" sheetId="11" r:id="rId11"/>
    <sheet name="14" sheetId="12" r:id="rId12"/>
    <sheet name="15" sheetId="14" r:id="rId13"/>
    <sheet name="16" sheetId="15" r:id="rId14"/>
    <sheet name="17" sheetId="16" r:id="rId15"/>
    <sheet name="18" sheetId="17" r:id="rId16"/>
    <sheet name="19" sheetId="18" r:id="rId17"/>
    <sheet name="20" sheetId="19" r:id="rId18"/>
    <sheet name="21" sheetId="20" r:id="rId19"/>
    <sheet name="22" sheetId="21" r:id="rId20"/>
  </sheets>
  <definedNames>
    <definedName name="_xlnm.Print_Area" localSheetId="7">'10'!$A$1:$J$60</definedName>
    <definedName name="_xlnm.Print_Area" localSheetId="8">'11'!$A$1:$E$32</definedName>
    <definedName name="_xlnm.Print_Area" localSheetId="10">'13'!$A$1:$J$86</definedName>
    <definedName name="_xlnm.Print_Area" localSheetId="11">'14'!$A$1:$J$86</definedName>
    <definedName name="_xlnm.Print_Area" localSheetId="12">'15'!$A$1:$G$64</definedName>
    <definedName name="_xlnm.Print_Area" localSheetId="14">'17'!$A$1:$J$39</definedName>
    <definedName name="_xlnm.Print_Area" localSheetId="16">'19'!$A$1:$I$53</definedName>
    <definedName name="_xlnm.Print_Area" localSheetId="18">'21'!$A$1:$G$25</definedName>
    <definedName name="_xlnm.Print_Area" localSheetId="19">'22'!$A$1:$G$43</definedName>
    <definedName name="_xlnm.Print_Area" localSheetId="1">'4'!$A$1:$J$56</definedName>
    <definedName name="_xlnm.Print_Area" localSheetId="2">'5'!$A$1:$J$43</definedName>
    <definedName name="_xlnm.Print_Area" localSheetId="3">'6'!$A$1:$J$54</definedName>
    <definedName name="_xlnm.Print_Area" localSheetId="4">'7'!$A$1:$J$61</definedName>
    <definedName name="_xlnm.Print_Area" localSheetId="5">'8'!$A$1:$J$45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7" i="17" l="1"/>
  <c r="J7" i="17"/>
  <c r="H7" i="17" l="1"/>
  <c r="G7" i="17"/>
  <c r="D7" i="17" l="1"/>
  <c r="N57" i="12" l="1"/>
  <c r="M57" i="12"/>
  <c r="L57" i="12"/>
  <c r="M6" i="12"/>
  <c r="N6" i="12"/>
  <c r="L6" i="12"/>
  <c r="A35" i="12"/>
  <c r="M8" i="12"/>
  <c r="N8" i="12"/>
  <c r="L8" i="12"/>
  <c r="L15" i="12"/>
  <c r="M15" i="12"/>
  <c r="N15" i="12"/>
</calcChain>
</file>

<file path=xl/sharedStrings.xml><?xml version="1.0" encoding="utf-8"?>
<sst xmlns="http://schemas.openxmlformats.org/spreadsheetml/2006/main" count="1123" uniqueCount="620">
  <si>
    <t xml:space="preserve">2.1 Central Bank Survey </t>
  </si>
  <si>
    <t>Million Rupees</t>
  </si>
  <si>
    <t>I T E M S</t>
  </si>
  <si>
    <t xml:space="preserve">FY22 </t>
  </si>
  <si>
    <t>FY23</t>
  </si>
  <si>
    <t>Net Foreign Assets</t>
  </si>
  <si>
    <t>Claims on nonresidents</t>
  </si>
  <si>
    <t>a) Monetary Gold, Coin and Bullion</t>
  </si>
  <si>
    <t>b) Holdings of SDRs</t>
  </si>
  <si>
    <t>c) Foreign currency</t>
  </si>
  <si>
    <t>d) Deposits</t>
  </si>
  <si>
    <t>e) Securities other than shares (Foreign)</t>
  </si>
  <si>
    <t>f) Loans</t>
  </si>
  <si>
    <t>-</t>
  </si>
  <si>
    <t>g) Financial derivatives</t>
  </si>
  <si>
    <t>h) Other</t>
  </si>
  <si>
    <t>Of which:  Quota-IMF</t>
  </si>
  <si>
    <t>less: Liabilities to nonresidents</t>
  </si>
  <si>
    <t>a) Deposits</t>
  </si>
  <si>
    <t>b) Securities other than shares</t>
  </si>
  <si>
    <t>c) Loans</t>
  </si>
  <si>
    <t>..</t>
  </si>
  <si>
    <t>d) Financial derivatives</t>
  </si>
  <si>
    <t>e) Other</t>
  </si>
  <si>
    <t>Claims on Other Depository Corporations</t>
  </si>
  <si>
    <t>Net claims on General Government</t>
  </si>
  <si>
    <t>Net claims on Central Government</t>
  </si>
  <si>
    <t>Claims on Central Government</t>
  </si>
  <si>
    <t>a) Securities other than Shares</t>
  </si>
  <si>
    <t>b) Other claims</t>
  </si>
  <si>
    <t>less: Liabilities to Central Government</t>
  </si>
  <si>
    <t>b) Other liabilities</t>
  </si>
  <si>
    <t>Net claims on Provincial Governments</t>
  </si>
  <si>
    <t>Claims on Provincial and Local Governments</t>
  </si>
  <si>
    <t>less: Liabilities to Provincial and Local  governments</t>
  </si>
  <si>
    <t>Claims on other sectors</t>
  </si>
  <si>
    <t>a) Other financial corporations</t>
  </si>
  <si>
    <t>b) Public non-financial corporations</t>
  </si>
  <si>
    <t>c) Other non-financial corporations</t>
  </si>
  <si>
    <t>d) Other resident sectors</t>
  </si>
  <si>
    <t>Monetary base</t>
  </si>
  <si>
    <t>1)  Currency in Circulation</t>
  </si>
  <si>
    <t>2)  Liabilities to Other Depository Corporations</t>
  </si>
  <si>
    <t>Reserve deposits</t>
  </si>
  <si>
    <t>Other liabilities</t>
  </si>
  <si>
    <t>2.1 Central Bank Survey</t>
  </si>
  <si>
    <t>FY22</t>
  </si>
  <si>
    <t>3) Deposits included in broad money</t>
  </si>
  <si>
    <t>Transferable deposits</t>
  </si>
  <si>
    <t>Other deposits</t>
  </si>
  <si>
    <t>4) Securities other than shares included in broad money</t>
  </si>
  <si>
    <t>Deposits excluded from broad money</t>
  </si>
  <si>
    <t>Of which: Other financial corporations</t>
  </si>
  <si>
    <t>Securities other than shares excluded from broad money</t>
  </si>
  <si>
    <t>Loans*</t>
  </si>
  <si>
    <t>Financial derivatives</t>
  </si>
  <si>
    <t>Trade credit and advances</t>
  </si>
  <si>
    <t>Shares and Other equity</t>
  </si>
  <si>
    <t>a) Funds contributed by owners</t>
  </si>
  <si>
    <t>b) Retained earnings</t>
  </si>
  <si>
    <t>c) General &amp; special reserves</t>
  </si>
  <si>
    <t>d) Valuation adjustment</t>
  </si>
  <si>
    <t>Other items (net)</t>
  </si>
  <si>
    <t>Less: Other Assets</t>
  </si>
  <si>
    <t>Note:</t>
  </si>
  <si>
    <t>1. The table shows monetary statistics of the Central Bank (State Bank of Pakistan) according to the guidelines of IMF Monetary and Financial Statistics Manual (MFSM 2000). Compilation methodology is available at:</t>
  </si>
  <si>
    <t>http://www.sbp.org.pk/departments/Guidelines.htm</t>
  </si>
  <si>
    <t>2. General Government includes Central and Provincial Governments.</t>
  </si>
  <si>
    <t>3. Provincial Governments includes Local &amp; Provincial Governments.</t>
  </si>
  <si>
    <t>4. The data may not tally with the table 2 at http://www.sbp.org.pk/ecodata/Ana_Acc_Sbp.pdf and table 2.2 of Statistical Bulletin due to difference in classification and Sectorization.</t>
  </si>
  <si>
    <t>* This includes amounts related to SBP’s OMO mop up activities and financial institutions’ placed of their excess reserves with SBP.</t>
  </si>
  <si>
    <t xml:space="preserve">2.2 Other Depository Corporations Survey </t>
  </si>
  <si>
    <t>a) Foreign currency</t>
  </si>
  <si>
    <t>b) Deposits</t>
  </si>
  <si>
    <t>c) Securities other than shares</t>
  </si>
  <si>
    <t>d) Loans</t>
  </si>
  <si>
    <t>e) Financial derivatives</t>
  </si>
  <si>
    <t>f)Shares &amp; other equity</t>
  </si>
  <si>
    <t>g) Other</t>
  </si>
  <si>
    <t>Claims on Central bank</t>
  </si>
  <si>
    <t>a) Currency</t>
  </si>
  <si>
    <t>b) Reserve deposits</t>
  </si>
  <si>
    <t>c) Other claims</t>
  </si>
  <si>
    <t>Net Claims on General Government</t>
  </si>
  <si>
    <t>Claims on Provincial Governments</t>
  </si>
  <si>
    <t>less: Liabilities to Provincial Governments</t>
  </si>
  <si>
    <t>Liabilities to central bank</t>
  </si>
  <si>
    <t>Deposits included in broad money (1+2)</t>
  </si>
  <si>
    <t>1)Transferable deposits</t>
  </si>
  <si>
    <t>2)Other deposits</t>
  </si>
  <si>
    <t>Securities other than shares, included in broad money</t>
  </si>
  <si>
    <t>Securities other than shares, excluded from broad money</t>
  </si>
  <si>
    <t>Loans</t>
  </si>
  <si>
    <t xml:space="preserve">Of which: Other financial corporations </t>
  </si>
  <si>
    <t>Shares and other equity</t>
  </si>
  <si>
    <t>c) General and special reserves</t>
  </si>
  <si>
    <t>less: Other assets</t>
  </si>
  <si>
    <t>plus: Consolidation adjustment</t>
  </si>
  <si>
    <t>2. General Government includes Central and Provincial Government</t>
  </si>
  <si>
    <r>
      <t>2.3 Depository</t>
    </r>
    <r>
      <rPr>
        <b/>
        <i/>
        <sz val="12"/>
        <color rgb="FF000000"/>
        <rFont val="Times New Roman"/>
        <family val="1"/>
      </rPr>
      <t xml:space="preserve"> </t>
    </r>
    <r>
      <rPr>
        <b/>
        <sz val="14"/>
        <color rgb="FF000000"/>
        <rFont val="Times New Roman"/>
        <family val="1"/>
      </rPr>
      <t>Corporations Survey</t>
    </r>
  </si>
  <si>
    <t>Domestic claims (a+b)</t>
  </si>
  <si>
    <t>a. Net Claims on general government (1+2)</t>
  </si>
  <si>
    <t xml:space="preserve"> 1- Net claims on central government</t>
  </si>
  <si>
    <t>Claims on central government</t>
  </si>
  <si>
    <t>less: Liabilities to central government</t>
  </si>
  <si>
    <t>2-Net claims on provincial governments</t>
  </si>
  <si>
    <t>Claims on provincial governments</t>
  </si>
  <si>
    <t>less: Liabilities to provincial governments</t>
  </si>
  <si>
    <t>b. Claims on other sectors</t>
  </si>
  <si>
    <t>Other financial corporations</t>
  </si>
  <si>
    <t>Public non-financial corporations</t>
  </si>
  <si>
    <t>Other non-financial corporations</t>
  </si>
  <si>
    <t>Other resident sectors</t>
  </si>
  <si>
    <t>Broad money liabilities (a+b+c+d)</t>
  </si>
  <si>
    <t>a. Currency outside depository corporations</t>
  </si>
  <si>
    <t>b. Transferable deposits</t>
  </si>
  <si>
    <t>less: Central bank float</t>
  </si>
  <si>
    <t>c. Other Deposits</t>
  </si>
  <si>
    <t>d. Securities other than shares included in broad money</t>
  </si>
  <si>
    <t>of which: Other financial corporations</t>
  </si>
  <si>
    <t>Financial Derivatives</t>
  </si>
  <si>
    <t>Trade credit &amp; advances</t>
  </si>
  <si>
    <t>Shares &amp; other equity</t>
  </si>
  <si>
    <t>Other liabilities (includes central bank float)</t>
  </si>
  <si>
    <t xml:space="preserve">1. Depository Corporations include SBP, Banks, DFIs, MFBs and Deposit Accepting Non-Bank Financial Companies. Therefore, the estimates are not comparable with Analytical Accounts of Banking sector (published up to June 2008) and monetary aggregates of weekly monetary survey based on data of SBP and Scheduled banks. Methodological changes are given at the following link: </t>
  </si>
  <si>
    <t>http://www.sbp.org.pk/departments/stats/ntb.htm</t>
  </si>
  <si>
    <t xml:space="preserve">http://www.sbp.org.pk/departments/stats/Notice-27-Mar-2017.pdf </t>
  </si>
  <si>
    <t>2.4 Reserve Money</t>
  </si>
  <si>
    <t>Components</t>
  </si>
  <si>
    <r>
      <t>30</t>
    </r>
    <r>
      <rPr>
        <b/>
        <vertAlign val="superscript"/>
        <sz val="8"/>
        <rFont val="Times New Roman"/>
        <family val="1"/>
      </rPr>
      <t>th</t>
    </r>
    <r>
      <rPr>
        <b/>
        <sz val="8"/>
        <rFont val="Times New Roman"/>
        <family val="1"/>
      </rPr>
      <t xml:space="preserve"> June</t>
    </r>
  </si>
  <si>
    <t xml:space="preserve"> A. Currency in Circulation</t>
  </si>
  <si>
    <t xml:space="preserve"> B. Cash in Tills</t>
  </si>
  <si>
    <t xml:space="preserve"> C. Other Deposits</t>
  </si>
  <si>
    <t xml:space="preserve"> D. Bank Deposits</t>
  </si>
  <si>
    <t xml:space="preserve"> Reserve Money (A+B+C+D)</t>
  </si>
  <si>
    <t>Factor affecting Reserve Money (RM)</t>
  </si>
  <si>
    <t xml:space="preserve"> A. Net Foreign Assets</t>
  </si>
  <si>
    <t xml:space="preserve"> B. Net Domestic Assets (1+2+3)</t>
  </si>
  <si>
    <t xml:space="preserve">   1. Net Govt Sector Borrowing (i+ii)</t>
  </si>
  <si>
    <r>
      <t xml:space="preserve">i. Borrowings for Budgetary Support </t>
    </r>
    <r>
      <rPr>
        <vertAlign val="superscript"/>
        <sz val="8"/>
        <color rgb="FF000000"/>
        <rFont val="Times New Roman"/>
        <family val="1"/>
      </rPr>
      <t>1</t>
    </r>
  </si>
  <si>
    <t xml:space="preserve"> a) Federal Government</t>
  </si>
  <si>
    <t xml:space="preserve">      of which deposits with SBP</t>
  </si>
  <si>
    <t xml:space="preserve"> b) Provincial Government</t>
  </si>
  <si>
    <t xml:space="preserve">                      Balochistan</t>
  </si>
  <si>
    <t xml:space="preserve">                      Khyber  Pakhtunkhwa</t>
  </si>
  <si>
    <t xml:space="preserve">                      Punjab</t>
  </si>
  <si>
    <t xml:space="preserve">                      Sindh</t>
  </si>
  <si>
    <t xml:space="preserve">       c) AJK Government</t>
  </si>
  <si>
    <t xml:space="preserve">       d) Gilgit-Baltistan</t>
  </si>
  <si>
    <t xml:space="preserve">    ii. Others</t>
  </si>
  <si>
    <t xml:space="preserve">   2. Credit to Non-Govt. Sector (i+ii+iii)</t>
  </si>
  <si>
    <t>a. Agriculture Sector</t>
  </si>
  <si>
    <t>b. Industrial Sector</t>
  </si>
  <si>
    <t>c. Export Sector</t>
  </si>
  <si>
    <t>d. Housing Sector</t>
  </si>
  <si>
    <t>e. Others</t>
  </si>
  <si>
    <t>ii. Claims on NBFIs</t>
  </si>
  <si>
    <t>iii. PSEs Special A/C Debt Repayment</t>
  </si>
  <si>
    <t xml:space="preserve">  3. Other Items (Net)</t>
  </si>
  <si>
    <t>Reserve Money(RM) (A+B)</t>
  </si>
  <si>
    <t xml:space="preserve">1/ Quarter end NFA of SBP includes interest accrued on Asian Clearing Union (ACU) balance, SDRs allocation, SDRs holdings, fund facilities and accrued expenses on portfolio investment account. </t>
  </si>
  <si>
    <t xml:space="preserve">2/ Government’s borrowing net of Federal, Provincial, Azad Kashmir’s and Gilgit-Baltistan’s deposit with SBP. The (-) sign in govt. deposits shows a credit balance whereas (+) sign shows their debtor/withdrawal from the system </t>
  </si>
  <si>
    <t>3/ An amount of Rs. 40,968 million for the payment of government letters of credit (LCs) payable in subsequent weeks after June 30, 2022 has been classified as ‘government deposits’ in the monetary data; this same amount was classified as ‘other deposits’ in SBP annual financial statements.</t>
  </si>
  <si>
    <t>4/ Total may differ due to rounding off.</t>
  </si>
  <si>
    <t>2.5 Currency in Circulation</t>
  </si>
  <si>
    <t>i-From July, 2020 and onwards five rupee bills &amp; above have been renamed as banknotes.</t>
  </si>
  <si>
    <t xml:space="preserve">ii-  Monthly data is of last Friday of the month. </t>
  </si>
  <si>
    <t>2.6 Monetary Aggregates</t>
  </si>
  <si>
    <t>Assets / Liabilities</t>
  </si>
  <si>
    <t>A.     Components  of M2</t>
  </si>
  <si>
    <t>Money Supply  (1+2+3)</t>
  </si>
  <si>
    <t xml:space="preserve">B.     Factors Affecting Money Supply ( M2)  </t>
  </si>
  <si>
    <t>I.Net Foreign Assets of the Banking System</t>
  </si>
  <si>
    <t>a.      State Bank of Pakistan</t>
  </si>
  <si>
    <t>b.      Scheduled Banks</t>
  </si>
  <si>
    <t>II.Net Domestic Assets of Banking System (1+2+3)</t>
  </si>
  <si>
    <t>1.     Net Govt Sector Borrowing(a+b+c)</t>
  </si>
  <si>
    <t xml:space="preserve">       (i) From SBP </t>
  </si>
  <si>
    <t xml:space="preserve">          a) Federal Government</t>
  </si>
  <si>
    <t xml:space="preserve">               of which deposits with SBP </t>
  </si>
  <si>
    <t xml:space="preserve">          b) Provincial Government</t>
  </si>
  <si>
    <t xml:space="preserve">                    Balochistan Government</t>
  </si>
  <si>
    <t xml:space="preserve">                    Khyber  Pakhtunkhwa Government</t>
  </si>
  <si>
    <t xml:space="preserve">                    Punjab Government</t>
  </si>
  <si>
    <t xml:space="preserve">                    Sindh Government</t>
  </si>
  <si>
    <t xml:space="preserve">          c) AJK Government</t>
  </si>
  <si>
    <t xml:space="preserve">          d) Gilgit-Baltistan</t>
  </si>
  <si>
    <t xml:space="preserve">       (ii) From Scheduled banks (a+b)</t>
  </si>
  <si>
    <t xml:space="preserve">                of which deposits with banks</t>
  </si>
  <si>
    <t xml:space="preserve">          b) Provincial Government </t>
  </si>
  <si>
    <t>b.  Commodity operations</t>
  </si>
  <si>
    <t>c.   Others</t>
  </si>
  <si>
    <t>2.     Credit to Non-Govt. Sector (a+b+c+d)</t>
  </si>
  <si>
    <t>a.   Credit to Private Sector*</t>
  </si>
  <si>
    <t xml:space="preserve">  Conventional Banking Branches</t>
  </si>
  <si>
    <t xml:space="preserve">   Islamic Banks</t>
  </si>
  <si>
    <t xml:space="preserve">   Islamic Banking Branches of Conventional Banks</t>
  </si>
  <si>
    <t>b.  Credit to PSEs</t>
  </si>
  <si>
    <t>c.   PSEs Special a/c-debt Repayment with BP/PSPC</t>
  </si>
  <si>
    <t>d.  Credit to NBFIs</t>
  </si>
  <si>
    <t>3.     Other Items  (net) *</t>
  </si>
  <si>
    <t>Broad Money M2  (A+B)</t>
  </si>
  <si>
    <t>C.     Memorandum Items</t>
  </si>
  <si>
    <t>Accrued Profit on SBP holdings of MRTBs/MTBs</t>
  </si>
  <si>
    <t xml:space="preserve">Outstanding amount of MTBs (realized value in auction) </t>
  </si>
  <si>
    <t>Net Government Budgetary Borrowing (Cash Basis)</t>
  </si>
  <si>
    <t>From SBP</t>
  </si>
  <si>
    <t>From Scheduled Banks</t>
  </si>
  <si>
    <t>Notes: -</t>
  </si>
  <si>
    <t>1. Excluding IMF A/c Nos. 1 &amp; 2, IMF outstanding credit, deposits of foreign central banks, foreign governments, international organizations and deposit money banks.</t>
  </si>
  <si>
    <t>2 - Data is based on weekly returns. The quarterly data covers the period up to the last working day of the month and others months data up to the last working day of last week.</t>
  </si>
  <si>
    <t>* Islamic Financings, Advances (against Murabaha etc), Inventories and any Other related item(s) pertaining to Islamic Financing previously reported under Other Assets has been reclassified as credit to private sector. Details of reclassifications/revisions are available in revision study on SBP website at: http://www.sbp.org.pk/ecodata/RSMS.pdf</t>
  </si>
  <si>
    <t># W.e.f. December 16, 2022 scheduled banks' credit to NBFIs, earlier reported under Credit to Private Sector, is reclassified as Credit to NBFIs to harmonize this weekly report with Monthly Credit / Loans Classified by Borrower.</t>
  </si>
  <si>
    <t>2.7 Government Budgetary Borrowing from Banks</t>
  </si>
  <si>
    <t>ITEMS</t>
  </si>
  <si>
    <t>Stocks</t>
  </si>
  <si>
    <t>Monetary Impact During</t>
  </si>
  <si>
    <t>to</t>
  </si>
  <si>
    <t>1. Central Government (a+b)</t>
  </si>
  <si>
    <t>a. Scheduled Banks</t>
  </si>
  <si>
    <t xml:space="preserve">Less: </t>
  </si>
  <si>
    <t>Government Deposits</t>
  </si>
  <si>
    <t>b. State Bank</t>
  </si>
  <si>
    <t>T-bills and Securities etc.</t>
  </si>
  <si>
    <t>Debtor Balances (Exc. Zakat Fund)</t>
  </si>
  <si>
    <t>Govt. Deposits (Ex. Zakat and Privatization Fund)</t>
  </si>
  <si>
    <t>Others*</t>
  </si>
  <si>
    <t>2. Provincial Governments (c+d)</t>
  </si>
  <si>
    <t>c. Scheduled Banks</t>
  </si>
  <si>
    <t>Government Securities and Others</t>
  </si>
  <si>
    <t>d. State Bank</t>
  </si>
  <si>
    <t>Government Securities</t>
  </si>
  <si>
    <t>Debtor Balances (Excluding Zakat Fund)</t>
  </si>
  <si>
    <t>Government Deposits (Excluding Zakat Fund)</t>
  </si>
  <si>
    <t>Net Budgetary Borrowing from the Banking System</t>
  </si>
  <si>
    <t>* It include treasury currency and Rupee counterpart loan to GOP against SDRs allocation</t>
  </si>
  <si>
    <t>2.8 Government Borrowing for Commodity Operations</t>
  </si>
  <si>
    <t>Rice</t>
  </si>
  <si>
    <t>Wheat</t>
  </si>
  <si>
    <t>Sugar</t>
  </si>
  <si>
    <t>Fertilizer</t>
  </si>
  <si>
    <t>Seeds</t>
  </si>
  <si>
    <t>Oil seeds</t>
  </si>
  <si>
    <t>Pulses</t>
  </si>
  <si>
    <t>Edible Oil</t>
  </si>
  <si>
    <t>Black Mash</t>
  </si>
  <si>
    <t>Chilies</t>
  </si>
  <si>
    <t>Seed Meal</t>
  </si>
  <si>
    <t>Gram</t>
  </si>
  <si>
    <t>Onion</t>
  </si>
  <si>
    <t>Potatoes</t>
  </si>
  <si>
    <t>Cotton</t>
  </si>
  <si>
    <t>Total</t>
  </si>
  <si>
    <t>2.9 Statement of Affairs</t>
  </si>
  <si>
    <t>LAST WEEK END</t>
  </si>
  <si>
    <t>Issue</t>
  </si>
  <si>
    <t>Banking</t>
  </si>
  <si>
    <t>ASSETS</t>
  </si>
  <si>
    <t>International reserve assets</t>
  </si>
  <si>
    <t>- Gold</t>
  </si>
  <si>
    <t>- Foreign currency balances</t>
  </si>
  <si>
    <t>- Balances with International Monetary Fund</t>
  </si>
  <si>
    <t>- Special drawing rights holdings</t>
  </si>
  <si>
    <t xml:space="preserve">- Reserve tranche position with International Monetary Fund </t>
  </si>
  <si>
    <t xml:space="preserve"> - Other foreign currency balances</t>
  </si>
  <si>
    <t>Local currency financial assets</t>
  </si>
  <si>
    <t>(i) Monetary policy assets</t>
  </si>
  <si>
    <t>- Conventional- securities purchased under agreement to resell</t>
  </si>
  <si>
    <t>- Shariah compliant financing facility</t>
  </si>
  <si>
    <t>- Outright purchase of assets</t>
  </si>
  <si>
    <t xml:space="preserve"> - Conventional securities</t>
  </si>
  <si>
    <t xml:space="preserve"> - Shariah compliant securities</t>
  </si>
  <si>
    <t>(ii) Credit to conventional banks &amp; financial institutions</t>
  </si>
  <si>
    <t xml:space="preserve"> for purposes other than monetary policy</t>
  </si>
  <si>
    <t>- Industrial sector</t>
  </si>
  <si>
    <t>- Export sector</t>
  </si>
  <si>
    <t>- Housing sector</t>
  </si>
  <si>
    <t>- Other</t>
  </si>
  <si>
    <t xml:space="preserve">(iii) Credit to Islamic banks &amp; financial institutions for </t>
  </si>
  <si>
    <t xml:space="preserve"> purpose other than monetary policy</t>
  </si>
  <si>
    <t>- Agriculture sector</t>
  </si>
  <si>
    <t>Credit to general government account</t>
  </si>
  <si>
    <t>- Federal government</t>
  </si>
  <si>
    <t>- Perpetual loan to federal government</t>
  </si>
  <si>
    <t>- Government securities</t>
  </si>
  <si>
    <t>- Market related treasury bills</t>
  </si>
  <si>
    <t>- Pakistan investment bonds</t>
  </si>
  <si>
    <t>- Sukuks</t>
  </si>
  <si>
    <t>- Government overdrafts</t>
  </si>
  <si>
    <t>- Provincial &amp; autonomous regions</t>
  </si>
  <si>
    <t xml:space="preserve">- Long term loans </t>
  </si>
  <si>
    <t xml:space="preserve">- Short term loans </t>
  </si>
  <si>
    <t>Equity investments</t>
  </si>
  <si>
    <t>- Subsidiaries</t>
  </si>
  <si>
    <t>- Banks</t>
  </si>
  <si>
    <t>- Financial institutions</t>
  </si>
  <si>
    <t xml:space="preserve">- Other </t>
  </si>
  <si>
    <t>Property, plant &amp; equipment</t>
  </si>
  <si>
    <t>Rupee coins</t>
  </si>
  <si>
    <t>Other assets</t>
  </si>
  <si>
    <t>LIABILITIES</t>
  </si>
  <si>
    <t>Equity &amp; reserves</t>
  </si>
  <si>
    <t>- Paid-up capital</t>
  </si>
  <si>
    <t>- Statutory reserves</t>
  </si>
  <si>
    <t>- Special reserves</t>
  </si>
  <si>
    <t>- Unrealized appreciations</t>
  </si>
  <si>
    <t>- Profit &amp; loss appropriation account</t>
  </si>
  <si>
    <t>Banknotes in circulation</t>
  </si>
  <si>
    <t>- Banknotes in circulation</t>
  </si>
  <si>
    <t>- Banknotes held in Banking Department</t>
  </si>
  <si>
    <t>Monetary policy liabilities</t>
  </si>
  <si>
    <t>- Securities sold under agreement to repurchase</t>
  </si>
  <si>
    <t>- Shariah compliant facility</t>
  </si>
  <si>
    <t>Local currency deposits</t>
  </si>
  <si>
    <t>- Provincial governments &amp; autonomous regions</t>
  </si>
  <si>
    <t>- Bank deposits</t>
  </si>
  <si>
    <t>- Other deposits</t>
  </si>
  <si>
    <t>Foreign currency deposits</t>
  </si>
  <si>
    <t>- Local banks</t>
  </si>
  <si>
    <t>- Foreign central banks</t>
  </si>
  <si>
    <t>- Foreign governments &amp; sovereign wealth fund</t>
  </si>
  <si>
    <t>- Others deposits</t>
  </si>
  <si>
    <t>Foreign currency loans and liabilities</t>
  </si>
  <si>
    <t>- International Monetary Fund facilities</t>
  </si>
  <si>
    <t>- Allocations of special drawing rights of IMF</t>
  </si>
  <si>
    <t xml:space="preserve">- Currency swap arrangements </t>
  </si>
  <si>
    <t>- Overdraft from Asian Clearing Union</t>
  </si>
  <si>
    <t>- Reserve tranche position with International Monetary Fund</t>
  </si>
  <si>
    <t>- Other foreign currency balances</t>
  </si>
  <si>
    <t>- Conventional securities</t>
  </si>
  <si>
    <t>- Shariah compliant securities</t>
  </si>
  <si>
    <t>for purposes other than monetary policy</t>
  </si>
  <si>
    <t>(iii) Credit to Islamic banks &amp; financial institutions for</t>
  </si>
  <si>
    <t>purpose other than monetary policy</t>
  </si>
  <si>
    <t>- Long term loans</t>
  </si>
  <si>
    <t>- Short term loans</t>
  </si>
  <si>
    <t>- Currency swap arrangements</t>
  </si>
  <si>
    <t>Source: Finance Department SBP</t>
  </si>
  <si>
    <t>2.10 Annual Accounts of State Bank of Pakistan</t>
  </si>
  <si>
    <t>End Jun: Million Rupees</t>
  </si>
  <si>
    <t>Gold reserves held by the Bank</t>
  </si>
  <si>
    <t>Local Currency – Coins</t>
  </si>
  <si>
    <t>Foreign Currency Reserves</t>
  </si>
  <si>
    <t>Earmarked foreign currency balances</t>
  </si>
  <si>
    <t>Special Drawing Rights of the International Monetary Fund</t>
  </si>
  <si>
    <t>Reserve tranche with the IMF under quota arrangements</t>
  </si>
  <si>
    <t>Securities purchased under agreement to resale</t>
  </si>
  <si>
    <t>Current accounts of governments</t>
  </si>
  <si>
    <t>Investments</t>
  </si>
  <si>
    <t>Loans, Advances, Bills of Exchange and Commercial Papers</t>
  </si>
  <si>
    <t>Assets held with the Reserve Bank of India</t>
  </si>
  <si>
    <t>Balances due from the Govt. of India and Bangladesh</t>
  </si>
  <si>
    <t>Property and Equipment</t>
  </si>
  <si>
    <t>Intangible assets</t>
  </si>
  <si>
    <t>TOTAL ASSETS</t>
  </si>
  <si>
    <t>Bank notes in circulation</t>
  </si>
  <si>
    <t>Bills Payable</t>
  </si>
  <si>
    <t>Current account with SBP-BSC -. (a -Subsidiary)</t>
  </si>
  <si>
    <t>Current account with NIBAF (Guarantee) Limited - a subsidiary</t>
  </si>
  <si>
    <t>Payable to Islamic Banking Institution against Bai Muajjal transactions</t>
  </si>
  <si>
    <t>Payable under bilateral currency swap agreement</t>
  </si>
  <si>
    <t>Deposits of banks and Financial Institutions</t>
  </si>
  <si>
    <t>Other deposits and accounts</t>
  </si>
  <si>
    <t>Payable to the International Monetary Fund</t>
  </si>
  <si>
    <t xml:space="preserve">Securities sold under agreement to repurchase </t>
  </si>
  <si>
    <t>Other Liabilities</t>
  </si>
  <si>
    <t>Deferred Liability - Unfunded Staff Retirement Benefits</t>
  </si>
  <si>
    <t>TOTAL LIABILITIES</t>
  </si>
  <si>
    <t>NET ASSETS</t>
  </si>
  <si>
    <t>REPRESENTED BY</t>
  </si>
  <si>
    <t>Share Capital</t>
  </si>
  <si>
    <t>Reserves</t>
  </si>
  <si>
    <t>Unappropriated profit</t>
  </si>
  <si>
    <t>Unrealized appreciation on gold reserves held by the Bank</t>
  </si>
  <si>
    <t>Unrealised appreciation on remeasurement of Foreign currency accounts and investments</t>
  </si>
  <si>
    <t>Unrealized appreciation on re-measurement of investment-Local</t>
  </si>
  <si>
    <t>Surplus on revaluation of property and equipment</t>
  </si>
  <si>
    <t>TOTAL EQUITY</t>
  </si>
  <si>
    <t>PROFIT &amp; LOSS ACCOUNT</t>
  </si>
  <si>
    <t>Mark-Up/ Return/Interest Earned</t>
  </si>
  <si>
    <t>Mark-Up/ Return/Interest Expenses</t>
  </si>
  <si>
    <t>Net Mark-Up / Interest Income</t>
  </si>
  <si>
    <t>Fair valuation adjustment on COVID loans - net</t>
  </si>
  <si>
    <t>Fees, Commission &amp; Brokerage Income</t>
  </si>
  <si>
    <t>Exchange gain/(loss)-net</t>
  </si>
  <si>
    <t>Dividend Income</t>
  </si>
  <si>
    <t>Other operating income / (loss)-net</t>
  </si>
  <si>
    <t>Other Income/(Loss)</t>
  </si>
  <si>
    <t>Total Non - Markup / Interest Income</t>
  </si>
  <si>
    <t>Administrative/ Operating Expenses</t>
  </si>
  <si>
    <t>Provisions for /(reversal of provision against)</t>
  </si>
  <si>
    <t>Total Non-Markup/Interest Expenses</t>
  </si>
  <si>
    <t>PROFIT/ (LOSS) FOR THE YEAR</t>
  </si>
  <si>
    <t>Net Cash Inflow / (Outflow) from Operating Activities</t>
  </si>
  <si>
    <t>Net Cash Inflow / (Outflow) from Investing Activities</t>
  </si>
  <si>
    <t>Net Cash Inflow / (Outflow) from Financing Activities</t>
  </si>
  <si>
    <t>2.11 Annual Accounts of SBP Banking Services Corporation</t>
  </si>
  <si>
    <t>(Subsidiary of State Bank of Pakistan)</t>
  </si>
  <si>
    <t>Deposit account with State Bank of Pakistan</t>
  </si>
  <si>
    <t>Current account with State Bank of Pakistan</t>
  </si>
  <si>
    <t>Employee loans and advances</t>
  </si>
  <si>
    <t>Advances, deposits and payments</t>
  </si>
  <si>
    <t>Medical and stationary consumable</t>
  </si>
  <si>
    <t>Property and equipment</t>
  </si>
  <si>
    <t>Total Assets</t>
  </si>
  <si>
    <t>Deferred liabilities - staff retirement benefits</t>
  </si>
  <si>
    <t xml:space="preserve"> Total Liabilities </t>
  </si>
  <si>
    <t xml:space="preserve"> NET ASSETS </t>
  </si>
  <si>
    <t xml:space="preserve">REPRESENTED BY </t>
  </si>
  <si>
    <t xml:space="preserve"> Share capital </t>
  </si>
  <si>
    <t>Unappropriated Profit</t>
  </si>
  <si>
    <t>PROFIT &amp; LOSS ACCOUNTS</t>
  </si>
  <si>
    <t>Discount and Interest earned</t>
  </si>
  <si>
    <t>Net operating expenses</t>
  </si>
  <si>
    <t>Total Expenses</t>
  </si>
  <si>
    <t>Reimbursed by the State bank of Pakistan</t>
  </si>
  <si>
    <t>Allocated to the State Bank of Pakistan</t>
  </si>
  <si>
    <t>Operating Profit</t>
  </si>
  <si>
    <t>Profit on disposal of fixed assets</t>
  </si>
  <si>
    <t>Other income</t>
  </si>
  <si>
    <t>Balance Profit Transferred to the State Bank of Pakistan</t>
  </si>
  <si>
    <r>
      <t xml:space="preserve"> </t>
    </r>
    <r>
      <rPr>
        <b/>
        <sz val="8"/>
        <color rgb="FF000000"/>
        <rFont val="Times New Roman"/>
        <family val="1"/>
      </rPr>
      <t>-</t>
    </r>
    <r>
      <rPr>
        <sz val="8"/>
        <color rgb="FF000000"/>
        <rFont val="Times New Roman"/>
        <family val="1"/>
      </rPr>
      <t xml:space="preserve"> </t>
    </r>
  </si>
  <si>
    <t xml:space="preserve">Cash and cash equivalents at beginning of the year </t>
  </si>
  <si>
    <t>Cash &amp; Cash Equivalents at the end of the year</t>
  </si>
  <si>
    <t>Source: SBP BSC HOK</t>
  </si>
  <si>
    <t>2.12 Scheduled Banks’ Balance Sheets Consolidated Position</t>
  </si>
  <si>
    <r>
      <t>Based on Weekly Position of Liabilities and</t>
    </r>
    <r>
      <rPr>
        <sz val="12"/>
        <rFont val="Times New Roman"/>
        <family val="1"/>
      </rPr>
      <t xml:space="preserve"> </t>
    </r>
    <r>
      <rPr>
        <b/>
        <sz val="12"/>
        <rFont val="Times New Roman"/>
        <family val="1"/>
      </rPr>
      <t>Assets (All Banks)</t>
    </r>
  </si>
  <si>
    <t>FINANCIAL POSITION</t>
  </si>
  <si>
    <t>Cash &amp; Balances with Treasury Banks</t>
  </si>
  <si>
    <t>Balances with other Banks</t>
  </si>
  <si>
    <t>Lending to Financial Institutions</t>
  </si>
  <si>
    <t>Advances – Net of Provision</t>
  </si>
  <si>
    <t>Gross Advances</t>
  </si>
  <si>
    <t>Less: Provision for Non- Performing Advances</t>
  </si>
  <si>
    <t>Operating Fixed Assets</t>
  </si>
  <si>
    <t>Deferred Tax Assets</t>
  </si>
  <si>
    <t>Other Assets</t>
  </si>
  <si>
    <t>Borrowings</t>
  </si>
  <si>
    <t>Deposits and other Accounts</t>
  </si>
  <si>
    <t>Sub-ordinated Loans</t>
  </si>
  <si>
    <t>Liabilities Against Assets Subject to Finance Lease</t>
  </si>
  <si>
    <t>Deferred Tax Liabilities</t>
  </si>
  <si>
    <t>REPRESENTED BY:</t>
  </si>
  <si>
    <t>Paid up Capital / Head Office Capital Account</t>
  </si>
  <si>
    <t>Un-appropriated / Un-remitted Profit</t>
  </si>
  <si>
    <t>Surplus/ (Deficit) on Revaluation of Assets</t>
  </si>
  <si>
    <t>TOTAL</t>
  </si>
  <si>
    <r>
      <t xml:space="preserve">2.13 Scheduled Banks' Consolidated Liquidity Position </t>
    </r>
    <r>
      <rPr>
        <b/>
        <sz val="12"/>
        <rFont val="Times New Roman"/>
        <family val="1"/>
      </rPr>
      <t>(All Banks)</t>
    </r>
  </si>
  <si>
    <r>
      <t xml:space="preserve">                                   </t>
    </r>
    <r>
      <rPr>
        <sz val="7"/>
        <rFont val="Times New Roman"/>
        <family val="1"/>
      </rPr>
      <t>Million Rupees</t>
    </r>
  </si>
  <si>
    <t>Demand Liabilities</t>
  </si>
  <si>
    <t xml:space="preserve"> Time Liabilities</t>
  </si>
  <si>
    <t>TOTAL (Demand &amp; Time Liabilities)</t>
  </si>
  <si>
    <t>LIQUID ASSETS MAINTAINED IN PAKISTAN</t>
  </si>
  <si>
    <t>Cash</t>
  </si>
  <si>
    <t>Balance with SBP</t>
  </si>
  <si>
    <t>Balance with agents of SBP</t>
  </si>
  <si>
    <t>Un-encumbered approved Securities</t>
  </si>
  <si>
    <t>Foreign Banks Deposits with SBP under section13(3) of Banking Companies Ordinance</t>
  </si>
  <si>
    <t>Minimum of Assets required to be held under Section 29 of the Banking Companies Ordinance</t>
  </si>
  <si>
    <t>Excess of Assets being held over the minimum required under Section 29 of the Banking Companies Ordinance</t>
  </si>
  <si>
    <t xml:space="preserve">Source: Banking Supervision Department-1, SBP </t>
  </si>
  <si>
    <t>2.14 Financial Position of DFIs, MFBs and NBFCs</t>
  </si>
  <si>
    <t>ASSETS/ LIABILITIES</t>
  </si>
  <si>
    <t>DFIs*</t>
  </si>
  <si>
    <t>NBFCs</t>
  </si>
  <si>
    <t>MFBs</t>
  </si>
  <si>
    <t>1. Currency and Deposits</t>
  </si>
  <si>
    <t>a. Currency</t>
  </si>
  <si>
    <t>b. Transferable Deposits</t>
  </si>
  <si>
    <t>c. Restricted Deposits</t>
  </si>
  <si>
    <t>d. Other Deposits</t>
  </si>
  <si>
    <t>2. Investment in securities other than shares</t>
  </si>
  <si>
    <t>a. Short-term</t>
  </si>
  <si>
    <t>b. Long-term</t>
  </si>
  <si>
    <t>3. Loans extended (Advances)</t>
  </si>
  <si>
    <t>4. Investment in shares</t>
  </si>
  <si>
    <t>a. Quoted</t>
  </si>
  <si>
    <t>b. Non-quoted</t>
  </si>
  <si>
    <t>5. Insurance Technical Reserve</t>
  </si>
  <si>
    <t>a. Life</t>
  </si>
  <si>
    <t>b. Non-life</t>
  </si>
  <si>
    <t>6. Financial Derivatives</t>
  </si>
  <si>
    <t>7. Other accounts receivable</t>
  </si>
  <si>
    <t>8. Non-financial assets</t>
  </si>
  <si>
    <t>a. Produced assets</t>
  </si>
  <si>
    <t>i. Fixed assets</t>
  </si>
  <si>
    <t xml:space="preserve"> ii.Inventories</t>
  </si>
  <si>
    <t xml:space="preserve"> iii.Valuables</t>
  </si>
  <si>
    <t xml:space="preserve"> iv.Other produced assets</t>
  </si>
  <si>
    <t>b. Non-produced assets</t>
  </si>
  <si>
    <t>i. Land</t>
  </si>
  <si>
    <t>ii.Other-non-produced assets</t>
  </si>
  <si>
    <t>Total Assets/ Liabilities</t>
  </si>
  <si>
    <t>1. Deposits</t>
  </si>
  <si>
    <t>a. Restricted deposits</t>
  </si>
  <si>
    <t>b. Other deposits</t>
  </si>
  <si>
    <t>2. Securities other than shares (bonds/debentures etc)</t>
  </si>
  <si>
    <t xml:space="preserve">a. Short-term </t>
  </si>
  <si>
    <t>b. long-term</t>
  </si>
  <si>
    <t>3. Loans (Borrowings)</t>
  </si>
  <si>
    <t>4. Financial Derivatives</t>
  </si>
  <si>
    <t>5. Other accounts payable</t>
  </si>
  <si>
    <t>6. Shares and other equity</t>
  </si>
  <si>
    <t>c. Retained earnings</t>
  </si>
  <si>
    <t>d. Current year result</t>
  </si>
  <si>
    <t>e. General &amp; special reserves</t>
  </si>
  <si>
    <t>f. Valuation adjustments</t>
  </si>
  <si>
    <r>
      <t>2.15 Classification of Deposits with DFIs, MFBs and NBFCs</t>
    </r>
    <r>
      <rPr>
        <b/>
        <sz val="8"/>
        <rFont val="Times New Roman"/>
        <family val="1"/>
      </rPr>
      <t xml:space="preserve"> </t>
    </r>
  </si>
  <si>
    <t>SECTOR</t>
  </si>
  <si>
    <t>1 Non-financial Corporations</t>
  </si>
  <si>
    <t xml:space="preserve"> i Public</t>
  </si>
  <si>
    <t xml:space="preserve"> ii Private</t>
  </si>
  <si>
    <t>2 Financial Corporations</t>
  </si>
  <si>
    <t>i Deposit money institutions</t>
  </si>
  <si>
    <t>ii Other deposit accepting institutions</t>
  </si>
  <si>
    <t>iii Financial intermediaries</t>
  </si>
  <si>
    <t>iv Financial auxiliaries</t>
  </si>
  <si>
    <t>v Insurance and pension funds</t>
  </si>
  <si>
    <t>3 Central Government</t>
  </si>
  <si>
    <t>4 Provincial Governments</t>
  </si>
  <si>
    <t>5 Local Governments</t>
  </si>
  <si>
    <t>6 Household</t>
  </si>
  <si>
    <t>7 Non-profit Institutions (NPIs) Serving Households</t>
  </si>
  <si>
    <t>8 Non-residents</t>
  </si>
  <si>
    <t>9 Foreign Currency</t>
  </si>
  <si>
    <t>2.16 Classification of Loans Extended (Advances) by DFIs, MFBs and NBFCs</t>
  </si>
  <si>
    <t>Depository*</t>
  </si>
  <si>
    <t>Non-Depository**</t>
  </si>
  <si>
    <t>1 Non-financial corporations</t>
  </si>
  <si>
    <t>i Public</t>
  </si>
  <si>
    <t>ii Private</t>
  </si>
  <si>
    <t xml:space="preserve"> i Deposit money institutions</t>
  </si>
  <si>
    <t>8 Non-Residents</t>
  </si>
  <si>
    <t>9 Bills purchased and discounted (inland bills)</t>
  </si>
  <si>
    <t>10 Other Advances and Financial Leases</t>
  </si>
  <si>
    <t>** This includes Non-Depository NBFCs, PMRCL and HBFC.</t>
  </si>
  <si>
    <t>2.17 Classification of Investments in Securities and Shares</t>
  </si>
  <si>
    <t>By DFIs, MFBs and NBFCs</t>
  </si>
  <si>
    <t>SECURITIES</t>
  </si>
  <si>
    <t>Non-</t>
  </si>
  <si>
    <t>Depository**</t>
  </si>
  <si>
    <t>A. Securities</t>
  </si>
  <si>
    <t>7 Non-profit institutions (NPIs) Serving Households</t>
  </si>
  <si>
    <t>B. Shares</t>
  </si>
  <si>
    <t>Total (A+B)</t>
  </si>
  <si>
    <r>
      <t>FY23</t>
    </r>
    <r>
      <rPr>
        <b/>
        <vertAlign val="superscript"/>
        <sz val="8"/>
        <color rgb="FF000000"/>
        <rFont val="Times New Roman"/>
        <family val="1"/>
      </rPr>
      <t xml:space="preserve"> </t>
    </r>
  </si>
  <si>
    <t>Apr</t>
  </si>
  <si>
    <r>
      <t xml:space="preserve">P: Provisional, R: Revised </t>
    </r>
    <r>
      <rPr>
        <sz val="7"/>
        <color rgb="FF000000"/>
        <rFont val="Times New Roman"/>
        <family val="1"/>
      </rPr>
      <t xml:space="preserve">                                                                                                                                                                                                                                                                                                                                                                           </t>
    </r>
  </si>
  <si>
    <t xml:space="preserve">R: Revised, P: Provisional                                                                                                                                                                                                                                                                                     </t>
  </si>
  <si>
    <t>Source: Banking Supervision Department-1, SBP</t>
  </si>
  <si>
    <t>Note: Figures pertain to last week end of every month</t>
  </si>
  <si>
    <t>* This includes Depository NBFCs, DFIs and MFIs.</t>
  </si>
  <si>
    <t>May</t>
  </si>
  <si>
    <t xml:space="preserve">    i. Claims on Scheduled Banks  (a+b+c+d+e)</t>
  </si>
  <si>
    <t>1. Banknotes</t>
  </si>
  <si>
    <t>2. One Rupee Coins and above</t>
  </si>
  <si>
    <t>3. Total (1+2)</t>
  </si>
  <si>
    <t>4. Held by Banking Department of SBP</t>
  </si>
  <si>
    <t>5. Held by Issue Department of SBP</t>
  </si>
  <si>
    <t>6. Currency in tills of Scheduled Banks</t>
  </si>
  <si>
    <t>7. Currency in Circulation (3-4-5-6)</t>
  </si>
  <si>
    <t xml:space="preserve">Notes:                                                                                                                                                                                                                                                                                                         </t>
  </si>
  <si>
    <t>Jun</t>
  </si>
  <si>
    <t>Jul</t>
  </si>
  <si>
    <t>Aug</t>
  </si>
  <si>
    <t>5. Note Explaining major changes is available at: http://www.sbp.org.pk/departments/stats/ntb.htm</t>
  </si>
  <si>
    <t>6. Data from June 08 to Feb 08 has been revised due to recalculation of Monetary Base</t>
  </si>
  <si>
    <t>7. The data from June 2008 to May 2009 has been revised. The explanatory notes on the revisions are available at SBP website on economic data page under  Analytical Accounts - MFSM. The same are also available in Statistical Bulleting under "Notice" section.</t>
  </si>
  <si>
    <t>8. The claims on Indian Government are reclassified as Other Assets in line with changes in SBP Statement of Affairs from July 2020.</t>
  </si>
  <si>
    <t>9. Accrued markup on reverse repo transactions previously added in Claims on Central Government, has been reclassified to Claims on Depository Corporations with effect from June 30, 2023.</t>
  </si>
  <si>
    <t>10. Commission receivable against public debt management previously added in Claims on Central Government, has been reclassified to Other Assets with effect from June 30, 2023.</t>
  </si>
  <si>
    <t>SDR allocations previously included as a component of shares and other equity of central bank is being reclassified as foreign liabilities of the central bank as pre recommendation of IMF from june 2010.</t>
  </si>
  <si>
    <t xml:space="preserve">  1/  Other Depository Corporations (ODCs) include the data of Banks, DFIs, MFBs, Deposit Accepting Non Bank Financial Companies and Money Market Mutual Funds (MMMFs) . The scope of ODCs survey has been enhanced with the inclusion of MMMFs with effect from April 2017. The archive of the ODCs including MMMFs has been prepared from July 2012. Therefore, the estimates are not comparable with Analytical Accounts of Banking Sector (up to June 2008 prepared under money &amp; banking guide and up to June 2012 prepared under MFSM) and monetary aggregates of weekly monetary survey based on data of SBP and Scheduled Banks</t>
  </si>
  <si>
    <t>3. Provincial Governments includes Provincial and Local Governmnets</t>
  </si>
  <si>
    <t>4. The data may not tally with the table 3 at http://www.sbp.org.pk/ecodata/Ana_Acc_bkg.pdf and table 2.3 of Statistical Bulletin due to difference in classification and Sectorization</t>
  </si>
  <si>
    <t>6. The data from June 2008 to May 2009 has been revised. The explanatory notes on the revisions are available at SBP website on economic data page under  Analytical Accounts - MFSM. The same are also available in Statistical Bulleting under "Notice" section.</t>
  </si>
  <si>
    <t>7.Islamic Financings, Adavances (against Murabaha etc) and Other related items previously reported under Other Assets has been reclassified as domestic claims / credit  from June 2014. Details of reclassifications/revisions are available in revision study on SBP website at :</t>
  </si>
  <si>
    <t xml:space="preserve">www.sbp.org.pk/ecodata/Revision_Monetary_Stats.pdf
 </t>
  </si>
  <si>
    <t xml:space="preserve">www.sbp.org.pk/departments/stats/Notice-27-Mar-2017.pdf   </t>
  </si>
  <si>
    <t>8. From July, 2019 data on Central and Government Deposits with scheduled banks have been revised.  This revision is due to reclassification of some of the PSEs , which were previously reported under Government deposits. The coverage of PSEs has been increased.</t>
  </si>
  <si>
    <t>2. From Dec, 2022 data on Central Government and Non Financial Public Sector deposits with scheduled banks have been revised. This revision is due to reclassification of some of the NFPSEs to Central Government.</t>
  </si>
  <si>
    <t>3. The claims on Indian Government are reclassified as Other Assets in line with changes in SBP Statement of Affairs from July 2020.</t>
  </si>
  <si>
    <t>http://www.sbp.org.pk/departments/stats/Expalanatory-Note.pdf</t>
  </si>
  <si>
    <r>
      <t>1</t>
    </r>
    <r>
      <rPr>
        <b/>
        <vertAlign val="superscript"/>
        <sz val="8"/>
        <rFont val="Times New Roman"/>
        <family val="1"/>
      </rPr>
      <t>st</t>
    </r>
    <r>
      <rPr>
        <b/>
        <sz val="8"/>
        <rFont val="Times New Roman"/>
        <family val="1"/>
      </rPr>
      <t xml:space="preserve"> July 23</t>
    </r>
  </si>
  <si>
    <r>
      <t>1</t>
    </r>
    <r>
      <rPr>
        <b/>
        <vertAlign val="superscript"/>
        <sz val="8"/>
        <rFont val="Times New Roman"/>
        <family val="1"/>
      </rPr>
      <t>st</t>
    </r>
    <r>
      <rPr>
        <b/>
        <sz val="8"/>
        <rFont val="Times New Roman"/>
        <family val="1"/>
      </rPr>
      <t xml:space="preserve"> July 24</t>
    </r>
  </si>
  <si>
    <t>Local currency financial assets (i), (ii), (iii)</t>
  </si>
  <si>
    <t>Credit to general government account (federal +Provincial)</t>
  </si>
  <si>
    <t>Total ASSETS</t>
  </si>
  <si>
    <t>Total Liabilites</t>
  </si>
  <si>
    <t>FY24</t>
  </si>
  <si>
    <r>
      <t>FY24</t>
    </r>
    <r>
      <rPr>
        <b/>
        <vertAlign val="superscript"/>
        <sz val="8"/>
        <color rgb="FF000000"/>
        <rFont val="Times New Roman"/>
        <family val="1"/>
      </rPr>
      <t xml:space="preserve"> </t>
    </r>
  </si>
  <si>
    <t xml:space="preserve">    Source: Statistics and Data Services Department</t>
  </si>
  <si>
    <t>Source: Statistics and Data Services Department</t>
  </si>
  <si>
    <t xml:space="preserve"> Source: Statistics and Data Services Department</t>
  </si>
  <si>
    <t>Note: From July, 2019, the data on Central and Provincial Government Deposits with Scheduled Banks have been revised. This revision is due to reclassification of some of the PSEs, 
which were previous reported under Government Institutions. The coverage of PSEs has been enhanced since July, 2019. Deatail of changes are available at:</t>
  </si>
  <si>
    <t xml:space="preserve">* DFIs also includes HBFC &amp; PMRC data.                                                                                                                                                                                                                                                                                                                    </t>
  </si>
  <si>
    <r>
      <t xml:space="preserve">1.   </t>
    </r>
    <r>
      <rPr>
        <sz val="8"/>
        <color rgb="FF000000"/>
        <rFont val="Times New Roman"/>
        <family val="1"/>
      </rPr>
      <t>Currency in Circulation</t>
    </r>
  </si>
  <si>
    <r>
      <t xml:space="preserve">2.   </t>
    </r>
    <r>
      <rPr>
        <sz val="8"/>
        <color rgb="FF000000"/>
        <rFont val="Times New Roman"/>
        <family val="1"/>
      </rPr>
      <t>Other Deposits with SBP</t>
    </r>
  </si>
  <si>
    <r>
      <t xml:space="preserve">3.   </t>
    </r>
    <r>
      <rPr>
        <sz val="8"/>
        <color rgb="FF000000"/>
        <rFont val="Times New Roman"/>
        <family val="1"/>
      </rPr>
      <t>Total Private &amp; PSE Deposits</t>
    </r>
  </si>
  <si>
    <r>
      <t xml:space="preserve">      </t>
    </r>
    <r>
      <rPr>
        <i/>
        <sz val="8"/>
        <color rgb="FF000000"/>
        <rFont val="Times New Roman"/>
        <family val="1"/>
      </rPr>
      <t>of which : RFCDs</t>
    </r>
  </si>
  <si>
    <r>
      <t xml:space="preserve">a.   Borrowings for Budgetary support </t>
    </r>
    <r>
      <rPr>
        <b/>
        <vertAlign val="superscript"/>
        <sz val="8"/>
        <color rgb="FF000000"/>
        <rFont val="Times New Roman"/>
        <family val="1"/>
      </rPr>
      <t>1</t>
    </r>
  </si>
  <si>
    <t>Sep</t>
  </si>
  <si>
    <r>
      <t>Sep</t>
    </r>
    <r>
      <rPr>
        <b/>
        <vertAlign val="superscript"/>
        <sz val="7"/>
        <rFont val="Times New Roman"/>
        <family val="1"/>
      </rPr>
      <t>P</t>
    </r>
  </si>
  <si>
    <r>
      <t>Jun</t>
    </r>
    <r>
      <rPr>
        <b/>
        <vertAlign val="superscript"/>
        <sz val="7"/>
        <rFont val="Times New Roman"/>
        <family val="1"/>
      </rPr>
      <t>R</t>
    </r>
  </si>
  <si>
    <r>
      <t>Sep</t>
    </r>
    <r>
      <rPr>
        <b/>
        <vertAlign val="superscript"/>
        <sz val="8"/>
        <rFont val="Times New Roman"/>
        <family val="1"/>
      </rPr>
      <t>P</t>
    </r>
  </si>
  <si>
    <t>Mar-24</t>
  </si>
  <si>
    <t>Jun-24</t>
  </si>
  <si>
    <r>
      <t>Aug</t>
    </r>
    <r>
      <rPr>
        <b/>
        <vertAlign val="superscript"/>
        <sz val="8"/>
        <rFont val="Times New Roman"/>
        <family val="1"/>
      </rPr>
      <t>R</t>
    </r>
  </si>
  <si>
    <r>
      <t>Jul</t>
    </r>
    <r>
      <rPr>
        <b/>
        <vertAlign val="superscript"/>
        <sz val="8"/>
        <rFont val="Times New Roman"/>
        <family val="1"/>
      </rPr>
      <t>R</t>
    </r>
  </si>
  <si>
    <r>
      <t>Jun</t>
    </r>
    <r>
      <rPr>
        <b/>
        <vertAlign val="superscript"/>
        <sz val="8"/>
        <rFont val="Times New Roman"/>
        <family val="1"/>
      </rPr>
      <t>R</t>
    </r>
  </si>
  <si>
    <t xml:space="preserve">https://www.sbp.org.pk/ecodata/CBArch.xls </t>
  </si>
  <si>
    <t>Archive link:</t>
  </si>
  <si>
    <t xml:space="preserve">https://www.sbp.org.pk/ecodata/ODCArch.xls </t>
  </si>
  <si>
    <t>https://www.sbp.org.pk/ecodata/DCsArch.xls</t>
  </si>
  <si>
    <t>Archive link</t>
  </si>
  <si>
    <t>https://www.sbp.org.pk/ecodata/ReserveMoney_Arch.xls</t>
  </si>
  <si>
    <t xml:space="preserve">https://www.sbp.org.pk/ecodata/BroadMoney_M2_Arch.xls </t>
  </si>
  <si>
    <r>
      <t>30-Jun-24</t>
    </r>
    <r>
      <rPr>
        <b/>
        <vertAlign val="superscript"/>
        <sz val="8"/>
        <rFont val="Times New Roman"/>
        <family val="1"/>
      </rPr>
      <t>R</t>
    </r>
  </si>
  <si>
    <r>
      <t>30-Jun-23</t>
    </r>
    <r>
      <rPr>
        <b/>
        <vertAlign val="superscript"/>
        <sz val="8"/>
        <rFont val="Times New Roman"/>
        <family val="1"/>
      </rPr>
      <t>R</t>
    </r>
  </si>
  <si>
    <t>T-Bills and Securities and Others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</si>
</sst>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43" formatCode="_(* #,##0.00_);_(* \(#,##0.00\);_(* &quot;-&quot;??_);_(@_)"/>
    <numFmt numFmtId="164" formatCode="[$-409]mmm\-yy;@"/>
    <numFmt numFmtId="165" formatCode="_(* #,##0.0_);_(* \(#,##0.0\);_(* &quot;-&quot;??_);_(@_)"/>
    <numFmt numFmtId="166" formatCode="_(* #,##0_);_(* \(#,##0\);_(* &quot;-&quot;??_);_(@_)"/>
    <numFmt numFmtId="167" formatCode="#,##0.0"/>
    <numFmt numFmtId="168" formatCode="_-[$€-2]* #,##0.00_-;\-[$€-2]* #,##0.00_-;_-[$€-2]* &quot;-&quot;??_-"/>
    <numFmt numFmtId="169" formatCode="&quot;   &quot;@"/>
    <numFmt numFmtId="170" formatCode="&quot;      &quot;@"/>
    <numFmt numFmtId="171" formatCode="&quot;         &quot;@"/>
    <numFmt numFmtId="172" formatCode="&quot;            &quot;@"/>
    <numFmt numFmtId="173" formatCode="&quot;               &quot;@"/>
    <numFmt numFmtId="174" formatCode="[Black][&gt;0.05]#,##0.0;[Black][&lt;-0.05]\-#,##0.0;;"/>
    <numFmt numFmtId="175" formatCode="[Black][&gt;0.5]#,##0;[Black][&lt;-0.5]\-#,##0;;"/>
    <numFmt numFmtId="176" formatCode="_(* #,##0.0_);_(* \(#,##0.0\);_(* &quot;-&quot;?_);_(@_)"/>
  </numFmts>
  <fonts count="94" x14ac:knownFonts="1">
    <font>
      <sz val="11"/>
      <color theme="1"/>
      <name val="Arial"/>
      <family val="2"/>
      <scheme val="minor"/>
    </font>
    <font>
      <sz val="7"/>
      <color theme="1"/>
      <name val="Times New Roman"/>
      <family val="1"/>
    </font>
    <font>
      <sz val="10"/>
      <color theme="1"/>
      <name val="Times New Roman"/>
      <family val="1"/>
    </font>
    <font>
      <sz val="8"/>
      <color rgb="FF000000"/>
      <name val="Times New Roman"/>
      <family val="1"/>
    </font>
    <font>
      <b/>
      <sz val="8"/>
      <color rgb="FF000000"/>
      <name val="Times New Roman"/>
      <family val="1"/>
    </font>
    <font>
      <b/>
      <sz val="14"/>
      <name val="Times New Roman"/>
      <family val="1"/>
    </font>
    <font>
      <sz val="8"/>
      <name val="Times New Roman"/>
      <family val="1"/>
    </font>
    <font>
      <b/>
      <sz val="8"/>
      <name val="Times New Roman"/>
      <family val="1"/>
    </font>
    <font>
      <b/>
      <vertAlign val="superscript"/>
      <sz val="8"/>
      <color rgb="FF000000"/>
      <name val="Times New Roman"/>
      <family val="1"/>
    </font>
    <font>
      <b/>
      <vertAlign val="superscript"/>
      <sz val="7"/>
      <name val="Times New Roman"/>
      <family val="1"/>
    </font>
    <font>
      <b/>
      <sz val="7"/>
      <name val="Times New Roman"/>
      <family val="1"/>
    </font>
    <font>
      <b/>
      <sz val="7"/>
      <color rgb="FF000000"/>
      <name val="Times New Roman"/>
      <family val="1"/>
    </font>
    <font>
      <sz val="7"/>
      <color rgb="FF000000"/>
      <name val="Times New Roman"/>
      <family val="1"/>
    </font>
    <font>
      <i/>
      <sz val="8"/>
      <name val="Times New Roman"/>
      <family val="1"/>
    </font>
    <font>
      <sz val="11"/>
      <color rgb="FF000000"/>
      <name val="Calibri"/>
      <family val="2"/>
    </font>
    <font>
      <sz val="7"/>
      <name val="Times New Roman"/>
      <family val="1"/>
    </font>
    <font>
      <sz val="7"/>
      <color rgb="FF000000"/>
      <name val="Calibri"/>
      <family val="2"/>
    </font>
    <font>
      <u/>
      <sz val="11"/>
      <color theme="10"/>
      <name val="Arial"/>
      <family val="2"/>
      <scheme val="minor"/>
    </font>
    <font>
      <b/>
      <sz val="14"/>
      <color rgb="FF000000"/>
      <name val="Times New Roman"/>
      <family val="1"/>
    </font>
    <font>
      <b/>
      <i/>
      <sz val="12"/>
      <color rgb="FF000000"/>
      <name val="Times New Roman"/>
      <family val="1"/>
    </font>
    <font>
      <b/>
      <vertAlign val="superscript"/>
      <sz val="8"/>
      <name val="Times New Roman"/>
      <family val="1"/>
    </font>
    <font>
      <b/>
      <sz val="6.5"/>
      <color rgb="FF000000"/>
      <name val="Times New Roman"/>
      <family val="1"/>
    </font>
    <font>
      <vertAlign val="superscript"/>
      <sz val="8"/>
      <color rgb="FF000000"/>
      <name val="Times New Roman"/>
      <family val="1"/>
    </font>
    <font>
      <sz val="10"/>
      <color rgb="FF000000"/>
      <name val="Times New Roman"/>
      <family val="1"/>
    </font>
    <font>
      <b/>
      <sz val="9"/>
      <name val="Times New Roman"/>
      <family val="1"/>
    </font>
    <font>
      <sz val="9"/>
      <name val="Times New Roman"/>
      <family val="1"/>
    </font>
    <font>
      <sz val="6"/>
      <name val="Times New Roman"/>
      <family val="1"/>
    </font>
    <font>
      <sz val="1"/>
      <name val="Times New Roman"/>
      <family val="1"/>
    </font>
    <font>
      <sz val="6"/>
      <color rgb="FF000000"/>
      <name val="Times New Roman"/>
      <family val="1"/>
    </font>
    <font>
      <sz val="8"/>
      <color rgb="FF000000"/>
      <name val="Calibri"/>
      <family val="2"/>
    </font>
    <font>
      <b/>
      <sz val="12"/>
      <name val="Times New Roman"/>
      <family val="1"/>
    </font>
    <font>
      <sz val="12"/>
      <name val="Times New Roman"/>
      <family val="1"/>
    </font>
    <font>
      <sz val="6.5"/>
      <name val="Times New Roman"/>
      <family val="1"/>
    </font>
    <font>
      <sz val="11"/>
      <color theme="1"/>
      <name val="Arial"/>
      <family val="2"/>
      <scheme val="minor"/>
    </font>
    <font>
      <sz val="10"/>
      <name val="Arial"/>
      <family val="2"/>
    </font>
    <font>
      <u/>
      <sz val="7"/>
      <color theme="10"/>
      <name val="Arial"/>
      <family val="2"/>
      <scheme val="minor"/>
    </font>
    <font>
      <sz val="8"/>
      <color theme="1"/>
      <name val="Times New Roman"/>
      <family val="1"/>
      <scheme val="major"/>
    </font>
    <font>
      <sz val="11"/>
      <color rgb="FFFF0000"/>
      <name val="Arial"/>
      <family val="2"/>
      <scheme val="minor"/>
    </font>
    <font>
      <b/>
      <sz val="8"/>
      <color rgb="FFFF0000"/>
      <name val="Times New Roman"/>
      <family val="1"/>
    </font>
    <font>
      <b/>
      <sz val="10"/>
      <name val="Arial"/>
      <family val="2"/>
      <scheme val="minor"/>
    </font>
    <font>
      <sz val="11"/>
      <color indexed="8"/>
      <name val="Calibri"/>
      <family val="2"/>
    </font>
    <font>
      <sz val="10"/>
      <name val="Arial"/>
      <family val="2"/>
      <scheme val="minor"/>
    </font>
    <font>
      <sz val="11"/>
      <name val="Arial"/>
      <family val="2"/>
      <scheme val="minor"/>
    </font>
    <font>
      <sz val="11"/>
      <color indexed="9"/>
      <name val="Calibri"/>
      <family val="2"/>
    </font>
    <font>
      <sz val="11"/>
      <color indexed="20"/>
      <name val="Calibri"/>
      <family val="2"/>
    </font>
    <font>
      <b/>
      <sz val="11"/>
      <color indexed="52"/>
      <name val="Calibri"/>
      <family val="2"/>
    </font>
    <font>
      <b/>
      <sz val="11"/>
      <color indexed="9"/>
      <name val="Calibri"/>
      <family val="2"/>
    </font>
    <font>
      <b/>
      <sz val="10"/>
      <color indexed="8"/>
      <name val="Verdana"/>
      <family val="2"/>
    </font>
    <font>
      <b/>
      <i/>
      <sz val="10"/>
      <color indexed="8"/>
      <name val="Verdana"/>
      <family val="2"/>
    </font>
    <font>
      <sz val="11"/>
      <color indexed="8"/>
      <name val="Verdana"/>
      <family val="2"/>
    </font>
    <font>
      <b/>
      <sz val="13"/>
      <color indexed="9"/>
      <name val="Verdana"/>
      <family val="2"/>
    </font>
    <font>
      <b/>
      <sz val="10"/>
      <color indexed="54"/>
      <name val="Verdana"/>
      <family val="2"/>
    </font>
    <font>
      <sz val="11"/>
      <color indexed="8"/>
      <name val="Arial"/>
      <family val="2"/>
    </font>
    <font>
      <sz val="11"/>
      <name val="Book Antiqua"/>
      <family val="1"/>
    </font>
    <font>
      <sz val="12"/>
      <color indexed="24"/>
      <name val="Arial"/>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b/>
      <sz val="12"/>
      <color indexed="24"/>
      <name val="Arial"/>
      <family val="2"/>
    </font>
    <font>
      <u/>
      <sz val="12"/>
      <color indexed="12"/>
      <name val="Times New Roman"/>
      <family val="1"/>
    </font>
    <font>
      <sz val="11"/>
      <color indexed="62"/>
      <name val="Calibri"/>
      <family val="2"/>
    </font>
    <font>
      <sz val="11"/>
      <color indexed="52"/>
      <name val="Calibri"/>
      <family val="2"/>
    </font>
    <font>
      <sz val="11"/>
      <color indexed="60"/>
      <name val="Calibri"/>
      <family val="2"/>
    </font>
    <font>
      <sz val="11"/>
      <name val="Tms Rmn"/>
    </font>
    <font>
      <b/>
      <sz val="11"/>
      <color indexed="63"/>
      <name val="Calibri"/>
      <family val="2"/>
    </font>
    <font>
      <b/>
      <sz val="18"/>
      <color indexed="56"/>
      <name val="Cambria"/>
      <family val="2"/>
    </font>
    <font>
      <b/>
      <sz val="11"/>
      <color indexed="8"/>
      <name val="Calibri"/>
      <family val="2"/>
    </font>
    <font>
      <sz val="11"/>
      <color indexed="10"/>
      <name val="Calibri"/>
      <family val="2"/>
    </font>
    <font>
      <sz val="1"/>
      <color rgb="FFFF0000"/>
      <name val="Times New Roman"/>
      <family val="1"/>
    </font>
    <font>
      <sz val="6"/>
      <color rgb="FFFF0000"/>
      <name val="Times New Roman"/>
      <family val="1"/>
    </font>
    <font>
      <sz val="8"/>
      <name val="Times New Roman"/>
      <family val="2"/>
    </font>
    <font>
      <b/>
      <sz val="10"/>
      <name val="Times New Roman"/>
      <family val="2"/>
    </font>
    <font>
      <b/>
      <sz val="7"/>
      <color rgb="FFFF0000"/>
      <name val="Times New Roman"/>
      <family val="1"/>
    </font>
    <font>
      <sz val="8"/>
      <color rgb="FFFF0000"/>
      <name val="Times New Roman"/>
      <family val="1"/>
    </font>
    <font>
      <sz val="7"/>
      <name val="Calibri"/>
      <family val="2"/>
    </font>
    <font>
      <u/>
      <sz val="7"/>
      <color indexed="12"/>
      <name val="Arial"/>
      <family val="2"/>
      <scheme val="minor"/>
    </font>
    <font>
      <sz val="7"/>
      <name val="Arial"/>
      <family val="2"/>
      <scheme val="minor"/>
    </font>
    <font>
      <u/>
      <sz val="7"/>
      <color indexed="12"/>
      <name val="Times New Roman"/>
      <family val="1"/>
    </font>
    <font>
      <sz val="9"/>
      <color theme="1"/>
      <name val="Times New Roman"/>
      <family val="2"/>
    </font>
    <font>
      <sz val="9"/>
      <name val="Times New Roman"/>
      <family val="2"/>
    </font>
    <font>
      <sz val="9"/>
      <color rgb="FFFF0000"/>
      <name val="Times New Roman"/>
      <family val="2"/>
    </font>
    <font>
      <sz val="7"/>
      <color theme="1"/>
      <name val="Times New Roman"/>
      <family val="2"/>
    </font>
    <font>
      <u/>
      <sz val="7"/>
      <color theme="10"/>
      <name val="Times New Roman"/>
      <family val="2"/>
    </font>
    <font>
      <b/>
      <sz val="10"/>
      <name val="Times New Roman"/>
      <family val="1"/>
    </font>
    <font>
      <sz val="10"/>
      <name val="Times New Roman"/>
      <family val="1"/>
    </font>
    <font>
      <i/>
      <sz val="8"/>
      <color rgb="FF000000"/>
      <name val="Times New Roman"/>
      <family val="1"/>
    </font>
    <font>
      <sz val="8"/>
      <color theme="1"/>
      <name val="Arial"/>
      <family val="2"/>
      <scheme val="minor"/>
    </font>
    <font>
      <sz val="8"/>
      <color theme="1"/>
      <name val="Times New Roman"/>
      <family val="1"/>
    </font>
    <font>
      <sz val="8"/>
      <name val="Calibri"/>
      <family val="2"/>
    </font>
    <font>
      <sz val="8"/>
      <color rgb="FFFF0000"/>
      <name val="Arial"/>
      <family val="2"/>
      <scheme val="minor"/>
    </font>
    <font>
      <b/>
      <u/>
      <sz val="10"/>
      <name val="Arial"/>
      <family val="2"/>
      <scheme val="minor"/>
    </font>
    <font>
      <u/>
      <sz val="8"/>
      <color theme="10"/>
      <name val="Arial"/>
      <family val="2"/>
      <scheme val="minor"/>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9"/>
        <bgColor indexed="64"/>
      </patternFill>
    </fill>
    <fill>
      <patternFill patternType="solid">
        <fgColor indexed="22"/>
        <bgColor indexed="64"/>
      </patternFill>
    </fill>
    <fill>
      <patternFill patternType="solid">
        <fgColor indexed="24"/>
        <bgColor indexed="64"/>
      </patternFill>
    </fill>
    <fill>
      <patternFill patternType="solid">
        <fgColor indexed="26"/>
        <bgColor indexed="64"/>
      </patternFill>
    </fill>
    <fill>
      <patternFill patternType="solid">
        <fgColor indexed="43"/>
      </patternFill>
    </fill>
    <fill>
      <patternFill patternType="solid">
        <fgColor indexed="26"/>
      </patternFill>
    </fill>
    <fill>
      <patternFill patternType="solid">
        <fgColor theme="0"/>
        <bgColor indexed="64"/>
      </patternFill>
    </fill>
  </fills>
  <borders count="47">
    <border>
      <left/>
      <right/>
      <top/>
      <bottom/>
      <diagonal/>
    </border>
    <border>
      <left/>
      <right style="medium">
        <color indexed="64"/>
      </right>
      <top style="thick">
        <color indexed="64"/>
      </top>
      <bottom/>
      <diagonal/>
    </border>
    <border>
      <left/>
      <right style="medium">
        <color indexed="64"/>
      </right>
      <top/>
      <bottom style="thick">
        <color rgb="FF000000"/>
      </bottom>
      <diagonal/>
    </border>
    <border>
      <left/>
      <right style="medium">
        <color indexed="64"/>
      </right>
      <top/>
      <bottom style="thick">
        <color indexed="64"/>
      </bottom>
      <diagonal/>
    </border>
    <border>
      <left/>
      <right/>
      <top style="thick">
        <color indexed="64"/>
      </top>
      <bottom/>
      <diagonal/>
    </border>
    <border>
      <left/>
      <right/>
      <top/>
      <bottom style="thick">
        <color indexed="64"/>
      </bottom>
      <diagonal/>
    </border>
    <border>
      <left style="medium">
        <color indexed="64"/>
      </left>
      <right/>
      <top style="thick">
        <color indexed="64"/>
      </top>
      <bottom/>
      <diagonal/>
    </border>
    <border>
      <left style="medium">
        <color indexed="64"/>
      </left>
      <right/>
      <top/>
      <bottom style="thick">
        <color indexed="64"/>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medium">
        <color indexed="64"/>
      </left>
      <right style="medium">
        <color indexed="64"/>
      </right>
      <top/>
      <bottom style="thick">
        <color indexed="64"/>
      </bottom>
      <diagonal/>
    </border>
    <border>
      <left style="medium">
        <color indexed="64"/>
      </left>
      <right style="medium">
        <color indexed="64"/>
      </right>
      <top style="thick">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thick">
        <color indexed="64"/>
      </top>
      <bottom style="medium">
        <color indexed="64"/>
      </bottom>
      <diagonal/>
    </border>
    <border>
      <left/>
      <right/>
      <top style="medium">
        <color indexed="64"/>
      </top>
      <bottom style="thick">
        <color indexed="64"/>
      </bottom>
      <diagonal/>
    </border>
    <border>
      <left/>
      <right style="medium">
        <color indexed="64"/>
      </right>
      <top style="medium">
        <color indexed="64"/>
      </top>
      <bottom style="thick">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medium">
        <color rgb="FF000000"/>
      </right>
      <top/>
      <bottom style="medium">
        <color indexed="64"/>
      </bottom>
      <diagonal/>
    </border>
    <border>
      <left/>
      <right/>
      <top/>
      <bottom style="mediumDashed">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style="thick">
        <color indexed="64"/>
      </bottom>
      <diagonal/>
    </border>
    <border>
      <left style="thick">
        <color indexed="64"/>
      </left>
      <right/>
      <top/>
      <bottom style="medium">
        <color indexed="64"/>
      </bottom>
      <diagonal/>
    </border>
    <border>
      <left style="medium">
        <color indexed="64"/>
      </left>
      <right style="medium">
        <color indexed="64"/>
      </right>
      <top style="thick">
        <color indexed="64"/>
      </top>
      <bottom style="medium">
        <color indexed="64"/>
      </bottom>
      <diagonal/>
    </border>
    <border>
      <left style="medium">
        <color indexed="64"/>
      </left>
      <right style="medium">
        <color indexed="64"/>
      </right>
      <top style="medium">
        <color indexed="64"/>
      </top>
      <bottom style="thick">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ck">
        <color indexed="64"/>
      </top>
      <bottom style="thick">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s>
  <cellStyleXfs count="84">
    <xf numFmtId="0" fontId="0" fillId="0" borderId="0"/>
    <xf numFmtId="0" fontId="17" fillId="0" borderId="0" applyNumberFormat="0" applyFill="0" applyBorder="0" applyAlignment="0" applyProtection="0"/>
    <xf numFmtId="43" fontId="33" fillId="0" borderId="0" applyFont="0" applyFill="0" applyBorder="0" applyAlignment="0" applyProtection="0"/>
    <xf numFmtId="0" fontId="34" fillId="0" borderId="0"/>
    <xf numFmtId="0" fontId="34" fillId="0" borderId="0"/>
    <xf numFmtId="43" fontId="34" fillId="0" borderId="0" applyFont="0" applyFill="0" applyBorder="0" applyAlignment="0" applyProtection="0"/>
    <xf numFmtId="0" fontId="40" fillId="0" borderId="0"/>
    <xf numFmtId="169" fontId="25" fillId="0" borderId="0" applyFont="0" applyFill="0" applyBorder="0" applyAlignment="0" applyProtection="0"/>
    <xf numFmtId="170" fontId="25" fillId="0" borderId="0" applyFont="0" applyFill="0" applyBorder="0" applyAlignment="0" applyProtection="0"/>
    <xf numFmtId="0" fontId="40" fillId="2" borderId="0" applyNumberFormat="0" applyBorder="0" applyAlignment="0" applyProtection="0"/>
    <xf numFmtId="0" fontId="40" fillId="3" borderId="0" applyNumberFormat="0" applyBorder="0" applyAlignment="0" applyProtection="0"/>
    <xf numFmtId="0" fontId="40" fillId="4" borderId="0" applyNumberFormat="0" applyBorder="0" applyAlignment="0" applyProtection="0"/>
    <xf numFmtId="0" fontId="40" fillId="5" borderId="0" applyNumberFormat="0" applyBorder="0" applyAlignment="0" applyProtection="0"/>
    <xf numFmtId="0" fontId="40" fillId="6" borderId="0" applyNumberFormat="0" applyBorder="0" applyAlignment="0" applyProtection="0"/>
    <xf numFmtId="0" fontId="40" fillId="7" borderId="0" applyNumberFormat="0" applyBorder="0" applyAlignment="0" applyProtection="0"/>
    <xf numFmtId="171" fontId="25" fillId="0" borderId="0" applyFont="0" applyFill="0" applyBorder="0" applyAlignment="0" applyProtection="0"/>
    <xf numFmtId="172" fontId="25" fillId="0" borderId="0" applyFont="0" applyFill="0" applyBorder="0" applyAlignment="0" applyProtection="0"/>
    <xf numFmtId="0" fontId="40" fillId="8" borderId="0" applyNumberFormat="0" applyBorder="0" applyAlignment="0" applyProtection="0"/>
    <xf numFmtId="0" fontId="40" fillId="9" borderId="0" applyNumberFormat="0" applyBorder="0" applyAlignment="0" applyProtection="0"/>
    <xf numFmtId="0" fontId="40" fillId="10" borderId="0" applyNumberFormat="0" applyBorder="0" applyAlignment="0" applyProtection="0"/>
    <xf numFmtId="0" fontId="40" fillId="5" borderId="0" applyNumberFormat="0" applyBorder="0" applyAlignment="0" applyProtection="0"/>
    <xf numFmtId="0" fontId="40" fillId="8" borderId="0" applyNumberFormat="0" applyBorder="0" applyAlignment="0" applyProtection="0"/>
    <xf numFmtId="0" fontId="40" fillId="11" borderId="0" applyNumberFormat="0" applyBorder="0" applyAlignment="0" applyProtection="0"/>
    <xf numFmtId="173" fontId="25" fillId="0" borderId="0" applyFont="0" applyFill="0" applyBorder="0" applyAlignment="0" applyProtection="0"/>
    <xf numFmtId="0" fontId="43" fillId="12" borderId="0" applyNumberFormat="0" applyBorder="0" applyAlignment="0" applyProtection="0"/>
    <xf numFmtId="0" fontId="43" fillId="9" borderId="0" applyNumberFormat="0" applyBorder="0" applyAlignment="0" applyProtection="0"/>
    <xf numFmtId="0" fontId="43" fillId="10" borderId="0" applyNumberFormat="0" applyBorder="0" applyAlignment="0" applyProtection="0"/>
    <xf numFmtId="0" fontId="43" fillId="13" borderId="0" applyNumberFormat="0" applyBorder="0" applyAlignment="0" applyProtection="0"/>
    <xf numFmtId="0" fontId="43" fillId="14" borderId="0" applyNumberFormat="0" applyBorder="0" applyAlignment="0" applyProtection="0"/>
    <xf numFmtId="0" fontId="43" fillId="15" borderId="0" applyNumberFormat="0" applyBorder="0" applyAlignment="0" applyProtection="0"/>
    <xf numFmtId="0" fontId="43" fillId="16" borderId="0" applyNumberFormat="0" applyBorder="0" applyAlignment="0" applyProtection="0"/>
    <xf numFmtId="0" fontId="43" fillId="17" borderId="0" applyNumberFormat="0" applyBorder="0" applyAlignment="0" applyProtection="0"/>
    <xf numFmtId="0" fontId="43" fillId="18" borderId="0" applyNumberFormat="0" applyBorder="0" applyAlignment="0" applyProtection="0"/>
    <xf numFmtId="0" fontId="43" fillId="13" borderId="0" applyNumberFormat="0" applyBorder="0" applyAlignment="0" applyProtection="0"/>
    <xf numFmtId="0" fontId="43" fillId="14" borderId="0" applyNumberFormat="0" applyBorder="0" applyAlignment="0" applyProtection="0"/>
    <xf numFmtId="0" fontId="43" fillId="19" borderId="0" applyNumberFormat="0" applyBorder="0" applyAlignment="0" applyProtection="0"/>
    <xf numFmtId="0" fontId="44" fillId="3" borderId="0" applyNumberFormat="0" applyBorder="0" applyAlignment="0" applyProtection="0"/>
    <xf numFmtId="0" fontId="45" fillId="20" borderId="31" applyNumberFormat="0" applyAlignment="0" applyProtection="0"/>
    <xf numFmtId="0" fontId="46" fillId="21" borderId="32" applyNumberFormat="0" applyAlignment="0" applyProtection="0"/>
    <xf numFmtId="1" fontId="47" fillId="22" borderId="33">
      <alignment horizontal="right" vertical="center"/>
    </xf>
    <xf numFmtId="0" fontId="48" fillId="22" borderId="33">
      <alignment horizontal="right" vertical="center"/>
    </xf>
    <xf numFmtId="0" fontId="34" fillId="22" borderId="34"/>
    <xf numFmtId="0" fontId="47" fillId="23" borderId="33">
      <alignment horizontal="center" vertical="center"/>
    </xf>
    <xf numFmtId="1" fontId="47" fillId="22" borderId="33">
      <alignment horizontal="right" vertical="center"/>
    </xf>
    <xf numFmtId="0" fontId="34" fillId="22" borderId="0"/>
    <xf numFmtId="0" fontId="49" fillId="22" borderId="33">
      <alignment horizontal="left" vertical="center"/>
    </xf>
    <xf numFmtId="0" fontId="49" fillId="22" borderId="33"/>
    <xf numFmtId="0" fontId="48" fillId="22" borderId="33">
      <alignment horizontal="right" vertical="center"/>
    </xf>
    <xf numFmtId="0" fontId="50" fillId="24" borderId="33">
      <alignment horizontal="left" vertical="center"/>
    </xf>
    <xf numFmtId="0" fontId="50" fillId="24" borderId="33">
      <alignment horizontal="left" vertical="center"/>
    </xf>
    <xf numFmtId="0" fontId="51" fillId="22" borderId="33">
      <alignment horizontal="left" vertical="center"/>
    </xf>
    <xf numFmtId="0" fontId="52" fillId="22" borderId="34"/>
    <xf numFmtId="0" fontId="47" fillId="25" borderId="33">
      <alignment horizontal="left" vertical="center"/>
    </xf>
    <xf numFmtId="43" fontId="40" fillId="0" borderId="0" applyFont="0" applyFill="0" applyBorder="0" applyAlignment="0" applyProtection="0"/>
    <xf numFmtId="43" fontId="53" fillId="0" borderId="0" applyFont="0" applyFill="0" applyBorder="0" applyAlignment="0" applyProtection="0"/>
    <xf numFmtId="0" fontId="54" fillId="0" borderId="0" applyProtection="0"/>
    <xf numFmtId="168" fontId="34" fillId="0" borderId="0" applyFont="0" applyFill="0" applyBorder="0" applyAlignment="0" applyProtection="0"/>
    <xf numFmtId="0" fontId="55" fillId="0" borderId="0" applyNumberFormat="0" applyFill="0" applyBorder="0" applyAlignment="0" applyProtection="0"/>
    <xf numFmtId="2" fontId="54" fillId="0" borderId="0" applyProtection="0"/>
    <xf numFmtId="0" fontId="56" fillId="4" borderId="0" applyNumberFormat="0" applyBorder="0" applyAlignment="0" applyProtection="0"/>
    <xf numFmtId="0" fontId="57" fillId="0" borderId="35" applyNumberFormat="0" applyFill="0" applyAlignment="0" applyProtection="0"/>
    <xf numFmtId="0" fontId="58" fillId="0" borderId="36" applyNumberFormat="0" applyFill="0" applyAlignment="0" applyProtection="0"/>
    <xf numFmtId="0" fontId="59" fillId="0" borderId="37" applyNumberFormat="0" applyFill="0" applyAlignment="0" applyProtection="0"/>
    <xf numFmtId="0" fontId="59" fillId="0" borderId="0" applyNumberFormat="0" applyFill="0" applyBorder="0" applyAlignment="0" applyProtection="0"/>
    <xf numFmtId="0" fontId="54" fillId="0" borderId="0" applyNumberFormat="0" applyFont="0" applyFill="0" applyBorder="0" applyAlignment="0" applyProtection="0"/>
    <xf numFmtId="0" fontId="60" fillId="0" borderId="0" applyProtection="0"/>
    <xf numFmtId="0" fontId="61" fillId="0" borderId="0" applyNumberFormat="0" applyFill="0" applyBorder="0" applyAlignment="0" applyProtection="0">
      <alignment vertical="top"/>
      <protection locked="0"/>
    </xf>
    <xf numFmtId="167" fontId="25" fillId="0" borderId="0" applyFont="0" applyFill="0" applyBorder="0" applyAlignment="0" applyProtection="0"/>
    <xf numFmtId="3" fontId="25" fillId="0" borderId="0" applyFont="0" applyFill="0" applyBorder="0" applyAlignment="0" applyProtection="0"/>
    <xf numFmtId="0" fontId="62" fillId="7" borderId="31" applyNumberFormat="0" applyAlignment="0" applyProtection="0"/>
    <xf numFmtId="0" fontId="63" fillId="0" borderId="38" applyNumberFormat="0" applyFill="0" applyAlignment="0" applyProtection="0"/>
    <xf numFmtId="0" fontId="64" fillId="26" borderId="0" applyNumberFormat="0" applyBorder="0" applyAlignment="0" applyProtection="0"/>
    <xf numFmtId="0" fontId="65" fillId="0" borderId="0"/>
    <xf numFmtId="0" fontId="53" fillId="0" borderId="0"/>
    <xf numFmtId="0" fontId="40" fillId="0" borderId="0"/>
    <xf numFmtId="0" fontId="40" fillId="27" borderId="39" applyNumberFormat="0" applyFont="0" applyAlignment="0" applyProtection="0"/>
    <xf numFmtId="0" fontId="66" fillId="20" borderId="40" applyNumberFormat="0" applyAlignment="0" applyProtection="0"/>
    <xf numFmtId="174" fontId="25" fillId="0" borderId="0" applyFont="0" applyFill="0" applyBorder="0" applyAlignment="0" applyProtection="0"/>
    <xf numFmtId="175" fontId="25" fillId="0" borderId="0" applyFont="0" applyFill="0" applyBorder="0" applyAlignment="0" applyProtection="0"/>
    <xf numFmtId="0" fontId="67" fillId="0" borderId="0" applyNumberFormat="0" applyFill="0" applyBorder="0" applyAlignment="0" applyProtection="0"/>
    <xf numFmtId="0" fontId="68" fillId="0" borderId="41" applyNumberFormat="0" applyFill="0" applyAlignment="0" applyProtection="0"/>
    <xf numFmtId="0" fontId="69" fillId="0" borderId="0" applyNumberFormat="0" applyFill="0" applyBorder="0" applyAlignment="0" applyProtection="0"/>
    <xf numFmtId="0" fontId="31" fillId="0" borderId="0"/>
    <xf numFmtId="0" fontId="40" fillId="0" borderId="0"/>
  </cellStyleXfs>
  <cellXfs count="357">
    <xf numFmtId="0" fontId="0" fillId="0" borderId="0" xfId="0"/>
    <xf numFmtId="0" fontId="7" fillId="0" borderId="0" xfId="0" applyFont="1" applyAlignment="1">
      <alignment horizontal="center" vertical="center"/>
    </xf>
    <xf numFmtId="0" fontId="7" fillId="0" borderId="0" xfId="0" applyFont="1" applyAlignment="1">
      <alignment horizontal="left" vertical="center"/>
    </xf>
    <xf numFmtId="0" fontId="6" fillId="0" borderId="0" xfId="0" applyFont="1" applyAlignment="1">
      <alignment horizontal="left" vertical="center" indent="2"/>
    </xf>
    <xf numFmtId="0" fontId="13" fillId="0" borderId="0" xfId="0" applyFont="1" applyAlignment="1">
      <alignment horizontal="left" vertical="center" indent="2"/>
    </xf>
    <xf numFmtId="0" fontId="6" fillId="0" borderId="5" xfId="0" applyFont="1" applyBorder="1" applyAlignment="1">
      <alignment horizontal="left" vertical="center" indent="2"/>
    </xf>
    <xf numFmtId="0" fontId="7" fillId="0" borderId="0" xfId="0" applyFont="1" applyAlignment="1">
      <alignment horizontal="left" vertical="center" indent="1"/>
    </xf>
    <xf numFmtId="0" fontId="6" fillId="0" borderId="0" xfId="0" applyFont="1" applyAlignment="1">
      <alignment horizontal="left" vertical="center"/>
    </xf>
    <xf numFmtId="0" fontId="13" fillId="0" borderId="5" xfId="0" applyFont="1" applyBorder="1" applyAlignment="1">
      <alignment horizontal="left" vertical="center"/>
    </xf>
    <xf numFmtId="0" fontId="6" fillId="0" borderId="0" xfId="0" applyFont="1" applyAlignment="1">
      <alignment horizontal="left" vertical="center" indent="1"/>
    </xf>
    <xf numFmtId="0" fontId="13" fillId="0" borderId="0" xfId="0" applyFont="1" applyAlignment="1">
      <alignment horizontal="left" vertical="center" wrapText="1" indent="2"/>
    </xf>
    <xf numFmtId="0" fontId="7" fillId="0" borderId="5" xfId="0" applyFont="1" applyBorder="1" applyAlignment="1">
      <alignment horizontal="left" vertical="center"/>
    </xf>
    <xf numFmtId="0" fontId="3" fillId="0" borderId="0" xfId="0" applyFont="1" applyAlignment="1">
      <alignment horizontal="center" vertical="center" wrapText="1"/>
    </xf>
    <xf numFmtId="0" fontId="7" fillId="0" borderId="15" xfId="0" applyFont="1" applyBorder="1" applyAlignment="1">
      <alignment horizontal="center" vertical="center" wrapText="1"/>
    </xf>
    <xf numFmtId="0" fontId="10" fillId="0" borderId="3" xfId="0" applyFont="1" applyBorder="1" applyAlignment="1">
      <alignment horizontal="right" vertical="center"/>
    </xf>
    <xf numFmtId="0" fontId="2" fillId="0" borderId="0" xfId="0" applyFont="1" applyAlignment="1">
      <alignment vertical="center"/>
    </xf>
    <xf numFmtId="0" fontId="3" fillId="0" borderId="0" xfId="0" applyFont="1" applyAlignment="1">
      <alignment horizontal="left" vertical="center" indent="2"/>
    </xf>
    <xf numFmtId="0" fontId="3" fillId="0" borderId="0" xfId="0" applyFont="1" applyAlignment="1">
      <alignment horizontal="left" vertical="center" indent="3"/>
    </xf>
    <xf numFmtId="0" fontId="3" fillId="0" borderId="0" xfId="0" applyFont="1" applyAlignment="1">
      <alignment horizontal="left" vertical="center"/>
    </xf>
    <xf numFmtId="0" fontId="3" fillId="0" borderId="0" xfId="0" applyFont="1" applyAlignment="1">
      <alignment horizontal="left" vertical="center" indent="1"/>
    </xf>
    <xf numFmtId="0" fontId="4" fillId="0" borderId="5" xfId="0" applyFont="1" applyBorder="1" applyAlignment="1">
      <alignment horizontal="left" vertical="center"/>
    </xf>
    <xf numFmtId="0" fontId="11" fillId="0" borderId="0" xfId="0" applyFont="1" applyAlignment="1">
      <alignment horizontal="right" vertical="center"/>
    </xf>
    <xf numFmtId="0" fontId="12" fillId="0" borderId="0" xfId="0" applyFont="1" applyAlignment="1">
      <alignment horizontal="left" vertical="center"/>
    </xf>
    <xf numFmtId="0" fontId="10" fillId="0" borderId="18" xfId="0" applyFont="1" applyBorder="1" applyAlignment="1">
      <alignment horizontal="right" vertical="center"/>
    </xf>
    <xf numFmtId="0" fontId="6" fillId="0" borderId="0" xfId="0" applyFont="1" applyAlignment="1">
      <alignment horizontal="center" vertical="center"/>
    </xf>
    <xf numFmtId="0" fontId="0" fillId="0" borderId="0" xfId="0" applyAlignment="1"/>
    <xf numFmtId="0" fontId="10" fillId="0" borderId="1" xfId="0" applyFont="1" applyBorder="1" applyAlignment="1">
      <alignment horizontal="center" vertical="center"/>
    </xf>
    <xf numFmtId="0" fontId="10" fillId="0" borderId="3" xfId="0" applyFont="1" applyBorder="1" applyAlignment="1">
      <alignment horizontal="center" vertical="center"/>
    </xf>
    <xf numFmtId="0" fontId="24" fillId="0" borderId="5" xfId="0" applyFont="1" applyBorder="1" applyAlignment="1">
      <alignment horizontal="justify" vertical="center" wrapText="1"/>
    </xf>
    <xf numFmtId="0" fontId="6" fillId="0" borderId="5" xfId="0" applyFont="1" applyBorder="1" applyAlignment="1">
      <alignment horizontal="left" vertical="center"/>
    </xf>
    <xf numFmtId="0" fontId="0" fillId="0" borderId="0" xfId="0" applyAlignment="1">
      <alignment wrapText="1"/>
    </xf>
    <xf numFmtId="0" fontId="6" fillId="0" borderId="0" xfId="0" applyFont="1" applyAlignment="1">
      <alignment horizontal="left" vertical="center" wrapText="1"/>
    </xf>
    <xf numFmtId="0" fontId="6" fillId="0" borderId="5" xfId="0" applyFont="1" applyBorder="1" applyAlignment="1">
      <alignment horizontal="left" vertical="center" wrapText="1"/>
    </xf>
    <xf numFmtId="0" fontId="10" fillId="0" borderId="5" xfId="0" applyFont="1" applyBorder="1" applyAlignment="1">
      <alignment horizontal="center" vertical="center"/>
    </xf>
    <xf numFmtId="0" fontId="27" fillId="0" borderId="0" xfId="0" applyFont="1" applyAlignment="1">
      <alignment horizontal="right" vertical="center"/>
    </xf>
    <xf numFmtId="0" fontId="27" fillId="0" borderId="0" xfId="0" applyFont="1" applyAlignment="1">
      <alignment horizontal="center" vertical="center"/>
    </xf>
    <xf numFmtId="0" fontId="11" fillId="0" borderId="15" xfId="0" applyFont="1" applyBorder="1" applyAlignment="1">
      <alignment horizontal="center" vertical="center"/>
    </xf>
    <xf numFmtId="0" fontId="6" fillId="0" borderId="0" xfId="0" applyFont="1" applyAlignment="1">
      <alignment horizontal="justify" vertical="center"/>
    </xf>
    <xf numFmtId="0" fontId="4" fillId="0" borderId="5" xfId="0" applyFont="1" applyBorder="1" applyAlignment="1">
      <alignment horizontal="right" vertical="center"/>
    </xf>
    <xf numFmtId="0" fontId="14" fillId="0" borderId="12" xfId="0" applyFont="1" applyBorder="1" applyAlignment="1">
      <alignment horizontal="left" vertical="center"/>
    </xf>
    <xf numFmtId="0" fontId="14" fillId="0" borderId="3" xfId="0" applyFont="1" applyBorder="1" applyAlignment="1">
      <alignment horizontal="left" vertical="center"/>
    </xf>
    <xf numFmtId="0" fontId="6" fillId="0" borderId="0" xfId="0" applyFont="1" applyAlignment="1">
      <alignment horizontal="left" vertical="center" indent="3"/>
    </xf>
    <xf numFmtId="0" fontId="7" fillId="0" borderId="3" xfId="0" applyFont="1" applyBorder="1" applyAlignment="1">
      <alignment horizontal="center" vertical="center"/>
    </xf>
    <xf numFmtId="0" fontId="7" fillId="0" borderId="5" xfId="0" applyFont="1" applyBorder="1" applyAlignment="1">
      <alignment horizontal="center" vertical="center"/>
    </xf>
    <xf numFmtId="0" fontId="7" fillId="0" borderId="5" xfId="0" applyFont="1" applyBorder="1" applyAlignment="1">
      <alignment horizontal="center" vertical="center" wrapText="1"/>
    </xf>
    <xf numFmtId="0" fontId="7" fillId="0" borderId="5" xfId="0" applyFont="1" applyBorder="1" applyAlignment="1">
      <alignment horizontal="left" vertical="center" indent="1"/>
    </xf>
    <xf numFmtId="0" fontId="7" fillId="0" borderId="5" xfId="0" applyFont="1" applyBorder="1" applyAlignment="1">
      <alignment horizontal="center" vertical="center"/>
    </xf>
    <xf numFmtId="0" fontId="32" fillId="0" borderId="0" xfId="0" applyFont="1" applyAlignment="1">
      <alignment vertical="center"/>
    </xf>
    <xf numFmtId="164" fontId="7" fillId="0" borderId="3" xfId="0" applyNumberFormat="1" applyFont="1" applyBorder="1" applyAlignment="1">
      <alignment horizontal="right" vertical="center"/>
    </xf>
    <xf numFmtId="164" fontId="7" fillId="0" borderId="3" xfId="0" applyNumberFormat="1" applyFont="1" applyBorder="1" applyAlignment="1">
      <alignment horizontal="right" vertical="center" wrapText="1"/>
    </xf>
    <xf numFmtId="164" fontId="7" fillId="0" borderId="5" xfId="0" applyNumberFormat="1" applyFont="1" applyBorder="1" applyAlignment="1">
      <alignment horizontal="right" vertical="center"/>
    </xf>
    <xf numFmtId="164" fontId="7" fillId="0" borderId="7" xfId="0" applyNumberFormat="1" applyFont="1" applyBorder="1" applyAlignment="1">
      <alignment horizontal="right" vertical="center"/>
    </xf>
    <xf numFmtId="0" fontId="28" fillId="0" borderId="0" xfId="0" applyFont="1" applyBorder="1" applyAlignment="1">
      <alignment vertical="center"/>
    </xf>
    <xf numFmtId="0" fontId="10" fillId="0" borderId="17" xfId="0" applyFont="1" applyFill="1" applyBorder="1" applyAlignment="1">
      <alignment horizontal="right" vertical="center" wrapText="1"/>
    </xf>
    <xf numFmtId="0" fontId="10" fillId="0" borderId="27" xfId="0" applyFont="1" applyBorder="1" applyAlignment="1">
      <alignment horizontal="center" vertical="center"/>
    </xf>
    <xf numFmtId="0" fontId="7" fillId="0" borderId="13" xfId="0" applyFont="1" applyBorder="1" applyAlignment="1">
      <alignment vertical="center" wrapText="1"/>
    </xf>
    <xf numFmtId="166" fontId="3" fillId="0" borderId="0" xfId="2" applyNumberFormat="1" applyFont="1" applyAlignment="1">
      <alignment horizontal="right" vertical="center"/>
    </xf>
    <xf numFmtId="166" fontId="3" fillId="0" borderId="0" xfId="2" applyNumberFormat="1" applyFont="1" applyAlignment="1">
      <alignment horizontal="right" vertical="center" wrapText="1"/>
    </xf>
    <xf numFmtId="166" fontId="4" fillId="0" borderId="0" xfId="2" applyNumberFormat="1" applyFont="1" applyAlignment="1">
      <alignment horizontal="right" vertical="center"/>
    </xf>
    <xf numFmtId="166" fontId="4" fillId="0" borderId="0" xfId="2" applyNumberFormat="1" applyFont="1" applyAlignment="1">
      <alignment horizontal="right" vertical="center" wrapText="1"/>
    </xf>
    <xf numFmtId="166" fontId="4" fillId="0" borderId="5" xfId="2" applyNumberFormat="1" applyFont="1" applyBorder="1" applyAlignment="1">
      <alignment horizontal="right" vertical="center"/>
    </xf>
    <xf numFmtId="0" fontId="10" fillId="0" borderId="17" xfId="0" applyFont="1" applyFill="1" applyBorder="1" applyAlignment="1">
      <alignment horizontal="right" vertical="center"/>
    </xf>
    <xf numFmtId="0" fontId="7" fillId="0" borderId="5" xfId="0" applyFont="1" applyBorder="1" applyAlignment="1">
      <alignment horizontal="center" vertical="center"/>
    </xf>
    <xf numFmtId="0" fontId="7" fillId="0" borderId="28" xfId="0" applyFont="1" applyBorder="1" applyAlignment="1">
      <alignment vertical="center" wrapText="1"/>
    </xf>
    <xf numFmtId="0" fontId="4" fillId="0" borderId="0" xfId="0" applyFont="1" applyAlignment="1">
      <alignment horizontal="left" vertical="center"/>
    </xf>
    <xf numFmtId="0" fontId="2" fillId="0" borderId="9" xfId="0" applyFont="1" applyBorder="1" applyAlignment="1">
      <alignment vertical="center"/>
    </xf>
    <xf numFmtId="0" fontId="3" fillId="0" borderId="4" xfId="0" applyFont="1" applyBorder="1" applyAlignment="1">
      <alignment vertical="center"/>
    </xf>
    <xf numFmtId="0" fontId="3" fillId="0" borderId="0" xfId="0" applyFont="1" applyAlignment="1">
      <alignment vertical="center"/>
    </xf>
    <xf numFmtId="0" fontId="4" fillId="0" borderId="0" xfId="0" applyFont="1" applyAlignment="1">
      <alignment vertical="center"/>
    </xf>
    <xf numFmtId="0" fontId="4" fillId="0" borderId="5" xfId="0" applyFont="1" applyBorder="1" applyAlignment="1">
      <alignment vertical="center"/>
    </xf>
    <xf numFmtId="0" fontId="4" fillId="0" borderId="17" xfId="0" applyFont="1" applyBorder="1" applyAlignment="1">
      <alignment horizontal="right" vertical="center"/>
    </xf>
    <xf numFmtId="0" fontId="4" fillId="0" borderId="27" xfId="0" applyFont="1" applyBorder="1" applyAlignment="1">
      <alignment horizontal="right" vertical="center"/>
    </xf>
    <xf numFmtId="0" fontId="7" fillId="0" borderId="27" xfId="0" applyFont="1" applyBorder="1" applyAlignment="1">
      <alignment horizontal="center" vertical="center" wrapText="1"/>
    </xf>
    <xf numFmtId="0" fontId="38" fillId="0" borderId="15" xfId="0" applyFont="1" applyBorder="1" applyAlignment="1">
      <alignment vertical="center" wrapText="1"/>
    </xf>
    <xf numFmtId="0" fontId="37" fillId="0" borderId="0" xfId="0" applyFont="1"/>
    <xf numFmtId="0" fontId="42" fillId="0" borderId="0" xfId="0" applyFont="1"/>
    <xf numFmtId="0" fontId="7" fillId="0" borderId="29" xfId="0" applyFont="1" applyBorder="1" applyAlignment="1">
      <alignment horizontal="center" vertical="center" wrapText="1"/>
    </xf>
    <xf numFmtId="166" fontId="39" fillId="0" borderId="0" xfId="53" applyNumberFormat="1" applyFont="1" applyFill="1"/>
    <xf numFmtId="166" fontId="41" fillId="0" borderId="0" xfId="53" applyNumberFormat="1" applyFont="1" applyFill="1"/>
    <xf numFmtId="0" fontId="70" fillId="0" borderId="0" xfId="0" applyFont="1" applyAlignment="1">
      <alignment horizontal="right" vertical="center"/>
    </xf>
    <xf numFmtId="0" fontId="70" fillId="0" borderId="0" xfId="0" applyFont="1" applyAlignment="1">
      <alignment horizontal="center" vertical="center"/>
    </xf>
    <xf numFmtId="0" fontId="71" fillId="0" borderId="0" xfId="0" applyFont="1" applyBorder="1" applyAlignment="1">
      <alignment vertical="center"/>
    </xf>
    <xf numFmtId="166" fontId="0" fillId="0" borderId="0" xfId="0" applyNumberFormat="1"/>
    <xf numFmtId="0" fontId="42" fillId="0" borderId="0" xfId="0" applyFont="1" applyAlignment="1"/>
    <xf numFmtId="165" fontId="15" fillId="0" borderId="0" xfId="2" applyNumberFormat="1" applyFont="1" applyAlignment="1">
      <alignment horizontal="right" vertical="center" wrapText="1"/>
    </xf>
    <xf numFmtId="0" fontId="10" fillId="0" borderId="3" xfId="0" applyFont="1" applyFill="1" applyBorder="1" applyAlignment="1">
      <alignment horizontal="right" vertical="center"/>
    </xf>
    <xf numFmtId="0" fontId="10" fillId="0" borderId="18" xfId="0" applyFont="1" applyFill="1" applyBorder="1" applyAlignment="1">
      <alignment horizontal="right" vertical="center"/>
    </xf>
    <xf numFmtId="166" fontId="6" fillId="0" borderId="0" xfId="2" applyNumberFormat="1" applyFont="1" applyAlignment="1">
      <alignment horizontal="right" vertical="center"/>
    </xf>
    <xf numFmtId="0" fontId="10" fillId="28" borderId="27" xfId="0" applyFont="1" applyFill="1" applyBorder="1" applyAlignment="1">
      <alignment horizontal="center" vertical="center"/>
    </xf>
    <xf numFmtId="0" fontId="10" fillId="28" borderId="5" xfId="0" applyFont="1" applyFill="1" applyBorder="1" applyAlignment="1">
      <alignment horizontal="center" vertical="center"/>
    </xf>
    <xf numFmtId="165" fontId="72" fillId="0" borderId="0" xfId="2" applyNumberFormat="1" applyFont="1" applyBorder="1" applyAlignment="1">
      <alignment horizontal="right" wrapText="1"/>
    </xf>
    <xf numFmtId="166" fontId="75" fillId="0" borderId="0" xfId="2" applyNumberFormat="1" applyFont="1" applyAlignment="1">
      <alignment horizontal="right" vertical="center"/>
    </xf>
    <xf numFmtId="0" fontId="18" fillId="0" borderId="0" xfId="0" applyFont="1" applyAlignment="1">
      <alignment horizontal="center" vertical="center"/>
    </xf>
    <xf numFmtId="0" fontId="15" fillId="0" borderId="0" xfId="0" applyFont="1" applyAlignment="1">
      <alignment horizontal="right" vertical="center"/>
    </xf>
    <xf numFmtId="0" fontId="77" fillId="0" borderId="0" xfId="66" applyFont="1" applyFill="1" applyAlignment="1" applyProtection="1">
      <alignment vertical="top"/>
    </xf>
    <xf numFmtId="0" fontId="78" fillId="0" borderId="0" xfId="82" applyFont="1" applyFill="1" applyAlignment="1">
      <alignment vertical="top"/>
    </xf>
    <xf numFmtId="0" fontId="79" fillId="0" borderId="0" xfId="66" applyFont="1" applyAlignment="1" applyProtection="1">
      <alignment horizontal="left" vertical="top" wrapText="1"/>
    </xf>
    <xf numFmtId="0" fontId="15" fillId="0" borderId="0" xfId="0" applyFont="1" applyAlignment="1">
      <alignment horizontal="left" vertical="top" wrapText="1"/>
    </xf>
    <xf numFmtId="0" fontId="78" fillId="0" borderId="0" xfId="82" applyFont="1" applyAlignment="1">
      <alignment horizontal="left" wrapText="1"/>
    </xf>
    <xf numFmtId="0" fontId="79" fillId="0" borderId="0" xfId="66" applyFont="1" applyAlignment="1" applyProtection="1">
      <alignment horizontal="left" wrapText="1"/>
    </xf>
    <xf numFmtId="0" fontId="84" fillId="0" borderId="0" xfId="1" applyFont="1" applyFill="1" applyAlignment="1" applyProtection="1">
      <alignment horizontal="left"/>
    </xf>
    <xf numFmtId="0" fontId="82" fillId="0" borderId="0" xfId="0" applyFont="1" applyFill="1" applyAlignment="1">
      <alignment horizontal="left"/>
    </xf>
    <xf numFmtId="0" fontId="81" fillId="0" borderId="0" xfId="0" applyFont="1" applyFill="1" applyAlignment="1">
      <alignment horizontal="left"/>
    </xf>
    <xf numFmtId="0" fontId="80" fillId="0" borderId="0" xfId="0" applyFont="1" applyFill="1" applyAlignment="1">
      <alignment horizontal="left"/>
    </xf>
    <xf numFmtId="0" fontId="7" fillId="0" borderId="8" xfId="0" applyFont="1" applyBorder="1" applyAlignment="1">
      <alignment horizontal="center" vertical="center" wrapText="1"/>
    </xf>
    <xf numFmtId="0" fontId="76" fillId="0" borderId="0" xfId="0" applyFont="1" applyAlignment="1">
      <alignment horizontal="left" vertical="center"/>
    </xf>
    <xf numFmtId="0" fontId="30" fillId="0" borderId="0" xfId="0" applyFont="1" applyBorder="1" applyAlignment="1">
      <alignment horizontal="right" vertical="center"/>
    </xf>
    <xf numFmtId="0" fontId="7" fillId="0" borderId="0" xfId="0" applyFont="1" applyBorder="1" applyAlignment="1">
      <alignment horizontal="center" vertical="center"/>
    </xf>
    <xf numFmtId="0" fontId="10" fillId="0" borderId="0" xfId="0" applyFont="1" applyBorder="1" applyAlignment="1">
      <alignment horizontal="right" vertical="center"/>
    </xf>
    <xf numFmtId="0" fontId="18" fillId="0" borderId="0" xfId="0" applyFont="1" applyAlignment="1">
      <alignment horizontal="center" vertical="center"/>
    </xf>
    <xf numFmtId="0" fontId="78" fillId="0" borderId="0" xfId="0" applyFont="1"/>
    <xf numFmtId="165" fontId="6" fillId="0" borderId="0" xfId="2" applyNumberFormat="1" applyFont="1" applyBorder="1" applyAlignment="1">
      <alignment horizontal="right" wrapText="1"/>
    </xf>
    <xf numFmtId="0" fontId="42" fillId="0" borderId="0" xfId="0" applyFont="1" applyAlignment="1">
      <alignment wrapText="1"/>
    </xf>
    <xf numFmtId="0" fontId="7" fillId="0" borderId="10" xfId="0" applyFont="1" applyBorder="1" applyAlignment="1">
      <alignment horizontal="right" vertical="center"/>
    </xf>
    <xf numFmtId="0" fontId="7" fillId="0" borderId="11" xfId="0" applyFont="1" applyBorder="1" applyAlignment="1">
      <alignment horizontal="right" vertical="center"/>
    </xf>
    <xf numFmtId="0" fontId="26" fillId="0" borderId="0" xfId="0" applyFont="1" applyBorder="1" applyAlignment="1">
      <alignment horizontal="right" vertical="center"/>
    </xf>
    <xf numFmtId="164" fontId="74" fillId="0" borderId="0" xfId="0" applyNumberFormat="1" applyFont="1" applyBorder="1" applyAlignment="1">
      <alignment horizontal="center" vertical="center"/>
    </xf>
    <xf numFmtId="0" fontId="74" fillId="0" borderId="0" xfId="0" applyFont="1" applyBorder="1" applyAlignment="1">
      <alignment horizontal="center" vertical="center"/>
    </xf>
    <xf numFmtId="0" fontId="28" fillId="0" borderId="0" xfId="0" applyFont="1" applyBorder="1" applyAlignment="1">
      <alignment horizontal="right" vertical="center"/>
    </xf>
    <xf numFmtId="0" fontId="26" fillId="0" borderId="0" xfId="0" applyFont="1" applyBorder="1" applyAlignment="1">
      <alignment vertical="center"/>
    </xf>
    <xf numFmtId="0" fontId="86" fillId="0" borderId="0" xfId="0" applyFont="1" applyAlignment="1">
      <alignment vertical="center"/>
    </xf>
    <xf numFmtId="0" fontId="7" fillId="0" borderId="46" xfId="0" applyFont="1" applyBorder="1" applyAlignment="1">
      <alignment horizontal="center" vertical="center"/>
    </xf>
    <xf numFmtId="0" fontId="7" fillId="0" borderId="18" xfId="0" applyFont="1" applyBorder="1" applyAlignment="1">
      <alignment vertical="center"/>
    </xf>
    <xf numFmtId="0" fontId="21" fillId="0" borderId="45" xfId="0" applyFont="1" applyBorder="1" applyAlignment="1">
      <alignment horizontal="center" vertical="center"/>
    </xf>
    <xf numFmtId="0" fontId="12" fillId="0" borderId="0" xfId="0" applyFont="1" applyBorder="1" applyAlignment="1">
      <alignment horizontal="left" vertical="center"/>
    </xf>
    <xf numFmtId="165" fontId="72" fillId="0" borderId="5" xfId="2" applyNumberFormat="1" applyFont="1" applyBorder="1" applyAlignment="1">
      <alignment horizontal="right" wrapText="1"/>
    </xf>
    <xf numFmtId="165" fontId="6" fillId="0" borderId="5" xfId="2" applyNumberFormat="1" applyFont="1" applyBorder="1" applyAlignment="1">
      <alignment horizontal="right" wrapText="1"/>
    </xf>
    <xf numFmtId="165" fontId="73" fillId="0" borderId="42" xfId="2" applyNumberFormat="1" applyFont="1" applyBorder="1" applyAlignment="1">
      <alignment horizontal="right" wrapText="1"/>
    </xf>
    <xf numFmtId="165" fontId="85" fillId="0" borderId="42" xfId="2" applyNumberFormat="1" applyFont="1" applyBorder="1" applyAlignment="1">
      <alignment horizontal="right" wrapText="1"/>
    </xf>
    <xf numFmtId="0" fontId="12" fillId="0" borderId="0" xfId="0" applyFont="1" applyBorder="1" applyAlignment="1">
      <alignment horizontal="right" vertical="center"/>
    </xf>
    <xf numFmtId="0" fontId="0" fillId="0" borderId="0" xfId="0" applyBorder="1"/>
    <xf numFmtId="0" fontId="11" fillId="0" borderId="0" xfId="0" applyFont="1" applyBorder="1" applyAlignment="1">
      <alignment horizontal="right" vertical="center"/>
    </xf>
    <xf numFmtId="166" fontId="3" fillId="0" borderId="5" xfId="2" applyNumberFormat="1" applyFont="1" applyBorder="1" applyAlignment="1">
      <alignment horizontal="right" vertical="center"/>
    </xf>
    <xf numFmtId="166" fontId="4" fillId="0" borderId="5" xfId="2" applyNumberFormat="1" applyFont="1" applyBorder="1" applyAlignment="1">
      <alignment horizontal="right" vertical="center" wrapText="1"/>
    </xf>
    <xf numFmtId="0" fontId="7" fillId="0" borderId="9" xfId="0" applyFont="1" applyBorder="1" applyAlignment="1">
      <alignment horizontal="center" vertical="center" wrapText="1"/>
    </xf>
    <xf numFmtId="0" fontId="7" fillId="0" borderId="5" xfId="0" applyFont="1" applyBorder="1" applyAlignment="1">
      <alignment horizontal="center" vertical="center"/>
    </xf>
    <xf numFmtId="0" fontId="7" fillId="0" borderId="6" xfId="0" applyFont="1" applyBorder="1" applyAlignment="1">
      <alignment horizontal="center" vertical="center" wrapText="1"/>
    </xf>
    <xf numFmtId="0" fontId="3" fillId="0" borderId="0" xfId="0" applyFont="1" applyAlignment="1">
      <alignment horizontal="left" vertical="center" wrapText="1"/>
    </xf>
    <xf numFmtId="166" fontId="7" fillId="0" borderId="0" xfId="2" applyNumberFormat="1" applyFont="1" applyAlignment="1">
      <alignment horizontal="right" vertical="center"/>
    </xf>
    <xf numFmtId="166" fontId="6" fillId="0" borderId="0" xfId="2" applyNumberFormat="1" applyFont="1" applyAlignment="1">
      <alignment horizontal="right" vertical="center" wrapText="1"/>
    </xf>
    <xf numFmtId="166" fontId="4" fillId="0" borderId="0" xfId="2" applyNumberFormat="1" applyFont="1" applyFill="1" applyAlignment="1">
      <alignment horizontal="right" vertical="center"/>
    </xf>
    <xf numFmtId="166" fontId="7" fillId="0" borderId="0" xfId="2" applyNumberFormat="1" applyFont="1" applyFill="1" applyAlignment="1">
      <alignment horizontal="right" vertical="center"/>
    </xf>
    <xf numFmtId="166" fontId="3" fillId="0" borderId="0" xfId="2" applyNumberFormat="1" applyFont="1" applyFill="1" applyAlignment="1">
      <alignment horizontal="right" vertical="center"/>
    </xf>
    <xf numFmtId="166" fontId="6" fillId="0" borderId="0" xfId="2" applyNumberFormat="1" applyFont="1" applyFill="1" applyAlignment="1">
      <alignment horizontal="right" vertical="center"/>
    </xf>
    <xf numFmtId="166" fontId="3" fillId="0" borderId="5" xfId="2" applyNumberFormat="1" applyFont="1" applyBorder="1" applyAlignment="1">
      <alignment horizontal="right" vertical="center" wrapText="1"/>
    </xf>
    <xf numFmtId="166" fontId="6" fillId="0" borderId="5" xfId="2" applyNumberFormat="1" applyFont="1" applyBorder="1" applyAlignment="1">
      <alignment horizontal="right" vertical="center"/>
    </xf>
    <xf numFmtId="0" fontId="7" fillId="0" borderId="17" xfId="0" applyFont="1" applyFill="1" applyBorder="1" applyAlignment="1">
      <alignment horizontal="right" vertical="center"/>
    </xf>
    <xf numFmtId="166" fontId="7" fillId="0" borderId="0" xfId="2" applyNumberFormat="1" applyFont="1" applyAlignment="1">
      <alignment horizontal="right" vertical="center" wrapText="1"/>
    </xf>
    <xf numFmtId="166" fontId="87" fillId="0" borderId="5" xfId="2" applyNumberFormat="1" applyFont="1" applyBorder="1" applyAlignment="1">
      <alignment horizontal="right" vertical="center" wrapText="1"/>
    </xf>
    <xf numFmtId="166" fontId="13" fillId="0" borderId="5" xfId="2" applyNumberFormat="1" applyFont="1" applyBorder="1" applyAlignment="1">
      <alignment horizontal="right" vertical="center" wrapText="1"/>
    </xf>
    <xf numFmtId="0" fontId="7" fillId="0" borderId="17" xfId="0" applyFont="1" applyBorder="1" applyAlignment="1">
      <alignment horizontal="right" vertical="center" wrapText="1"/>
    </xf>
    <xf numFmtId="166" fontId="6" fillId="0" borderId="5" xfId="2" applyNumberFormat="1" applyFont="1" applyBorder="1" applyAlignment="1">
      <alignment horizontal="right" vertical="center" wrapText="1"/>
    </xf>
    <xf numFmtId="0" fontId="88" fillId="0" borderId="0" xfId="0" applyFont="1"/>
    <xf numFmtId="0" fontId="4" fillId="0" borderId="0" xfId="0" applyFont="1" applyAlignment="1">
      <alignment horizontal="left" vertical="center" indent="1"/>
    </xf>
    <xf numFmtId="0" fontId="4" fillId="0" borderId="0" xfId="0" applyFont="1" applyAlignment="1">
      <alignment horizontal="left" vertical="center" indent="2"/>
    </xf>
    <xf numFmtId="0" fontId="87" fillId="0" borderId="0" xfId="0" applyFont="1" applyAlignment="1">
      <alignment horizontal="left" vertical="center" indent="1"/>
    </xf>
    <xf numFmtId="166" fontId="3" fillId="0" borderId="14" xfId="2" applyNumberFormat="1" applyFont="1" applyBorder="1" applyAlignment="1">
      <alignment horizontal="right" vertical="center" wrapText="1"/>
    </xf>
    <xf numFmtId="166" fontId="3" fillId="0" borderId="14" xfId="2" applyNumberFormat="1" applyFont="1" applyBorder="1" applyAlignment="1">
      <alignment horizontal="right" vertical="center"/>
    </xf>
    <xf numFmtId="166" fontId="6" fillId="0" borderId="14" xfId="2" applyNumberFormat="1" applyFont="1" applyBorder="1" applyAlignment="1">
      <alignment horizontal="right" vertical="center"/>
    </xf>
    <xf numFmtId="166" fontId="88" fillId="0" borderId="0" xfId="0" applyNumberFormat="1" applyFont="1"/>
    <xf numFmtId="166" fontId="3" fillId="0" borderId="0" xfId="2" applyNumberFormat="1" applyFont="1" applyAlignment="1">
      <alignment vertical="center"/>
    </xf>
    <xf numFmtId="166" fontId="6" fillId="0" borderId="0" xfId="2" applyNumberFormat="1" applyFont="1" applyAlignment="1">
      <alignment vertical="center"/>
    </xf>
    <xf numFmtId="0" fontId="89" fillId="0" borderId="0" xfId="0" applyFont="1"/>
    <xf numFmtId="166" fontId="7" fillId="0" borderId="5" xfId="2" applyNumberFormat="1" applyFont="1" applyBorder="1" applyAlignment="1">
      <alignment horizontal="right" vertical="center"/>
    </xf>
    <xf numFmtId="166" fontId="38" fillId="0" borderId="0" xfId="2" applyNumberFormat="1" applyFont="1" applyAlignment="1">
      <alignment horizontal="right" vertical="center"/>
    </xf>
    <xf numFmtId="0" fontId="29" fillId="0" borderId="0" xfId="0" applyFont="1" applyAlignment="1">
      <alignment horizontal="right" vertical="center"/>
    </xf>
    <xf numFmtId="0" fontId="90" fillId="0" borderId="0" xfId="0" applyFont="1" applyAlignment="1">
      <alignment horizontal="right" vertical="center"/>
    </xf>
    <xf numFmtId="0" fontId="88" fillId="0" borderId="0" xfId="0" applyFont="1" applyAlignment="1"/>
    <xf numFmtId="166" fontId="87" fillId="0" borderId="0" xfId="2" applyNumberFormat="1" applyFont="1" applyAlignment="1">
      <alignment horizontal="right" vertical="center"/>
    </xf>
    <xf numFmtId="166" fontId="13" fillId="0" borderId="0" xfId="2" applyNumberFormat="1" applyFont="1" applyAlignment="1">
      <alignment horizontal="right" vertical="center"/>
    </xf>
    <xf numFmtId="0" fontId="87" fillId="0" borderId="0" xfId="0" applyFont="1" applyAlignment="1">
      <alignment horizontal="left" vertical="center"/>
    </xf>
    <xf numFmtId="0" fontId="87" fillId="0" borderId="5" xfId="0" applyFont="1" applyBorder="1" applyAlignment="1">
      <alignment horizontal="left" vertical="center"/>
    </xf>
    <xf numFmtId="166" fontId="87" fillId="0" borderId="5" xfId="2" applyNumberFormat="1" applyFont="1" applyBorder="1" applyAlignment="1">
      <alignment horizontal="right" vertical="center"/>
    </xf>
    <xf numFmtId="166" fontId="13" fillId="0" borderId="5" xfId="2" applyNumberFormat="1" applyFont="1" applyBorder="1" applyAlignment="1">
      <alignment horizontal="right" vertical="center"/>
    </xf>
    <xf numFmtId="0" fontId="89" fillId="0" borderId="0" xfId="0" applyFont="1" applyAlignment="1">
      <alignment vertical="center"/>
    </xf>
    <xf numFmtId="0" fontId="4" fillId="0" borderId="0" xfId="0" applyFont="1" applyAlignment="1">
      <alignment horizontal="left" vertical="center" indent="4"/>
    </xf>
    <xf numFmtId="0" fontId="3" fillId="0" borderId="0" xfId="0" quotePrefix="1" applyFont="1" applyAlignment="1">
      <alignment horizontal="left" vertical="center" indent="4"/>
    </xf>
    <xf numFmtId="0" fontId="3" fillId="0" borderId="0" xfId="0" applyFont="1" applyAlignment="1">
      <alignment horizontal="left" vertical="center" indent="4"/>
    </xf>
    <xf numFmtId="0" fontId="3" fillId="0" borderId="0" xfId="0" applyFont="1" applyAlignment="1">
      <alignment horizontal="left" vertical="center" indent="5"/>
    </xf>
    <xf numFmtId="0" fontId="6" fillId="0" borderId="0" xfId="0" applyFont="1" applyAlignment="1">
      <alignment vertical="center"/>
    </xf>
    <xf numFmtId="0" fontId="7" fillId="0" borderId="0" xfId="0" applyFont="1" applyAlignment="1">
      <alignment horizontal="left" vertical="center" indent="4"/>
    </xf>
    <xf numFmtId="0" fontId="6" fillId="0" borderId="0" xfId="0" applyFont="1" applyAlignment="1">
      <alignment horizontal="left" vertical="center" indent="4"/>
    </xf>
    <xf numFmtId="0" fontId="6" fillId="0" borderId="0" xfId="0" applyFont="1" applyAlignment="1">
      <alignment horizontal="left" vertical="center" indent="5"/>
    </xf>
    <xf numFmtId="166" fontId="38" fillId="0" borderId="0" xfId="2" applyNumberFormat="1" applyFont="1" applyFill="1" applyAlignment="1">
      <alignment horizontal="right" vertical="center"/>
    </xf>
    <xf numFmtId="0" fontId="3" fillId="0" borderId="0" xfId="0" applyFont="1" applyAlignment="1">
      <alignment horizontal="right" vertical="center"/>
    </xf>
    <xf numFmtId="0" fontId="4" fillId="0" borderId="22" xfId="0" applyFont="1" applyBorder="1" applyAlignment="1">
      <alignment horizontal="left" vertical="center"/>
    </xf>
    <xf numFmtId="166" fontId="4" fillId="0" borderId="22" xfId="2" applyNumberFormat="1" applyFont="1" applyBorder="1" applyAlignment="1">
      <alignment horizontal="right" vertical="center"/>
    </xf>
    <xf numFmtId="0" fontId="4" fillId="0" borderId="14" xfId="0" applyFont="1" applyBorder="1" applyAlignment="1">
      <alignment horizontal="left" vertical="center"/>
    </xf>
    <xf numFmtId="166" fontId="4" fillId="0" borderId="14" xfId="2" applyNumberFormat="1" applyFont="1" applyBorder="1" applyAlignment="1">
      <alignment horizontal="right" vertical="center"/>
    </xf>
    <xf numFmtId="0" fontId="3" fillId="0" borderId="0" xfId="0" applyFont="1" applyAlignment="1">
      <alignment horizontal="right" vertical="center" wrapText="1"/>
    </xf>
    <xf numFmtId="0" fontId="91" fillId="0" borderId="4" xfId="0" applyFont="1" applyBorder="1"/>
    <xf numFmtId="3" fontId="3" fillId="0" borderId="0" xfId="0" applyNumberFormat="1" applyFont="1" applyAlignment="1">
      <alignment horizontal="right" vertical="center" wrapText="1"/>
    </xf>
    <xf numFmtId="3" fontId="4" fillId="0" borderId="0" xfId="0" applyNumberFormat="1" applyFont="1" applyAlignment="1">
      <alignment horizontal="right" vertical="center" wrapText="1"/>
    </xf>
    <xf numFmtId="166" fontId="29" fillId="0" borderId="0" xfId="2" applyNumberFormat="1" applyFont="1" applyAlignment="1">
      <alignment horizontal="right" vertical="center" wrapText="1"/>
    </xf>
    <xf numFmtId="0" fontId="91" fillId="0" borderId="0" xfId="0" applyFont="1"/>
    <xf numFmtId="0" fontId="6" fillId="0" borderId="0" xfId="0" applyFont="1" applyBorder="1" applyAlignment="1">
      <alignment horizontal="left" vertical="center"/>
    </xf>
    <xf numFmtId="166" fontId="3" fillId="0" borderId="0" xfId="2" applyNumberFormat="1" applyFont="1" applyBorder="1" applyAlignment="1">
      <alignment horizontal="right" vertical="center" wrapText="1"/>
    </xf>
    <xf numFmtId="0" fontId="7" fillId="0" borderId="44" xfId="0" applyFont="1" applyBorder="1" applyAlignment="1">
      <alignment horizontal="left" vertical="center"/>
    </xf>
    <xf numFmtId="166" fontId="4" fillId="0" borderId="43" xfId="2" applyNumberFormat="1" applyFont="1" applyBorder="1" applyAlignment="1">
      <alignment horizontal="right" vertical="center" wrapText="1"/>
    </xf>
    <xf numFmtId="166" fontId="4" fillId="0" borderId="42" xfId="2" applyNumberFormat="1" applyFont="1" applyBorder="1" applyAlignment="1">
      <alignment horizontal="right" vertical="center"/>
    </xf>
    <xf numFmtId="3" fontId="6" fillId="0" borderId="0" xfId="0" applyNumberFormat="1" applyFont="1" applyFill="1" applyAlignment="1">
      <alignment horizontal="right" wrapText="1"/>
    </xf>
    <xf numFmtId="0" fontId="0" fillId="0" borderId="0" xfId="0" applyFill="1"/>
    <xf numFmtId="176" fontId="0" fillId="0" borderId="0" xfId="0" applyNumberFormat="1" applyAlignment="1">
      <alignment wrapText="1"/>
    </xf>
    <xf numFmtId="0" fontId="7" fillId="0" borderId="12" xfId="0" applyFont="1" applyFill="1" applyBorder="1" applyAlignment="1">
      <alignment horizontal="center" vertical="center"/>
    </xf>
    <xf numFmtId="0" fontId="7" fillId="0" borderId="19" xfId="0" applyFont="1" applyFill="1" applyBorder="1" applyAlignment="1">
      <alignment horizontal="center" vertical="center"/>
    </xf>
    <xf numFmtId="0" fontId="7" fillId="0" borderId="20" xfId="0" applyFont="1" applyFill="1" applyBorder="1" applyAlignment="1">
      <alignment horizontal="center" vertical="center"/>
    </xf>
    <xf numFmtId="15" fontId="7" fillId="0" borderId="23" xfId="0" quotePrefix="1" applyNumberFormat="1" applyFont="1" applyFill="1" applyBorder="1" applyAlignment="1">
      <alignment horizontal="center" vertical="center"/>
    </xf>
    <xf numFmtId="15" fontId="7" fillId="0" borderId="15" xfId="0" quotePrefix="1" applyNumberFormat="1" applyFont="1" applyFill="1" applyBorder="1" applyAlignment="1">
      <alignment horizontal="center" vertical="center"/>
    </xf>
    <xf numFmtId="0" fontId="92" fillId="0" borderId="0" xfId="82" applyFont="1" applyFill="1" applyBorder="1" applyAlignment="1">
      <alignment horizontal="left"/>
    </xf>
    <xf numFmtId="0" fontId="39" fillId="0" borderId="0" xfId="82" applyFont="1" applyFill="1" applyBorder="1" applyAlignment="1">
      <alignment horizontal="left"/>
    </xf>
    <xf numFmtId="0" fontId="41" fillId="0" borderId="0" xfId="82" applyFont="1" applyFill="1" applyBorder="1" applyAlignment="1">
      <alignment horizontal="left" indent="2"/>
    </xf>
    <xf numFmtId="0" fontId="39" fillId="0" borderId="0" xfId="82" applyFont="1" applyFill="1" applyBorder="1" applyAlignment="1">
      <alignment horizontal="left" indent="1"/>
    </xf>
    <xf numFmtId="0" fontId="39" fillId="0" borderId="0" xfId="82" applyFont="1" applyFill="1" applyBorder="1" applyAlignment="1">
      <alignment horizontal="left" indent="2"/>
    </xf>
    <xf numFmtId="0" fontId="41" fillId="0" borderId="0" xfId="82" applyFont="1" applyFill="1" applyBorder="1" applyAlignment="1">
      <alignment horizontal="left" indent="3"/>
    </xf>
    <xf numFmtId="0" fontId="10" fillId="0" borderId="19" xfId="0" applyFont="1" applyFill="1" applyBorder="1" applyAlignment="1">
      <alignment horizontal="right" vertical="center" wrapText="1"/>
    </xf>
    <xf numFmtId="0" fontId="7" fillId="0" borderId="30" xfId="0" applyFont="1" applyFill="1" applyBorder="1" applyAlignment="1">
      <alignment horizontal="right" vertical="center" wrapText="1"/>
    </xf>
    <xf numFmtId="0" fontId="10" fillId="0" borderId="30" xfId="0" applyFont="1" applyFill="1" applyBorder="1" applyAlignment="1">
      <alignment horizontal="right" vertical="center" wrapText="1"/>
    </xf>
    <xf numFmtId="43" fontId="0" fillId="0" borderId="0" xfId="0" applyNumberFormat="1" applyAlignment="1"/>
    <xf numFmtId="0" fontId="7" fillId="0" borderId="0" xfId="0" applyFont="1" applyFill="1" applyAlignment="1">
      <alignment horizontal="center" vertical="center"/>
    </xf>
    <xf numFmtId="15" fontId="7" fillId="0" borderId="20" xfId="0" quotePrefix="1" applyNumberFormat="1" applyFont="1" applyFill="1" applyBorder="1" applyAlignment="1">
      <alignment horizontal="center" vertical="center"/>
    </xf>
    <xf numFmtId="15" fontId="7" fillId="0" borderId="5" xfId="0" quotePrefix="1" applyNumberFormat="1" applyFont="1" applyFill="1" applyBorder="1" applyAlignment="1">
      <alignment horizontal="center" vertical="center"/>
    </xf>
    <xf numFmtId="166" fontId="88" fillId="0" borderId="0" xfId="0" applyNumberFormat="1" applyFont="1" applyAlignment="1"/>
    <xf numFmtId="43" fontId="6" fillId="0" borderId="0" xfId="2" applyNumberFormat="1" applyFont="1" applyAlignment="1">
      <alignment horizontal="right" vertical="center"/>
    </xf>
    <xf numFmtId="0" fontId="18" fillId="0" borderId="0" xfId="0" applyFont="1" applyAlignment="1">
      <alignment horizontal="center" vertical="center"/>
    </xf>
    <xf numFmtId="0" fontId="23" fillId="0" borderId="0" xfId="0" applyFont="1" applyAlignment="1">
      <alignment horizontal="center" vertical="center"/>
    </xf>
    <xf numFmtId="166" fontId="7" fillId="0" borderId="5" xfId="2" applyNumberFormat="1" applyFont="1" applyBorder="1" applyAlignment="1">
      <alignment horizontal="right" vertical="center" wrapText="1"/>
    </xf>
    <xf numFmtId="166" fontId="11" fillId="0" borderId="5" xfId="2" applyNumberFormat="1" applyFont="1" applyFill="1" applyBorder="1" applyAlignment="1">
      <alignment horizontal="right" vertical="center"/>
    </xf>
    <xf numFmtId="0" fontId="10" fillId="0" borderId="5" xfId="0" applyFont="1" applyFill="1" applyBorder="1" applyAlignment="1">
      <alignment horizontal="right" vertical="center"/>
    </xf>
    <xf numFmtId="0" fontId="10" fillId="0" borderId="10" xfId="0" applyFont="1" applyFill="1" applyBorder="1" applyAlignment="1">
      <alignment horizontal="right" vertical="center" wrapText="1"/>
    </xf>
    <xf numFmtId="165" fontId="7" fillId="0" borderId="0" xfId="2" applyNumberFormat="1" applyFont="1" applyAlignment="1">
      <alignment horizontal="right" vertical="center"/>
    </xf>
    <xf numFmtId="165" fontId="7" fillId="0" borderId="4" xfId="2" applyNumberFormat="1" applyFont="1" applyBorder="1" applyAlignment="1">
      <alignment horizontal="right" vertical="center"/>
    </xf>
    <xf numFmtId="165" fontId="6" fillId="0" borderId="0" xfId="2" applyNumberFormat="1" applyFont="1" applyAlignment="1">
      <alignment horizontal="right" vertical="center"/>
    </xf>
    <xf numFmtId="0" fontId="13" fillId="0" borderId="0" xfId="0" applyFont="1" applyAlignment="1">
      <alignment horizontal="left" vertical="center"/>
    </xf>
    <xf numFmtId="165" fontId="6" fillId="0" borderId="5" xfId="2" applyNumberFormat="1" applyFont="1" applyBorder="1" applyAlignment="1">
      <alignment horizontal="right" vertical="center"/>
    </xf>
    <xf numFmtId="165" fontId="7" fillId="0" borderId="5" xfId="2" applyNumberFormat="1" applyFont="1" applyBorder="1" applyAlignment="1">
      <alignment horizontal="right" vertical="center"/>
    </xf>
    <xf numFmtId="0" fontId="11" fillId="0" borderId="21" xfId="0" applyFont="1" applyBorder="1" applyAlignment="1">
      <alignment horizontal="right" vertical="center"/>
    </xf>
    <xf numFmtId="0" fontId="11" fillId="0" borderId="14" xfId="0" applyFont="1" applyBorder="1" applyAlignment="1">
      <alignment horizontal="right" vertical="center"/>
    </xf>
    <xf numFmtId="0" fontId="11" fillId="0" borderId="44" xfId="0" applyFont="1" applyBorder="1" applyAlignment="1">
      <alignment horizontal="right" vertical="center"/>
    </xf>
    <xf numFmtId="0" fontId="29" fillId="0" borderId="46" xfId="0" applyFont="1" applyBorder="1" applyAlignment="1">
      <alignment horizontal="center" vertical="center" wrapText="1"/>
    </xf>
    <xf numFmtId="0" fontId="4" fillId="0" borderId="45" xfId="0" applyFont="1" applyBorder="1" applyAlignment="1">
      <alignment horizontal="center" vertical="center" wrapText="1"/>
    </xf>
    <xf numFmtId="0" fontId="93" fillId="0" borderId="0" xfId="1" applyFont="1"/>
    <xf numFmtId="0" fontId="93" fillId="0" borderId="0" xfId="1" applyFont="1" applyAlignment="1"/>
    <xf numFmtId="0" fontId="5" fillId="0" borderId="0" xfId="0" applyFont="1" applyAlignment="1">
      <alignment horizontal="center" vertical="center"/>
    </xf>
    <xf numFmtId="0" fontId="6" fillId="0" borderId="5" xfId="0" applyFont="1" applyBorder="1" applyAlignment="1">
      <alignment horizontal="right"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4" fillId="0" borderId="11" xfId="0" applyFont="1" applyFill="1" applyBorder="1" applyAlignment="1">
      <alignment horizontal="right" vertical="center" wrapText="1"/>
    </xf>
    <xf numFmtId="0" fontId="4" fillId="0" borderId="10" xfId="0" applyFont="1" applyFill="1" applyBorder="1" applyAlignment="1">
      <alignment horizontal="right" vertical="center" wrapText="1"/>
    </xf>
    <xf numFmtId="0" fontId="7" fillId="0" borderId="8" xfId="0" applyFont="1" applyBorder="1" applyAlignment="1">
      <alignment horizontal="center" vertical="center" wrapText="1"/>
    </xf>
    <xf numFmtId="0" fontId="7" fillId="0" borderId="9" xfId="0" applyFont="1" applyBorder="1" applyAlignment="1">
      <alignment horizontal="center" vertical="center" wrapText="1"/>
    </xf>
    <xf numFmtId="0" fontId="17" fillId="0" borderId="0" xfId="1" applyAlignment="1">
      <alignment horizontal="left" vertical="center"/>
    </xf>
    <xf numFmtId="0" fontId="76" fillId="0" borderId="0" xfId="0" applyFont="1" applyAlignment="1">
      <alignment horizontal="left" vertical="center"/>
    </xf>
    <xf numFmtId="0" fontId="11" fillId="0" borderId="0" xfId="0" applyFont="1" applyBorder="1" applyAlignment="1">
      <alignment horizontal="justify" vertical="center"/>
    </xf>
    <xf numFmtId="0" fontId="10" fillId="0" borderId="0" xfId="0" applyFont="1" applyAlignment="1">
      <alignment horizontal="left" vertical="center"/>
    </xf>
    <xf numFmtId="0" fontId="36" fillId="0" borderId="0" xfId="0" applyFont="1" applyBorder="1" applyAlignment="1">
      <alignment horizontal="right"/>
    </xf>
    <xf numFmtId="0" fontId="16" fillId="0" borderId="0" xfId="0" applyFont="1" applyAlignment="1">
      <alignment horizontal="left" vertical="center"/>
    </xf>
    <xf numFmtId="0" fontId="7" fillId="0" borderId="3" xfId="0" applyFont="1" applyBorder="1" applyAlignment="1">
      <alignment horizontal="center" vertical="center"/>
    </xf>
    <xf numFmtId="0" fontId="4" fillId="0" borderId="6" xfId="0" applyFont="1" applyFill="1" applyBorder="1" applyAlignment="1">
      <alignment horizontal="right" vertical="center" wrapText="1"/>
    </xf>
    <xf numFmtId="0" fontId="4" fillId="0" borderId="7" xfId="0" applyFont="1" applyFill="1" applyBorder="1" applyAlignment="1">
      <alignment horizontal="right" vertical="center" wrapText="1"/>
    </xf>
    <xf numFmtId="0" fontId="6" fillId="0" borderId="0" xfId="0" applyFont="1" applyBorder="1" applyAlignment="1">
      <alignment horizontal="right" vertical="center" wrapText="1"/>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4" fillId="0" borderId="11" xfId="0" applyFont="1" applyBorder="1" applyAlignment="1">
      <alignment horizontal="right" vertical="center" wrapText="1"/>
    </xf>
    <xf numFmtId="0" fontId="4" fillId="0" borderId="10" xfId="0" applyFont="1" applyBorder="1" applyAlignment="1">
      <alignment horizontal="right" vertical="center" wrapText="1"/>
    </xf>
    <xf numFmtId="0" fontId="6" fillId="0" borderId="5" xfId="0" applyFont="1" applyBorder="1" applyAlignment="1">
      <alignment horizontal="right" vertical="center" wrapText="1"/>
    </xf>
    <xf numFmtId="0" fontId="7" fillId="0" borderId="6" xfId="0" applyFont="1" applyBorder="1" applyAlignment="1">
      <alignment horizontal="center" vertical="center" wrapText="1"/>
    </xf>
    <xf numFmtId="0" fontId="7" fillId="0" borderId="4" xfId="0" applyFont="1" applyBorder="1" applyAlignment="1">
      <alignment horizontal="center" vertical="center" wrapText="1"/>
    </xf>
    <xf numFmtId="0" fontId="12" fillId="0" borderId="0" xfId="0" applyFont="1" applyAlignment="1">
      <alignment horizontal="justify" vertical="center"/>
    </xf>
    <xf numFmtId="0" fontId="17" fillId="0" borderId="0" xfId="1" applyAlignment="1">
      <alignment horizontal="left"/>
    </xf>
    <xf numFmtId="0" fontId="0" fillId="0" borderId="0" xfId="0" applyAlignment="1">
      <alignment horizontal="left"/>
    </xf>
    <xf numFmtId="0" fontId="12" fillId="0" borderId="0" xfId="0" applyFont="1" applyAlignment="1">
      <alignment horizontal="right" vertical="center"/>
    </xf>
    <xf numFmtId="0" fontId="93" fillId="0" borderId="0" xfId="1" applyFont="1" applyAlignment="1">
      <alignment horizontal="left"/>
    </xf>
    <xf numFmtId="0" fontId="88" fillId="0" borderId="0" xfId="0" applyFont="1" applyAlignment="1">
      <alignment horizontal="left"/>
    </xf>
    <xf numFmtId="0" fontId="12" fillId="0" borderId="0" xfId="0" applyFont="1" applyAlignment="1">
      <alignment horizontal="left" vertical="center" wrapText="1"/>
    </xf>
    <xf numFmtId="0" fontId="18" fillId="0" borderId="0" xfId="0" applyFont="1" applyAlignment="1">
      <alignment horizontal="center" vertical="center"/>
    </xf>
    <xf numFmtId="0" fontId="12" fillId="0" borderId="5" xfId="0" applyFont="1" applyBorder="1" applyAlignment="1">
      <alignment horizontal="right"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12" fillId="0" borderId="4" xfId="0" applyFont="1" applyBorder="1" applyAlignment="1">
      <alignment horizontal="right" vertical="center" wrapText="1"/>
    </xf>
    <xf numFmtId="0" fontId="35" fillId="0" borderId="0" xfId="1" applyFont="1" applyAlignment="1">
      <alignment horizontal="left" vertical="center"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4" xfId="0" applyFont="1" applyBorder="1" applyAlignment="1">
      <alignment horizontal="center" vertical="center" wrapText="1"/>
    </xf>
    <xf numFmtId="0" fontId="36" fillId="0" borderId="0" xfId="0" applyFont="1" applyAlignment="1">
      <alignment horizontal="right"/>
    </xf>
    <xf numFmtId="0" fontId="7" fillId="0" borderId="8" xfId="0" applyFont="1" applyBorder="1" applyAlignment="1">
      <alignment horizontal="center" vertical="center"/>
    </xf>
    <xf numFmtId="0" fontId="7" fillId="0" borderId="9" xfId="0" applyFont="1" applyBorder="1" applyAlignment="1">
      <alignment horizontal="center" vertical="center"/>
    </xf>
    <xf numFmtId="0" fontId="7" fillId="0" borderId="16" xfId="0" applyFont="1" applyBorder="1" applyAlignment="1">
      <alignment horizontal="center" vertical="center"/>
    </xf>
    <xf numFmtId="0" fontId="12" fillId="0" borderId="0" xfId="0" applyFont="1" applyBorder="1" applyAlignment="1">
      <alignment horizontal="left" vertical="center"/>
    </xf>
    <xf numFmtId="0" fontId="15" fillId="0" borderId="0" xfId="0" applyFont="1" applyAlignment="1">
      <alignment horizontal="left" vertical="center"/>
    </xf>
    <xf numFmtId="0" fontId="12" fillId="0" borderId="0" xfId="0" applyFont="1" applyAlignment="1">
      <alignment horizontal="left" vertical="center"/>
    </xf>
    <xf numFmtId="0" fontId="1" fillId="0" borderId="0" xfId="0" applyFont="1" applyAlignment="1">
      <alignment horizontal="left" vertical="center"/>
    </xf>
    <xf numFmtId="0" fontId="18" fillId="0" borderId="0" xfId="0" applyFont="1" applyBorder="1" applyAlignment="1">
      <alignment horizontal="center" vertical="center"/>
    </xf>
    <xf numFmtId="0" fontId="3" fillId="0" borderId="5" xfId="0" applyFont="1" applyBorder="1" applyAlignment="1">
      <alignment horizontal="right" vertical="center"/>
    </xf>
    <xf numFmtId="0" fontId="15" fillId="0" borderId="4" xfId="0" applyFont="1" applyBorder="1" applyAlignment="1">
      <alignment horizontal="left" vertical="center"/>
    </xf>
    <xf numFmtId="0" fontId="15" fillId="0" borderId="4" xfId="0" applyFont="1" applyBorder="1" applyAlignment="1">
      <alignment horizontal="right" vertical="center"/>
    </xf>
    <xf numFmtId="0" fontId="15" fillId="0" borderId="5" xfId="0" applyFont="1" applyBorder="1" applyAlignment="1">
      <alignment horizontal="right" vertical="center"/>
    </xf>
    <xf numFmtId="0" fontId="12" fillId="0" borderId="4" xfId="0" applyFont="1" applyBorder="1" applyAlignment="1">
      <alignment horizontal="right" vertical="center"/>
    </xf>
    <xf numFmtId="0" fontId="83" fillId="0" borderId="0" xfId="0" applyFont="1" applyFill="1" applyAlignment="1">
      <alignment horizontal="left" wrapText="1"/>
    </xf>
    <xf numFmtId="0" fontId="7" fillId="0" borderId="12" xfId="0" applyFont="1" applyBorder="1" applyAlignment="1">
      <alignment horizontal="center" vertical="center"/>
    </xf>
    <xf numFmtId="0" fontId="7" fillId="0" borderId="19" xfId="0" applyFont="1" applyBorder="1" applyAlignment="1">
      <alignment horizontal="right" vertical="center"/>
    </xf>
    <xf numFmtId="0" fontId="7" fillId="0" borderId="20" xfId="0" applyFont="1" applyBorder="1" applyAlignment="1">
      <alignment horizontal="right" vertical="center"/>
    </xf>
    <xf numFmtId="0" fontId="7" fillId="0" borderId="10" xfId="0" applyFont="1" applyBorder="1" applyAlignment="1">
      <alignment horizontal="right" vertical="center"/>
    </xf>
    <xf numFmtId="0" fontId="83" fillId="0" borderId="0" xfId="0" applyFont="1" applyFill="1" applyAlignment="1">
      <alignment horizontal="left" vertical="top" wrapText="1"/>
    </xf>
    <xf numFmtId="0" fontId="5" fillId="0" borderId="0" xfId="0" applyFont="1" applyBorder="1" applyAlignment="1">
      <alignment horizontal="center" vertical="center" wrapText="1"/>
    </xf>
    <xf numFmtId="0" fontId="12" fillId="0" borderId="0" xfId="0" applyFont="1" applyAlignment="1">
      <alignment horizontal="right" vertical="center" wrapText="1"/>
    </xf>
    <xf numFmtId="0" fontId="24" fillId="0" borderId="19" xfId="0" applyFont="1" applyBorder="1" applyAlignment="1">
      <alignment horizontal="center" vertical="center"/>
    </xf>
    <xf numFmtId="0" fontId="24" fillId="0" borderId="20" xfId="0" applyFont="1" applyBorder="1" applyAlignment="1">
      <alignment horizontal="center" vertical="center"/>
    </xf>
    <xf numFmtId="0" fontId="24" fillId="0" borderId="23" xfId="0" applyFont="1" applyBorder="1" applyAlignment="1">
      <alignment horizontal="center" vertical="center"/>
    </xf>
    <xf numFmtId="0" fontId="24" fillId="0" borderId="44" xfId="0" applyFont="1" applyBorder="1" applyAlignment="1">
      <alignment horizontal="center" vertical="center"/>
    </xf>
    <xf numFmtId="0" fontId="24" fillId="0" borderId="45" xfId="0" applyFont="1" applyBorder="1" applyAlignment="1">
      <alignment horizontal="center" vertical="center"/>
    </xf>
    <xf numFmtId="15" fontId="7" fillId="0" borderId="19" xfId="0" applyNumberFormat="1" applyFont="1" applyBorder="1" applyAlignment="1">
      <alignment horizontal="right" vertical="center"/>
    </xf>
    <xf numFmtId="0" fontId="7" fillId="0" borderId="23" xfId="0" applyFont="1" applyBorder="1" applyAlignment="1">
      <alignment horizontal="right" vertical="center"/>
    </xf>
    <xf numFmtId="0" fontId="10" fillId="0" borderId="1" xfId="0" applyFont="1" applyBorder="1" applyAlignment="1">
      <alignment horizontal="center" vertical="center"/>
    </xf>
    <xf numFmtId="0" fontId="10" fillId="0" borderId="5" xfId="0" applyFont="1" applyBorder="1" applyAlignment="1">
      <alignment horizontal="center" vertical="center"/>
    </xf>
    <xf numFmtId="164" fontId="10" fillId="0" borderId="8" xfId="0" applyNumberFormat="1" applyFont="1" applyBorder="1" applyAlignment="1">
      <alignment horizontal="center" vertical="center"/>
    </xf>
    <xf numFmtId="164" fontId="10" fillId="0" borderId="9" xfId="0" applyNumberFormat="1" applyFont="1" applyBorder="1" applyAlignment="1">
      <alignment horizontal="center" vertical="center"/>
    </xf>
    <xf numFmtId="164" fontId="10" fillId="0" borderId="16" xfId="0" applyNumberFormat="1" applyFont="1" applyBorder="1" applyAlignment="1">
      <alignment horizontal="center" vertical="center"/>
    </xf>
    <xf numFmtId="164" fontId="10" fillId="28" borderId="8" xfId="0" applyNumberFormat="1" applyFont="1" applyFill="1" applyBorder="1" applyAlignment="1">
      <alignment horizontal="center" vertical="center"/>
    </xf>
    <xf numFmtId="164" fontId="10" fillId="28" borderId="9" xfId="0" applyNumberFormat="1" applyFont="1" applyFill="1" applyBorder="1" applyAlignment="1">
      <alignment horizontal="center" vertical="center"/>
    </xf>
    <xf numFmtId="0" fontId="28" fillId="0" borderId="4" xfId="0" applyFont="1" applyBorder="1" applyAlignment="1">
      <alignment horizontal="right" vertical="center"/>
    </xf>
    <xf numFmtId="0" fontId="26" fillId="0" borderId="5" xfId="0" applyFont="1" applyBorder="1" applyAlignment="1">
      <alignment horizontal="right" vertical="center"/>
    </xf>
    <xf numFmtId="0" fontId="10" fillId="0" borderId="3" xfId="0" applyFont="1" applyBorder="1" applyAlignment="1">
      <alignment horizontal="center" vertical="center"/>
    </xf>
    <xf numFmtId="164" fontId="10" fillId="0" borderId="8" xfId="0" applyNumberFormat="1" applyFont="1" applyFill="1" applyBorder="1" applyAlignment="1">
      <alignment horizontal="center" vertical="center"/>
    </xf>
    <xf numFmtId="164" fontId="10" fillId="0" borderId="9" xfId="0" applyNumberFormat="1" applyFont="1" applyFill="1" applyBorder="1" applyAlignment="1">
      <alignment horizontal="center" vertical="center"/>
    </xf>
    <xf numFmtId="0" fontId="6" fillId="0" borderId="26" xfId="0" applyFont="1" applyBorder="1" applyAlignment="1">
      <alignment horizontal="right" vertical="center"/>
    </xf>
    <xf numFmtId="0" fontId="12" fillId="0" borderId="14" xfId="0" applyFont="1" applyBorder="1" applyAlignment="1">
      <alignment horizontal="right" vertical="center"/>
    </xf>
    <xf numFmtId="0" fontId="23" fillId="0" borderId="0" xfId="0" applyFont="1" applyAlignment="1">
      <alignment horizontal="center" vertical="center"/>
    </xf>
    <xf numFmtId="0" fontId="12" fillId="0" borderId="0" xfId="0" applyFont="1" applyBorder="1" applyAlignment="1">
      <alignment horizontal="right" vertical="center"/>
    </xf>
    <xf numFmtId="0" fontId="6" fillId="0" borderId="4" xfId="0" applyFont="1" applyBorder="1" applyAlignment="1">
      <alignment horizontal="right" vertical="center"/>
    </xf>
    <xf numFmtId="0" fontId="15" fillId="0" borderId="0" xfId="0" applyFont="1" applyBorder="1" applyAlignment="1">
      <alignment horizontal="left" vertical="center"/>
    </xf>
    <xf numFmtId="0" fontId="15" fillId="0" borderId="0" xfId="0" applyFont="1" applyBorder="1" applyAlignment="1">
      <alignment horizontal="right" vertical="center"/>
    </xf>
    <xf numFmtId="0" fontId="30" fillId="0" borderId="0" xfId="0" applyFont="1" applyAlignment="1">
      <alignment horizontal="center" vertical="center" wrapText="1"/>
    </xf>
    <xf numFmtId="0" fontId="15" fillId="0" borderId="5" xfId="0" applyFont="1" applyBorder="1" applyAlignment="1">
      <alignment horizontal="right" vertical="center" wrapText="1"/>
    </xf>
    <xf numFmtId="0" fontId="15" fillId="0" borderId="0" xfId="0" applyFont="1" applyBorder="1" applyAlignment="1">
      <alignment horizontal="right" vertical="center" wrapText="1"/>
    </xf>
    <xf numFmtId="0" fontId="7" fillId="0" borderId="11" xfId="0" applyFont="1" applyFill="1" applyBorder="1" applyAlignment="1">
      <alignment horizontal="right" vertical="center" wrapText="1"/>
    </xf>
    <xf numFmtId="0" fontId="7" fillId="0" borderId="20" xfId="0" applyFont="1" applyFill="1" applyBorder="1" applyAlignment="1">
      <alignment horizontal="right" vertical="center" wrapText="1"/>
    </xf>
    <xf numFmtId="0" fontId="7" fillId="0" borderId="10" xfId="0" applyFont="1" applyFill="1" applyBorder="1" applyAlignment="1">
      <alignment horizontal="right" vertical="center" wrapText="1"/>
    </xf>
    <xf numFmtId="0" fontId="7" fillId="0" borderId="19" xfId="0" applyFont="1" applyBorder="1" applyAlignment="1">
      <alignment horizontal="center" vertical="center" wrapText="1"/>
    </xf>
    <xf numFmtId="0" fontId="7" fillId="0" borderId="23" xfId="0" applyFont="1" applyBorder="1" applyAlignment="1">
      <alignment horizontal="center" vertical="center" wrapText="1"/>
    </xf>
    <xf numFmtId="0" fontId="7" fillId="0" borderId="24" xfId="0" applyFont="1" applyBorder="1" applyAlignment="1">
      <alignment horizontal="center" vertical="center" wrapText="1"/>
    </xf>
    <xf numFmtId="0" fontId="7" fillId="0" borderId="26" xfId="0" applyFont="1" applyBorder="1" applyAlignment="1">
      <alignment horizontal="center" vertical="center" wrapText="1"/>
    </xf>
    <xf numFmtId="0" fontId="15" fillId="0" borderId="0" xfId="0" applyFont="1" applyAlignment="1">
      <alignment horizontal="right" vertical="center"/>
    </xf>
    <xf numFmtId="0" fontId="30" fillId="0" borderId="5" xfId="0" applyFont="1" applyBorder="1" applyAlignment="1">
      <alignment horizontal="right" vertical="center"/>
    </xf>
    <xf numFmtId="0" fontId="30" fillId="0" borderId="0" xfId="0" applyFont="1" applyBorder="1" applyAlignment="1">
      <alignment horizontal="right" vertical="center"/>
    </xf>
    <xf numFmtId="0" fontId="7" fillId="0" borderId="11" xfId="0" applyFont="1" applyBorder="1" applyAlignment="1">
      <alignment horizontal="right" vertical="center"/>
    </xf>
    <xf numFmtId="0" fontId="32" fillId="0" borderId="0" xfId="0" applyFont="1" applyAlignment="1">
      <alignment horizontal="left" vertical="center"/>
    </xf>
    <xf numFmtId="164" fontId="7" fillId="0" borderId="8" xfId="0" applyNumberFormat="1" applyFont="1" applyBorder="1" applyAlignment="1">
      <alignment horizontal="center" vertical="center"/>
    </xf>
    <xf numFmtId="164" fontId="7" fillId="0" borderId="9" xfId="0" applyNumberFormat="1" applyFont="1" applyBorder="1" applyAlignment="1">
      <alignment horizontal="center" vertical="center"/>
    </xf>
    <xf numFmtId="0" fontId="3" fillId="0" borderId="0" xfId="0" applyFont="1" applyAlignment="1">
      <alignment horizontal="left" vertical="center" wrapText="1"/>
    </xf>
    <xf numFmtId="16" fontId="7" fillId="0" borderId="8" xfId="0" quotePrefix="1" applyNumberFormat="1" applyFont="1" applyBorder="1" applyAlignment="1">
      <alignment horizontal="center" vertical="center" wrapText="1"/>
    </xf>
    <xf numFmtId="16" fontId="7" fillId="0" borderId="9" xfId="0" applyNumberFormat="1" applyFont="1" applyBorder="1" applyAlignment="1">
      <alignment horizontal="center" vertical="center" wrapText="1"/>
    </xf>
    <xf numFmtId="0" fontId="32" fillId="0" borderId="0" xfId="0" applyFont="1" applyAlignment="1">
      <alignment horizontal="right" vertical="center"/>
    </xf>
    <xf numFmtId="0" fontId="7" fillId="0" borderId="26" xfId="0" applyFont="1" applyBorder="1" applyAlignment="1">
      <alignment horizontal="center" vertical="center"/>
    </xf>
    <xf numFmtId="0" fontId="7" fillId="0" borderId="24" xfId="0" applyFont="1" applyBorder="1" applyAlignment="1">
      <alignment horizontal="center" vertical="center"/>
    </xf>
    <xf numFmtId="0" fontId="7" fillId="0" borderId="7" xfId="0" applyFont="1" applyBorder="1" applyAlignment="1">
      <alignment horizontal="center" vertical="center"/>
    </xf>
    <xf numFmtId="0" fontId="7" fillId="0" borderId="25" xfId="0" applyFont="1" applyBorder="1" applyAlignment="1">
      <alignment horizontal="center" vertical="center"/>
    </xf>
    <xf numFmtId="0" fontId="7" fillId="0" borderId="7" xfId="0" applyFont="1" applyBorder="1" applyAlignment="1">
      <alignment horizontal="center" vertical="center" wrapText="1"/>
    </xf>
  </cellXfs>
  <cellStyles count="84">
    <cellStyle name="1 indent" xfId="7"/>
    <cellStyle name="2 indents" xfId="8"/>
    <cellStyle name="20% - Accent1 2" xfId="9"/>
    <cellStyle name="20% - Accent2 2" xfId="10"/>
    <cellStyle name="20% - Accent3 2" xfId="11"/>
    <cellStyle name="20% - Accent4 2" xfId="12"/>
    <cellStyle name="20% - Accent5 2" xfId="13"/>
    <cellStyle name="20% - Accent6 2" xfId="14"/>
    <cellStyle name="3 indents" xfId="15"/>
    <cellStyle name="4 indents" xfId="16"/>
    <cellStyle name="40% - Accent1 2" xfId="17"/>
    <cellStyle name="40% - Accent2 2" xfId="18"/>
    <cellStyle name="40% - Accent3 2" xfId="19"/>
    <cellStyle name="40% - Accent4 2" xfId="20"/>
    <cellStyle name="40% - Accent5 2" xfId="21"/>
    <cellStyle name="40% - Accent6 2" xfId="22"/>
    <cellStyle name="5 indents" xfId="23"/>
    <cellStyle name="60% - Accent1 2" xfId="24"/>
    <cellStyle name="60% - Accent2 2" xfId="25"/>
    <cellStyle name="60% - Accent3 2" xfId="26"/>
    <cellStyle name="60% - Accent4 2" xfId="27"/>
    <cellStyle name="60% - Accent5 2" xfId="28"/>
    <cellStyle name="60% - Accent6 2" xfId="29"/>
    <cellStyle name="Accent1 2" xfId="30"/>
    <cellStyle name="Accent2 2" xfId="31"/>
    <cellStyle name="Accent3 2" xfId="32"/>
    <cellStyle name="Accent4 2" xfId="33"/>
    <cellStyle name="Accent5 2" xfId="34"/>
    <cellStyle name="Accent6 2" xfId="35"/>
    <cellStyle name="Bad 2" xfId="36"/>
    <cellStyle name="Calculation 2" xfId="37"/>
    <cellStyle name="Check Cell 2" xfId="38"/>
    <cellStyle name="clsAltData" xfId="39"/>
    <cellStyle name="clsAltMRVData" xfId="40"/>
    <cellStyle name="clsBlank" xfId="41"/>
    <cellStyle name="clsColumnHeader" xfId="42"/>
    <cellStyle name="clsData" xfId="43"/>
    <cellStyle name="clsDefault" xfId="44"/>
    <cellStyle name="clsFooter" xfId="45"/>
    <cellStyle name="clsIndexTableTitle" xfId="46"/>
    <cellStyle name="clsMRVData" xfId="47"/>
    <cellStyle name="clsReportFooter" xfId="48"/>
    <cellStyle name="clsReportHeader" xfId="49"/>
    <cellStyle name="clsRowHeader" xfId="50"/>
    <cellStyle name="clsScale" xfId="51"/>
    <cellStyle name="clsSection" xfId="52"/>
    <cellStyle name="Comma" xfId="2" builtinId="3"/>
    <cellStyle name="Comma 2" xfId="5"/>
    <cellStyle name="Comma 2 2" xfId="54"/>
    <cellStyle name="Comma 3" xfId="53"/>
    <cellStyle name="Date" xfId="55"/>
    <cellStyle name="Euro" xfId="56"/>
    <cellStyle name="Explanatory Text 2" xfId="57"/>
    <cellStyle name="Fixed" xfId="58"/>
    <cellStyle name="Good 2" xfId="59"/>
    <cellStyle name="Heading 1 2" xfId="60"/>
    <cellStyle name="Heading 2 2" xfId="61"/>
    <cellStyle name="Heading 3 2" xfId="62"/>
    <cellStyle name="Heading 4 2" xfId="63"/>
    <cellStyle name="HEADING1" xfId="64"/>
    <cellStyle name="HEADING2" xfId="65"/>
    <cellStyle name="Hyperlink" xfId="1" builtinId="8"/>
    <cellStyle name="Hyperlink 2" xfId="66"/>
    <cellStyle name="imf-one decimal" xfId="67"/>
    <cellStyle name="imf-zero decimal" xfId="68"/>
    <cellStyle name="Input 2" xfId="69"/>
    <cellStyle name="Linked Cell 2" xfId="70"/>
    <cellStyle name="Neutral 2" xfId="71"/>
    <cellStyle name="Normal" xfId="0" builtinId="0"/>
    <cellStyle name="Normal - Style1" xfId="72"/>
    <cellStyle name="Normal 2" xfId="3"/>
    <cellStyle name="Normal 2 2" xfId="73"/>
    <cellStyle name="Normal 3" xfId="4"/>
    <cellStyle name="Normal 4" xfId="6"/>
    <cellStyle name="Normal 5" xfId="74"/>
    <cellStyle name="Normal 6" xfId="83"/>
    <cellStyle name="Normal_Copy of Revised  SBP Survey 14 April-06- " xfId="82"/>
    <cellStyle name="Note 2" xfId="75"/>
    <cellStyle name="Output 2" xfId="76"/>
    <cellStyle name="percentage difference one decimal" xfId="77"/>
    <cellStyle name="percentage difference zero decimal" xfId="78"/>
    <cellStyle name="Title 2" xfId="79"/>
    <cellStyle name="Total 2" xfId="80"/>
    <cellStyle name="Warning Text 2" xfId="8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sbp.org.pk/ecodata/CBArch.xls" TargetMode="External"/><Relationship Id="rId1" Type="http://schemas.openxmlformats.org/officeDocument/2006/relationships/hyperlink" Target="http://www.sbp.org.pk/departments/Guidelines.htm" TargetMode="Externa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s://www.sbp.org.pk/ecodata/ODCArch.xls" TargetMode="External"/><Relationship Id="rId2" Type="http://schemas.openxmlformats.org/officeDocument/2006/relationships/hyperlink" Target="http://www.sbp.org.pk/departments/stats/Notice-27-Mar-2017.pdf" TargetMode="External"/><Relationship Id="rId1" Type="http://schemas.openxmlformats.org/officeDocument/2006/relationships/hyperlink" Target="http://www.sbp.org.pk/ecodata/Revision_Monetary_Stats.pdf" TargetMode="External"/><Relationship Id="rId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hyperlink" Target="https://www.sbp.org.pk/ecodata/DCsArch.xls" TargetMode="External"/><Relationship Id="rId2" Type="http://schemas.openxmlformats.org/officeDocument/2006/relationships/hyperlink" Target="http://www.sbp.org.pk/departments/stats/Notice-27-Mar-2017.pdf" TargetMode="External"/><Relationship Id="rId1" Type="http://schemas.openxmlformats.org/officeDocument/2006/relationships/hyperlink" Target="http://www.sbp.org.pk/departments/stats/ntb.htm" TargetMode="External"/><Relationship Id="rId4"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www.sbp.org.pk/ecodata/ReserveMoney_Arch.xls"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https://www.sbp.org.pk/ecodata/BroadMoney_M2_Arch.xls" TargetMode="External"/><Relationship Id="rId1" Type="http://schemas.openxmlformats.org/officeDocument/2006/relationships/hyperlink" Target="http://www.sbp.org.pk/ecodata/RSMS.pdf" TargetMode="External"/></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hyperlink" Target="http://www.sbp.org.pk/departments/stats/Expalanatory-Note.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L80"/>
  <sheetViews>
    <sheetView zoomScaleNormal="100" zoomScaleSheetLayoutView="115" workbookViewId="0">
      <selection activeCell="A44" sqref="A44:XFD44"/>
    </sheetView>
  </sheetViews>
  <sheetFormatPr defaultRowHeight="14.25" x14ac:dyDescent="0.2"/>
  <cols>
    <col min="1" max="1" width="41.25" bestFit="1" customWidth="1"/>
    <col min="2" max="3" width="9.75" bestFit="1" customWidth="1"/>
    <col min="4" max="4" width="10.125" bestFit="1" customWidth="1"/>
    <col min="5" max="5" width="10.125" style="75" bestFit="1" customWidth="1"/>
    <col min="6" max="6" width="10.125" bestFit="1" customWidth="1"/>
    <col min="7" max="8" width="10.25" bestFit="1" customWidth="1"/>
    <col min="9" max="10" width="10.125" style="75" bestFit="1" customWidth="1"/>
  </cols>
  <sheetData>
    <row r="1" spans="1:12" ht="18.75" x14ac:dyDescent="0.2">
      <c r="A1" s="242" t="s">
        <v>0</v>
      </c>
      <c r="B1" s="242"/>
      <c r="C1" s="242"/>
      <c r="D1" s="242"/>
      <c r="E1" s="242"/>
      <c r="F1" s="242"/>
      <c r="G1" s="242"/>
      <c r="H1" s="242"/>
      <c r="I1" s="242"/>
      <c r="J1" s="242"/>
    </row>
    <row r="2" spans="1:12" ht="15" thickBot="1" x14ac:dyDescent="0.25">
      <c r="A2" s="243" t="s">
        <v>1</v>
      </c>
      <c r="B2" s="243"/>
      <c r="C2" s="243"/>
      <c r="D2" s="243"/>
      <c r="E2" s="243"/>
      <c r="F2" s="243"/>
      <c r="G2" s="243"/>
      <c r="H2" s="243"/>
      <c r="I2" s="243"/>
      <c r="J2" s="243"/>
    </row>
    <row r="3" spans="1:12" ht="15.75" thickTop="1" thickBot="1" x14ac:dyDescent="0.25">
      <c r="A3" s="244" t="s">
        <v>2</v>
      </c>
      <c r="B3" s="246" t="s">
        <v>3</v>
      </c>
      <c r="C3" s="246" t="s">
        <v>4</v>
      </c>
      <c r="D3" s="246" t="s">
        <v>589</v>
      </c>
      <c r="E3" s="104">
        <v>2023</v>
      </c>
      <c r="F3" s="248">
        <v>2024</v>
      </c>
      <c r="G3" s="249"/>
      <c r="H3" s="249"/>
      <c r="I3" s="249"/>
      <c r="J3" s="249"/>
    </row>
    <row r="4" spans="1:12" ht="15" thickBot="1" x14ac:dyDescent="0.25">
      <c r="A4" s="245"/>
      <c r="B4" s="247"/>
      <c r="C4" s="247"/>
      <c r="D4" s="247"/>
      <c r="E4" s="216" t="s">
        <v>601</v>
      </c>
      <c r="F4" s="53" t="s">
        <v>552</v>
      </c>
      <c r="G4" s="53" t="s">
        <v>562</v>
      </c>
      <c r="H4" s="53" t="s">
        <v>563</v>
      </c>
      <c r="I4" s="53" t="s">
        <v>564</v>
      </c>
      <c r="J4" s="53" t="s">
        <v>602</v>
      </c>
    </row>
    <row r="5" spans="1:12" ht="20.25" customHeight="1" thickTop="1" x14ac:dyDescent="0.2">
      <c r="A5" s="2" t="s">
        <v>5</v>
      </c>
      <c r="B5" s="59">
        <v>209306</v>
      </c>
      <c r="C5" s="58">
        <v>-881053.32881489955</v>
      </c>
      <c r="D5" s="58">
        <v>-71218.753120000474</v>
      </c>
      <c r="E5" s="138">
        <v>-527882.56416600104</v>
      </c>
      <c r="F5" s="58">
        <v>-206947.51446700096</v>
      </c>
      <c r="G5" s="138">
        <v>-71218.753120000474</v>
      </c>
      <c r="H5" s="58">
        <v>-37981.537570101209</v>
      </c>
      <c r="I5" s="58">
        <v>27624.574033779092</v>
      </c>
      <c r="J5" s="138">
        <v>151802.44686967134</v>
      </c>
      <c r="L5" s="208"/>
    </row>
    <row r="6" spans="1:12" ht="20.25" customHeight="1" x14ac:dyDescent="0.2">
      <c r="A6" s="2" t="s">
        <v>6</v>
      </c>
      <c r="B6" s="59">
        <v>3598212</v>
      </c>
      <c r="C6" s="58">
        <v>3535587.6576720001</v>
      </c>
      <c r="D6" s="58">
        <v>5053546.84</v>
      </c>
      <c r="E6" s="138">
        <v>4429988.9161089994</v>
      </c>
      <c r="F6" s="58">
        <v>4986079.557</v>
      </c>
      <c r="G6" s="138">
        <v>5053546.84</v>
      </c>
      <c r="H6" s="58">
        <v>5075204.4364298992</v>
      </c>
      <c r="I6" s="58">
        <v>5210169.1400337797</v>
      </c>
      <c r="J6" s="138">
        <v>5623293.0118696708</v>
      </c>
      <c r="L6" s="209"/>
    </row>
    <row r="7" spans="1:12" ht="20.25" customHeight="1" x14ac:dyDescent="0.2">
      <c r="A7" s="3" t="s">
        <v>7</v>
      </c>
      <c r="B7" s="57">
        <v>773637</v>
      </c>
      <c r="C7" s="56">
        <v>1136973.6229999999</v>
      </c>
      <c r="D7" s="56">
        <v>1349448.6170000001</v>
      </c>
      <c r="E7" s="87">
        <v>1118947.344</v>
      </c>
      <c r="F7" s="56">
        <v>1359105.865</v>
      </c>
      <c r="G7" s="87">
        <v>1349448.6170000001</v>
      </c>
      <c r="H7" s="56">
        <v>1406701.5619999999</v>
      </c>
      <c r="I7" s="56">
        <v>1456666.42</v>
      </c>
      <c r="J7" s="87">
        <v>1519730.9210000001</v>
      </c>
      <c r="L7" s="210"/>
    </row>
    <row r="8" spans="1:12" ht="20.25" customHeight="1" x14ac:dyDescent="0.2">
      <c r="A8" s="3" t="s">
        <v>8</v>
      </c>
      <c r="B8" s="57">
        <v>43863</v>
      </c>
      <c r="C8" s="56">
        <v>5423.77</v>
      </c>
      <c r="D8" s="56">
        <v>206234.68400000001</v>
      </c>
      <c r="E8" s="87">
        <v>194543.576</v>
      </c>
      <c r="F8" s="56">
        <v>271127.98499999999</v>
      </c>
      <c r="G8" s="87">
        <v>206234.68400000001</v>
      </c>
      <c r="H8" s="56">
        <v>126246.591</v>
      </c>
      <c r="I8" s="56">
        <v>81482.180999999997</v>
      </c>
      <c r="J8" s="87">
        <v>175425.139</v>
      </c>
      <c r="L8" s="210"/>
    </row>
    <row r="9" spans="1:12" ht="20.25" customHeight="1" x14ac:dyDescent="0.2">
      <c r="A9" s="3" t="s">
        <v>9</v>
      </c>
      <c r="B9" s="57">
        <v>24049</v>
      </c>
      <c r="C9" s="56">
        <v>20233.545672</v>
      </c>
      <c r="D9" s="56">
        <v>20568.975999999999</v>
      </c>
      <c r="E9" s="87">
        <v>21582.973109000002</v>
      </c>
      <c r="F9" s="56">
        <v>20485.53</v>
      </c>
      <c r="G9" s="87">
        <v>20568.975999999999</v>
      </c>
      <c r="H9" s="56">
        <v>20559.184000000001</v>
      </c>
      <c r="I9" s="56">
        <v>20572.692999999999</v>
      </c>
      <c r="J9" s="87">
        <v>19337.194394630002</v>
      </c>
      <c r="L9" s="210"/>
    </row>
    <row r="10" spans="1:12" ht="20.25" customHeight="1" x14ac:dyDescent="0.2">
      <c r="A10" s="3" t="s">
        <v>10</v>
      </c>
      <c r="B10" s="57">
        <v>2137625</v>
      </c>
      <c r="C10" s="56">
        <v>1587831.291</v>
      </c>
      <c r="D10" s="56">
        <v>2725337.6850000001</v>
      </c>
      <c r="E10" s="87">
        <v>2319878.08</v>
      </c>
      <c r="F10" s="56">
        <v>2578728.2170000002</v>
      </c>
      <c r="G10" s="87">
        <v>2725337.6850000001</v>
      </c>
      <c r="H10" s="56">
        <v>2690913.9509999999</v>
      </c>
      <c r="I10" s="56">
        <v>2838289.7719999999</v>
      </c>
      <c r="J10" s="87">
        <v>3118761.9</v>
      </c>
      <c r="L10" s="210"/>
    </row>
    <row r="11" spans="1:12" ht="20.25" customHeight="1" x14ac:dyDescent="0.2">
      <c r="A11" s="3" t="s">
        <v>11</v>
      </c>
      <c r="B11" s="57">
        <v>67793</v>
      </c>
      <c r="C11" s="56">
        <v>8566.5519999999997</v>
      </c>
      <c r="D11" s="56">
        <v>8307.0660000000007</v>
      </c>
      <c r="E11" s="87">
        <v>8597.06</v>
      </c>
      <c r="F11" s="56">
        <v>8315.9509999999991</v>
      </c>
      <c r="G11" s="87">
        <v>8307.0660000000007</v>
      </c>
      <c r="H11" s="56">
        <v>77506.536999999997</v>
      </c>
      <c r="I11" s="56">
        <v>41508.743999999999</v>
      </c>
      <c r="J11" s="87">
        <v>13776.178</v>
      </c>
      <c r="L11" s="210"/>
    </row>
    <row r="12" spans="1:12" ht="20.25" customHeight="1" x14ac:dyDescent="0.2">
      <c r="A12" s="3" t="s">
        <v>12</v>
      </c>
      <c r="B12" s="57" t="s">
        <v>13</v>
      </c>
      <c r="C12" s="56">
        <v>0</v>
      </c>
      <c r="D12" s="56">
        <v>0</v>
      </c>
      <c r="E12" s="87">
        <v>0</v>
      </c>
      <c r="F12" s="56">
        <v>0</v>
      </c>
      <c r="G12" s="87">
        <v>0</v>
      </c>
      <c r="H12" s="56">
        <v>0</v>
      </c>
      <c r="I12" s="56">
        <v>0</v>
      </c>
      <c r="J12" s="87">
        <v>0</v>
      </c>
      <c r="L12" s="210"/>
    </row>
    <row r="13" spans="1:12" ht="20.25" customHeight="1" x14ac:dyDescent="0.2">
      <c r="A13" s="3" t="s">
        <v>14</v>
      </c>
      <c r="B13" s="57">
        <v>92</v>
      </c>
      <c r="C13" s="56">
        <v>0</v>
      </c>
      <c r="D13" s="56">
        <v>0</v>
      </c>
      <c r="E13" s="87">
        <v>0</v>
      </c>
      <c r="F13" s="56">
        <v>0</v>
      </c>
      <c r="G13" s="87">
        <v>0</v>
      </c>
      <c r="H13" s="56">
        <v>1136.3804299000001</v>
      </c>
      <c r="I13" s="56">
        <v>9752.2790337799997</v>
      </c>
      <c r="J13" s="87">
        <v>11121.200475039999</v>
      </c>
      <c r="L13" s="210"/>
    </row>
    <row r="14" spans="1:12" ht="20.25" customHeight="1" x14ac:dyDescent="0.2">
      <c r="A14" s="3" t="s">
        <v>15</v>
      </c>
      <c r="B14" s="57">
        <v>551153</v>
      </c>
      <c r="C14" s="56">
        <v>776558.87600000005</v>
      </c>
      <c r="D14" s="56">
        <v>743649.81200000003</v>
      </c>
      <c r="E14" s="87">
        <v>766439.88299999991</v>
      </c>
      <c r="F14" s="56">
        <v>748316.00899999996</v>
      </c>
      <c r="G14" s="87">
        <v>743649.81200000003</v>
      </c>
      <c r="H14" s="56">
        <v>752140.23100000003</v>
      </c>
      <c r="I14" s="56">
        <v>761897.05099999998</v>
      </c>
      <c r="J14" s="87">
        <v>765140.47900000005</v>
      </c>
      <c r="L14" s="210"/>
    </row>
    <row r="15" spans="1:12" ht="20.25" customHeight="1" x14ac:dyDescent="0.2">
      <c r="A15" s="4" t="s">
        <v>16</v>
      </c>
      <c r="B15" s="57">
        <v>551152</v>
      </c>
      <c r="C15" s="56">
        <v>776557.22400000005</v>
      </c>
      <c r="D15" s="56">
        <v>743648.23300000001</v>
      </c>
      <c r="E15" s="87">
        <v>766438.23199999996</v>
      </c>
      <c r="F15" s="56">
        <v>748314.35800000001</v>
      </c>
      <c r="G15" s="87">
        <v>743648.23300000001</v>
      </c>
      <c r="H15" s="56">
        <v>752138.652</v>
      </c>
      <c r="I15" s="56">
        <v>761895.47199999995</v>
      </c>
      <c r="J15" s="87">
        <v>765138.9</v>
      </c>
      <c r="L15" s="210"/>
    </row>
    <row r="16" spans="1:12" ht="20.25" customHeight="1" x14ac:dyDescent="0.2">
      <c r="A16" s="2" t="s">
        <v>17</v>
      </c>
      <c r="B16" s="59">
        <v>3388906</v>
      </c>
      <c r="C16" s="58">
        <v>4416640.9864868997</v>
      </c>
      <c r="D16" s="58">
        <v>5124765.5931200003</v>
      </c>
      <c r="E16" s="138">
        <v>4957871.4802750004</v>
      </c>
      <c r="F16" s="58">
        <v>5193027.071467001</v>
      </c>
      <c r="G16" s="138">
        <v>5124765.5931200003</v>
      </c>
      <c r="H16" s="58">
        <v>5113185.9740000004</v>
      </c>
      <c r="I16" s="58">
        <v>5182544.5660000006</v>
      </c>
      <c r="J16" s="138">
        <v>5471490.5649999995</v>
      </c>
      <c r="L16" s="209"/>
    </row>
    <row r="17" spans="1:12" ht="20.25" customHeight="1" x14ac:dyDescent="0.2">
      <c r="A17" s="3" t="s">
        <v>18</v>
      </c>
      <c r="B17" s="57">
        <v>559614</v>
      </c>
      <c r="C17" s="56">
        <v>782870.97617000004</v>
      </c>
      <c r="D17" s="56">
        <v>1057394.8910300001</v>
      </c>
      <c r="E17" s="87">
        <v>1073777.977</v>
      </c>
      <c r="F17" s="56">
        <v>1053687.9410000001</v>
      </c>
      <c r="G17" s="87">
        <v>1057394.8910300001</v>
      </c>
      <c r="H17" s="56">
        <v>1037089.912</v>
      </c>
      <c r="I17" s="56">
        <v>1039568.4800000001</v>
      </c>
      <c r="J17" s="87">
        <v>1040160.806</v>
      </c>
      <c r="L17" s="210"/>
    </row>
    <row r="18" spans="1:12" ht="20.25" customHeight="1" x14ac:dyDescent="0.2">
      <c r="A18" s="3" t="s">
        <v>19</v>
      </c>
      <c r="B18" s="57">
        <v>1104972</v>
      </c>
      <c r="C18" s="56">
        <v>1279131.237</v>
      </c>
      <c r="D18" s="56">
        <v>1818649.264</v>
      </c>
      <c r="E18" s="87">
        <v>1543409.0279999999</v>
      </c>
      <c r="F18" s="56">
        <v>1875869.64</v>
      </c>
      <c r="G18" s="87">
        <v>1818649.264</v>
      </c>
      <c r="H18" s="56">
        <v>1818728.1680000001</v>
      </c>
      <c r="I18" s="56">
        <v>1842321.797</v>
      </c>
      <c r="J18" s="87">
        <v>2109056.017</v>
      </c>
      <c r="L18" s="210"/>
    </row>
    <row r="19" spans="1:12" ht="20.25" customHeight="1" x14ac:dyDescent="0.2">
      <c r="A19" s="3" t="s">
        <v>20</v>
      </c>
      <c r="B19" s="57" t="s">
        <v>21</v>
      </c>
      <c r="C19" s="57" t="s">
        <v>21</v>
      </c>
      <c r="D19" s="57" t="s">
        <v>21</v>
      </c>
      <c r="E19" s="57">
        <v>0</v>
      </c>
      <c r="F19" s="57" t="s">
        <v>21</v>
      </c>
      <c r="G19" s="57" t="s">
        <v>21</v>
      </c>
      <c r="H19" s="57" t="s">
        <v>21</v>
      </c>
      <c r="I19" s="57" t="s">
        <v>21</v>
      </c>
      <c r="J19" s="139" t="s">
        <v>21</v>
      </c>
      <c r="L19" s="210"/>
    </row>
    <row r="20" spans="1:12" ht="20.25" customHeight="1" x14ac:dyDescent="0.2">
      <c r="A20" s="3" t="s">
        <v>22</v>
      </c>
      <c r="B20" s="57">
        <v>926914</v>
      </c>
      <c r="C20" s="56">
        <v>1225196.6563168999</v>
      </c>
      <c r="D20" s="56">
        <v>1166640.2680899999</v>
      </c>
      <c r="E20" s="87">
        <v>1221724.530275</v>
      </c>
      <c r="F20" s="56">
        <v>1182114.5234670001</v>
      </c>
      <c r="G20" s="87">
        <v>1166640.2680899999</v>
      </c>
      <c r="H20" s="56">
        <v>1173117.0719999999</v>
      </c>
      <c r="I20" s="56">
        <v>1198194.943</v>
      </c>
      <c r="J20" s="87">
        <v>1211105.2660000001</v>
      </c>
      <c r="L20" s="210"/>
    </row>
    <row r="21" spans="1:12" ht="20.25" customHeight="1" x14ac:dyDescent="0.2">
      <c r="A21" s="3" t="s">
        <v>23</v>
      </c>
      <c r="B21" s="57">
        <v>797406</v>
      </c>
      <c r="C21" s="56">
        <v>1129442.1129999999</v>
      </c>
      <c r="D21" s="56">
        <v>1082081.1640000001</v>
      </c>
      <c r="E21" s="87">
        <v>1118959.9450000001</v>
      </c>
      <c r="F21" s="56">
        <v>1081354.96</v>
      </c>
      <c r="G21" s="87">
        <v>1082081.1640000001</v>
      </c>
      <c r="H21" s="56">
        <v>1084250.814</v>
      </c>
      <c r="I21" s="56">
        <v>1102459.3389999999</v>
      </c>
      <c r="J21" s="87">
        <v>1111168.469</v>
      </c>
      <c r="L21" s="210"/>
    </row>
    <row r="22" spans="1:12" ht="20.25" customHeight="1" x14ac:dyDescent="0.2">
      <c r="A22" s="2" t="s">
        <v>24</v>
      </c>
      <c r="B22" s="59">
        <v>6165662</v>
      </c>
      <c r="C22" s="58">
        <v>9982372.8471999988</v>
      </c>
      <c r="D22" s="58">
        <v>13267411.624999998</v>
      </c>
      <c r="E22" s="138">
        <v>10703639.99</v>
      </c>
      <c r="F22" s="58">
        <v>12751224.583999999</v>
      </c>
      <c r="G22" s="138">
        <v>13267411.624999998</v>
      </c>
      <c r="H22" s="58">
        <v>13256197.956999999</v>
      </c>
      <c r="I22" s="58">
        <v>13222832.217999998</v>
      </c>
      <c r="J22" s="138">
        <v>12451798.750000002</v>
      </c>
      <c r="L22" s="208"/>
    </row>
    <row r="23" spans="1:12" ht="20.25" customHeight="1" x14ac:dyDescent="0.2">
      <c r="A23" s="2" t="s">
        <v>25</v>
      </c>
      <c r="B23" s="59">
        <v>5154157</v>
      </c>
      <c r="C23" s="58">
        <v>5215055.71966724</v>
      </c>
      <c r="D23" s="58">
        <v>4490724.5747989994</v>
      </c>
      <c r="E23" s="138">
        <v>4934209.3329479992</v>
      </c>
      <c r="F23" s="58">
        <v>4125187.4646182405</v>
      </c>
      <c r="G23" s="138">
        <v>4490724.5747989994</v>
      </c>
      <c r="H23" s="58">
        <v>4597517.1329589998</v>
      </c>
      <c r="I23" s="58">
        <v>4531025.8174590003</v>
      </c>
      <c r="J23" s="138">
        <v>3049069.9450590005</v>
      </c>
      <c r="L23" s="208"/>
    </row>
    <row r="24" spans="1:12" ht="20.25" customHeight="1" x14ac:dyDescent="0.2">
      <c r="A24" s="2" t="s">
        <v>26</v>
      </c>
      <c r="B24" s="59">
        <v>5745839</v>
      </c>
      <c r="C24" s="58">
        <v>5897338.7956672404</v>
      </c>
      <c r="D24" s="58">
        <v>5393367.0287989993</v>
      </c>
      <c r="E24" s="138">
        <v>5670754.9969479991</v>
      </c>
      <c r="F24" s="58">
        <v>5191361.5166182406</v>
      </c>
      <c r="G24" s="138">
        <v>5393367.0287989993</v>
      </c>
      <c r="H24" s="58">
        <v>5445740.9759590002</v>
      </c>
      <c r="I24" s="58">
        <v>5212976.8164590001</v>
      </c>
      <c r="J24" s="138">
        <v>4027864.5160590005</v>
      </c>
      <c r="L24" s="209"/>
    </row>
    <row r="25" spans="1:12" ht="20.25" customHeight="1" x14ac:dyDescent="0.2">
      <c r="A25" s="2" t="s">
        <v>27</v>
      </c>
      <c r="B25" s="59">
        <v>6769725</v>
      </c>
      <c r="C25" s="58">
        <v>6638085.9285550006</v>
      </c>
      <c r="D25" s="58">
        <v>6286636.0743999993</v>
      </c>
      <c r="E25" s="138">
        <v>6618984.1703579994</v>
      </c>
      <c r="F25" s="58">
        <v>6796115.4164000005</v>
      </c>
      <c r="G25" s="138">
        <v>6286636.0743999993</v>
      </c>
      <c r="H25" s="58">
        <v>6389687.7423999999</v>
      </c>
      <c r="I25" s="58">
        <v>6504844.6743999999</v>
      </c>
      <c r="J25" s="138">
        <v>6592833.5020000003</v>
      </c>
      <c r="L25" s="209"/>
    </row>
    <row r="26" spans="1:12" ht="20.25" customHeight="1" x14ac:dyDescent="0.2">
      <c r="A26" s="3" t="s">
        <v>28</v>
      </c>
      <c r="B26" s="57">
        <v>6237905</v>
      </c>
      <c r="C26" s="56">
        <v>5886300.6415550001</v>
      </c>
      <c r="D26" s="56">
        <v>5566218.1733999997</v>
      </c>
      <c r="E26" s="87">
        <v>5874147.4443579996</v>
      </c>
      <c r="F26" s="56">
        <v>6066461.1684000008</v>
      </c>
      <c r="G26" s="87">
        <v>5566218.1733999997</v>
      </c>
      <c r="H26" s="56">
        <v>5660507.1134000001</v>
      </c>
      <c r="I26" s="56">
        <v>5761067.2763999999</v>
      </c>
      <c r="J26" s="87">
        <v>5853103.4079999998</v>
      </c>
      <c r="L26" s="210"/>
    </row>
    <row r="27" spans="1:12" ht="20.25" customHeight="1" x14ac:dyDescent="0.2">
      <c r="A27" s="3" t="s">
        <v>29</v>
      </c>
      <c r="B27" s="57">
        <v>531820</v>
      </c>
      <c r="C27" s="56">
        <v>751785.28700000001</v>
      </c>
      <c r="D27" s="56">
        <v>720417.90099999995</v>
      </c>
      <c r="E27" s="87">
        <v>744836.72600000002</v>
      </c>
      <c r="F27" s="56">
        <v>729654.24800000002</v>
      </c>
      <c r="G27" s="87">
        <v>720417.90099999995</v>
      </c>
      <c r="H27" s="56">
        <v>729180.62899999996</v>
      </c>
      <c r="I27" s="56">
        <v>743777.39800000004</v>
      </c>
      <c r="J27" s="87">
        <v>739730.09400000004</v>
      </c>
      <c r="L27" s="210"/>
    </row>
    <row r="28" spans="1:12" ht="20.25" customHeight="1" x14ac:dyDescent="0.2">
      <c r="A28" s="2" t="s">
        <v>30</v>
      </c>
      <c r="B28" s="59">
        <v>1023886</v>
      </c>
      <c r="C28" s="140">
        <v>740747.13288775994</v>
      </c>
      <c r="D28" s="140">
        <v>893269.04560099996</v>
      </c>
      <c r="E28" s="141">
        <v>948229.17341000005</v>
      </c>
      <c r="F28" s="140">
        <v>1604753.8997817601</v>
      </c>
      <c r="G28" s="141">
        <v>893269.04560099996</v>
      </c>
      <c r="H28" s="140">
        <v>943946.76644100004</v>
      </c>
      <c r="I28" s="140">
        <v>1291867.857941</v>
      </c>
      <c r="J28" s="141">
        <v>2564968.9859409998</v>
      </c>
      <c r="L28" s="209"/>
    </row>
    <row r="29" spans="1:12" ht="20.25" customHeight="1" x14ac:dyDescent="0.2">
      <c r="A29" s="3" t="s">
        <v>18</v>
      </c>
      <c r="B29" s="57">
        <v>1023886</v>
      </c>
      <c r="C29" s="142">
        <v>740747.13288775994</v>
      </c>
      <c r="D29" s="142">
        <v>893269.04560099996</v>
      </c>
      <c r="E29" s="143">
        <v>948229.17341000005</v>
      </c>
      <c r="F29" s="142">
        <v>1604753.8997817601</v>
      </c>
      <c r="G29" s="143">
        <v>893269.04560099996</v>
      </c>
      <c r="H29" s="142">
        <v>943946.76644100004</v>
      </c>
      <c r="I29" s="142">
        <v>1291867.857941</v>
      </c>
      <c r="J29" s="143">
        <v>2564968.9859409998</v>
      </c>
      <c r="L29" s="210"/>
    </row>
    <row r="30" spans="1:12" ht="20.25" customHeight="1" x14ac:dyDescent="0.2">
      <c r="A30" s="3" t="s">
        <v>31</v>
      </c>
      <c r="B30" s="57" t="s">
        <v>13</v>
      </c>
      <c r="C30" s="142">
        <v>0</v>
      </c>
      <c r="D30" s="142">
        <v>0</v>
      </c>
      <c r="E30" s="143">
        <v>0</v>
      </c>
      <c r="F30" s="142">
        <v>0</v>
      </c>
      <c r="G30" s="143">
        <v>0</v>
      </c>
      <c r="H30" s="142">
        <v>0</v>
      </c>
      <c r="I30" s="142">
        <v>0</v>
      </c>
      <c r="J30" s="143">
        <v>0</v>
      </c>
      <c r="L30" s="210"/>
    </row>
    <row r="31" spans="1:12" ht="20.25" customHeight="1" x14ac:dyDescent="0.2">
      <c r="A31" s="2" t="s">
        <v>32</v>
      </c>
      <c r="B31" s="59">
        <v>-591682</v>
      </c>
      <c r="C31" s="140">
        <v>-682283.076</v>
      </c>
      <c r="D31" s="140">
        <v>-902642.45399999991</v>
      </c>
      <c r="E31" s="141">
        <v>-736545.66400000011</v>
      </c>
      <c r="F31" s="140">
        <v>-1066174.0519999999</v>
      </c>
      <c r="G31" s="141">
        <v>-902642.45399999991</v>
      </c>
      <c r="H31" s="140">
        <v>-848223.84299999999</v>
      </c>
      <c r="I31" s="140">
        <v>-681950.99899999995</v>
      </c>
      <c r="J31" s="141">
        <v>-978794.571</v>
      </c>
      <c r="L31" s="209"/>
    </row>
    <row r="32" spans="1:12" ht="20.25" customHeight="1" x14ac:dyDescent="0.2">
      <c r="A32" s="2" t="s">
        <v>33</v>
      </c>
      <c r="B32" s="59">
        <v>17130</v>
      </c>
      <c r="C32" s="140">
        <v>0</v>
      </c>
      <c r="D32" s="140">
        <v>0</v>
      </c>
      <c r="E32" s="141">
        <v>0</v>
      </c>
      <c r="F32" s="140">
        <v>0</v>
      </c>
      <c r="G32" s="141">
        <v>0</v>
      </c>
      <c r="H32" s="140">
        <v>0</v>
      </c>
      <c r="I32" s="140">
        <v>0</v>
      </c>
      <c r="J32" s="141">
        <v>0</v>
      </c>
      <c r="L32" s="209"/>
    </row>
    <row r="33" spans="1:12" ht="20.25" customHeight="1" x14ac:dyDescent="0.2">
      <c r="A33" s="3" t="s">
        <v>28</v>
      </c>
      <c r="B33" s="57" t="s">
        <v>13</v>
      </c>
      <c r="C33" s="56">
        <v>0</v>
      </c>
      <c r="D33" s="56">
        <v>0</v>
      </c>
      <c r="E33" s="87">
        <v>0</v>
      </c>
      <c r="F33" s="56">
        <v>0</v>
      </c>
      <c r="G33" s="87">
        <v>0</v>
      </c>
      <c r="H33" s="56">
        <v>0</v>
      </c>
      <c r="I33" s="56">
        <v>0</v>
      </c>
      <c r="J33" s="87">
        <v>0</v>
      </c>
      <c r="L33" s="210"/>
    </row>
    <row r="34" spans="1:12" ht="20.25" customHeight="1" x14ac:dyDescent="0.2">
      <c r="A34" s="3" t="s">
        <v>29</v>
      </c>
      <c r="B34" s="57">
        <v>17130</v>
      </c>
      <c r="C34" s="56">
        <v>0</v>
      </c>
      <c r="D34" s="56">
        <v>0</v>
      </c>
      <c r="E34" s="87">
        <v>0</v>
      </c>
      <c r="F34" s="56">
        <v>0</v>
      </c>
      <c r="G34" s="87">
        <v>0</v>
      </c>
      <c r="H34" s="56">
        <v>0</v>
      </c>
      <c r="I34" s="56">
        <v>0</v>
      </c>
      <c r="J34" s="87">
        <v>0</v>
      </c>
      <c r="L34" s="210"/>
    </row>
    <row r="35" spans="1:12" ht="20.25" customHeight="1" x14ac:dyDescent="0.2">
      <c r="A35" s="2" t="s">
        <v>34</v>
      </c>
      <c r="B35" s="59">
        <v>608812</v>
      </c>
      <c r="C35" s="58">
        <v>682283.076</v>
      </c>
      <c r="D35" s="58">
        <v>902642.45399999991</v>
      </c>
      <c r="E35" s="138">
        <v>736545.66400000011</v>
      </c>
      <c r="F35" s="58">
        <v>1066174.0519999999</v>
      </c>
      <c r="G35" s="138">
        <v>902642.45399999991</v>
      </c>
      <c r="H35" s="58">
        <v>848223.84299999999</v>
      </c>
      <c r="I35" s="58">
        <v>681950.99899999995</v>
      </c>
      <c r="J35" s="138">
        <v>978794.571</v>
      </c>
      <c r="L35" s="209"/>
    </row>
    <row r="36" spans="1:12" ht="20.25" customHeight="1" x14ac:dyDescent="0.2">
      <c r="A36" s="3" t="s">
        <v>18</v>
      </c>
      <c r="B36" s="57">
        <v>608812</v>
      </c>
      <c r="C36" s="56">
        <v>682283.076</v>
      </c>
      <c r="D36" s="56">
        <v>902642.45399999991</v>
      </c>
      <c r="E36" s="87">
        <v>736545.66400000011</v>
      </c>
      <c r="F36" s="56">
        <v>1066174.0519999999</v>
      </c>
      <c r="G36" s="87">
        <v>902642.45399999991</v>
      </c>
      <c r="H36" s="56">
        <v>848223.84299999999</v>
      </c>
      <c r="I36" s="56">
        <v>681950.99899999995</v>
      </c>
      <c r="J36" s="87">
        <v>978794.571</v>
      </c>
      <c r="L36" s="210"/>
    </row>
    <row r="37" spans="1:12" ht="20.25" customHeight="1" x14ac:dyDescent="0.2">
      <c r="A37" s="3" t="s">
        <v>31</v>
      </c>
      <c r="B37" s="57" t="s">
        <v>13</v>
      </c>
      <c r="C37" s="56">
        <v>0</v>
      </c>
      <c r="D37" s="56">
        <v>0</v>
      </c>
      <c r="E37" s="87">
        <v>0</v>
      </c>
      <c r="F37" s="56">
        <v>0</v>
      </c>
      <c r="G37" s="87">
        <v>0</v>
      </c>
      <c r="H37" s="56">
        <v>0</v>
      </c>
      <c r="I37" s="56">
        <v>0</v>
      </c>
      <c r="J37" s="87">
        <v>0</v>
      </c>
      <c r="L37" s="210"/>
    </row>
    <row r="38" spans="1:12" ht="20.25" customHeight="1" x14ac:dyDescent="0.2">
      <c r="A38" s="2" t="s">
        <v>35</v>
      </c>
      <c r="B38" s="59">
        <v>34306</v>
      </c>
      <c r="C38" s="58">
        <v>74950.384999999995</v>
      </c>
      <c r="D38" s="58">
        <v>86256.981</v>
      </c>
      <c r="E38" s="138">
        <v>72912.471999999994</v>
      </c>
      <c r="F38" s="58">
        <v>66969.441000000006</v>
      </c>
      <c r="G38" s="138">
        <v>86256.981</v>
      </c>
      <c r="H38" s="58">
        <v>70218.476999999999</v>
      </c>
      <c r="I38" s="58">
        <v>77411.493000000002</v>
      </c>
      <c r="J38" s="138">
        <v>86368.977000000014</v>
      </c>
      <c r="L38" s="208"/>
    </row>
    <row r="39" spans="1:12" ht="20.25" customHeight="1" x14ac:dyDescent="0.2">
      <c r="A39" s="3" t="s">
        <v>36</v>
      </c>
      <c r="B39" s="57">
        <v>7941</v>
      </c>
      <c r="C39" s="56">
        <v>42080.75</v>
      </c>
      <c r="D39" s="56">
        <v>42715.136999999995</v>
      </c>
      <c r="E39" s="87">
        <v>39951.631999999998</v>
      </c>
      <c r="F39" s="56">
        <v>23658.27</v>
      </c>
      <c r="G39" s="87">
        <v>42715.136999999995</v>
      </c>
      <c r="H39" s="56">
        <v>26742.828000000001</v>
      </c>
      <c r="I39" s="56">
        <v>33627.218000000008</v>
      </c>
      <c r="J39" s="87">
        <v>42238.569000000003</v>
      </c>
      <c r="L39" s="210"/>
    </row>
    <row r="40" spans="1:12" ht="20.25" customHeight="1" x14ac:dyDescent="0.2">
      <c r="A40" s="3" t="s">
        <v>37</v>
      </c>
      <c r="B40" s="57">
        <v>31</v>
      </c>
      <c r="C40" s="56">
        <v>14.593999999999999</v>
      </c>
      <c r="D40" s="56">
        <v>106.229</v>
      </c>
      <c r="E40" s="87">
        <v>8.4220000000000006</v>
      </c>
      <c r="F40" s="56">
        <v>67.915000000000006</v>
      </c>
      <c r="G40" s="87">
        <v>106.229</v>
      </c>
      <c r="H40" s="56">
        <v>114.837</v>
      </c>
      <c r="I40" s="56">
        <v>125.14700000000001</v>
      </c>
      <c r="J40" s="87">
        <v>127.271</v>
      </c>
      <c r="L40" s="210"/>
    </row>
    <row r="41" spans="1:12" ht="20.25" customHeight="1" x14ac:dyDescent="0.2">
      <c r="A41" s="3" t="s">
        <v>38</v>
      </c>
      <c r="B41" s="57" t="s">
        <v>13</v>
      </c>
      <c r="C41" s="56">
        <v>0</v>
      </c>
      <c r="D41" s="56">
        <v>0</v>
      </c>
      <c r="E41" s="87">
        <v>0</v>
      </c>
      <c r="F41" s="56">
        <v>0</v>
      </c>
      <c r="G41" s="87">
        <v>0</v>
      </c>
      <c r="H41" s="56">
        <v>0</v>
      </c>
      <c r="I41" s="56">
        <v>0</v>
      </c>
      <c r="J41" s="87">
        <v>0</v>
      </c>
      <c r="L41" s="210"/>
    </row>
    <row r="42" spans="1:12" ht="20.25" customHeight="1" x14ac:dyDescent="0.2">
      <c r="A42" s="3" t="s">
        <v>39</v>
      </c>
      <c r="B42" s="57">
        <v>26334</v>
      </c>
      <c r="C42" s="56">
        <v>32855.040999999997</v>
      </c>
      <c r="D42" s="56">
        <v>43435.614999999998</v>
      </c>
      <c r="E42" s="87">
        <v>32952.417999999998</v>
      </c>
      <c r="F42" s="56">
        <v>43243.256000000001</v>
      </c>
      <c r="G42" s="87">
        <v>43435.614999999998</v>
      </c>
      <c r="H42" s="56">
        <v>43360.811999999998</v>
      </c>
      <c r="I42" s="56">
        <v>43659.127999999997</v>
      </c>
      <c r="J42" s="87">
        <v>44003.137000000002</v>
      </c>
      <c r="L42" s="210"/>
    </row>
    <row r="43" spans="1:12" ht="20.25" customHeight="1" x14ac:dyDescent="0.2">
      <c r="A43" s="2" t="s">
        <v>40</v>
      </c>
      <c r="B43" s="59">
        <v>9257114</v>
      </c>
      <c r="C43" s="58">
        <v>11335758.588112241</v>
      </c>
      <c r="D43" s="58">
        <v>11621902.763398999</v>
      </c>
      <c r="E43" s="138">
        <v>10374040.272590002</v>
      </c>
      <c r="F43" s="58">
        <v>11242293.56621824</v>
      </c>
      <c r="G43" s="138">
        <v>11621902.763398999</v>
      </c>
      <c r="H43" s="58">
        <v>11701096.729398999</v>
      </c>
      <c r="I43" s="58">
        <v>11322191.496059</v>
      </c>
      <c r="J43" s="138">
        <v>11139356.627059</v>
      </c>
      <c r="L43" s="208"/>
    </row>
    <row r="44" spans="1:12" ht="20.25" customHeight="1" x14ac:dyDescent="0.2">
      <c r="A44" s="2" t="s">
        <v>41</v>
      </c>
      <c r="B44" s="59">
        <v>7992592</v>
      </c>
      <c r="C44" s="58">
        <v>9664290.159</v>
      </c>
      <c r="D44" s="58">
        <v>9698211.4309999999</v>
      </c>
      <c r="E44" s="138">
        <v>8732276.9110000003</v>
      </c>
      <c r="F44" s="58">
        <v>9276473.6329999994</v>
      </c>
      <c r="G44" s="138">
        <v>9698211.4309999999</v>
      </c>
      <c r="H44" s="58">
        <v>9498679.3129999992</v>
      </c>
      <c r="I44" s="58">
        <v>9404441.4639999997</v>
      </c>
      <c r="J44" s="138">
        <v>9373243.5350000001</v>
      </c>
      <c r="L44" s="211"/>
    </row>
    <row r="45" spans="1:12" ht="20.25" customHeight="1" x14ac:dyDescent="0.2">
      <c r="A45" s="2" t="s">
        <v>42</v>
      </c>
      <c r="B45" s="59">
        <v>1250385</v>
      </c>
      <c r="C45" s="58">
        <v>1667872.2079999999</v>
      </c>
      <c r="D45" s="58">
        <v>1888969.192</v>
      </c>
      <c r="E45" s="138">
        <v>1638247.6530000002</v>
      </c>
      <c r="F45" s="58">
        <v>1948394.5390000001</v>
      </c>
      <c r="G45" s="138">
        <v>1888969.192</v>
      </c>
      <c r="H45" s="58">
        <v>2167189.0689999997</v>
      </c>
      <c r="I45" s="58">
        <v>1915006.92</v>
      </c>
      <c r="J45" s="138">
        <v>1763094.862</v>
      </c>
      <c r="L45" s="211"/>
    </row>
    <row r="46" spans="1:12" ht="20.25" customHeight="1" x14ac:dyDescent="0.2">
      <c r="A46" s="3" t="s">
        <v>43</v>
      </c>
      <c r="B46" s="57">
        <v>1250385</v>
      </c>
      <c r="C46" s="56">
        <v>1667872.2079999999</v>
      </c>
      <c r="D46" s="56">
        <v>1888969.192</v>
      </c>
      <c r="E46" s="87">
        <v>1638247.6530000002</v>
      </c>
      <c r="F46" s="56">
        <v>1948394.5390000001</v>
      </c>
      <c r="G46" s="87">
        <v>1888969.192</v>
      </c>
      <c r="H46" s="56">
        <v>2167189.0689999997</v>
      </c>
      <c r="I46" s="56">
        <v>1915006.92</v>
      </c>
      <c r="J46" s="87">
        <v>1763094.862</v>
      </c>
      <c r="L46" s="210"/>
    </row>
    <row r="47" spans="1:12" ht="20.25" customHeight="1" thickBot="1" x14ac:dyDescent="0.25">
      <c r="A47" s="5" t="s">
        <v>44</v>
      </c>
      <c r="B47" s="144" t="s">
        <v>13</v>
      </c>
      <c r="C47" s="132">
        <v>0</v>
      </c>
      <c r="D47" s="132">
        <v>0</v>
      </c>
      <c r="E47" s="145">
        <v>0</v>
      </c>
      <c r="F47" s="132">
        <v>0</v>
      </c>
      <c r="G47" s="145">
        <v>0</v>
      </c>
      <c r="H47" s="132">
        <v>0</v>
      </c>
      <c r="I47" s="132">
        <v>0</v>
      </c>
      <c r="J47" s="145">
        <v>0</v>
      </c>
      <c r="L47" s="210"/>
    </row>
    <row r="48" spans="1:12" ht="15" thickTop="1" x14ac:dyDescent="0.2">
      <c r="L48" s="211"/>
    </row>
    <row r="49" spans="12:12" x14ac:dyDescent="0.2">
      <c r="L49" s="212"/>
    </row>
    <row r="50" spans="12:12" x14ac:dyDescent="0.2">
      <c r="L50" s="213"/>
    </row>
    <row r="51" spans="12:12" x14ac:dyDescent="0.2">
      <c r="L51" s="213"/>
    </row>
    <row r="52" spans="12:12" x14ac:dyDescent="0.2">
      <c r="L52" s="213"/>
    </row>
    <row r="53" spans="12:12" x14ac:dyDescent="0.2">
      <c r="L53" s="213"/>
    </row>
    <row r="54" spans="12:12" x14ac:dyDescent="0.2">
      <c r="L54" s="212"/>
    </row>
    <row r="55" spans="12:12" x14ac:dyDescent="0.2">
      <c r="L55" s="213"/>
    </row>
    <row r="56" spans="12:12" x14ac:dyDescent="0.2">
      <c r="L56" s="213"/>
    </row>
    <row r="57" spans="12:12" x14ac:dyDescent="0.2">
      <c r="L57" s="213"/>
    </row>
    <row r="58" spans="12:12" x14ac:dyDescent="0.2">
      <c r="L58" s="213"/>
    </row>
    <row r="59" spans="12:12" x14ac:dyDescent="0.2">
      <c r="L59" s="211"/>
    </row>
    <row r="60" spans="12:12" x14ac:dyDescent="0.2">
      <c r="L60" s="213"/>
    </row>
    <row r="61" spans="12:12" x14ac:dyDescent="0.2">
      <c r="L61" s="213"/>
    </row>
    <row r="62" spans="12:12" x14ac:dyDescent="0.2">
      <c r="L62" s="213"/>
    </row>
    <row r="63" spans="12:12" x14ac:dyDescent="0.2">
      <c r="L63" s="213"/>
    </row>
    <row r="64" spans="12:12" x14ac:dyDescent="0.2">
      <c r="L64" s="208"/>
    </row>
    <row r="65" spans="12:12" x14ac:dyDescent="0.2">
      <c r="L65" s="210"/>
    </row>
    <row r="66" spans="12:12" x14ac:dyDescent="0.2">
      <c r="L66" s="208"/>
    </row>
    <row r="67" spans="12:12" x14ac:dyDescent="0.2">
      <c r="L67" s="210"/>
    </row>
    <row r="68" spans="12:12" x14ac:dyDescent="0.2">
      <c r="L68" s="208"/>
    </row>
    <row r="69" spans="12:12" x14ac:dyDescent="0.2">
      <c r="L69" s="210"/>
    </row>
    <row r="70" spans="12:12" x14ac:dyDescent="0.2">
      <c r="L70" s="208"/>
    </row>
    <row r="71" spans="12:12" x14ac:dyDescent="0.2">
      <c r="L71" s="210"/>
    </row>
    <row r="72" spans="12:12" x14ac:dyDescent="0.2">
      <c r="L72" s="208"/>
    </row>
    <row r="73" spans="12:12" x14ac:dyDescent="0.2">
      <c r="L73" s="210"/>
    </row>
    <row r="74" spans="12:12" x14ac:dyDescent="0.2">
      <c r="L74" s="208"/>
    </row>
    <row r="75" spans="12:12" x14ac:dyDescent="0.2">
      <c r="L75" s="210"/>
    </row>
    <row r="76" spans="12:12" x14ac:dyDescent="0.2">
      <c r="L76" s="210"/>
    </row>
    <row r="77" spans="12:12" x14ac:dyDescent="0.2">
      <c r="L77" s="210"/>
    </row>
    <row r="78" spans="12:12" x14ac:dyDescent="0.2">
      <c r="L78" s="210"/>
    </row>
    <row r="79" spans="12:12" x14ac:dyDescent="0.2">
      <c r="L79" s="210"/>
    </row>
    <row r="80" spans="12:12" x14ac:dyDescent="0.2">
      <c r="L80" s="208"/>
    </row>
  </sheetData>
  <mergeCells count="7">
    <mergeCell ref="A1:J1"/>
    <mergeCell ref="A2:J2"/>
    <mergeCell ref="A3:A4"/>
    <mergeCell ref="B3:B4"/>
    <mergeCell ref="C3:C4"/>
    <mergeCell ref="D3:D4"/>
    <mergeCell ref="F3:J3"/>
  </mergeCells>
  <pageMargins left="0.7" right="0.7" top="0.75" bottom="0.75" header="0.3" footer="0.3"/>
  <pageSetup paperSize="9" scale="61" orientation="portrait" r:id="rId1"/>
  <headerFooter>
    <oddFooter>&amp;C&amp;A</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G24"/>
  <sheetViews>
    <sheetView view="pageBreakPreview" topLeftCell="A13" zoomScale="130" zoomScaleNormal="100" zoomScaleSheetLayoutView="130" workbookViewId="0">
      <selection activeCell="E21" sqref="E21"/>
    </sheetView>
  </sheetViews>
  <sheetFormatPr defaultColWidth="9.125" defaultRowHeight="14.25" x14ac:dyDescent="0.2"/>
  <cols>
    <col min="1" max="1" width="59" style="30" customWidth="1"/>
    <col min="2" max="3" width="15.75" style="30" customWidth="1"/>
    <col min="4" max="5" width="15.75" style="112" customWidth="1"/>
    <col min="6" max="16384" width="9.125" style="30"/>
  </cols>
  <sheetData>
    <row r="1" spans="1:7" ht="40.5" customHeight="1" thickBot="1" x14ac:dyDescent="0.25">
      <c r="A1" s="303" t="s">
        <v>236</v>
      </c>
      <c r="B1" s="303"/>
      <c r="C1" s="303"/>
      <c r="D1" s="303"/>
      <c r="E1" s="303"/>
    </row>
    <row r="2" spans="1:7" ht="15" thickBot="1" x14ac:dyDescent="0.25">
      <c r="A2" s="305" t="s">
        <v>214</v>
      </c>
      <c r="B2" s="308" t="s">
        <v>215</v>
      </c>
      <c r="C2" s="309"/>
      <c r="D2" s="308" t="s">
        <v>216</v>
      </c>
      <c r="E2" s="309"/>
    </row>
    <row r="3" spans="1:7" x14ac:dyDescent="0.2">
      <c r="A3" s="306"/>
      <c r="B3" s="310">
        <v>45107</v>
      </c>
      <c r="C3" s="310">
        <v>45473</v>
      </c>
      <c r="D3" s="204" t="s">
        <v>583</v>
      </c>
      <c r="E3" s="203" t="s">
        <v>584</v>
      </c>
    </row>
    <row r="4" spans="1:7" x14ac:dyDescent="0.2">
      <c r="A4" s="306"/>
      <c r="B4" s="300"/>
      <c r="C4" s="300"/>
      <c r="D4" s="205" t="s">
        <v>217</v>
      </c>
      <c r="E4" s="203" t="s">
        <v>217</v>
      </c>
    </row>
    <row r="5" spans="1:7" ht="15" thickBot="1" x14ac:dyDescent="0.25">
      <c r="A5" s="307"/>
      <c r="B5" s="311"/>
      <c r="C5" s="311"/>
      <c r="D5" s="206">
        <v>45199</v>
      </c>
      <c r="E5" s="207">
        <v>45199</v>
      </c>
    </row>
    <row r="6" spans="1:7" ht="27" customHeight="1" x14ac:dyDescent="0.2">
      <c r="A6" s="31" t="s">
        <v>237</v>
      </c>
      <c r="B6" s="90">
        <v>133.63620399999999</v>
      </c>
      <c r="C6" s="90">
        <v>0</v>
      </c>
      <c r="D6" s="111">
        <v>7.4351090000000113</v>
      </c>
      <c r="E6" s="111">
        <v>0</v>
      </c>
      <c r="G6" s="202"/>
    </row>
    <row r="7" spans="1:7" ht="27" customHeight="1" x14ac:dyDescent="0.2">
      <c r="A7" s="31" t="s">
        <v>238</v>
      </c>
      <c r="B7" s="90">
        <v>1310697.338063</v>
      </c>
      <c r="C7" s="90">
        <v>1133456.1405249999</v>
      </c>
      <c r="D7" s="111">
        <v>-185552.264035</v>
      </c>
      <c r="E7" s="111">
        <v>-256305.48185999994</v>
      </c>
      <c r="G7" s="202"/>
    </row>
    <row r="8" spans="1:7" ht="27" customHeight="1" x14ac:dyDescent="0.2">
      <c r="A8" s="31" t="s">
        <v>239</v>
      </c>
      <c r="B8" s="90">
        <v>107241.83065600001</v>
      </c>
      <c r="C8" s="90">
        <v>107772.395344</v>
      </c>
      <c r="D8" s="111">
        <v>-12449.996635000003</v>
      </c>
      <c r="E8" s="111">
        <v>-772.58386700000847</v>
      </c>
      <c r="G8" s="202"/>
    </row>
    <row r="9" spans="1:7" ht="27" customHeight="1" x14ac:dyDescent="0.2">
      <c r="A9" s="31" t="s">
        <v>240</v>
      </c>
      <c r="B9" s="90">
        <v>64264.397328999999</v>
      </c>
      <c r="C9" s="90">
        <v>134664.29567699999</v>
      </c>
      <c r="D9" s="111">
        <v>21217.780755</v>
      </c>
      <c r="E9" s="111">
        <v>18239.769518000016</v>
      </c>
      <c r="G9" s="202"/>
    </row>
    <row r="10" spans="1:7" ht="27" customHeight="1" x14ac:dyDescent="0.2">
      <c r="A10" s="31" t="s">
        <v>241</v>
      </c>
      <c r="B10" s="90">
        <v>1748</v>
      </c>
      <c r="C10" s="90">
        <v>2427.6489999999999</v>
      </c>
      <c r="D10" s="111">
        <v>0</v>
      </c>
      <c r="E10" s="111">
        <v>0</v>
      </c>
      <c r="G10" s="202"/>
    </row>
    <row r="11" spans="1:7" ht="27" customHeight="1" x14ac:dyDescent="0.2">
      <c r="A11" s="31" t="s">
        <v>242</v>
      </c>
      <c r="B11" s="90"/>
      <c r="C11" s="90"/>
      <c r="D11" s="111"/>
      <c r="E11" s="111"/>
      <c r="G11" s="202"/>
    </row>
    <row r="12" spans="1:7" ht="27" customHeight="1" x14ac:dyDescent="0.2">
      <c r="A12" s="31" t="s">
        <v>243</v>
      </c>
      <c r="B12" s="84"/>
      <c r="C12" s="90"/>
      <c r="D12" s="111"/>
      <c r="E12" s="111"/>
      <c r="G12" s="202"/>
    </row>
    <row r="13" spans="1:7" ht="27" customHeight="1" x14ac:dyDescent="0.2">
      <c r="A13" s="31" t="s">
        <v>244</v>
      </c>
      <c r="B13" s="84"/>
      <c r="C13" s="90"/>
      <c r="D13" s="111"/>
      <c r="E13" s="111"/>
      <c r="G13" s="202"/>
    </row>
    <row r="14" spans="1:7" ht="27" customHeight="1" x14ac:dyDescent="0.2">
      <c r="A14" s="31" t="s">
        <v>245</v>
      </c>
      <c r="B14" s="84"/>
      <c r="C14" s="90"/>
      <c r="D14" s="111"/>
      <c r="E14" s="111"/>
      <c r="G14" s="202"/>
    </row>
    <row r="15" spans="1:7" ht="27" customHeight="1" x14ac:dyDescent="0.2">
      <c r="A15" s="31" t="s">
        <v>246</v>
      </c>
      <c r="B15" s="84"/>
      <c r="C15" s="90"/>
      <c r="D15" s="111"/>
      <c r="E15" s="111"/>
      <c r="G15" s="202"/>
    </row>
    <row r="16" spans="1:7" ht="27" customHeight="1" x14ac:dyDescent="0.2">
      <c r="A16" s="31" t="s">
        <v>247</v>
      </c>
      <c r="B16" s="84"/>
      <c r="C16" s="90"/>
      <c r="D16" s="111"/>
      <c r="E16" s="111"/>
      <c r="G16" s="202"/>
    </row>
    <row r="17" spans="1:7" ht="27" customHeight="1" x14ac:dyDescent="0.2">
      <c r="A17" s="31" t="s">
        <v>248</v>
      </c>
      <c r="B17" s="84"/>
      <c r="C17" s="90"/>
      <c r="D17" s="111"/>
      <c r="E17" s="111"/>
      <c r="G17" s="202"/>
    </row>
    <row r="18" spans="1:7" ht="27" customHeight="1" x14ac:dyDescent="0.2">
      <c r="A18" s="31" t="s">
        <v>249</v>
      </c>
      <c r="B18" s="84"/>
      <c r="C18" s="90"/>
      <c r="D18" s="111"/>
      <c r="E18" s="111"/>
      <c r="G18" s="202"/>
    </row>
    <row r="19" spans="1:7" ht="27" customHeight="1" x14ac:dyDescent="0.2">
      <c r="A19" s="31" t="s">
        <v>250</v>
      </c>
      <c r="B19" s="84"/>
      <c r="C19" s="90"/>
      <c r="D19" s="111"/>
      <c r="E19" s="111"/>
      <c r="G19" s="202"/>
    </row>
    <row r="20" spans="1:7" ht="27" customHeight="1" thickBot="1" x14ac:dyDescent="0.25">
      <c r="A20" s="32" t="s">
        <v>251</v>
      </c>
      <c r="B20" s="125">
        <v>1823.8085799999999</v>
      </c>
      <c r="C20" s="125">
        <v>0</v>
      </c>
      <c r="D20" s="126">
        <v>102.25713400000018</v>
      </c>
      <c r="E20" s="126">
        <v>0</v>
      </c>
      <c r="G20" s="202"/>
    </row>
    <row r="21" spans="1:7" ht="27" customHeight="1" thickTop="1" thickBot="1" x14ac:dyDescent="0.25">
      <c r="A21" s="28" t="s">
        <v>252</v>
      </c>
      <c r="B21" s="127">
        <v>1485909.0108320001</v>
      </c>
      <c r="C21" s="127">
        <v>1378320.4805459999</v>
      </c>
      <c r="D21" s="128">
        <v>-176674.78767200001</v>
      </c>
      <c r="E21" s="128">
        <v>-238838.29620900005</v>
      </c>
      <c r="G21" s="202"/>
    </row>
    <row r="22" spans="1:7" ht="15" thickTop="1" x14ac:dyDescent="0.2">
      <c r="A22" s="304" t="s">
        <v>592</v>
      </c>
      <c r="B22" s="304"/>
      <c r="C22" s="304"/>
      <c r="D22" s="304"/>
      <c r="E22" s="304"/>
    </row>
    <row r="23" spans="1:7" x14ac:dyDescent="0.2">
      <c r="A23" s="31"/>
    </row>
    <row r="24" spans="1:7" x14ac:dyDescent="0.2">
      <c r="A24" s="31"/>
    </row>
  </sheetData>
  <mergeCells count="7">
    <mergeCell ref="A1:E1"/>
    <mergeCell ref="A22:E22"/>
    <mergeCell ref="A2:A5"/>
    <mergeCell ref="B2:C2"/>
    <mergeCell ref="D2:E2"/>
    <mergeCell ref="B3:B5"/>
    <mergeCell ref="C3:C5"/>
  </mergeCells>
  <pageMargins left="0.7" right="0.7" top="0.75" bottom="0.75" header="0.3" footer="0.3"/>
  <pageSetup paperSize="9" scale="61" orientation="portrait" r:id="rId1"/>
  <headerFooter>
    <oddFooter>&amp;C&amp;A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K87"/>
  <sheetViews>
    <sheetView view="pageBreakPreview" zoomScale="115" zoomScaleNormal="100" zoomScaleSheetLayoutView="115" workbookViewId="0">
      <selection activeCell="A86" sqref="A86"/>
    </sheetView>
  </sheetViews>
  <sheetFormatPr defaultRowHeight="14.25" x14ac:dyDescent="0.2"/>
  <cols>
    <col min="1" max="1" width="51" customWidth="1"/>
    <col min="2" max="10" width="9.375" customWidth="1"/>
  </cols>
  <sheetData>
    <row r="1" spans="1:11" ht="18.75" x14ac:dyDescent="0.2">
      <c r="A1" s="274" t="s">
        <v>253</v>
      </c>
      <c r="B1" s="274"/>
      <c r="C1" s="274"/>
      <c r="D1" s="274"/>
      <c r="E1" s="274"/>
      <c r="F1" s="274"/>
      <c r="G1" s="274"/>
      <c r="H1" s="274"/>
      <c r="I1" s="274"/>
      <c r="J1" s="274"/>
    </row>
    <row r="2" spans="1:11" ht="15" thickBot="1" x14ac:dyDescent="0.25">
      <c r="A2" s="295" t="s">
        <v>1</v>
      </c>
      <c r="B2" s="295"/>
      <c r="C2" s="295"/>
      <c r="D2" s="295"/>
      <c r="E2" s="295"/>
      <c r="F2" s="295"/>
      <c r="G2" s="295"/>
      <c r="H2" s="295"/>
      <c r="I2" s="295"/>
      <c r="J2" s="295"/>
    </row>
    <row r="3" spans="1:11" ht="15.75" thickTop="1" thickBot="1" x14ac:dyDescent="0.25">
      <c r="A3" s="312" t="s">
        <v>254</v>
      </c>
      <c r="B3" s="317">
        <v>45412</v>
      </c>
      <c r="C3" s="318"/>
      <c r="D3" s="318"/>
      <c r="E3" s="314">
        <v>45442</v>
      </c>
      <c r="F3" s="315"/>
      <c r="G3" s="316"/>
      <c r="H3" s="314">
        <v>45473</v>
      </c>
      <c r="I3" s="315"/>
      <c r="J3" s="315"/>
      <c r="K3" s="130"/>
    </row>
    <row r="4" spans="1:11" ht="15" thickBot="1" x14ac:dyDescent="0.25">
      <c r="A4" s="313"/>
      <c r="B4" s="54" t="s">
        <v>255</v>
      </c>
      <c r="C4" s="33" t="s">
        <v>256</v>
      </c>
      <c r="D4" s="33" t="s">
        <v>252</v>
      </c>
      <c r="E4" s="88" t="s">
        <v>255</v>
      </c>
      <c r="F4" s="89" t="s">
        <v>256</v>
      </c>
      <c r="G4" s="89" t="s">
        <v>252</v>
      </c>
      <c r="H4" s="54" t="s">
        <v>255</v>
      </c>
      <c r="I4" s="33" t="s">
        <v>256</v>
      </c>
      <c r="J4" s="33" t="s">
        <v>252</v>
      </c>
    </row>
    <row r="5" spans="1:11" ht="15" thickTop="1" x14ac:dyDescent="0.2">
      <c r="A5" s="15"/>
      <c r="B5" s="34"/>
      <c r="C5" s="35"/>
      <c r="D5" s="34"/>
      <c r="H5" s="34"/>
      <c r="I5" s="35"/>
      <c r="J5" s="34"/>
    </row>
    <row r="6" spans="1:11" s="152" customFormat="1" ht="14.25" customHeight="1" x14ac:dyDescent="0.2">
      <c r="A6" s="2" t="s">
        <v>257</v>
      </c>
      <c r="B6" s="58">
        <v>9355682</v>
      </c>
      <c r="C6" s="58">
        <v>13271918.182405708</v>
      </c>
      <c r="D6" s="58">
        <v>22627599.882405706</v>
      </c>
      <c r="E6" s="58">
        <v>9276645.9243949987</v>
      </c>
      <c r="F6" s="58">
        <v>14833891.670429878</v>
      </c>
      <c r="G6" s="58">
        <v>24110537.59482488</v>
      </c>
      <c r="H6" s="58">
        <v>9716701.1682949997</v>
      </c>
      <c r="I6" s="58">
        <v>14420996.139589312</v>
      </c>
      <c r="J6" s="58">
        <v>24137697.307884313</v>
      </c>
    </row>
    <row r="7" spans="1:11" s="152" customFormat="1" ht="14.25" customHeight="1" x14ac:dyDescent="0.2">
      <c r="A7" s="174"/>
      <c r="B7" s="58"/>
      <c r="C7" s="56"/>
      <c r="D7" s="56"/>
      <c r="E7" s="58"/>
      <c r="F7" s="56"/>
      <c r="G7" s="56"/>
      <c r="H7" s="58"/>
      <c r="I7" s="56"/>
      <c r="J7" s="56"/>
    </row>
    <row r="8" spans="1:11" s="152" customFormat="1" ht="14.25" customHeight="1" x14ac:dyDescent="0.2">
      <c r="A8" s="64" t="s">
        <v>258</v>
      </c>
      <c r="B8" s="58">
        <v>1290317</v>
      </c>
      <c r="C8" s="58">
        <v>2564761.3530456</v>
      </c>
      <c r="D8" s="58">
        <v>3855078.3530456</v>
      </c>
      <c r="E8" s="58">
        <v>1468521</v>
      </c>
      <c r="F8" s="58">
        <v>2769025.1808708599</v>
      </c>
      <c r="G8" s="58">
        <v>4237546.1808708599</v>
      </c>
      <c r="H8" s="58">
        <v>1349449</v>
      </c>
      <c r="I8" s="58">
        <v>2958219.2047506799</v>
      </c>
      <c r="J8" s="58">
        <v>4307668.2047506804</v>
      </c>
    </row>
    <row r="9" spans="1:11" s="152" customFormat="1" ht="14.25" customHeight="1" x14ac:dyDescent="0.2">
      <c r="A9" s="19" t="s">
        <v>259</v>
      </c>
      <c r="B9" s="56">
        <v>1279862</v>
      </c>
      <c r="C9" s="56">
        <v>0</v>
      </c>
      <c r="D9" s="56">
        <v>1279862</v>
      </c>
      <c r="E9" s="56">
        <v>1359106</v>
      </c>
      <c r="F9" s="56">
        <v>0</v>
      </c>
      <c r="G9" s="56">
        <v>1359106</v>
      </c>
      <c r="H9" s="56">
        <v>1349449</v>
      </c>
      <c r="I9" s="56">
        <v>0</v>
      </c>
      <c r="J9" s="56">
        <v>1349449</v>
      </c>
    </row>
    <row r="10" spans="1:11" s="152" customFormat="1" ht="14.25" customHeight="1" x14ac:dyDescent="0.2">
      <c r="A10" s="19" t="s">
        <v>260</v>
      </c>
      <c r="B10" s="56">
        <v>10455</v>
      </c>
      <c r="C10" s="56">
        <v>2522606</v>
      </c>
      <c r="D10" s="56">
        <v>2533061</v>
      </c>
      <c r="E10" s="56">
        <v>109415</v>
      </c>
      <c r="F10" s="56">
        <v>2471887</v>
      </c>
      <c r="G10" s="56">
        <v>2581302</v>
      </c>
      <c r="H10" s="56">
        <v>0</v>
      </c>
      <c r="I10" s="56">
        <v>2722257</v>
      </c>
      <c r="J10" s="56">
        <v>2722257</v>
      </c>
    </row>
    <row r="11" spans="1:11" s="152" customFormat="1" ht="14.25" customHeight="1" x14ac:dyDescent="0.2">
      <c r="A11" s="19" t="s">
        <v>261</v>
      </c>
      <c r="B11" s="56"/>
      <c r="C11" s="56"/>
      <c r="D11" s="56"/>
      <c r="E11" s="56"/>
      <c r="F11" s="56"/>
      <c r="G11" s="56"/>
      <c r="H11" s="56"/>
      <c r="I11" s="56"/>
      <c r="J11" s="56"/>
    </row>
    <row r="12" spans="1:11" s="152" customFormat="1" ht="14.25" customHeight="1" x14ac:dyDescent="0.2">
      <c r="A12" s="17" t="s">
        <v>262</v>
      </c>
      <c r="B12" s="56">
        <v>0</v>
      </c>
      <c r="C12" s="56">
        <v>10283</v>
      </c>
      <c r="D12" s="56">
        <v>10283</v>
      </c>
      <c r="E12" s="56">
        <v>0</v>
      </c>
      <c r="F12" s="56">
        <v>271128</v>
      </c>
      <c r="G12" s="56">
        <v>271128</v>
      </c>
      <c r="H12" s="56">
        <v>0</v>
      </c>
      <c r="I12" s="56">
        <v>204459</v>
      </c>
      <c r="J12" s="56">
        <v>204459</v>
      </c>
    </row>
    <row r="13" spans="1:11" s="152" customFormat="1" ht="14.25" customHeight="1" x14ac:dyDescent="0.2">
      <c r="A13" s="17" t="s">
        <v>263</v>
      </c>
      <c r="B13" s="56">
        <v>0</v>
      </c>
      <c r="C13" s="56">
        <v>44</v>
      </c>
      <c r="D13" s="56">
        <v>44</v>
      </c>
      <c r="E13" s="56">
        <v>0</v>
      </c>
      <c r="F13" s="56">
        <v>44</v>
      </c>
      <c r="G13" s="56">
        <v>44</v>
      </c>
      <c r="H13" s="56">
        <v>0</v>
      </c>
      <c r="I13" s="56">
        <v>44</v>
      </c>
      <c r="J13" s="56">
        <v>44</v>
      </c>
    </row>
    <row r="14" spans="1:11" s="152" customFormat="1" ht="14.25" customHeight="1" x14ac:dyDescent="0.2">
      <c r="A14" s="19" t="s">
        <v>264</v>
      </c>
      <c r="B14" s="56">
        <v>0</v>
      </c>
      <c r="C14" s="56">
        <v>31828.353045600001</v>
      </c>
      <c r="D14" s="56">
        <v>31828.353045600001</v>
      </c>
      <c r="E14" s="56">
        <v>0</v>
      </c>
      <c r="F14" s="56">
        <v>25966.18087086</v>
      </c>
      <c r="G14" s="56">
        <v>25966.18087086</v>
      </c>
      <c r="H14" s="56">
        <v>0</v>
      </c>
      <c r="I14" s="56">
        <v>31459.204750680001</v>
      </c>
      <c r="J14" s="56">
        <v>31459.204750680001</v>
      </c>
    </row>
    <row r="15" spans="1:11" s="152" customFormat="1" ht="14.25" customHeight="1" x14ac:dyDescent="0.2">
      <c r="A15" s="64" t="s">
        <v>265</v>
      </c>
      <c r="B15" s="58">
        <v>3000000</v>
      </c>
      <c r="C15" s="58">
        <v>8625665.0180270001</v>
      </c>
      <c r="D15" s="58">
        <v>11625665.018026998</v>
      </c>
      <c r="E15" s="58">
        <v>3000000</v>
      </c>
      <c r="F15" s="58">
        <v>9601482.990637999</v>
      </c>
      <c r="G15" s="58">
        <v>12601482.990637999</v>
      </c>
      <c r="H15" s="58">
        <v>3000000</v>
      </c>
      <c r="I15" s="58">
        <v>10082052.025906172</v>
      </c>
      <c r="J15" s="58">
        <v>13082052.025906172</v>
      </c>
    </row>
    <row r="16" spans="1:11" s="152" customFormat="1" ht="14.25" customHeight="1" x14ac:dyDescent="0.2">
      <c r="A16" s="153" t="s">
        <v>266</v>
      </c>
      <c r="B16" s="58">
        <v>3000000</v>
      </c>
      <c r="C16" s="58">
        <v>7274624.6255609998</v>
      </c>
      <c r="D16" s="58">
        <v>10274624.625560999</v>
      </c>
      <c r="E16" s="58">
        <v>3000000</v>
      </c>
      <c r="F16" s="58">
        <v>8260040.3666049996</v>
      </c>
      <c r="G16" s="58">
        <v>11260040.366604999</v>
      </c>
      <c r="H16" s="58">
        <v>3000000</v>
      </c>
      <c r="I16" s="58">
        <v>8782123.570315171</v>
      </c>
      <c r="J16" s="58">
        <v>11782123.570315171</v>
      </c>
    </row>
    <row r="17" spans="1:10" s="152" customFormat="1" ht="14.25" customHeight="1" x14ac:dyDescent="0.2">
      <c r="A17" s="19" t="s">
        <v>267</v>
      </c>
      <c r="B17" s="58">
        <v>3000000</v>
      </c>
      <c r="C17" s="58">
        <v>6919675.6255609998</v>
      </c>
      <c r="D17" s="58">
        <v>9919675.6255609989</v>
      </c>
      <c r="E17" s="58">
        <v>3000000</v>
      </c>
      <c r="F17" s="58">
        <v>8057671.3666049996</v>
      </c>
      <c r="G17" s="58">
        <v>11057671.366604999</v>
      </c>
      <c r="H17" s="58">
        <v>3000000</v>
      </c>
      <c r="I17" s="58">
        <v>8607465.570315171</v>
      </c>
      <c r="J17" s="58">
        <v>11607465.570315171</v>
      </c>
    </row>
    <row r="18" spans="1:10" s="152" customFormat="1" ht="14.25" customHeight="1" x14ac:dyDescent="0.2">
      <c r="A18" s="19" t="s">
        <v>268</v>
      </c>
      <c r="B18" s="56">
        <v>0</v>
      </c>
      <c r="C18" s="56">
        <v>354949</v>
      </c>
      <c r="D18" s="56">
        <v>354949</v>
      </c>
      <c r="E18" s="56">
        <v>0</v>
      </c>
      <c r="F18" s="56">
        <v>202369</v>
      </c>
      <c r="G18" s="56">
        <v>202369</v>
      </c>
      <c r="H18" s="56">
        <v>0</v>
      </c>
      <c r="I18" s="56">
        <v>174658</v>
      </c>
      <c r="J18" s="56">
        <v>174658</v>
      </c>
    </row>
    <row r="19" spans="1:10" s="152" customFormat="1" ht="14.25" customHeight="1" x14ac:dyDescent="0.2">
      <c r="A19" s="19" t="s">
        <v>269</v>
      </c>
      <c r="B19" s="56"/>
      <c r="C19" s="56"/>
      <c r="D19" s="56"/>
      <c r="E19" s="56"/>
      <c r="F19" s="56"/>
      <c r="G19" s="56"/>
      <c r="H19" s="56"/>
      <c r="I19" s="56"/>
      <c r="J19" s="56"/>
    </row>
    <row r="20" spans="1:10" s="152" customFormat="1" ht="14.25" customHeight="1" x14ac:dyDescent="0.2">
      <c r="A20" s="16" t="s">
        <v>270</v>
      </c>
      <c r="B20" s="56">
        <v>0</v>
      </c>
      <c r="C20" s="56">
        <v>0</v>
      </c>
      <c r="D20" s="56">
        <v>0</v>
      </c>
      <c r="E20" s="56">
        <v>0</v>
      </c>
      <c r="F20" s="56">
        <v>0</v>
      </c>
      <c r="G20" s="56">
        <v>0</v>
      </c>
      <c r="H20" s="56">
        <v>0</v>
      </c>
      <c r="I20" s="56">
        <v>0</v>
      </c>
      <c r="J20" s="56">
        <v>0</v>
      </c>
    </row>
    <row r="21" spans="1:10" s="152" customFormat="1" ht="14.25" customHeight="1" x14ac:dyDescent="0.2">
      <c r="A21" s="16" t="s">
        <v>271</v>
      </c>
      <c r="B21" s="56">
        <v>0</v>
      </c>
      <c r="C21" s="56">
        <v>0</v>
      </c>
      <c r="D21" s="56">
        <v>0</v>
      </c>
      <c r="E21" s="56">
        <v>0</v>
      </c>
      <c r="F21" s="56">
        <v>0</v>
      </c>
      <c r="G21" s="56">
        <v>0</v>
      </c>
      <c r="H21" s="56">
        <v>0</v>
      </c>
      <c r="I21" s="56">
        <v>0</v>
      </c>
      <c r="J21" s="56">
        <v>0</v>
      </c>
    </row>
    <row r="22" spans="1:10" s="152" customFormat="1" ht="14.25" customHeight="1" x14ac:dyDescent="0.2">
      <c r="A22" s="153" t="s">
        <v>272</v>
      </c>
      <c r="B22" s="56"/>
      <c r="C22" s="56"/>
      <c r="D22" s="56"/>
      <c r="E22" s="56"/>
      <c r="F22" s="56"/>
      <c r="G22" s="56"/>
      <c r="H22" s="56"/>
      <c r="I22" s="56"/>
      <c r="J22" s="56"/>
    </row>
    <row r="23" spans="1:10" s="152" customFormat="1" ht="14.25" customHeight="1" x14ac:dyDescent="0.2">
      <c r="A23" s="175" t="s">
        <v>273</v>
      </c>
      <c r="B23" s="58">
        <v>0</v>
      </c>
      <c r="C23" s="58">
        <v>960426.09678800008</v>
      </c>
      <c r="D23" s="58">
        <v>960426.09678800008</v>
      </c>
      <c r="E23" s="58">
        <v>0</v>
      </c>
      <c r="F23" s="58">
        <v>956352.23512699991</v>
      </c>
      <c r="G23" s="58">
        <v>956352.23512699991</v>
      </c>
      <c r="H23" s="58">
        <v>0</v>
      </c>
      <c r="I23" s="58">
        <v>925757.93512699998</v>
      </c>
      <c r="J23" s="58">
        <v>925757.93512699998</v>
      </c>
    </row>
    <row r="24" spans="1:10" s="152" customFormat="1" ht="14.25" customHeight="1" x14ac:dyDescent="0.2">
      <c r="A24" s="176" t="s">
        <v>280</v>
      </c>
      <c r="B24" s="56">
        <v>0</v>
      </c>
      <c r="C24" s="56">
        <v>4051.6717680000002</v>
      </c>
      <c r="D24" s="56">
        <v>4051.6717680000002</v>
      </c>
      <c r="E24" s="56">
        <v>0</v>
      </c>
      <c r="F24" s="56">
        <v>3990.6717680000002</v>
      </c>
      <c r="G24" s="56">
        <v>3990.6717680000002</v>
      </c>
      <c r="H24" s="56">
        <v>0</v>
      </c>
      <c r="I24" s="56">
        <v>4160.6717680000002</v>
      </c>
      <c r="J24" s="56">
        <v>4160.6717680000002</v>
      </c>
    </row>
    <row r="25" spans="1:10" s="152" customFormat="1" ht="14.25" customHeight="1" x14ac:dyDescent="0.2">
      <c r="A25" s="177" t="s">
        <v>274</v>
      </c>
      <c r="B25" s="56">
        <v>0</v>
      </c>
      <c r="C25" s="56">
        <v>442627.69445800001</v>
      </c>
      <c r="D25" s="56">
        <v>442627.69445800001</v>
      </c>
      <c r="E25" s="56">
        <v>0</v>
      </c>
      <c r="F25" s="56">
        <v>438557.95495699998</v>
      </c>
      <c r="G25" s="56">
        <v>438557.95495699998</v>
      </c>
      <c r="H25" s="56">
        <v>0</v>
      </c>
      <c r="I25" s="56">
        <v>434506.95495699998</v>
      </c>
      <c r="J25" s="56">
        <v>434506.95495699998</v>
      </c>
    </row>
    <row r="26" spans="1:10" s="152" customFormat="1" ht="14.25" customHeight="1" x14ac:dyDescent="0.2">
      <c r="A26" s="177" t="s">
        <v>275</v>
      </c>
      <c r="B26" s="56">
        <v>0</v>
      </c>
      <c r="C26" s="56">
        <v>463063.56673800002</v>
      </c>
      <c r="D26" s="56">
        <v>463063.56673800002</v>
      </c>
      <c r="E26" s="56">
        <v>0</v>
      </c>
      <c r="F26" s="56">
        <v>459096.56673800002</v>
      </c>
      <c r="G26" s="56">
        <v>459096.56673800002</v>
      </c>
      <c r="H26" s="56">
        <v>0</v>
      </c>
      <c r="I26" s="56">
        <v>431358.56673800002</v>
      </c>
      <c r="J26" s="56">
        <v>431358.56673800002</v>
      </c>
    </row>
    <row r="27" spans="1:10" s="152" customFormat="1" ht="14.25" customHeight="1" x14ac:dyDescent="0.2">
      <c r="A27" s="177" t="s">
        <v>276</v>
      </c>
      <c r="B27" s="56">
        <v>0</v>
      </c>
      <c r="C27" s="56">
        <v>3</v>
      </c>
      <c r="D27" s="56">
        <v>3</v>
      </c>
      <c r="E27" s="56">
        <v>0</v>
      </c>
      <c r="F27" s="56">
        <v>2.7</v>
      </c>
      <c r="G27" s="56">
        <v>2.7</v>
      </c>
      <c r="H27" s="56">
        <v>0</v>
      </c>
      <c r="I27" s="56">
        <v>3</v>
      </c>
      <c r="J27" s="56">
        <v>3</v>
      </c>
    </row>
    <row r="28" spans="1:10" s="152" customFormat="1" ht="14.25" customHeight="1" x14ac:dyDescent="0.2">
      <c r="A28" s="177" t="s">
        <v>277</v>
      </c>
      <c r="B28" s="56">
        <v>0</v>
      </c>
      <c r="C28" s="56">
        <v>50680.163824000003</v>
      </c>
      <c r="D28" s="56">
        <v>50680.163824000003</v>
      </c>
      <c r="E28" s="56">
        <v>0</v>
      </c>
      <c r="F28" s="56">
        <v>54704.341664</v>
      </c>
      <c r="G28" s="56">
        <v>54704.341664</v>
      </c>
      <c r="H28" s="56">
        <v>0</v>
      </c>
      <c r="I28" s="56">
        <v>55728.741664000001</v>
      </c>
      <c r="J28" s="56">
        <v>55728.741664000001</v>
      </c>
    </row>
    <row r="29" spans="1:10" s="152" customFormat="1" ht="14.25" customHeight="1" x14ac:dyDescent="0.2">
      <c r="A29" s="153" t="s">
        <v>278</v>
      </c>
      <c r="B29" s="56"/>
      <c r="C29" s="56"/>
      <c r="D29" s="56"/>
      <c r="E29" s="56"/>
      <c r="F29" s="56"/>
      <c r="G29" s="56"/>
      <c r="H29" s="56"/>
      <c r="I29" s="56"/>
      <c r="J29" s="56"/>
    </row>
    <row r="30" spans="1:10" s="152" customFormat="1" ht="14.25" customHeight="1" x14ac:dyDescent="0.2">
      <c r="A30" s="175" t="s">
        <v>279</v>
      </c>
      <c r="B30" s="58">
        <v>0</v>
      </c>
      <c r="C30" s="58">
        <v>390614.29567800002</v>
      </c>
      <c r="D30" s="58">
        <v>390614.29567800002</v>
      </c>
      <c r="E30" s="58">
        <v>0</v>
      </c>
      <c r="F30" s="58">
        <v>385090.38890600001</v>
      </c>
      <c r="G30" s="58">
        <v>385090.38890600001</v>
      </c>
      <c r="H30" s="58">
        <v>0</v>
      </c>
      <c r="I30" s="58">
        <v>374170.520464</v>
      </c>
      <c r="J30" s="58">
        <v>374170.520464</v>
      </c>
    </row>
    <row r="31" spans="1:10" s="152" customFormat="1" ht="14.25" customHeight="1" x14ac:dyDescent="0.2">
      <c r="A31" s="177" t="s">
        <v>280</v>
      </c>
      <c r="B31" s="56">
        <v>0</v>
      </c>
      <c r="C31" s="56">
        <v>1795</v>
      </c>
      <c r="D31" s="56">
        <v>1795</v>
      </c>
      <c r="E31" s="56">
        <v>0</v>
      </c>
      <c r="F31" s="56">
        <v>1876.5</v>
      </c>
      <c r="G31" s="56">
        <v>1876.5</v>
      </c>
      <c r="H31" s="56">
        <v>0</v>
      </c>
      <c r="I31" s="56">
        <v>1949</v>
      </c>
      <c r="J31" s="56">
        <v>1949</v>
      </c>
    </row>
    <row r="32" spans="1:10" s="152" customFormat="1" ht="14.25" customHeight="1" x14ac:dyDescent="0.2">
      <c r="A32" s="177" t="s">
        <v>274</v>
      </c>
      <c r="B32" s="56">
        <v>0</v>
      </c>
      <c r="C32" s="56">
        <v>170102.85586800001</v>
      </c>
      <c r="D32" s="56">
        <v>170102.85586800001</v>
      </c>
      <c r="E32" s="56">
        <v>0</v>
      </c>
      <c r="F32" s="56">
        <v>167886.004862</v>
      </c>
      <c r="G32" s="56">
        <v>167886.004862</v>
      </c>
      <c r="H32" s="56">
        <v>0</v>
      </c>
      <c r="I32" s="56">
        <v>165850.004862</v>
      </c>
      <c r="J32" s="56">
        <v>165850.004862</v>
      </c>
    </row>
    <row r="33" spans="1:10" s="152" customFormat="1" ht="14.25" customHeight="1" x14ac:dyDescent="0.2">
      <c r="A33" s="177" t="s">
        <v>275</v>
      </c>
      <c r="B33" s="56">
        <v>0</v>
      </c>
      <c r="C33" s="56">
        <v>206586</v>
      </c>
      <c r="D33" s="56">
        <v>206586</v>
      </c>
      <c r="E33" s="56">
        <v>0</v>
      </c>
      <c r="F33" s="56">
        <v>201301</v>
      </c>
      <c r="G33" s="56">
        <v>201301</v>
      </c>
      <c r="H33" s="56">
        <v>0</v>
      </c>
      <c r="I33" s="56">
        <v>192061</v>
      </c>
      <c r="J33" s="56">
        <v>192061</v>
      </c>
    </row>
    <row r="34" spans="1:10" s="152" customFormat="1" ht="14.25" customHeight="1" x14ac:dyDescent="0.2">
      <c r="A34" s="177" t="s">
        <v>276</v>
      </c>
      <c r="B34" s="56">
        <v>0</v>
      </c>
      <c r="C34" s="56">
        <v>0</v>
      </c>
      <c r="D34" s="56">
        <v>0</v>
      </c>
      <c r="E34" s="56">
        <v>0</v>
      </c>
      <c r="F34" s="56">
        <v>0</v>
      </c>
      <c r="G34" s="56">
        <v>0</v>
      </c>
      <c r="H34" s="56">
        <v>0</v>
      </c>
      <c r="I34" s="56">
        <v>0</v>
      </c>
      <c r="J34" s="56">
        <v>0</v>
      </c>
    </row>
    <row r="35" spans="1:10" s="152" customFormat="1" ht="14.25" customHeight="1" x14ac:dyDescent="0.2">
      <c r="A35" s="177" t="s">
        <v>277</v>
      </c>
      <c r="B35" s="56">
        <v>0</v>
      </c>
      <c r="C35" s="56">
        <v>12130.43981</v>
      </c>
      <c r="D35" s="56">
        <v>12130.43981</v>
      </c>
      <c r="E35" s="56">
        <v>0</v>
      </c>
      <c r="F35" s="56">
        <v>14026.884044</v>
      </c>
      <c r="G35" s="56">
        <v>14026.884044</v>
      </c>
      <c r="H35" s="56">
        <v>0</v>
      </c>
      <c r="I35" s="56">
        <v>14310.515601999999</v>
      </c>
      <c r="J35" s="56">
        <v>14310.515601999999</v>
      </c>
    </row>
    <row r="36" spans="1:10" s="152" customFormat="1" ht="14.25" customHeight="1" x14ac:dyDescent="0.2">
      <c r="A36" s="64" t="s">
        <v>281</v>
      </c>
      <c r="B36" s="58">
        <v>5041452</v>
      </c>
      <c r="C36" s="58">
        <v>1563616.0775910001</v>
      </c>
      <c r="D36" s="58">
        <v>6605068.0775910001</v>
      </c>
      <c r="E36" s="58">
        <v>4782921.9243949996</v>
      </c>
      <c r="F36" s="58">
        <v>1933249.3936119999</v>
      </c>
      <c r="G36" s="58">
        <v>6716171.3180069998</v>
      </c>
      <c r="H36" s="58">
        <v>5342211.6682949997</v>
      </c>
      <c r="I36" s="58">
        <v>865175.98828599998</v>
      </c>
      <c r="J36" s="58">
        <v>6207387.6565810004</v>
      </c>
    </row>
    <row r="37" spans="1:10" s="152" customFormat="1" ht="14.25" customHeight="1" x14ac:dyDescent="0.2">
      <c r="A37" s="153" t="s">
        <v>282</v>
      </c>
      <c r="B37" s="58">
        <v>5041452</v>
      </c>
      <c r="C37" s="58">
        <v>1563616.0775910001</v>
      </c>
      <c r="D37" s="58">
        <v>6605068.0775910001</v>
      </c>
      <c r="E37" s="58">
        <v>4782921.9243949996</v>
      </c>
      <c r="F37" s="58">
        <v>1933249.3936119999</v>
      </c>
      <c r="G37" s="58">
        <v>6716171.3180069998</v>
      </c>
      <c r="H37" s="58">
        <v>5342211.6682949997</v>
      </c>
      <c r="I37" s="58">
        <v>865175.98828599998</v>
      </c>
      <c r="J37" s="58">
        <v>6207387.6565810004</v>
      </c>
    </row>
    <row r="38" spans="1:10" s="152" customFormat="1" ht="14.25" customHeight="1" x14ac:dyDescent="0.2">
      <c r="A38" s="17" t="s">
        <v>283</v>
      </c>
      <c r="B38" s="56">
        <v>0</v>
      </c>
      <c r="C38" s="56">
        <v>724446.02462599997</v>
      </c>
      <c r="D38" s="56">
        <v>724446.02462599997</v>
      </c>
      <c r="E38" s="56">
        <v>0</v>
      </c>
      <c r="F38" s="56">
        <v>729654.24813399999</v>
      </c>
      <c r="G38" s="56">
        <v>729654.24813399999</v>
      </c>
      <c r="H38" s="56">
        <v>0</v>
      </c>
      <c r="I38" s="56">
        <v>727453.914017</v>
      </c>
      <c r="J38" s="56">
        <v>727453.914017</v>
      </c>
    </row>
    <row r="39" spans="1:10" s="152" customFormat="1" ht="14.25" customHeight="1" x14ac:dyDescent="0.2">
      <c r="A39" s="17" t="s">
        <v>284</v>
      </c>
      <c r="B39" s="56"/>
      <c r="C39" s="56"/>
      <c r="D39" s="56"/>
      <c r="E39" s="56"/>
      <c r="F39" s="56"/>
      <c r="G39" s="56"/>
      <c r="H39" s="56"/>
      <c r="I39" s="56"/>
      <c r="J39" s="56"/>
    </row>
    <row r="40" spans="1:10" s="152" customFormat="1" ht="14.25" customHeight="1" x14ac:dyDescent="0.2">
      <c r="A40" s="178" t="s">
        <v>285</v>
      </c>
      <c r="B40" s="56">
        <v>0</v>
      </c>
      <c r="C40" s="56">
        <v>0</v>
      </c>
      <c r="D40" s="56">
        <v>0</v>
      </c>
      <c r="E40" s="56">
        <v>0</v>
      </c>
      <c r="F40" s="56">
        <v>0</v>
      </c>
      <c r="G40" s="56">
        <v>0</v>
      </c>
      <c r="H40" s="56">
        <v>0</v>
      </c>
      <c r="I40" s="56">
        <v>0</v>
      </c>
      <c r="J40" s="56">
        <v>0</v>
      </c>
    </row>
    <row r="41" spans="1:10" s="152" customFormat="1" ht="14.25" customHeight="1" x14ac:dyDescent="0.2">
      <c r="A41" s="178" t="s">
        <v>286</v>
      </c>
      <c r="B41" s="56">
        <v>5041452</v>
      </c>
      <c r="C41" s="56">
        <v>839170.05296500004</v>
      </c>
      <c r="D41" s="56">
        <v>5880622.0529650003</v>
      </c>
      <c r="E41" s="56">
        <v>4782921.9243949996</v>
      </c>
      <c r="F41" s="56">
        <v>1203595.1454779999</v>
      </c>
      <c r="G41" s="56">
        <v>5986517.0698729996</v>
      </c>
      <c r="H41" s="56">
        <v>5342211.6682949997</v>
      </c>
      <c r="I41" s="56">
        <v>137722.074269</v>
      </c>
      <c r="J41" s="56">
        <v>5479933.7425640002</v>
      </c>
    </row>
    <row r="42" spans="1:10" s="152" customFormat="1" ht="14.25" customHeight="1" x14ac:dyDescent="0.2">
      <c r="A42" s="178" t="s">
        <v>287</v>
      </c>
      <c r="B42" s="56">
        <v>0</v>
      </c>
      <c r="C42" s="56">
        <v>0</v>
      </c>
      <c r="D42" s="56">
        <v>0</v>
      </c>
      <c r="E42" s="56">
        <v>0</v>
      </c>
      <c r="F42" s="56">
        <v>0</v>
      </c>
      <c r="G42" s="56">
        <v>0</v>
      </c>
      <c r="H42" s="56">
        <v>0</v>
      </c>
      <c r="I42" s="56">
        <v>0</v>
      </c>
      <c r="J42" s="56">
        <v>0</v>
      </c>
    </row>
    <row r="43" spans="1:10" s="152" customFormat="1" ht="14.25" customHeight="1" x14ac:dyDescent="0.2">
      <c r="A43" s="178" t="s">
        <v>288</v>
      </c>
      <c r="B43" s="56">
        <v>0</v>
      </c>
      <c r="C43" s="56">
        <v>0</v>
      </c>
      <c r="D43" s="56">
        <v>0</v>
      </c>
      <c r="E43" s="56">
        <v>0</v>
      </c>
      <c r="F43" s="56">
        <v>0</v>
      </c>
      <c r="G43" s="56">
        <v>0</v>
      </c>
      <c r="H43" s="56">
        <v>0</v>
      </c>
      <c r="I43" s="56">
        <v>0</v>
      </c>
      <c r="J43" s="56">
        <v>0</v>
      </c>
    </row>
    <row r="44" spans="1:10" s="152" customFormat="1" ht="14.25" customHeight="1" x14ac:dyDescent="0.2">
      <c r="A44" s="153" t="s">
        <v>289</v>
      </c>
      <c r="B44" s="58">
        <v>0</v>
      </c>
      <c r="C44" s="58">
        <v>0</v>
      </c>
      <c r="D44" s="58">
        <v>0</v>
      </c>
      <c r="E44" s="58">
        <v>0</v>
      </c>
      <c r="F44" s="58">
        <v>0</v>
      </c>
      <c r="G44" s="58">
        <v>0</v>
      </c>
      <c r="H44" s="58">
        <v>0</v>
      </c>
      <c r="I44" s="58">
        <v>0</v>
      </c>
      <c r="J44" s="58">
        <v>0</v>
      </c>
    </row>
    <row r="45" spans="1:10" s="152" customFormat="1" ht="14.25" customHeight="1" x14ac:dyDescent="0.2">
      <c r="A45" s="17" t="s">
        <v>290</v>
      </c>
      <c r="B45" s="56">
        <v>0</v>
      </c>
      <c r="C45" s="56">
        <v>0</v>
      </c>
      <c r="D45" s="56">
        <v>0</v>
      </c>
      <c r="E45" s="56">
        <v>0</v>
      </c>
      <c r="F45" s="56">
        <v>0</v>
      </c>
      <c r="G45" s="56">
        <v>0</v>
      </c>
      <c r="H45" s="56">
        <v>0</v>
      </c>
      <c r="I45" s="56">
        <v>0</v>
      </c>
      <c r="J45" s="56">
        <v>0</v>
      </c>
    </row>
    <row r="46" spans="1:10" s="152" customFormat="1" ht="14.25" customHeight="1" x14ac:dyDescent="0.2">
      <c r="A46" s="17" t="s">
        <v>291</v>
      </c>
      <c r="B46" s="56">
        <v>0</v>
      </c>
      <c r="C46" s="56">
        <v>0</v>
      </c>
      <c r="D46" s="56">
        <v>0</v>
      </c>
      <c r="E46" s="56">
        <v>0</v>
      </c>
      <c r="F46" s="56">
        <v>0</v>
      </c>
      <c r="G46" s="56">
        <v>0</v>
      </c>
      <c r="H46" s="56">
        <v>0</v>
      </c>
      <c r="I46" s="56">
        <v>0</v>
      </c>
      <c r="J46" s="56">
        <v>0</v>
      </c>
    </row>
    <row r="47" spans="1:10" s="152" customFormat="1" ht="14.25" customHeight="1" x14ac:dyDescent="0.2">
      <c r="A47" s="17" t="s">
        <v>288</v>
      </c>
      <c r="B47" s="56">
        <v>0</v>
      </c>
      <c r="C47" s="56">
        <v>0</v>
      </c>
      <c r="D47" s="56">
        <v>0</v>
      </c>
      <c r="E47" s="56">
        <v>0</v>
      </c>
      <c r="F47" s="56">
        <v>0</v>
      </c>
      <c r="G47" s="56">
        <v>0</v>
      </c>
      <c r="H47" s="56">
        <v>0</v>
      </c>
      <c r="I47" s="56">
        <v>0</v>
      </c>
      <c r="J47" s="56">
        <v>0</v>
      </c>
    </row>
    <row r="48" spans="1:10" s="152" customFormat="1" ht="14.25" customHeight="1" x14ac:dyDescent="0.2">
      <c r="A48" s="64" t="s">
        <v>292</v>
      </c>
      <c r="B48" s="58">
        <v>0</v>
      </c>
      <c r="C48" s="58">
        <v>163594.417992</v>
      </c>
      <c r="D48" s="58">
        <v>163594.417992</v>
      </c>
      <c r="E48" s="58">
        <v>0</v>
      </c>
      <c r="F48" s="58">
        <v>163594.417992</v>
      </c>
      <c r="G48" s="58">
        <v>163594.417992</v>
      </c>
      <c r="H48" s="58">
        <v>0</v>
      </c>
      <c r="I48" s="58">
        <v>163594.417992</v>
      </c>
      <c r="J48" s="58">
        <v>163594.417992</v>
      </c>
    </row>
    <row r="49" spans="1:10" s="152" customFormat="1" ht="14.25" customHeight="1" x14ac:dyDescent="0.2">
      <c r="A49" s="16" t="s">
        <v>293</v>
      </c>
      <c r="B49" s="56">
        <v>0</v>
      </c>
      <c r="C49" s="56">
        <v>0</v>
      </c>
      <c r="D49" s="56">
        <v>0</v>
      </c>
      <c r="E49" s="56">
        <v>0</v>
      </c>
      <c r="F49" s="56">
        <v>0</v>
      </c>
      <c r="G49" s="56">
        <v>0</v>
      </c>
      <c r="H49" s="56">
        <v>0</v>
      </c>
      <c r="I49" s="56">
        <v>0</v>
      </c>
      <c r="J49" s="56">
        <v>0</v>
      </c>
    </row>
    <row r="50" spans="1:10" s="152" customFormat="1" ht="14.25" customHeight="1" x14ac:dyDescent="0.2">
      <c r="A50" s="16" t="s">
        <v>294</v>
      </c>
      <c r="B50" s="56">
        <v>0</v>
      </c>
      <c r="C50" s="56">
        <v>56872.910540999997</v>
      </c>
      <c r="D50" s="56">
        <v>56872.910540999997</v>
      </c>
      <c r="E50" s="56">
        <v>0</v>
      </c>
      <c r="F50" s="56">
        <v>56872.910540999997</v>
      </c>
      <c r="G50" s="56">
        <v>56872.910540999997</v>
      </c>
      <c r="H50" s="56">
        <v>0</v>
      </c>
      <c r="I50" s="56">
        <v>56872.910540999997</v>
      </c>
      <c r="J50" s="56">
        <v>56872.910540999997</v>
      </c>
    </row>
    <row r="51" spans="1:10" s="152" customFormat="1" ht="14.25" customHeight="1" x14ac:dyDescent="0.2">
      <c r="A51" s="16" t="s">
        <v>295</v>
      </c>
      <c r="B51" s="56">
        <v>0</v>
      </c>
      <c r="C51" s="56">
        <v>52609.507450999998</v>
      </c>
      <c r="D51" s="56">
        <v>52609.507450999998</v>
      </c>
      <c r="E51" s="56">
        <v>0</v>
      </c>
      <c r="F51" s="56">
        <v>52609.507450999998</v>
      </c>
      <c r="G51" s="56">
        <v>52609.507450999998</v>
      </c>
      <c r="H51" s="56">
        <v>0</v>
      </c>
      <c r="I51" s="56">
        <v>52609.507450999998</v>
      </c>
      <c r="J51" s="56">
        <v>52609.507450999998</v>
      </c>
    </row>
    <row r="52" spans="1:10" s="152" customFormat="1" ht="14.25" customHeight="1" x14ac:dyDescent="0.2">
      <c r="A52" s="16" t="s">
        <v>296</v>
      </c>
      <c r="B52" s="56">
        <v>0</v>
      </c>
      <c r="C52" s="56">
        <v>54112</v>
      </c>
      <c r="D52" s="56">
        <v>54112</v>
      </c>
      <c r="E52" s="56">
        <v>0</v>
      </c>
      <c r="F52" s="56">
        <v>54112</v>
      </c>
      <c r="G52" s="56">
        <v>54112</v>
      </c>
      <c r="H52" s="56">
        <v>0</v>
      </c>
      <c r="I52" s="56">
        <v>54112</v>
      </c>
      <c r="J52" s="56">
        <v>54112</v>
      </c>
    </row>
    <row r="53" spans="1:10" s="152" customFormat="1" ht="14.25" customHeight="1" x14ac:dyDescent="0.2">
      <c r="A53" s="18" t="s">
        <v>297</v>
      </c>
      <c r="B53" s="56">
        <v>0</v>
      </c>
      <c r="C53" s="56">
        <v>162222.30000000002</v>
      </c>
      <c r="D53" s="56">
        <v>162222.30000000002</v>
      </c>
      <c r="E53" s="56">
        <v>0</v>
      </c>
      <c r="F53" s="56">
        <v>162102.9</v>
      </c>
      <c r="G53" s="56">
        <v>162102.9</v>
      </c>
      <c r="H53" s="56">
        <v>0</v>
      </c>
      <c r="I53" s="56">
        <v>162952.9</v>
      </c>
      <c r="J53" s="56">
        <v>162952.9</v>
      </c>
    </row>
    <row r="54" spans="1:10" s="152" customFormat="1" ht="14.25" customHeight="1" x14ac:dyDescent="0.2">
      <c r="A54" s="18" t="s">
        <v>298</v>
      </c>
      <c r="B54" s="56">
        <v>31</v>
      </c>
      <c r="C54" s="56">
        <v>0</v>
      </c>
      <c r="D54" s="56">
        <v>31</v>
      </c>
      <c r="E54" s="56">
        <v>41</v>
      </c>
      <c r="F54" s="56">
        <v>0</v>
      </c>
      <c r="G54" s="56">
        <v>41</v>
      </c>
      <c r="H54" s="56">
        <v>40</v>
      </c>
      <c r="I54" s="56">
        <v>0</v>
      </c>
      <c r="J54" s="56">
        <v>40</v>
      </c>
    </row>
    <row r="55" spans="1:10" s="152" customFormat="1" ht="14.25" customHeight="1" x14ac:dyDescent="0.2">
      <c r="A55" s="18" t="s">
        <v>299</v>
      </c>
      <c r="B55" s="56">
        <v>23882</v>
      </c>
      <c r="C55" s="56">
        <v>192059.01575010829</v>
      </c>
      <c r="D55" s="56">
        <v>215941.01575010829</v>
      </c>
      <c r="E55" s="56">
        <v>25162</v>
      </c>
      <c r="F55" s="56">
        <v>204436.78731701849</v>
      </c>
      <c r="G55" s="56">
        <v>229598.78731701849</v>
      </c>
      <c r="H55" s="56">
        <v>25000.5</v>
      </c>
      <c r="I55" s="56">
        <v>189001.60265445989</v>
      </c>
      <c r="J55" s="56">
        <v>214002.10265445989</v>
      </c>
    </row>
    <row r="56" spans="1:10" s="152" customFormat="1" ht="14.25" customHeight="1" x14ac:dyDescent="0.2">
      <c r="A56" s="18"/>
      <c r="B56" s="56"/>
      <c r="C56" s="56"/>
      <c r="D56" s="56"/>
      <c r="E56" s="56"/>
      <c r="F56" s="56"/>
      <c r="G56" s="56"/>
      <c r="H56" s="56"/>
      <c r="I56" s="56"/>
      <c r="J56" s="56"/>
    </row>
    <row r="57" spans="1:10" s="152" customFormat="1" ht="14.25" customHeight="1" x14ac:dyDescent="0.2">
      <c r="A57" s="2" t="s">
        <v>300</v>
      </c>
      <c r="B57" s="58">
        <v>9355681.5999999996</v>
      </c>
      <c r="C57" s="58">
        <v>13271918.0499005</v>
      </c>
      <c r="D57" s="58">
        <v>22627599.649900496</v>
      </c>
      <c r="E57" s="140">
        <v>9276646</v>
      </c>
      <c r="F57" s="140">
        <v>14833892.08642149</v>
      </c>
      <c r="G57" s="140">
        <v>24110537.986421496</v>
      </c>
      <c r="H57" s="140">
        <v>9716701</v>
      </c>
      <c r="I57" s="140">
        <v>14420996.029934982</v>
      </c>
      <c r="J57" s="140">
        <v>24137696.829934984</v>
      </c>
    </row>
    <row r="58" spans="1:10" s="152" customFormat="1" ht="14.25" customHeight="1" x14ac:dyDescent="0.2">
      <c r="A58" s="64" t="s">
        <v>301</v>
      </c>
      <c r="B58" s="58">
        <v>0</v>
      </c>
      <c r="C58" s="58">
        <v>4760854.8232300002</v>
      </c>
      <c r="D58" s="58">
        <v>4760854.8232300002</v>
      </c>
      <c r="E58" s="58">
        <v>0</v>
      </c>
      <c r="F58" s="58">
        <v>5142980.5535840001</v>
      </c>
      <c r="G58" s="58">
        <v>5142980.5535840001</v>
      </c>
      <c r="H58" s="58">
        <v>0</v>
      </c>
      <c r="I58" s="58">
        <v>5425512.4826650005</v>
      </c>
      <c r="J58" s="58">
        <v>5425512.4826650005</v>
      </c>
    </row>
    <row r="59" spans="1:10" s="152" customFormat="1" ht="14.25" customHeight="1" x14ac:dyDescent="0.2">
      <c r="A59" s="19" t="s">
        <v>302</v>
      </c>
      <c r="B59" s="56">
        <v>0</v>
      </c>
      <c r="C59" s="56">
        <v>100000</v>
      </c>
      <c r="D59" s="56">
        <v>100000</v>
      </c>
      <c r="E59" s="56">
        <v>0</v>
      </c>
      <c r="F59" s="56">
        <v>100000</v>
      </c>
      <c r="G59" s="56">
        <v>100000</v>
      </c>
      <c r="H59" s="56">
        <v>0</v>
      </c>
      <c r="I59" s="56">
        <v>100000</v>
      </c>
      <c r="J59" s="56">
        <v>100000</v>
      </c>
    </row>
    <row r="60" spans="1:10" s="152" customFormat="1" ht="14.25" customHeight="1" x14ac:dyDescent="0.2">
      <c r="A60" s="19" t="s">
        <v>303</v>
      </c>
      <c r="B60" s="56">
        <v>0</v>
      </c>
      <c r="C60" s="56">
        <v>332194</v>
      </c>
      <c r="D60" s="56">
        <v>332194</v>
      </c>
      <c r="E60" s="56">
        <v>0</v>
      </c>
      <c r="F60" s="56">
        <v>332194</v>
      </c>
      <c r="G60" s="56">
        <v>332194</v>
      </c>
      <c r="H60" s="56">
        <v>0</v>
      </c>
      <c r="I60" s="56">
        <v>332194</v>
      </c>
      <c r="J60" s="56">
        <v>332194</v>
      </c>
    </row>
    <row r="61" spans="1:10" s="152" customFormat="1" ht="14.25" customHeight="1" x14ac:dyDescent="0.2">
      <c r="A61" s="19" t="s">
        <v>304</v>
      </c>
      <c r="B61" s="56">
        <v>0</v>
      </c>
      <c r="C61" s="56">
        <v>891</v>
      </c>
      <c r="D61" s="56">
        <v>891</v>
      </c>
      <c r="E61" s="56">
        <v>0</v>
      </c>
      <c r="F61" s="56">
        <v>891</v>
      </c>
      <c r="G61" s="56">
        <v>891</v>
      </c>
      <c r="H61" s="56">
        <v>0</v>
      </c>
      <c r="I61" s="56">
        <v>891</v>
      </c>
      <c r="J61" s="56">
        <v>891</v>
      </c>
    </row>
    <row r="62" spans="1:10" s="152" customFormat="1" ht="14.25" customHeight="1" x14ac:dyDescent="0.2">
      <c r="A62" s="19" t="s">
        <v>305</v>
      </c>
      <c r="B62" s="56">
        <v>0</v>
      </c>
      <c r="C62" s="56">
        <v>1392929.2232299999</v>
      </c>
      <c r="D62" s="56">
        <v>1392929.2232299999</v>
      </c>
      <c r="E62" s="56">
        <v>0</v>
      </c>
      <c r="F62" s="56">
        <v>1472151.953584</v>
      </c>
      <c r="G62" s="56">
        <v>1472151.953584</v>
      </c>
      <c r="H62" s="56">
        <v>0</v>
      </c>
      <c r="I62" s="56">
        <v>1462184.8826649999</v>
      </c>
      <c r="J62" s="56">
        <v>1462184.8826649999</v>
      </c>
    </row>
    <row r="63" spans="1:10" s="152" customFormat="1" ht="14.25" customHeight="1" x14ac:dyDescent="0.2">
      <c r="A63" s="19" t="s">
        <v>306</v>
      </c>
      <c r="B63" s="56">
        <v>0</v>
      </c>
      <c r="C63" s="56">
        <v>2934840.6</v>
      </c>
      <c r="D63" s="56">
        <v>2934840.6</v>
      </c>
      <c r="E63" s="56">
        <v>0</v>
      </c>
      <c r="F63" s="56">
        <v>3237743.6</v>
      </c>
      <c r="G63" s="56">
        <v>3237743.6</v>
      </c>
      <c r="H63" s="56">
        <v>0</v>
      </c>
      <c r="I63" s="56">
        <v>3530242.6</v>
      </c>
      <c r="J63" s="56">
        <v>3530242.6</v>
      </c>
    </row>
    <row r="64" spans="1:10" s="152" customFormat="1" ht="14.25" customHeight="1" x14ac:dyDescent="0.2">
      <c r="A64" s="64" t="s">
        <v>307</v>
      </c>
      <c r="B64" s="58">
        <v>9355681.5999999996</v>
      </c>
      <c r="C64" s="58">
        <v>-194</v>
      </c>
      <c r="D64" s="58">
        <v>9355487.5999999996</v>
      </c>
      <c r="E64" s="58">
        <v>9276646</v>
      </c>
      <c r="F64" s="58">
        <v>-172</v>
      </c>
      <c r="G64" s="58">
        <v>9276474</v>
      </c>
      <c r="H64" s="58">
        <v>9716701</v>
      </c>
      <c r="I64" s="58">
        <v>-169</v>
      </c>
      <c r="J64" s="58">
        <v>9716532</v>
      </c>
    </row>
    <row r="65" spans="1:10" s="152" customFormat="1" ht="14.25" customHeight="1" x14ac:dyDescent="0.2">
      <c r="A65" s="19" t="s">
        <v>308</v>
      </c>
      <c r="B65" s="56">
        <v>9355488</v>
      </c>
      <c r="C65" s="56">
        <v>0</v>
      </c>
      <c r="D65" s="56">
        <v>9355488</v>
      </c>
      <c r="E65" s="56">
        <v>9276474</v>
      </c>
      <c r="F65" s="56">
        <v>0</v>
      </c>
      <c r="G65" s="56">
        <v>9276474</v>
      </c>
      <c r="H65" s="56">
        <v>9716532</v>
      </c>
      <c r="I65" s="56">
        <v>0</v>
      </c>
      <c r="J65" s="56">
        <v>9716532</v>
      </c>
    </row>
    <row r="66" spans="1:10" s="152" customFormat="1" ht="14.25" customHeight="1" x14ac:dyDescent="0.2">
      <c r="A66" s="19" t="s">
        <v>309</v>
      </c>
      <c r="B66" s="56">
        <v>193.6</v>
      </c>
      <c r="C66" s="56">
        <v>-194</v>
      </c>
      <c r="D66" s="56">
        <v>-0.40000000000000568</v>
      </c>
      <c r="E66" s="56">
        <v>172</v>
      </c>
      <c r="F66" s="56">
        <v>-172</v>
      </c>
      <c r="G66" s="56">
        <v>0</v>
      </c>
      <c r="H66" s="56">
        <v>169</v>
      </c>
      <c r="I66" s="56">
        <v>-169</v>
      </c>
      <c r="J66" s="56">
        <v>0</v>
      </c>
    </row>
    <row r="67" spans="1:10" s="152" customFormat="1" ht="14.25" customHeight="1" x14ac:dyDescent="0.2">
      <c r="A67" s="64" t="s">
        <v>310</v>
      </c>
      <c r="B67" s="58">
        <v>0</v>
      </c>
      <c r="C67" s="58">
        <v>160425.70000000001</v>
      </c>
      <c r="D67" s="58">
        <v>160425.70000000001</v>
      </c>
      <c r="E67" s="58">
        <v>0</v>
      </c>
      <c r="F67" s="58">
        <v>255197</v>
      </c>
      <c r="G67" s="58">
        <v>255197</v>
      </c>
      <c r="H67" s="58">
        <v>0</v>
      </c>
      <c r="I67" s="58">
        <v>295358</v>
      </c>
      <c r="J67" s="58">
        <v>295358</v>
      </c>
    </row>
    <row r="68" spans="1:10" s="152" customFormat="1" ht="14.25" customHeight="1" x14ac:dyDescent="0.2">
      <c r="A68" s="19" t="s">
        <v>311</v>
      </c>
      <c r="B68" s="56">
        <v>0</v>
      </c>
      <c r="C68" s="56">
        <v>160425.70000000001</v>
      </c>
      <c r="D68" s="56">
        <v>160425.70000000001</v>
      </c>
      <c r="E68" s="56">
        <v>0</v>
      </c>
      <c r="F68" s="56">
        <v>255197</v>
      </c>
      <c r="G68" s="56">
        <v>255197</v>
      </c>
      <c r="H68" s="56">
        <v>0</v>
      </c>
      <c r="I68" s="56">
        <v>295358</v>
      </c>
      <c r="J68" s="56">
        <v>295358</v>
      </c>
    </row>
    <row r="69" spans="1:10" s="152" customFormat="1" ht="14.25" customHeight="1" x14ac:dyDescent="0.2">
      <c r="A69" s="19" t="s">
        <v>312</v>
      </c>
      <c r="B69" s="56">
        <v>0</v>
      </c>
      <c r="C69" s="56">
        <v>0</v>
      </c>
      <c r="D69" s="56">
        <v>0</v>
      </c>
      <c r="E69" s="56">
        <v>0</v>
      </c>
      <c r="F69" s="56">
        <v>0</v>
      </c>
      <c r="G69" s="56">
        <v>0</v>
      </c>
      <c r="H69" s="56">
        <v>0</v>
      </c>
      <c r="I69" s="56">
        <v>0</v>
      </c>
      <c r="J69" s="56">
        <v>0</v>
      </c>
    </row>
    <row r="70" spans="1:10" s="152" customFormat="1" ht="14.25" customHeight="1" x14ac:dyDescent="0.2">
      <c r="A70" s="64" t="s">
        <v>313</v>
      </c>
      <c r="B70" s="56">
        <v>0</v>
      </c>
      <c r="C70" s="58">
        <v>3588229.7102634301</v>
      </c>
      <c r="D70" s="58">
        <v>3588229.7102634301</v>
      </c>
      <c r="E70" s="56">
        <v>0</v>
      </c>
      <c r="F70" s="58">
        <v>4346044.4187595602</v>
      </c>
      <c r="G70" s="58">
        <v>4346044.4187595602</v>
      </c>
      <c r="H70" s="56">
        <v>0</v>
      </c>
      <c r="I70" s="58">
        <v>3673415.0493826102</v>
      </c>
      <c r="J70" s="58">
        <v>3673415.0493826102</v>
      </c>
    </row>
    <row r="71" spans="1:10" s="152" customFormat="1" ht="14.25" customHeight="1" x14ac:dyDescent="0.2">
      <c r="A71" s="19" t="s">
        <v>282</v>
      </c>
      <c r="B71" s="56">
        <v>0</v>
      </c>
      <c r="C71" s="56">
        <v>1168058.78512802</v>
      </c>
      <c r="D71" s="56">
        <v>1168058.78512802</v>
      </c>
      <c r="E71" s="56">
        <v>0</v>
      </c>
      <c r="F71" s="56">
        <v>1557922.4905721303</v>
      </c>
      <c r="G71" s="56">
        <v>1557922.4905721303</v>
      </c>
      <c r="H71" s="56">
        <v>0</v>
      </c>
      <c r="I71" s="56">
        <v>964356.27340819035</v>
      </c>
      <c r="J71" s="56">
        <v>964356.27340819035</v>
      </c>
    </row>
    <row r="72" spans="1:10" s="152" customFormat="1" ht="14.25" customHeight="1" x14ac:dyDescent="0.2">
      <c r="A72" s="19" t="s">
        <v>314</v>
      </c>
      <c r="B72" s="56">
        <v>0</v>
      </c>
      <c r="C72" s="56">
        <v>993593.75429780013</v>
      </c>
      <c r="D72" s="56">
        <v>993593.75429780013</v>
      </c>
      <c r="E72" s="56">
        <v>0</v>
      </c>
      <c r="F72" s="56">
        <v>1066174.0527658002</v>
      </c>
      <c r="G72" s="56">
        <v>1066174.0527658002</v>
      </c>
      <c r="H72" s="56">
        <v>0</v>
      </c>
      <c r="I72" s="56">
        <v>770502.17814942996</v>
      </c>
      <c r="J72" s="56">
        <v>770502.17814942996</v>
      </c>
    </row>
    <row r="73" spans="1:10" s="152" customFormat="1" ht="14.25" customHeight="1" x14ac:dyDescent="0.2">
      <c r="A73" s="19" t="s">
        <v>315</v>
      </c>
      <c r="B73" s="58">
        <v>0</v>
      </c>
      <c r="C73" s="56">
        <v>1243316</v>
      </c>
      <c r="D73" s="56">
        <v>1243316</v>
      </c>
      <c r="E73" s="58">
        <v>0</v>
      </c>
      <c r="F73" s="56">
        <v>1534906</v>
      </c>
      <c r="G73" s="56">
        <v>1534906</v>
      </c>
      <c r="H73" s="58">
        <v>0</v>
      </c>
      <c r="I73" s="56">
        <v>1736606</v>
      </c>
      <c r="J73" s="56">
        <v>1736606</v>
      </c>
    </row>
    <row r="74" spans="1:10" s="152" customFormat="1" ht="14.25" customHeight="1" x14ac:dyDescent="0.2">
      <c r="A74" s="19" t="s">
        <v>316</v>
      </c>
      <c r="B74" s="56">
        <v>0</v>
      </c>
      <c r="C74" s="56">
        <v>183261.17083761006</v>
      </c>
      <c r="D74" s="56">
        <v>183261.17083761006</v>
      </c>
      <c r="E74" s="56">
        <v>0</v>
      </c>
      <c r="F74" s="56">
        <v>187041.87542163007</v>
      </c>
      <c r="G74" s="56">
        <v>187041.87542163007</v>
      </c>
      <c r="H74" s="56">
        <v>0</v>
      </c>
      <c r="I74" s="56">
        <v>201950.59782499005</v>
      </c>
      <c r="J74" s="56">
        <v>201950.59782499005</v>
      </c>
    </row>
    <row r="75" spans="1:10" s="152" customFormat="1" ht="14.25" customHeight="1" x14ac:dyDescent="0.2">
      <c r="A75" s="64" t="s">
        <v>317</v>
      </c>
      <c r="B75" s="56">
        <v>0</v>
      </c>
      <c r="C75" s="58">
        <v>1435771.5460882501</v>
      </c>
      <c r="D75" s="58">
        <v>1435771.5460882501</v>
      </c>
      <c r="E75" s="56">
        <v>0</v>
      </c>
      <c r="F75" s="58">
        <v>1444607.38362238</v>
      </c>
      <c r="G75" s="58">
        <v>1444607.38362238</v>
      </c>
      <c r="H75" s="56">
        <v>0</v>
      </c>
      <c r="I75" s="58">
        <v>1444110.42263103</v>
      </c>
      <c r="J75" s="58">
        <v>1444110.42263103</v>
      </c>
    </row>
    <row r="76" spans="1:10" s="152" customFormat="1" ht="14.25" customHeight="1" x14ac:dyDescent="0.2">
      <c r="A76" s="19" t="s">
        <v>318</v>
      </c>
      <c r="B76" s="56">
        <v>0</v>
      </c>
      <c r="C76" s="56">
        <v>381012.83469325007</v>
      </c>
      <c r="D76" s="56">
        <v>381012.83469325007</v>
      </c>
      <c r="E76" s="56">
        <v>0</v>
      </c>
      <c r="F76" s="56">
        <v>384121.67528138007</v>
      </c>
      <c r="G76" s="56">
        <v>384121.67528138007</v>
      </c>
      <c r="H76" s="56">
        <v>0</v>
      </c>
      <c r="I76" s="56">
        <v>379642.71355603001</v>
      </c>
      <c r="J76" s="56">
        <v>379642.71355603001</v>
      </c>
    </row>
    <row r="77" spans="1:10" s="152" customFormat="1" ht="14.25" customHeight="1" x14ac:dyDescent="0.2">
      <c r="A77" s="19" t="s">
        <v>319</v>
      </c>
      <c r="B77" s="56">
        <v>0</v>
      </c>
      <c r="C77" s="56">
        <v>126176</v>
      </c>
      <c r="D77" s="56">
        <v>126176</v>
      </c>
      <c r="E77" s="56">
        <v>0</v>
      </c>
      <c r="F77" s="56">
        <v>126809</v>
      </c>
      <c r="G77" s="56">
        <v>126809</v>
      </c>
      <c r="H77" s="56">
        <v>0</v>
      </c>
      <c r="I77" s="56">
        <v>125553</v>
      </c>
      <c r="J77" s="56">
        <v>125553</v>
      </c>
    </row>
    <row r="78" spans="1:10" s="152" customFormat="1" ht="14.25" customHeight="1" x14ac:dyDescent="0.2">
      <c r="A78" s="19" t="s">
        <v>320</v>
      </c>
      <c r="B78" s="56">
        <v>0</v>
      </c>
      <c r="C78" s="56">
        <v>921334</v>
      </c>
      <c r="D78" s="56">
        <v>921334</v>
      </c>
      <c r="E78" s="56">
        <v>0</v>
      </c>
      <c r="F78" s="56">
        <v>926547</v>
      </c>
      <c r="G78" s="56">
        <v>926547</v>
      </c>
      <c r="H78" s="56">
        <v>0</v>
      </c>
      <c r="I78" s="56">
        <v>931195</v>
      </c>
      <c r="J78" s="56">
        <v>931195</v>
      </c>
    </row>
    <row r="79" spans="1:10" s="152" customFormat="1" ht="14.25" customHeight="1" x14ac:dyDescent="0.2">
      <c r="A79" s="19" t="s">
        <v>321</v>
      </c>
      <c r="B79" s="58">
        <v>0</v>
      </c>
      <c r="C79" s="56">
        <v>7248.7113950000003</v>
      </c>
      <c r="D79" s="56">
        <v>7248.7113950000003</v>
      </c>
      <c r="E79" s="58">
        <v>0</v>
      </c>
      <c r="F79" s="56">
        <v>7129.7083409999996</v>
      </c>
      <c r="G79" s="56">
        <v>7129.7083409999996</v>
      </c>
      <c r="H79" s="58">
        <v>0</v>
      </c>
      <c r="I79" s="56">
        <v>7719.7090749999998</v>
      </c>
      <c r="J79" s="56">
        <v>7719.7090749999998</v>
      </c>
    </row>
    <row r="80" spans="1:10" s="152" customFormat="1" ht="14.25" customHeight="1" x14ac:dyDescent="0.2">
      <c r="A80" s="64" t="s">
        <v>322</v>
      </c>
      <c r="B80" s="56">
        <v>0</v>
      </c>
      <c r="C80" s="58">
        <v>3077066.1902989997</v>
      </c>
      <c r="D80" s="58">
        <v>3077066.1902989997</v>
      </c>
      <c r="E80" s="56">
        <v>0</v>
      </c>
      <c r="F80" s="58">
        <v>3387016.282414</v>
      </c>
      <c r="G80" s="58">
        <v>3387016.282414</v>
      </c>
      <c r="H80" s="56">
        <v>0</v>
      </c>
      <c r="I80" s="58">
        <v>3297471.478722</v>
      </c>
      <c r="J80" s="58">
        <v>3297471.478722</v>
      </c>
    </row>
    <row r="81" spans="1:10" s="152" customFormat="1" ht="14.25" customHeight="1" x14ac:dyDescent="0.2">
      <c r="A81" s="19" t="s">
        <v>323</v>
      </c>
      <c r="B81" s="56">
        <v>0</v>
      </c>
      <c r="C81" s="56">
        <v>821557.19029899989</v>
      </c>
      <c r="D81" s="56">
        <v>821557.19029899989</v>
      </c>
      <c r="E81" s="56">
        <v>0</v>
      </c>
      <c r="F81" s="56">
        <v>1127599.282414</v>
      </c>
      <c r="G81" s="56">
        <v>1127599.282414</v>
      </c>
      <c r="H81" s="56">
        <v>0</v>
      </c>
      <c r="I81" s="56">
        <v>1062261.478722</v>
      </c>
      <c r="J81" s="56">
        <v>1062261.478722</v>
      </c>
    </row>
    <row r="82" spans="1:10" s="152" customFormat="1" ht="14.25" customHeight="1" x14ac:dyDescent="0.2">
      <c r="A82" s="19" t="s">
        <v>324</v>
      </c>
      <c r="B82" s="56">
        <v>0</v>
      </c>
      <c r="C82" s="56">
        <v>1077544</v>
      </c>
      <c r="D82" s="56">
        <v>1077544</v>
      </c>
      <c r="E82" s="56">
        <v>0</v>
      </c>
      <c r="F82" s="56">
        <v>1081355</v>
      </c>
      <c r="G82" s="56">
        <v>1081355</v>
      </c>
      <c r="H82" s="56">
        <v>0</v>
      </c>
      <c r="I82" s="56">
        <v>1074786</v>
      </c>
      <c r="J82" s="56">
        <v>1074786</v>
      </c>
    </row>
    <row r="83" spans="1:10" s="152" customFormat="1" ht="14.25" customHeight="1" x14ac:dyDescent="0.2">
      <c r="A83" s="19" t="s">
        <v>325</v>
      </c>
      <c r="B83" s="56">
        <v>0</v>
      </c>
      <c r="C83" s="56">
        <v>1177965</v>
      </c>
      <c r="D83" s="56">
        <v>1177965</v>
      </c>
      <c r="E83" s="56">
        <v>0</v>
      </c>
      <c r="F83" s="56">
        <v>1178062</v>
      </c>
      <c r="G83" s="56">
        <v>1178062</v>
      </c>
      <c r="H83" s="56">
        <v>0</v>
      </c>
      <c r="I83" s="56">
        <v>1160424</v>
      </c>
      <c r="J83" s="56">
        <v>1160424</v>
      </c>
    </row>
    <row r="84" spans="1:10" s="152" customFormat="1" ht="14.25" customHeight="1" x14ac:dyDescent="0.2">
      <c r="A84" s="19" t="s">
        <v>326</v>
      </c>
      <c r="B84" s="56">
        <v>0</v>
      </c>
      <c r="C84" s="56">
        <v>0</v>
      </c>
      <c r="D84" s="56">
        <v>0</v>
      </c>
      <c r="E84" s="56">
        <v>0</v>
      </c>
      <c r="F84" s="56">
        <v>0</v>
      </c>
      <c r="G84" s="56">
        <v>0</v>
      </c>
      <c r="H84" s="56">
        <v>0</v>
      </c>
      <c r="I84" s="56">
        <v>0</v>
      </c>
      <c r="J84" s="56">
        <v>0</v>
      </c>
    </row>
    <row r="85" spans="1:10" s="152" customFormat="1" ht="14.25" customHeight="1" thickBot="1" x14ac:dyDescent="0.25">
      <c r="A85" s="20" t="s">
        <v>44</v>
      </c>
      <c r="B85" s="132">
        <v>0</v>
      </c>
      <c r="C85" s="60">
        <v>249764.08001981955</v>
      </c>
      <c r="D85" s="60">
        <v>249764.08001981955</v>
      </c>
      <c r="E85" s="132">
        <v>0</v>
      </c>
      <c r="F85" s="60">
        <v>258218.74804155063</v>
      </c>
      <c r="G85" s="60">
        <v>258218.74804155063</v>
      </c>
      <c r="H85" s="132">
        <v>0</v>
      </c>
      <c r="I85" s="60">
        <v>285297.79653434036</v>
      </c>
      <c r="J85" s="60">
        <v>285297.79653434036</v>
      </c>
    </row>
    <row r="86" spans="1:10" ht="15" thickTop="1" x14ac:dyDescent="0.2">
      <c r="A86" s="124"/>
      <c r="B86" s="129"/>
      <c r="C86" s="129"/>
      <c r="D86" s="129"/>
      <c r="E86" s="129"/>
      <c r="F86" s="129"/>
      <c r="G86" s="131"/>
      <c r="H86" s="21"/>
      <c r="I86" s="21"/>
      <c r="J86" s="21"/>
    </row>
    <row r="87" spans="1:10" x14ac:dyDescent="0.2">
      <c r="B87" s="130"/>
      <c r="C87" s="130"/>
      <c r="D87" s="130"/>
      <c r="F87" s="130"/>
    </row>
  </sheetData>
  <mergeCells count="6">
    <mergeCell ref="A1:J1"/>
    <mergeCell ref="A2:J2"/>
    <mergeCell ref="A3:A4"/>
    <mergeCell ref="E3:G3"/>
    <mergeCell ref="H3:J3"/>
    <mergeCell ref="B3:D3"/>
  </mergeCells>
  <pageMargins left="0.7" right="0.7" top="0.75" bottom="0.75" header="0.3" footer="0.3"/>
  <pageSetup paperSize="9" scale="55" orientation="portrait" r:id="rId1"/>
  <headerFooter>
    <oddFooter>&amp;C&amp;A</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O87"/>
  <sheetViews>
    <sheetView view="pageBreakPreview" topLeftCell="A16" zoomScale="115" zoomScaleNormal="100" zoomScaleSheetLayoutView="115" workbookViewId="0">
      <selection activeCell="J50" sqref="J50"/>
    </sheetView>
  </sheetViews>
  <sheetFormatPr defaultRowHeight="14.25" x14ac:dyDescent="0.2"/>
  <cols>
    <col min="1" max="1" width="55.25" style="75" customWidth="1"/>
    <col min="2" max="2" width="8.25" bestFit="1" customWidth="1"/>
    <col min="3" max="3" width="8.625" bestFit="1" customWidth="1"/>
    <col min="4" max="4" width="8.875" bestFit="1" customWidth="1"/>
    <col min="5" max="5" width="8.25" bestFit="1" customWidth="1"/>
    <col min="6" max="7" width="8.625" bestFit="1" customWidth="1"/>
    <col min="8" max="8" width="9.375" style="75" bestFit="1" customWidth="1"/>
    <col min="9" max="9" width="10.125" style="75" bestFit="1" customWidth="1"/>
    <col min="10" max="10" width="10.25" style="75" bestFit="1" customWidth="1"/>
    <col min="11" max="11" width="19.625" style="74" hidden="1" customWidth="1"/>
    <col min="12" max="12" width="10.25" hidden="1" customWidth="1"/>
    <col min="13" max="13" width="0" hidden="1" customWidth="1"/>
    <col min="14" max="14" width="10.25" hidden="1" customWidth="1"/>
  </cols>
  <sheetData>
    <row r="1" spans="1:15" ht="18.75" x14ac:dyDescent="0.2">
      <c r="A1" s="274" t="s">
        <v>253</v>
      </c>
      <c r="B1" s="274"/>
      <c r="C1" s="274"/>
      <c r="D1" s="274"/>
      <c r="E1" s="274"/>
      <c r="F1" s="274"/>
      <c r="G1" s="274"/>
      <c r="H1" s="274"/>
      <c r="I1" s="274"/>
      <c r="J1" s="274"/>
      <c r="K1" s="109"/>
    </row>
    <row r="2" spans="1:15" ht="15" thickBot="1" x14ac:dyDescent="0.25">
      <c r="A2" s="320" t="s">
        <v>1</v>
      </c>
      <c r="B2" s="320"/>
      <c r="C2" s="320"/>
      <c r="D2" s="320"/>
      <c r="E2" s="320"/>
      <c r="F2" s="320"/>
      <c r="G2" s="320"/>
      <c r="H2" s="320"/>
      <c r="I2" s="320"/>
      <c r="J2" s="320"/>
      <c r="K2" s="115"/>
    </row>
    <row r="3" spans="1:15" ht="15.75" thickTop="1" thickBot="1" x14ac:dyDescent="0.25">
      <c r="A3" s="312" t="s">
        <v>254</v>
      </c>
      <c r="B3" s="314">
        <v>45501</v>
      </c>
      <c r="C3" s="315"/>
      <c r="D3" s="316"/>
      <c r="E3" s="314">
        <v>45532</v>
      </c>
      <c r="F3" s="315"/>
      <c r="G3" s="315"/>
      <c r="H3" s="322">
        <v>45563</v>
      </c>
      <c r="I3" s="323"/>
      <c r="J3" s="323"/>
      <c r="K3" s="116"/>
    </row>
    <row r="4" spans="1:15" ht="15" thickBot="1" x14ac:dyDescent="0.25">
      <c r="A4" s="321"/>
      <c r="B4" s="54" t="s">
        <v>255</v>
      </c>
      <c r="C4" s="33" t="s">
        <v>256</v>
      </c>
      <c r="D4" s="33" t="s">
        <v>252</v>
      </c>
      <c r="E4" s="54" t="s">
        <v>255</v>
      </c>
      <c r="F4" s="33" t="s">
        <v>256</v>
      </c>
      <c r="G4" s="33" t="s">
        <v>252</v>
      </c>
      <c r="H4" s="54" t="s">
        <v>255</v>
      </c>
      <c r="I4" s="33" t="s">
        <v>256</v>
      </c>
      <c r="J4" s="33" t="s">
        <v>252</v>
      </c>
      <c r="K4" s="117"/>
    </row>
    <row r="5" spans="1:15" ht="15" thickTop="1" x14ac:dyDescent="0.2">
      <c r="A5" s="120"/>
      <c r="B5" s="34"/>
      <c r="C5" s="35"/>
      <c r="D5" s="34"/>
      <c r="E5" s="79"/>
      <c r="F5" s="80"/>
      <c r="G5" s="79"/>
      <c r="H5" s="34"/>
      <c r="I5" s="35"/>
      <c r="J5" s="34"/>
      <c r="K5" s="79"/>
    </row>
    <row r="6" spans="1:15" s="152" customFormat="1" ht="15.75" customHeight="1" x14ac:dyDescent="0.2">
      <c r="A6" s="2" t="s">
        <v>257</v>
      </c>
      <c r="B6" s="138">
        <v>9586063.5999999996</v>
      </c>
      <c r="C6" s="138">
        <v>14578850.340116821</v>
      </c>
      <c r="D6" s="138">
        <v>24164914.24011682</v>
      </c>
      <c r="E6" s="138">
        <v>9404580.6195510011</v>
      </c>
      <c r="F6" s="138">
        <v>15093073.086569518</v>
      </c>
      <c r="G6" s="138">
        <v>24497653.706120517</v>
      </c>
      <c r="H6" s="138">
        <v>9373647.2870510016</v>
      </c>
      <c r="I6" s="138">
        <v>14629499.845108438</v>
      </c>
      <c r="J6" s="138">
        <v>24003147.132159438</v>
      </c>
      <c r="K6" s="138" t="s">
        <v>587</v>
      </c>
      <c r="L6" s="138">
        <f>H6-H8-H15-H36-H48-H53-H54-H55</f>
        <v>1.673470251262188E-9</v>
      </c>
      <c r="M6" s="138">
        <f t="shared" ref="M6:N6" si="0">I6-I8-I15-I36-I48-I53-I54-I55</f>
        <v>2.9103830456733704E-10</v>
      </c>
      <c r="N6" s="138">
        <f t="shared" si="0"/>
        <v>-3.2014213502407074E-10</v>
      </c>
    </row>
    <row r="7" spans="1:15" s="152" customFormat="1" ht="15.75" customHeight="1" x14ac:dyDescent="0.2">
      <c r="A7" s="179"/>
      <c r="B7" s="138"/>
      <c r="C7" s="87"/>
      <c r="D7" s="87"/>
      <c r="E7" s="138"/>
      <c r="F7" s="87"/>
      <c r="G7" s="87"/>
      <c r="H7" s="138"/>
      <c r="I7" s="87"/>
      <c r="J7" s="87"/>
      <c r="K7" s="91"/>
    </row>
    <row r="8" spans="1:15" s="152" customFormat="1" ht="15.75" customHeight="1" x14ac:dyDescent="0.2">
      <c r="A8" s="2" t="s">
        <v>258</v>
      </c>
      <c r="B8" s="138">
        <v>1371135</v>
      </c>
      <c r="C8" s="138">
        <v>2855334.6996428301</v>
      </c>
      <c r="D8" s="138">
        <v>4226469.6996428296</v>
      </c>
      <c r="E8" s="138">
        <v>1484338</v>
      </c>
      <c r="F8" s="138">
        <v>2953990.2730600201</v>
      </c>
      <c r="G8" s="138">
        <v>4438328.2730600201</v>
      </c>
      <c r="H8" s="138">
        <v>1484478</v>
      </c>
      <c r="I8" s="138">
        <v>3287249.87332077</v>
      </c>
      <c r="J8" s="138">
        <v>4771727.8733207704</v>
      </c>
      <c r="K8" s="64" t="s">
        <v>258</v>
      </c>
      <c r="L8" s="159">
        <f>H8-H9-H10-H12-H13-H14</f>
        <v>0</v>
      </c>
      <c r="M8" s="159">
        <f t="shared" ref="M8:N8" si="1">I8-I9-I10-I12-I13-I14</f>
        <v>0</v>
      </c>
      <c r="N8" s="159">
        <f t="shared" si="1"/>
        <v>4.5110937207937241E-10</v>
      </c>
      <c r="O8" s="159"/>
    </row>
    <row r="9" spans="1:15" s="152" customFormat="1" ht="15.75" customHeight="1" x14ac:dyDescent="0.2">
      <c r="A9" s="9" t="s">
        <v>259</v>
      </c>
      <c r="B9" s="87">
        <v>1349449</v>
      </c>
      <c r="C9" s="87">
        <v>0</v>
      </c>
      <c r="D9" s="87">
        <v>1349449</v>
      </c>
      <c r="E9" s="87">
        <v>1456666</v>
      </c>
      <c r="F9" s="87">
        <v>0</v>
      </c>
      <c r="G9" s="87">
        <v>1456666</v>
      </c>
      <c r="H9" s="87">
        <v>1456666</v>
      </c>
      <c r="I9" s="87">
        <v>0</v>
      </c>
      <c r="J9" s="87">
        <v>1456666</v>
      </c>
      <c r="K9" s="91"/>
    </row>
    <row r="10" spans="1:15" s="152" customFormat="1" ht="15.75" customHeight="1" x14ac:dyDescent="0.2">
      <c r="A10" s="9" t="s">
        <v>260</v>
      </c>
      <c r="B10" s="87">
        <v>21686</v>
      </c>
      <c r="C10" s="87">
        <v>2703728</v>
      </c>
      <c r="D10" s="87">
        <v>2725414</v>
      </c>
      <c r="E10" s="87">
        <v>27672</v>
      </c>
      <c r="F10" s="87">
        <v>2837006</v>
      </c>
      <c r="G10" s="87">
        <v>2864678</v>
      </c>
      <c r="H10" s="87">
        <v>27812</v>
      </c>
      <c r="I10" s="87">
        <v>3060049</v>
      </c>
      <c r="J10" s="87">
        <v>3087861</v>
      </c>
      <c r="K10" s="91"/>
    </row>
    <row r="11" spans="1:15" s="152" customFormat="1" ht="15.75" customHeight="1" x14ac:dyDescent="0.2">
      <c r="A11" s="9" t="s">
        <v>261</v>
      </c>
      <c r="B11" s="87"/>
      <c r="C11" s="87"/>
      <c r="D11" s="87"/>
      <c r="E11" s="87"/>
      <c r="F11" s="87"/>
      <c r="G11" s="87"/>
      <c r="H11" s="87"/>
      <c r="I11" s="87"/>
      <c r="J11" s="87"/>
      <c r="K11" s="91"/>
    </row>
    <row r="12" spans="1:15" s="152" customFormat="1" ht="15.75" customHeight="1" x14ac:dyDescent="0.2">
      <c r="A12" s="41" t="s">
        <v>262</v>
      </c>
      <c r="B12" s="87">
        <v>0</v>
      </c>
      <c r="C12" s="87">
        <v>126454</v>
      </c>
      <c r="D12" s="87">
        <v>126454</v>
      </c>
      <c r="E12" s="87">
        <v>0</v>
      </c>
      <c r="F12" s="87">
        <v>81482</v>
      </c>
      <c r="G12" s="87">
        <v>81482</v>
      </c>
      <c r="H12" s="87">
        <v>0</v>
      </c>
      <c r="I12" s="87">
        <v>200279</v>
      </c>
      <c r="J12" s="87">
        <v>200279</v>
      </c>
      <c r="K12" s="91"/>
    </row>
    <row r="13" spans="1:15" s="152" customFormat="1" ht="15.75" customHeight="1" x14ac:dyDescent="0.2">
      <c r="A13" s="41" t="s">
        <v>327</v>
      </c>
      <c r="B13" s="87">
        <v>0</v>
      </c>
      <c r="C13" s="87">
        <v>44</v>
      </c>
      <c r="D13" s="87">
        <v>44</v>
      </c>
      <c r="E13" s="87">
        <v>0</v>
      </c>
      <c r="F13" s="87">
        <v>45</v>
      </c>
      <c r="G13" s="87">
        <v>45</v>
      </c>
      <c r="H13" s="87">
        <v>0</v>
      </c>
      <c r="I13" s="87">
        <v>45</v>
      </c>
      <c r="J13" s="87">
        <v>45</v>
      </c>
      <c r="K13" s="91"/>
    </row>
    <row r="14" spans="1:15" s="152" customFormat="1" ht="15.75" customHeight="1" x14ac:dyDescent="0.2">
      <c r="A14" s="9" t="s">
        <v>328</v>
      </c>
      <c r="B14" s="87">
        <v>0</v>
      </c>
      <c r="C14" s="87">
        <v>25108.699642830001</v>
      </c>
      <c r="D14" s="87">
        <v>25108.699642830001</v>
      </c>
      <c r="E14" s="87">
        <v>0</v>
      </c>
      <c r="F14" s="87">
        <v>35457.273060020001</v>
      </c>
      <c r="G14" s="87">
        <v>35457.273060020001</v>
      </c>
      <c r="H14" s="87">
        <v>0</v>
      </c>
      <c r="I14" s="87">
        <v>26876.873320769999</v>
      </c>
      <c r="J14" s="87">
        <v>26876.873320769999</v>
      </c>
      <c r="K14" s="91"/>
    </row>
    <row r="15" spans="1:15" s="152" customFormat="1" ht="15.75" customHeight="1" x14ac:dyDescent="0.2">
      <c r="A15" s="2" t="s">
        <v>265</v>
      </c>
      <c r="B15" s="138">
        <v>3000000</v>
      </c>
      <c r="C15" s="138">
        <v>10078636.844605401</v>
      </c>
      <c r="D15" s="138">
        <v>13078636.844605401</v>
      </c>
      <c r="E15" s="138">
        <v>3000000</v>
      </c>
      <c r="F15" s="138">
        <v>10073030.643316999</v>
      </c>
      <c r="G15" s="138">
        <v>13073030.643316999</v>
      </c>
      <c r="H15" s="138">
        <v>3000000</v>
      </c>
      <c r="I15" s="138">
        <v>9145426.4040600006</v>
      </c>
      <c r="J15" s="138">
        <v>12145426.404060001</v>
      </c>
      <c r="K15" s="138" t="s">
        <v>585</v>
      </c>
      <c r="L15" s="159">
        <f>H15-H16-H23-H30</f>
        <v>0</v>
      </c>
      <c r="M15" s="159">
        <f t="shared" ref="M15:N15" si="2">I15-I16-I23-I30</f>
        <v>0</v>
      </c>
      <c r="N15" s="159">
        <f t="shared" si="2"/>
        <v>0</v>
      </c>
    </row>
    <row r="16" spans="1:15" s="152" customFormat="1" ht="15.75" customHeight="1" x14ac:dyDescent="0.2">
      <c r="A16" s="6" t="s">
        <v>266</v>
      </c>
      <c r="B16" s="138">
        <v>3000000</v>
      </c>
      <c r="C16" s="138">
        <v>8788111.3704954013</v>
      </c>
      <c r="D16" s="138">
        <v>11788111.370495401</v>
      </c>
      <c r="E16" s="138">
        <v>3000000</v>
      </c>
      <c r="F16" s="138">
        <v>8838873.8865989987</v>
      </c>
      <c r="G16" s="138">
        <v>11838873.886598999</v>
      </c>
      <c r="H16" s="138">
        <v>3000000</v>
      </c>
      <c r="I16" s="138">
        <v>7880600.1473420002</v>
      </c>
      <c r="J16" s="138">
        <v>10880600.147342</v>
      </c>
      <c r="K16" s="164"/>
    </row>
    <row r="17" spans="1:11" s="152" customFormat="1" ht="15.75" customHeight="1" x14ac:dyDescent="0.2">
      <c r="A17" s="9" t="s">
        <v>267</v>
      </c>
      <c r="B17" s="138">
        <v>3000000</v>
      </c>
      <c r="C17" s="138">
        <v>8685466.3704954013</v>
      </c>
      <c r="D17" s="138">
        <v>11685466.370495401</v>
      </c>
      <c r="E17" s="138">
        <v>3000000</v>
      </c>
      <c r="F17" s="138">
        <v>8720926.8865989987</v>
      </c>
      <c r="G17" s="138">
        <v>11720926.886598999</v>
      </c>
      <c r="H17" s="138">
        <v>3000000</v>
      </c>
      <c r="I17" s="138">
        <v>7798843.1473420002</v>
      </c>
      <c r="J17" s="138">
        <v>10798843.147342</v>
      </c>
      <c r="K17" s="164"/>
    </row>
    <row r="18" spans="1:11" s="152" customFormat="1" ht="15.75" customHeight="1" x14ac:dyDescent="0.2">
      <c r="A18" s="9" t="s">
        <v>268</v>
      </c>
      <c r="B18" s="87">
        <v>0</v>
      </c>
      <c r="C18" s="87">
        <v>102645</v>
      </c>
      <c r="D18" s="87">
        <v>102645</v>
      </c>
      <c r="E18" s="87">
        <v>0</v>
      </c>
      <c r="F18" s="87">
        <v>117947</v>
      </c>
      <c r="G18" s="87">
        <v>117947</v>
      </c>
      <c r="H18" s="87">
        <v>0</v>
      </c>
      <c r="I18" s="87">
        <v>81757</v>
      </c>
      <c r="J18" s="87">
        <v>81757</v>
      </c>
      <c r="K18" s="91"/>
    </row>
    <row r="19" spans="1:11" s="152" customFormat="1" ht="15.75" customHeight="1" x14ac:dyDescent="0.2">
      <c r="A19" s="9" t="s">
        <v>269</v>
      </c>
      <c r="B19" s="87"/>
      <c r="C19" s="87"/>
      <c r="D19" s="87"/>
      <c r="E19" s="87"/>
      <c r="F19" s="87"/>
      <c r="G19" s="87"/>
      <c r="H19" s="87"/>
      <c r="I19" s="87"/>
      <c r="J19" s="87"/>
      <c r="K19" s="91"/>
    </row>
    <row r="20" spans="1:11" s="152" customFormat="1" ht="15.75" customHeight="1" x14ac:dyDescent="0.2">
      <c r="A20" s="3" t="s">
        <v>329</v>
      </c>
      <c r="B20" s="87">
        <v>0</v>
      </c>
      <c r="C20" s="87">
        <v>0</v>
      </c>
      <c r="D20" s="87">
        <v>0</v>
      </c>
      <c r="E20" s="87">
        <v>0</v>
      </c>
      <c r="F20" s="87">
        <v>0</v>
      </c>
      <c r="G20" s="87">
        <v>0</v>
      </c>
      <c r="H20" s="87">
        <v>0</v>
      </c>
      <c r="I20" s="87">
        <v>0</v>
      </c>
      <c r="J20" s="87">
        <v>0</v>
      </c>
      <c r="K20" s="91"/>
    </row>
    <row r="21" spans="1:11" s="152" customFormat="1" ht="15.75" customHeight="1" x14ac:dyDescent="0.2">
      <c r="A21" s="3" t="s">
        <v>330</v>
      </c>
      <c r="B21" s="87">
        <v>0</v>
      </c>
      <c r="C21" s="87">
        <v>0</v>
      </c>
      <c r="D21" s="87">
        <v>0</v>
      </c>
      <c r="E21" s="87">
        <v>0</v>
      </c>
      <c r="F21" s="87">
        <v>0</v>
      </c>
      <c r="G21" s="87">
        <v>0</v>
      </c>
      <c r="H21" s="87">
        <v>0</v>
      </c>
      <c r="I21" s="87">
        <v>0</v>
      </c>
      <c r="J21" s="87">
        <v>0</v>
      </c>
      <c r="K21" s="91"/>
    </row>
    <row r="22" spans="1:11" s="152" customFormat="1" ht="15.75" customHeight="1" x14ac:dyDescent="0.2">
      <c r="A22" s="6" t="s">
        <v>272</v>
      </c>
      <c r="B22" s="87"/>
      <c r="C22" s="87"/>
      <c r="D22" s="87"/>
      <c r="E22" s="87"/>
      <c r="F22" s="87"/>
      <c r="G22" s="87"/>
      <c r="H22" s="87"/>
      <c r="I22" s="87"/>
      <c r="J22" s="87"/>
      <c r="K22" s="91"/>
    </row>
    <row r="23" spans="1:11" s="152" customFormat="1" ht="15.75" customHeight="1" x14ac:dyDescent="0.2">
      <c r="A23" s="180" t="s">
        <v>331</v>
      </c>
      <c r="B23" s="138">
        <v>0</v>
      </c>
      <c r="C23" s="138">
        <v>913262.43512699986</v>
      </c>
      <c r="D23" s="138">
        <v>913262.43512699986</v>
      </c>
      <c r="E23" s="138">
        <v>0</v>
      </c>
      <c r="F23" s="138">
        <v>870944.72782699997</v>
      </c>
      <c r="G23" s="138">
        <v>870944.72782699997</v>
      </c>
      <c r="H23" s="138">
        <v>0</v>
      </c>
      <c r="I23" s="138">
        <v>888617.22782700008</v>
      </c>
      <c r="J23" s="138">
        <v>888617.22782700008</v>
      </c>
      <c r="K23" s="164"/>
    </row>
    <row r="24" spans="1:11" s="152" customFormat="1" ht="15.75" customHeight="1" x14ac:dyDescent="0.2">
      <c r="A24" s="181" t="s">
        <v>280</v>
      </c>
      <c r="B24" s="87">
        <v>0</v>
      </c>
      <c r="C24" s="87">
        <v>4059.6717680000002</v>
      </c>
      <c r="D24" s="87">
        <v>4059.6717680000002</v>
      </c>
      <c r="E24" s="87">
        <v>0</v>
      </c>
      <c r="F24" s="87">
        <v>4084.1056880000001</v>
      </c>
      <c r="G24" s="87">
        <v>4084.1056880000001</v>
      </c>
      <c r="H24" s="87">
        <v>0</v>
      </c>
      <c r="I24" s="87">
        <v>4030.0056880000002</v>
      </c>
      <c r="J24" s="87">
        <v>4030.0056880000002</v>
      </c>
      <c r="K24" s="91"/>
    </row>
    <row r="25" spans="1:11" s="152" customFormat="1" ht="15.75" customHeight="1" x14ac:dyDescent="0.2">
      <c r="A25" s="181" t="s">
        <v>274</v>
      </c>
      <c r="B25" s="87">
        <v>0</v>
      </c>
      <c r="C25" s="87">
        <v>426451.65495699999</v>
      </c>
      <c r="D25" s="87">
        <v>426451.65495699999</v>
      </c>
      <c r="E25" s="87">
        <v>0</v>
      </c>
      <c r="F25" s="87">
        <v>425344.61075300002</v>
      </c>
      <c r="G25" s="87">
        <v>425344.61075300002</v>
      </c>
      <c r="H25" s="87">
        <v>0</v>
      </c>
      <c r="I25" s="87">
        <v>420946.61075300002</v>
      </c>
      <c r="J25" s="87">
        <v>420946.61075300002</v>
      </c>
      <c r="K25" s="91"/>
    </row>
    <row r="26" spans="1:11" s="152" customFormat="1" ht="15.75" customHeight="1" x14ac:dyDescent="0.2">
      <c r="A26" s="181" t="s">
        <v>275</v>
      </c>
      <c r="B26" s="87">
        <v>0</v>
      </c>
      <c r="C26" s="87">
        <v>424514.56673800002</v>
      </c>
      <c r="D26" s="87">
        <v>424514.56673800002</v>
      </c>
      <c r="E26" s="87">
        <v>0</v>
      </c>
      <c r="F26" s="87">
        <v>379158.56673800002</v>
      </c>
      <c r="G26" s="87">
        <v>379158.56673800002</v>
      </c>
      <c r="H26" s="87">
        <v>0</v>
      </c>
      <c r="I26" s="87">
        <v>401215.56673800002</v>
      </c>
      <c r="J26" s="87">
        <v>401215.56673800002</v>
      </c>
      <c r="K26" s="91"/>
    </row>
    <row r="27" spans="1:11" s="152" customFormat="1" ht="15.75" customHeight="1" x14ac:dyDescent="0.2">
      <c r="A27" s="181" t="s">
        <v>276</v>
      </c>
      <c r="B27" s="87">
        <v>0</v>
      </c>
      <c r="C27" s="87">
        <v>2.7</v>
      </c>
      <c r="D27" s="87">
        <v>2.7</v>
      </c>
      <c r="E27" s="87">
        <v>0</v>
      </c>
      <c r="F27" s="87">
        <v>3</v>
      </c>
      <c r="G27" s="87">
        <v>3</v>
      </c>
      <c r="H27" s="87">
        <v>0</v>
      </c>
      <c r="I27" s="87">
        <v>3</v>
      </c>
      <c r="J27" s="87">
        <v>3</v>
      </c>
      <c r="K27" s="91"/>
    </row>
    <row r="28" spans="1:11" s="152" customFormat="1" ht="15.75" customHeight="1" x14ac:dyDescent="0.2">
      <c r="A28" s="181" t="s">
        <v>277</v>
      </c>
      <c r="B28" s="87">
        <v>0</v>
      </c>
      <c r="C28" s="87">
        <v>58233.841664</v>
      </c>
      <c r="D28" s="87">
        <v>58233.841664</v>
      </c>
      <c r="E28" s="87">
        <v>0</v>
      </c>
      <c r="F28" s="87">
        <v>62354.444647999997</v>
      </c>
      <c r="G28" s="87">
        <v>62354.444647999997</v>
      </c>
      <c r="H28" s="87">
        <v>0</v>
      </c>
      <c r="I28" s="87">
        <v>62422.044647999996</v>
      </c>
      <c r="J28" s="87">
        <v>62422.044647999996</v>
      </c>
      <c r="K28" s="91"/>
    </row>
    <row r="29" spans="1:11" s="152" customFormat="1" ht="15.75" customHeight="1" x14ac:dyDescent="0.2">
      <c r="A29" s="6" t="s">
        <v>332</v>
      </c>
      <c r="B29" s="87"/>
      <c r="C29" s="87"/>
      <c r="D29" s="87"/>
      <c r="E29" s="87"/>
      <c r="F29" s="87"/>
      <c r="G29" s="87"/>
      <c r="H29" s="87"/>
      <c r="I29" s="87"/>
      <c r="J29" s="87"/>
      <c r="K29" s="91"/>
    </row>
    <row r="30" spans="1:11" s="152" customFormat="1" ht="15.75" customHeight="1" x14ac:dyDescent="0.2">
      <c r="A30" s="180" t="s">
        <v>333</v>
      </c>
      <c r="B30" s="138">
        <v>0</v>
      </c>
      <c r="C30" s="138">
        <v>377263.03898299998</v>
      </c>
      <c r="D30" s="138">
        <v>377263.03898299998</v>
      </c>
      <c r="E30" s="138">
        <v>0</v>
      </c>
      <c r="F30" s="138">
        <v>363212.02889100002</v>
      </c>
      <c r="G30" s="138">
        <v>363212.02889100002</v>
      </c>
      <c r="H30" s="138">
        <v>0</v>
      </c>
      <c r="I30" s="138">
        <v>376209.02889100002</v>
      </c>
      <c r="J30" s="138">
        <v>376209.02889100002</v>
      </c>
      <c r="K30" s="164"/>
    </row>
    <row r="31" spans="1:11" s="152" customFormat="1" ht="15.75" customHeight="1" x14ac:dyDescent="0.2">
      <c r="A31" s="181" t="s">
        <v>280</v>
      </c>
      <c r="B31" s="87">
        <v>0</v>
      </c>
      <c r="C31" s="87">
        <v>1962</v>
      </c>
      <c r="D31" s="87">
        <v>1962</v>
      </c>
      <c r="E31" s="87">
        <v>0</v>
      </c>
      <c r="F31" s="87">
        <v>2902</v>
      </c>
      <c r="G31" s="87">
        <v>2902</v>
      </c>
      <c r="H31" s="87">
        <v>0</v>
      </c>
      <c r="I31" s="87">
        <v>3118</v>
      </c>
      <c r="J31" s="87">
        <v>3118</v>
      </c>
      <c r="K31" s="91"/>
    </row>
    <row r="32" spans="1:11" s="152" customFormat="1" ht="15.75" customHeight="1" x14ac:dyDescent="0.2">
      <c r="A32" s="181" t="s">
        <v>274</v>
      </c>
      <c r="B32" s="87">
        <v>0</v>
      </c>
      <c r="C32" s="87">
        <v>165726.004862</v>
      </c>
      <c r="D32" s="87">
        <v>165726.004862</v>
      </c>
      <c r="E32" s="87">
        <v>0</v>
      </c>
      <c r="F32" s="87">
        <v>167412.138362</v>
      </c>
      <c r="G32" s="87">
        <v>167412.138362</v>
      </c>
      <c r="H32" s="87">
        <v>0</v>
      </c>
      <c r="I32" s="87">
        <v>165424.138362</v>
      </c>
      <c r="J32" s="87">
        <v>165424.138362</v>
      </c>
      <c r="K32" s="91"/>
    </row>
    <row r="33" spans="1:14" s="152" customFormat="1" ht="15.75" customHeight="1" x14ac:dyDescent="0.2">
      <c r="A33" s="181" t="s">
        <v>275</v>
      </c>
      <c r="B33" s="87">
        <v>0</v>
      </c>
      <c r="C33" s="87">
        <v>194456</v>
      </c>
      <c r="D33" s="87">
        <v>194456</v>
      </c>
      <c r="E33" s="87">
        <v>0</v>
      </c>
      <c r="F33" s="87">
        <v>177242.962348</v>
      </c>
      <c r="G33" s="87">
        <v>177242.962348</v>
      </c>
      <c r="H33" s="87">
        <v>0</v>
      </c>
      <c r="I33" s="87">
        <v>192139.962348</v>
      </c>
      <c r="J33" s="87">
        <v>192139.962348</v>
      </c>
      <c r="K33" s="91"/>
    </row>
    <row r="34" spans="1:14" s="152" customFormat="1" ht="15.75" customHeight="1" x14ac:dyDescent="0.2">
      <c r="A34" s="181" t="s">
        <v>276</v>
      </c>
      <c r="B34" s="87">
        <v>0</v>
      </c>
      <c r="C34" s="87">
        <v>0</v>
      </c>
      <c r="D34" s="87">
        <v>0</v>
      </c>
      <c r="E34" s="87">
        <v>0</v>
      </c>
      <c r="F34" s="87">
        <v>0</v>
      </c>
      <c r="G34" s="87">
        <v>0</v>
      </c>
      <c r="H34" s="87">
        <v>0</v>
      </c>
      <c r="I34" s="87">
        <v>0</v>
      </c>
      <c r="J34" s="87">
        <v>0</v>
      </c>
      <c r="K34" s="91"/>
    </row>
    <row r="35" spans="1:14" s="152" customFormat="1" ht="15.75" customHeight="1" x14ac:dyDescent="0.2">
      <c r="A35" s="181" t="e">
        <f>- Other</f>
        <v>#NAME?</v>
      </c>
      <c r="B35" s="87">
        <v>0</v>
      </c>
      <c r="C35" s="87">
        <v>15119.034121000001</v>
      </c>
      <c r="D35" s="87">
        <v>15119.034121000001</v>
      </c>
      <c r="E35" s="87">
        <v>0</v>
      </c>
      <c r="F35" s="87">
        <v>15654.928180999999</v>
      </c>
      <c r="G35" s="87">
        <v>15654.928180999999</v>
      </c>
      <c r="H35" s="87">
        <v>0</v>
      </c>
      <c r="I35" s="87">
        <v>15526.928180999999</v>
      </c>
      <c r="J35" s="87">
        <v>15526.928180999999</v>
      </c>
      <c r="K35" s="91"/>
    </row>
    <row r="36" spans="1:14" s="152" customFormat="1" ht="15.75" customHeight="1" x14ac:dyDescent="0.2">
      <c r="A36" s="2" t="s">
        <v>281</v>
      </c>
      <c r="B36" s="138">
        <v>5190053.1323950002</v>
      </c>
      <c r="C36" s="138">
        <v>1112507.9085929999</v>
      </c>
      <c r="D36" s="138">
        <v>6302561.0409880001</v>
      </c>
      <c r="E36" s="138">
        <v>4893193.8195510004</v>
      </c>
      <c r="F36" s="138">
        <v>1528057.323878</v>
      </c>
      <c r="G36" s="138">
        <v>6421251.1434289999</v>
      </c>
      <c r="H36" s="138">
        <v>4862154.4870509999</v>
      </c>
      <c r="I36" s="138">
        <v>1643975.2344</v>
      </c>
      <c r="J36" s="138">
        <v>6506129.7214510003</v>
      </c>
      <c r="K36" s="147" t="s">
        <v>586</v>
      </c>
      <c r="L36" s="159"/>
      <c r="M36" s="159"/>
      <c r="N36" s="159"/>
    </row>
    <row r="37" spans="1:14" s="152" customFormat="1" ht="15.75" customHeight="1" x14ac:dyDescent="0.2">
      <c r="A37" s="6" t="s">
        <v>282</v>
      </c>
      <c r="B37" s="138">
        <v>5190053.1323950002</v>
      </c>
      <c r="C37" s="138">
        <v>1112507.9085929999</v>
      </c>
      <c r="D37" s="138">
        <v>6302561.0409880001</v>
      </c>
      <c r="E37" s="138">
        <v>4893193.8195510004</v>
      </c>
      <c r="F37" s="138">
        <v>1528057.323878</v>
      </c>
      <c r="G37" s="138">
        <v>6421251.1434289999</v>
      </c>
      <c r="H37" s="138">
        <v>4862154.4870509999</v>
      </c>
      <c r="I37" s="138">
        <v>1643975.2344</v>
      </c>
      <c r="J37" s="138">
        <v>6506129.7214510003</v>
      </c>
      <c r="K37" s="164"/>
    </row>
    <row r="38" spans="1:14" s="152" customFormat="1" ht="15.75" customHeight="1" x14ac:dyDescent="0.2">
      <c r="A38" s="41" t="s">
        <v>283</v>
      </c>
      <c r="B38" s="87">
        <v>0</v>
      </c>
      <c r="C38" s="87">
        <v>730143.32217900001</v>
      </c>
      <c r="D38" s="87">
        <v>730143.32217900001</v>
      </c>
      <c r="E38" s="87">
        <v>0</v>
      </c>
      <c r="F38" s="87">
        <v>743777.39805199997</v>
      </c>
      <c r="G38" s="87">
        <v>743777.39805199997</v>
      </c>
      <c r="H38" s="87">
        <v>0</v>
      </c>
      <c r="I38" s="87">
        <v>739048.94329800003</v>
      </c>
      <c r="J38" s="87">
        <v>739048.94329800003</v>
      </c>
      <c r="K38" s="91"/>
    </row>
    <row r="39" spans="1:14" s="152" customFormat="1" ht="15.75" customHeight="1" x14ac:dyDescent="0.2">
      <c r="A39" s="41" t="s">
        <v>284</v>
      </c>
      <c r="B39" s="87"/>
      <c r="C39" s="87"/>
      <c r="D39" s="87"/>
      <c r="E39" s="87"/>
      <c r="F39" s="87"/>
      <c r="G39" s="87"/>
      <c r="H39" s="87"/>
      <c r="I39" s="87"/>
      <c r="J39" s="87"/>
      <c r="K39" s="91"/>
    </row>
    <row r="40" spans="1:14" s="152" customFormat="1" ht="15.75" customHeight="1" x14ac:dyDescent="0.2">
      <c r="A40" s="182" t="s">
        <v>285</v>
      </c>
      <c r="B40" s="87">
        <v>0</v>
      </c>
      <c r="C40" s="87">
        <v>0</v>
      </c>
      <c r="D40" s="87">
        <v>0</v>
      </c>
      <c r="E40" s="87">
        <v>0</v>
      </c>
      <c r="F40" s="87">
        <v>0</v>
      </c>
      <c r="G40" s="87">
        <v>0</v>
      </c>
      <c r="H40" s="87">
        <v>0</v>
      </c>
      <c r="I40" s="87">
        <v>0</v>
      </c>
      <c r="J40" s="87">
        <v>0</v>
      </c>
      <c r="K40" s="91"/>
    </row>
    <row r="41" spans="1:14" s="152" customFormat="1" ht="15.75" customHeight="1" x14ac:dyDescent="0.2">
      <c r="A41" s="182" t="s">
        <v>286</v>
      </c>
      <c r="B41" s="87">
        <v>5190053.1323950002</v>
      </c>
      <c r="C41" s="87">
        <v>382364.58641400002</v>
      </c>
      <c r="D41" s="87">
        <v>5572417.7188090002</v>
      </c>
      <c r="E41" s="87">
        <v>4893193.8195510004</v>
      </c>
      <c r="F41" s="87">
        <v>784279.92582600005</v>
      </c>
      <c r="G41" s="87">
        <v>5677473.7453770004</v>
      </c>
      <c r="H41" s="87">
        <v>4862154.4870509999</v>
      </c>
      <c r="I41" s="87">
        <v>904926.29110200005</v>
      </c>
      <c r="J41" s="87">
        <v>5767080.7781530004</v>
      </c>
      <c r="K41" s="91"/>
    </row>
    <row r="42" spans="1:14" s="152" customFormat="1" ht="15.75" customHeight="1" x14ac:dyDescent="0.2">
      <c r="A42" s="182" t="s">
        <v>287</v>
      </c>
      <c r="B42" s="87">
        <v>0</v>
      </c>
      <c r="C42" s="87">
        <v>0</v>
      </c>
      <c r="D42" s="87">
        <v>0</v>
      </c>
      <c r="E42" s="87">
        <v>0</v>
      </c>
      <c r="F42" s="87">
        <v>0</v>
      </c>
      <c r="G42" s="87">
        <v>0</v>
      </c>
      <c r="H42" s="87">
        <v>0</v>
      </c>
      <c r="I42" s="87">
        <v>0</v>
      </c>
      <c r="J42" s="87">
        <v>0</v>
      </c>
      <c r="K42" s="91"/>
    </row>
    <row r="43" spans="1:14" s="152" customFormat="1" ht="15.75" customHeight="1" x14ac:dyDescent="0.2">
      <c r="A43" s="182" t="s">
        <v>288</v>
      </c>
      <c r="B43" s="87">
        <v>0</v>
      </c>
      <c r="C43" s="87">
        <v>0</v>
      </c>
      <c r="D43" s="87">
        <v>0</v>
      </c>
      <c r="E43" s="87">
        <v>0</v>
      </c>
      <c r="F43" s="87">
        <v>0</v>
      </c>
      <c r="G43" s="87">
        <v>0</v>
      </c>
      <c r="H43" s="87">
        <v>0</v>
      </c>
      <c r="I43" s="87">
        <v>0</v>
      </c>
      <c r="J43" s="87">
        <v>0</v>
      </c>
      <c r="K43" s="91"/>
    </row>
    <row r="44" spans="1:14" s="152" customFormat="1" ht="15.75" customHeight="1" x14ac:dyDescent="0.2">
      <c r="A44" s="6" t="s">
        <v>289</v>
      </c>
      <c r="B44" s="138">
        <v>0</v>
      </c>
      <c r="C44" s="138">
        <v>0</v>
      </c>
      <c r="D44" s="138">
        <v>0</v>
      </c>
      <c r="E44" s="138">
        <v>0</v>
      </c>
      <c r="F44" s="138">
        <v>0</v>
      </c>
      <c r="G44" s="138">
        <v>0</v>
      </c>
      <c r="H44" s="138">
        <v>0</v>
      </c>
      <c r="I44" s="138">
        <v>0</v>
      </c>
      <c r="J44" s="138">
        <v>0</v>
      </c>
      <c r="K44" s="164"/>
    </row>
    <row r="45" spans="1:14" s="152" customFormat="1" ht="15.75" customHeight="1" x14ac:dyDescent="0.2">
      <c r="A45" s="41" t="s">
        <v>334</v>
      </c>
      <c r="B45" s="87">
        <v>0</v>
      </c>
      <c r="C45" s="87">
        <v>0</v>
      </c>
      <c r="D45" s="87">
        <v>0</v>
      </c>
      <c r="E45" s="87">
        <v>0</v>
      </c>
      <c r="F45" s="87">
        <v>0</v>
      </c>
      <c r="G45" s="87">
        <v>0</v>
      </c>
      <c r="H45" s="87">
        <v>0</v>
      </c>
      <c r="I45" s="87">
        <v>0</v>
      </c>
      <c r="J45" s="87">
        <v>0</v>
      </c>
      <c r="K45" s="91"/>
    </row>
    <row r="46" spans="1:14" s="152" customFormat="1" ht="15.75" customHeight="1" x14ac:dyDescent="0.2">
      <c r="A46" s="41" t="s">
        <v>335</v>
      </c>
      <c r="B46" s="87">
        <v>0</v>
      </c>
      <c r="C46" s="87">
        <v>0</v>
      </c>
      <c r="D46" s="87">
        <v>0</v>
      </c>
      <c r="E46" s="87">
        <v>0</v>
      </c>
      <c r="F46" s="87">
        <v>0</v>
      </c>
      <c r="G46" s="87">
        <v>0</v>
      </c>
      <c r="H46" s="87">
        <v>0</v>
      </c>
      <c r="I46" s="87">
        <v>0</v>
      </c>
      <c r="J46" s="87">
        <v>0</v>
      </c>
      <c r="K46" s="91"/>
    </row>
    <row r="47" spans="1:14" s="152" customFormat="1" ht="15.75" customHeight="1" x14ac:dyDescent="0.2">
      <c r="A47" s="41" t="s">
        <v>288</v>
      </c>
      <c r="B47" s="87">
        <v>0</v>
      </c>
      <c r="C47" s="87">
        <v>0</v>
      </c>
      <c r="D47" s="87">
        <v>0</v>
      </c>
      <c r="E47" s="87">
        <v>0</v>
      </c>
      <c r="F47" s="87">
        <v>0</v>
      </c>
      <c r="G47" s="87">
        <v>0</v>
      </c>
      <c r="H47" s="87">
        <v>0</v>
      </c>
      <c r="I47" s="87">
        <v>0</v>
      </c>
      <c r="J47" s="87">
        <v>0</v>
      </c>
      <c r="K47" s="91"/>
    </row>
    <row r="48" spans="1:14" s="152" customFormat="1" ht="15.75" customHeight="1" x14ac:dyDescent="0.2">
      <c r="A48" s="2" t="s">
        <v>292</v>
      </c>
      <c r="B48" s="138">
        <v>0</v>
      </c>
      <c r="C48" s="138">
        <v>172718.640461</v>
      </c>
      <c r="D48" s="138">
        <v>172718.640461</v>
      </c>
      <c r="E48" s="138">
        <v>0</v>
      </c>
      <c r="F48" s="138">
        <v>171893.10803800001</v>
      </c>
      <c r="G48" s="138">
        <v>171893.10803800001</v>
      </c>
      <c r="H48" s="138">
        <v>0</v>
      </c>
      <c r="I48" s="138">
        <v>169851.90803799999</v>
      </c>
      <c r="J48" s="138">
        <v>169851.508038</v>
      </c>
      <c r="K48" s="164"/>
    </row>
    <row r="49" spans="1:14" s="152" customFormat="1" ht="15.75" customHeight="1" x14ac:dyDescent="0.2">
      <c r="A49" s="3" t="s">
        <v>293</v>
      </c>
      <c r="B49" s="87">
        <v>0</v>
      </c>
      <c r="C49" s="87">
        <v>0</v>
      </c>
      <c r="D49" s="87">
        <v>0</v>
      </c>
      <c r="E49" s="87">
        <v>0</v>
      </c>
      <c r="F49" s="87">
        <v>0</v>
      </c>
      <c r="G49" s="87">
        <v>0</v>
      </c>
      <c r="H49" s="87">
        <v>0</v>
      </c>
      <c r="I49" s="87" t="s">
        <v>21</v>
      </c>
      <c r="J49" s="87" t="s">
        <v>21</v>
      </c>
      <c r="K49" s="91"/>
    </row>
    <row r="50" spans="1:14" s="152" customFormat="1" ht="15.75" customHeight="1" x14ac:dyDescent="0.2">
      <c r="A50" s="3" t="s">
        <v>294</v>
      </c>
      <c r="B50" s="87">
        <v>0</v>
      </c>
      <c r="C50" s="87">
        <v>64936.133009999998</v>
      </c>
      <c r="D50" s="87">
        <v>64936.133009999998</v>
      </c>
      <c r="E50" s="87">
        <v>0</v>
      </c>
      <c r="F50" s="87">
        <v>74437.113486999995</v>
      </c>
      <c r="G50" s="87">
        <v>74437.113486999995</v>
      </c>
      <c r="H50" s="87">
        <v>0</v>
      </c>
      <c r="I50" s="87">
        <v>74437.113486999995</v>
      </c>
      <c r="J50" s="87">
        <v>74437.113486999995</v>
      </c>
      <c r="K50" s="91"/>
    </row>
    <row r="51" spans="1:14" s="152" customFormat="1" ht="15.75" customHeight="1" x14ac:dyDescent="0.2">
      <c r="A51" s="3" t="s">
        <v>295</v>
      </c>
      <c r="B51" s="87">
        <v>0</v>
      </c>
      <c r="C51" s="87">
        <v>52609.507450999998</v>
      </c>
      <c r="D51" s="87">
        <v>52609.507450999998</v>
      </c>
      <c r="E51" s="87">
        <v>0</v>
      </c>
      <c r="F51" s="87">
        <v>42282.994551000003</v>
      </c>
      <c r="G51" s="87">
        <v>42282.994551000003</v>
      </c>
      <c r="H51" s="87">
        <v>0</v>
      </c>
      <c r="I51" s="87">
        <v>42282.994551000003</v>
      </c>
      <c r="J51" s="87">
        <v>42282.994551000003</v>
      </c>
      <c r="K51" s="91"/>
    </row>
    <row r="52" spans="1:14" s="152" customFormat="1" ht="15.75" customHeight="1" x14ac:dyDescent="0.2">
      <c r="A52" s="3" t="s">
        <v>277</v>
      </c>
      <c r="B52" s="87">
        <v>0</v>
      </c>
      <c r="C52" s="87">
        <v>55173</v>
      </c>
      <c r="D52" s="87">
        <v>55173</v>
      </c>
      <c r="E52" s="87">
        <v>0</v>
      </c>
      <c r="F52" s="87">
        <v>55173</v>
      </c>
      <c r="G52" s="87">
        <v>55173</v>
      </c>
      <c r="H52" s="87">
        <v>0</v>
      </c>
      <c r="I52" s="87">
        <v>53131</v>
      </c>
      <c r="J52" s="87">
        <v>53131</v>
      </c>
      <c r="K52" s="91"/>
    </row>
    <row r="53" spans="1:14" s="152" customFormat="1" ht="15.75" customHeight="1" x14ac:dyDescent="0.2">
      <c r="A53" s="7" t="s">
        <v>297</v>
      </c>
      <c r="B53" s="87">
        <v>0</v>
      </c>
      <c r="C53" s="87">
        <v>162647.9</v>
      </c>
      <c r="D53" s="87">
        <v>162648.19999999998</v>
      </c>
      <c r="E53" s="87">
        <v>0</v>
      </c>
      <c r="F53" s="87">
        <v>162657.22099999999</v>
      </c>
      <c r="G53" s="87">
        <v>162657.22099999999</v>
      </c>
      <c r="H53" s="87">
        <v>0</v>
      </c>
      <c r="I53" s="87">
        <v>162356.22100000002</v>
      </c>
      <c r="J53" s="87">
        <v>162356.62100000001</v>
      </c>
      <c r="K53" s="91"/>
    </row>
    <row r="54" spans="1:14" s="152" customFormat="1" ht="15.75" customHeight="1" x14ac:dyDescent="0.2">
      <c r="A54" s="7" t="s">
        <v>298</v>
      </c>
      <c r="B54" s="87">
        <v>2.8</v>
      </c>
      <c r="C54" s="87">
        <v>0</v>
      </c>
      <c r="D54" s="87">
        <v>2.8</v>
      </c>
      <c r="E54" s="87">
        <v>453.4</v>
      </c>
      <c r="F54" s="87">
        <v>0</v>
      </c>
      <c r="G54" s="87">
        <v>453.4</v>
      </c>
      <c r="H54" s="87">
        <v>419.4</v>
      </c>
      <c r="I54" s="87">
        <v>0</v>
      </c>
      <c r="J54" s="87">
        <v>419.4</v>
      </c>
      <c r="K54" s="91"/>
    </row>
    <row r="55" spans="1:14" s="152" customFormat="1" ht="15.75" customHeight="1" x14ac:dyDescent="0.2">
      <c r="A55" s="7" t="s">
        <v>299</v>
      </c>
      <c r="B55" s="87">
        <v>24873</v>
      </c>
      <c r="C55" s="87">
        <v>197003.69113039767</v>
      </c>
      <c r="D55" s="87">
        <v>221876.69113039767</v>
      </c>
      <c r="E55" s="87">
        <v>26595.4</v>
      </c>
      <c r="F55" s="87">
        <v>203444.51727649802</v>
      </c>
      <c r="G55" s="87">
        <v>230039.91727649802</v>
      </c>
      <c r="H55" s="87">
        <v>26595.4</v>
      </c>
      <c r="I55" s="87">
        <v>220640.20428966795</v>
      </c>
      <c r="J55" s="87">
        <v>247235.60428966794</v>
      </c>
      <c r="K55" s="91"/>
    </row>
    <row r="56" spans="1:14" s="152" customFormat="1" ht="15.75" customHeight="1" x14ac:dyDescent="0.2">
      <c r="A56" s="3"/>
      <c r="B56" s="87"/>
      <c r="C56" s="87"/>
      <c r="D56" s="87"/>
      <c r="E56" s="87"/>
      <c r="F56" s="87"/>
      <c r="G56" s="87"/>
      <c r="H56" s="87"/>
      <c r="I56" s="87"/>
      <c r="J56" s="87"/>
      <c r="K56" s="91"/>
    </row>
    <row r="57" spans="1:14" s="152" customFormat="1" ht="15.75" customHeight="1" x14ac:dyDescent="0.2">
      <c r="A57" s="2" t="s">
        <v>300</v>
      </c>
      <c r="B57" s="141">
        <v>9586063.5999999996</v>
      </c>
      <c r="C57" s="141">
        <v>14578850.340116821</v>
      </c>
      <c r="D57" s="141">
        <v>24164914.24011682</v>
      </c>
      <c r="E57" s="141">
        <v>9404581</v>
      </c>
      <c r="F57" s="141">
        <v>15093072.62055671</v>
      </c>
      <c r="G57" s="141">
        <v>24497653.620556712</v>
      </c>
      <c r="H57" s="141">
        <v>9373647</v>
      </c>
      <c r="I57" s="141">
        <v>14629499.66509239</v>
      </c>
      <c r="J57" s="141">
        <v>24003146.865092389</v>
      </c>
      <c r="K57" s="183" t="s">
        <v>588</v>
      </c>
      <c r="L57" s="159">
        <f>H57-H58-H64-H67-H70-H75-H80-H85</f>
        <v>0</v>
      </c>
      <c r="M57" s="159">
        <f>I57-I58-I64-I67-I70-I75-I80-I85</f>
        <v>-4.6566128730773926E-10</v>
      </c>
      <c r="N57" s="159">
        <f>J57-J58-J64-J67-J70-J75-J80-J85</f>
        <v>0.19999999878928065</v>
      </c>
    </row>
    <row r="58" spans="1:14" s="152" customFormat="1" ht="15.75" customHeight="1" x14ac:dyDescent="0.2">
      <c r="A58" s="2" t="s">
        <v>301</v>
      </c>
      <c r="B58" s="138">
        <v>0</v>
      </c>
      <c r="C58" s="138">
        <v>5732676.7051339997</v>
      </c>
      <c r="D58" s="138">
        <v>5732676.7051339997</v>
      </c>
      <c r="E58" s="138">
        <v>0</v>
      </c>
      <c r="F58" s="138">
        <v>6120943.2971219998</v>
      </c>
      <c r="G58" s="138">
        <v>6120943.2971219998</v>
      </c>
      <c r="H58" s="138">
        <v>0</v>
      </c>
      <c r="I58" s="138">
        <v>3872843.997122</v>
      </c>
      <c r="J58" s="138">
        <v>3872843.997122</v>
      </c>
      <c r="K58" s="164"/>
    </row>
    <row r="59" spans="1:14" s="152" customFormat="1" ht="15.75" customHeight="1" x14ac:dyDescent="0.2">
      <c r="A59" s="9" t="s">
        <v>302</v>
      </c>
      <c r="B59" s="87">
        <v>0</v>
      </c>
      <c r="C59" s="87">
        <v>100000</v>
      </c>
      <c r="D59" s="87">
        <v>100000</v>
      </c>
      <c r="E59" s="87">
        <v>0</v>
      </c>
      <c r="F59" s="87">
        <v>99999.891000000003</v>
      </c>
      <c r="G59" s="87">
        <v>99999.891000000003</v>
      </c>
      <c r="H59" s="87">
        <v>0</v>
      </c>
      <c r="I59" s="87">
        <v>100000.291</v>
      </c>
      <c r="J59" s="87">
        <v>100000.291</v>
      </c>
      <c r="K59" s="91"/>
    </row>
    <row r="60" spans="1:14" s="152" customFormat="1" ht="15.75" customHeight="1" x14ac:dyDescent="0.2">
      <c r="A60" s="9" t="s">
        <v>303</v>
      </c>
      <c r="B60" s="87">
        <v>0</v>
      </c>
      <c r="C60" s="87">
        <v>332194</v>
      </c>
      <c r="D60" s="87">
        <v>332194</v>
      </c>
      <c r="E60" s="87">
        <v>0</v>
      </c>
      <c r="F60" s="87">
        <v>935438</v>
      </c>
      <c r="G60" s="87">
        <v>935438</v>
      </c>
      <c r="H60" s="87">
        <v>0</v>
      </c>
      <c r="I60" s="87">
        <v>1060876</v>
      </c>
      <c r="J60" s="87">
        <v>1060876</v>
      </c>
      <c r="K60" s="91"/>
    </row>
    <row r="61" spans="1:14" s="152" customFormat="1" ht="15.75" customHeight="1" x14ac:dyDescent="0.2">
      <c r="A61" s="9" t="s">
        <v>304</v>
      </c>
      <c r="B61" s="87">
        <v>0</v>
      </c>
      <c r="C61" s="87">
        <v>891</v>
      </c>
      <c r="D61" s="87">
        <v>891</v>
      </c>
      <c r="E61" s="87">
        <v>0</v>
      </c>
      <c r="F61" s="87">
        <v>891</v>
      </c>
      <c r="G61" s="87">
        <v>891</v>
      </c>
      <c r="H61" s="87">
        <v>0</v>
      </c>
      <c r="I61" s="87">
        <v>891</v>
      </c>
      <c r="J61" s="87">
        <v>891</v>
      </c>
      <c r="K61" s="91"/>
    </row>
    <row r="62" spans="1:14" s="152" customFormat="1" ht="15.75" customHeight="1" x14ac:dyDescent="0.2">
      <c r="A62" s="9" t="s">
        <v>305</v>
      </c>
      <c r="B62" s="87">
        <v>0</v>
      </c>
      <c r="C62" s="87">
        <v>1470248.1051339998</v>
      </c>
      <c r="D62" s="87">
        <v>1470248.1051339998</v>
      </c>
      <c r="E62" s="87">
        <v>0</v>
      </c>
      <c r="F62" s="87">
        <v>1573036.9621220001</v>
      </c>
      <c r="G62" s="87">
        <v>1573036.9621220001</v>
      </c>
      <c r="H62" s="87">
        <v>0</v>
      </c>
      <c r="I62" s="87">
        <v>1573036.9621220001</v>
      </c>
      <c r="J62" s="87">
        <v>1573036.9621220001</v>
      </c>
      <c r="K62" s="91"/>
    </row>
    <row r="63" spans="1:14" s="152" customFormat="1" ht="15.75" customHeight="1" x14ac:dyDescent="0.2">
      <c r="A63" s="9" t="s">
        <v>306</v>
      </c>
      <c r="B63" s="87">
        <v>0</v>
      </c>
      <c r="C63" s="87">
        <v>3829343.6</v>
      </c>
      <c r="D63" s="87">
        <v>3829343.6</v>
      </c>
      <c r="E63" s="87">
        <v>0</v>
      </c>
      <c r="F63" s="87">
        <v>3511577.4440000001</v>
      </c>
      <c r="G63" s="87">
        <v>3511577.4440000001</v>
      </c>
      <c r="H63" s="87">
        <v>0</v>
      </c>
      <c r="I63" s="87">
        <v>1138039.7439999999</v>
      </c>
      <c r="J63" s="87">
        <v>1138039.7439999999</v>
      </c>
      <c r="K63" s="91"/>
    </row>
    <row r="64" spans="1:14" s="152" customFormat="1" ht="15.75" customHeight="1" x14ac:dyDescent="0.2">
      <c r="A64" s="2" t="s">
        <v>307</v>
      </c>
      <c r="B64" s="138">
        <v>9586063.5999999996</v>
      </c>
      <c r="C64" s="138">
        <v>-166</v>
      </c>
      <c r="D64" s="138">
        <v>9585897.2999999989</v>
      </c>
      <c r="E64" s="138">
        <v>9404581</v>
      </c>
      <c r="F64" s="138">
        <v>-140</v>
      </c>
      <c r="G64" s="138">
        <v>9404441</v>
      </c>
      <c r="H64" s="138">
        <v>9373647</v>
      </c>
      <c r="I64" s="138">
        <v>-125</v>
      </c>
      <c r="J64" s="138">
        <v>9373522</v>
      </c>
      <c r="K64" s="164"/>
    </row>
    <row r="65" spans="1:11" s="152" customFormat="1" ht="15.75" customHeight="1" x14ac:dyDescent="0.2">
      <c r="A65" s="9" t="s">
        <v>308</v>
      </c>
      <c r="B65" s="87">
        <v>9585897.5999999996</v>
      </c>
      <c r="C65" s="87">
        <v>0</v>
      </c>
      <c r="D65" s="87">
        <v>9585897.5999999996</v>
      </c>
      <c r="E65" s="87">
        <v>9404441</v>
      </c>
      <c r="F65" s="87">
        <v>0</v>
      </c>
      <c r="G65" s="87">
        <v>9404441</v>
      </c>
      <c r="H65" s="87">
        <v>9373522</v>
      </c>
      <c r="I65" s="87">
        <v>0</v>
      </c>
      <c r="J65" s="87">
        <v>9373522</v>
      </c>
      <c r="K65" s="91"/>
    </row>
    <row r="66" spans="1:11" s="152" customFormat="1" ht="15.75" customHeight="1" x14ac:dyDescent="0.2">
      <c r="A66" s="9" t="s">
        <v>309</v>
      </c>
      <c r="B66" s="87">
        <v>165.7</v>
      </c>
      <c r="C66" s="87">
        <v>-166</v>
      </c>
      <c r="D66" s="87">
        <v>-0.30000000000001137</v>
      </c>
      <c r="E66" s="87">
        <v>140</v>
      </c>
      <c r="F66" s="87">
        <v>-140</v>
      </c>
      <c r="G66" s="87">
        <v>0</v>
      </c>
      <c r="H66" s="87">
        <v>125</v>
      </c>
      <c r="I66" s="87">
        <v>-125</v>
      </c>
      <c r="J66" s="87">
        <v>0</v>
      </c>
      <c r="K66" s="91"/>
    </row>
    <row r="67" spans="1:11" s="152" customFormat="1" ht="15.75" customHeight="1" x14ac:dyDescent="0.2">
      <c r="A67" s="2" t="s">
        <v>310</v>
      </c>
      <c r="B67" s="138">
        <v>0</v>
      </c>
      <c r="C67" s="138">
        <v>290765</v>
      </c>
      <c r="D67" s="138">
        <v>290765</v>
      </c>
      <c r="E67" s="138">
        <v>0</v>
      </c>
      <c r="F67" s="138">
        <v>292096</v>
      </c>
      <c r="G67" s="138">
        <v>292096</v>
      </c>
      <c r="H67" s="138">
        <v>0</v>
      </c>
      <c r="I67" s="138">
        <v>312673</v>
      </c>
      <c r="J67" s="138">
        <v>312673</v>
      </c>
      <c r="K67" s="164"/>
    </row>
    <row r="68" spans="1:11" s="152" customFormat="1" ht="15.75" customHeight="1" x14ac:dyDescent="0.2">
      <c r="A68" s="9" t="s">
        <v>311</v>
      </c>
      <c r="B68" s="87">
        <v>0</v>
      </c>
      <c r="C68" s="87">
        <v>290765</v>
      </c>
      <c r="D68" s="87">
        <v>290765</v>
      </c>
      <c r="E68" s="87">
        <v>0</v>
      </c>
      <c r="F68" s="87">
        <v>292096</v>
      </c>
      <c r="G68" s="87">
        <v>292096</v>
      </c>
      <c r="H68" s="87">
        <v>0</v>
      </c>
      <c r="I68" s="87">
        <v>312673</v>
      </c>
      <c r="J68" s="87">
        <v>312673</v>
      </c>
      <c r="K68" s="91"/>
    </row>
    <row r="69" spans="1:11" s="152" customFormat="1" ht="15.75" customHeight="1" x14ac:dyDescent="0.2">
      <c r="A69" s="9" t="s">
        <v>312</v>
      </c>
      <c r="B69" s="87">
        <v>0</v>
      </c>
      <c r="C69" s="87">
        <v>0</v>
      </c>
      <c r="D69" s="87">
        <v>0</v>
      </c>
      <c r="E69" s="87">
        <v>0</v>
      </c>
      <c r="F69" s="87">
        <v>0</v>
      </c>
      <c r="G69" s="87">
        <v>0</v>
      </c>
      <c r="H69" s="87">
        <v>0</v>
      </c>
      <c r="I69" s="87">
        <v>0</v>
      </c>
      <c r="J69" s="87">
        <v>0</v>
      </c>
      <c r="K69" s="91"/>
    </row>
    <row r="70" spans="1:11" s="152" customFormat="1" ht="15.75" customHeight="1" x14ac:dyDescent="0.2">
      <c r="A70" s="2" t="s">
        <v>313</v>
      </c>
      <c r="B70" s="87">
        <v>0</v>
      </c>
      <c r="C70" s="138">
        <v>3597001.0671074297</v>
      </c>
      <c r="D70" s="138">
        <v>3597001.0671074297</v>
      </c>
      <c r="E70" s="87">
        <v>0</v>
      </c>
      <c r="F70" s="138">
        <v>3598497.8327196701</v>
      </c>
      <c r="G70" s="138">
        <v>3598497.8327196701</v>
      </c>
      <c r="H70" s="87">
        <v>0</v>
      </c>
      <c r="I70" s="138">
        <v>5057097.3204580294</v>
      </c>
      <c r="J70" s="138">
        <v>5057097.3204580294</v>
      </c>
      <c r="K70" s="164"/>
    </row>
    <row r="71" spans="1:11" s="152" customFormat="1" ht="15.75" customHeight="1" x14ac:dyDescent="0.2">
      <c r="A71" s="9" t="s">
        <v>282</v>
      </c>
      <c r="B71" s="87">
        <v>0</v>
      </c>
      <c r="C71" s="87">
        <v>1139093.74261315</v>
      </c>
      <c r="D71" s="87">
        <v>1139093.74261315</v>
      </c>
      <c r="E71" s="87">
        <v>0</v>
      </c>
      <c r="F71" s="87">
        <v>1260155.3914181702</v>
      </c>
      <c r="G71" s="87">
        <v>1260155.3914181702</v>
      </c>
      <c r="H71" s="87">
        <v>0</v>
      </c>
      <c r="I71" s="87">
        <v>2703918.15985183</v>
      </c>
      <c r="J71" s="87">
        <v>2703918.15985183</v>
      </c>
      <c r="K71" s="91"/>
    </row>
    <row r="72" spans="1:11" s="152" customFormat="1" ht="15.75" customHeight="1" x14ac:dyDescent="0.2">
      <c r="A72" s="9" t="s">
        <v>314</v>
      </c>
      <c r="B72" s="87">
        <v>0</v>
      </c>
      <c r="C72" s="87">
        <v>861876.16459614993</v>
      </c>
      <c r="D72" s="87">
        <v>861876.16459614993</v>
      </c>
      <c r="E72" s="87">
        <v>0</v>
      </c>
      <c r="F72" s="87">
        <v>681950.99941755994</v>
      </c>
      <c r="G72" s="87">
        <v>681950.99941755994</v>
      </c>
      <c r="H72" s="87">
        <v>0</v>
      </c>
      <c r="I72" s="87">
        <v>780732.93888575002</v>
      </c>
      <c r="J72" s="87">
        <v>780732.93888575002</v>
      </c>
      <c r="K72" s="91"/>
    </row>
    <row r="73" spans="1:11" s="152" customFormat="1" ht="15.75" customHeight="1" x14ac:dyDescent="0.2">
      <c r="A73" s="9" t="s">
        <v>315</v>
      </c>
      <c r="B73" s="138">
        <v>0</v>
      </c>
      <c r="C73" s="87">
        <v>1410749</v>
      </c>
      <c r="D73" s="87">
        <v>1410749</v>
      </c>
      <c r="E73" s="138">
        <v>0</v>
      </c>
      <c r="F73" s="87">
        <v>1499471</v>
      </c>
      <c r="G73" s="87">
        <v>1499471</v>
      </c>
      <c r="H73" s="138">
        <v>0</v>
      </c>
      <c r="I73" s="87">
        <v>1416577</v>
      </c>
      <c r="J73" s="87">
        <v>1416577</v>
      </c>
      <c r="K73" s="91"/>
    </row>
    <row r="74" spans="1:11" s="152" customFormat="1" ht="15.75" customHeight="1" x14ac:dyDescent="0.2">
      <c r="A74" s="9" t="s">
        <v>316</v>
      </c>
      <c r="B74" s="87">
        <v>0</v>
      </c>
      <c r="C74" s="87">
        <v>185282.15989812999</v>
      </c>
      <c r="D74" s="87">
        <v>185282.15989812999</v>
      </c>
      <c r="E74" s="87">
        <v>0</v>
      </c>
      <c r="F74" s="87">
        <v>156920.44188393996</v>
      </c>
      <c r="G74" s="87">
        <v>156920.44188393996</v>
      </c>
      <c r="H74" s="87">
        <v>0</v>
      </c>
      <c r="I74" s="87">
        <v>155869.22172044995</v>
      </c>
      <c r="J74" s="87">
        <v>155869.22172044995</v>
      </c>
      <c r="K74" s="91"/>
    </row>
    <row r="75" spans="1:11" s="152" customFormat="1" ht="15.75" customHeight="1" x14ac:dyDescent="0.2">
      <c r="A75" s="2" t="s">
        <v>317</v>
      </c>
      <c r="B75" s="87">
        <v>0</v>
      </c>
      <c r="C75" s="138">
        <v>1426844.3000068101</v>
      </c>
      <c r="D75" s="138">
        <v>1426844.3000068101</v>
      </c>
      <c r="E75" s="87">
        <v>0</v>
      </c>
      <c r="F75" s="138">
        <v>1432958.7488542902</v>
      </c>
      <c r="G75" s="138">
        <v>1432958.7488542902</v>
      </c>
      <c r="H75" s="87">
        <v>0</v>
      </c>
      <c r="I75" s="138">
        <v>1430986.8500781099</v>
      </c>
      <c r="J75" s="138">
        <v>1430986.8500781099</v>
      </c>
      <c r="K75" s="164"/>
    </row>
    <row r="76" spans="1:11" s="152" customFormat="1" ht="15.75" customHeight="1" x14ac:dyDescent="0.2">
      <c r="A76" s="9" t="s">
        <v>318</v>
      </c>
      <c r="B76" s="87">
        <v>0</v>
      </c>
      <c r="C76" s="87">
        <v>384903.59107981005</v>
      </c>
      <c r="D76" s="87">
        <v>384903.59107981005</v>
      </c>
      <c r="E76" s="87">
        <v>0</v>
      </c>
      <c r="F76" s="87">
        <v>385250.03009129007</v>
      </c>
      <c r="G76" s="87">
        <v>385250.03009129007</v>
      </c>
      <c r="H76" s="87">
        <v>0</v>
      </c>
      <c r="I76" s="87">
        <v>383701.17558811</v>
      </c>
      <c r="J76" s="87">
        <v>383701.17558811</v>
      </c>
      <c r="K76" s="91"/>
    </row>
    <row r="77" spans="1:11" s="152" customFormat="1" ht="15.75" customHeight="1" x14ac:dyDescent="0.2">
      <c r="A77" s="9" t="s">
        <v>319</v>
      </c>
      <c r="B77" s="87">
        <v>0</v>
      </c>
      <c r="C77" s="87">
        <v>126152</v>
      </c>
      <c r="D77" s="87">
        <v>126152</v>
      </c>
      <c r="E77" s="87">
        <v>0</v>
      </c>
      <c r="F77" s="87">
        <v>126924</v>
      </c>
      <c r="G77" s="87">
        <v>126924</v>
      </c>
      <c r="H77" s="87">
        <v>0</v>
      </c>
      <c r="I77" s="87">
        <v>125253</v>
      </c>
      <c r="J77" s="87">
        <v>125253</v>
      </c>
      <c r="K77" s="91"/>
    </row>
    <row r="78" spans="1:11" s="152" customFormat="1" ht="15.75" customHeight="1" x14ac:dyDescent="0.2">
      <c r="A78" s="9" t="s">
        <v>320</v>
      </c>
      <c r="B78" s="87">
        <v>0</v>
      </c>
      <c r="C78" s="87">
        <v>908672</v>
      </c>
      <c r="D78" s="87">
        <v>908672</v>
      </c>
      <c r="E78" s="87">
        <v>0</v>
      </c>
      <c r="F78" s="87">
        <v>912435</v>
      </c>
      <c r="G78" s="87">
        <v>912435</v>
      </c>
      <c r="H78" s="87">
        <v>0</v>
      </c>
      <c r="I78" s="87">
        <v>914210</v>
      </c>
      <c r="J78" s="87">
        <v>914210</v>
      </c>
      <c r="K78" s="91"/>
    </row>
    <row r="79" spans="1:11" s="152" customFormat="1" ht="15.75" customHeight="1" x14ac:dyDescent="0.2">
      <c r="A79" s="9" t="s">
        <v>321</v>
      </c>
      <c r="B79" s="138">
        <v>0</v>
      </c>
      <c r="C79" s="87">
        <v>7116.7089269999997</v>
      </c>
      <c r="D79" s="87">
        <v>7116.7089269999997</v>
      </c>
      <c r="E79" s="138">
        <v>0</v>
      </c>
      <c r="F79" s="87">
        <v>8349.7187630000008</v>
      </c>
      <c r="G79" s="87">
        <v>8349.7187630000008</v>
      </c>
      <c r="H79" s="138">
        <v>0</v>
      </c>
      <c r="I79" s="87">
        <v>7822.6744900000003</v>
      </c>
      <c r="J79" s="87">
        <v>7822.6744900000003</v>
      </c>
      <c r="K79" s="91"/>
    </row>
    <row r="80" spans="1:11" s="152" customFormat="1" ht="15.75" customHeight="1" x14ac:dyDescent="0.2">
      <c r="A80" s="2" t="s">
        <v>322</v>
      </c>
      <c r="B80" s="87">
        <v>0</v>
      </c>
      <c r="C80" s="138">
        <v>3307126.686003</v>
      </c>
      <c r="D80" s="138">
        <v>3307127.0860029999</v>
      </c>
      <c r="E80" s="87">
        <v>0</v>
      </c>
      <c r="F80" s="138">
        <v>3367284.5188370002</v>
      </c>
      <c r="G80" s="138">
        <v>3367284.5188370002</v>
      </c>
      <c r="H80" s="87">
        <v>0</v>
      </c>
      <c r="I80" s="138">
        <v>3537281.9297199999</v>
      </c>
      <c r="J80" s="138">
        <v>3537281.9297199999</v>
      </c>
      <c r="K80" s="164"/>
    </row>
    <row r="81" spans="1:11" s="152" customFormat="1" ht="15.75" customHeight="1" x14ac:dyDescent="0.2">
      <c r="A81" s="9" t="s">
        <v>323</v>
      </c>
      <c r="B81" s="87">
        <v>0</v>
      </c>
      <c r="C81" s="87">
        <v>1054592.686003</v>
      </c>
      <c r="D81" s="87">
        <v>1054592.686003</v>
      </c>
      <c r="E81" s="87">
        <v>0</v>
      </c>
      <c r="F81" s="87">
        <v>1066634.518837</v>
      </c>
      <c r="G81" s="87">
        <v>1066634.518837</v>
      </c>
      <c r="H81" s="87">
        <v>0</v>
      </c>
      <c r="I81" s="87">
        <v>1223021.9297199999</v>
      </c>
      <c r="J81" s="87">
        <v>1223021.9297199999</v>
      </c>
      <c r="K81" s="91"/>
    </row>
    <row r="82" spans="1:11" s="152" customFormat="1" ht="15.75" customHeight="1" x14ac:dyDescent="0.2">
      <c r="A82" s="9" t="s">
        <v>324</v>
      </c>
      <c r="B82" s="87">
        <v>0</v>
      </c>
      <c r="C82" s="87">
        <v>1086036</v>
      </c>
      <c r="D82" s="87">
        <v>1086036</v>
      </c>
      <c r="E82" s="87">
        <v>0</v>
      </c>
      <c r="F82" s="87">
        <v>1102455</v>
      </c>
      <c r="G82" s="87">
        <v>1102455</v>
      </c>
      <c r="H82" s="87">
        <v>0</v>
      </c>
      <c r="I82" s="87">
        <v>1103292</v>
      </c>
      <c r="J82" s="87">
        <v>1103292</v>
      </c>
      <c r="K82" s="91"/>
    </row>
    <row r="83" spans="1:11" s="152" customFormat="1" ht="15.75" customHeight="1" x14ac:dyDescent="0.2">
      <c r="A83" s="9" t="s">
        <v>336</v>
      </c>
      <c r="B83" s="87">
        <v>0</v>
      </c>
      <c r="C83" s="87">
        <v>1166498</v>
      </c>
      <c r="D83" s="87">
        <v>1166498.3999999999</v>
      </c>
      <c r="E83" s="87">
        <v>0</v>
      </c>
      <c r="F83" s="87">
        <v>1198195</v>
      </c>
      <c r="G83" s="87">
        <v>1198195</v>
      </c>
      <c r="H83" s="87">
        <v>0</v>
      </c>
      <c r="I83" s="87">
        <v>1210968</v>
      </c>
      <c r="J83" s="87">
        <v>1210968</v>
      </c>
      <c r="K83" s="91"/>
    </row>
    <row r="84" spans="1:11" s="152" customFormat="1" ht="15.75" customHeight="1" x14ac:dyDescent="0.2">
      <c r="A84" s="9" t="s">
        <v>326</v>
      </c>
      <c r="B84" s="87">
        <v>0</v>
      </c>
      <c r="C84" s="87">
        <v>0</v>
      </c>
      <c r="D84" s="87">
        <v>0</v>
      </c>
      <c r="E84" s="87">
        <v>0</v>
      </c>
      <c r="F84" s="87">
        <v>0</v>
      </c>
      <c r="G84" s="87">
        <v>0</v>
      </c>
      <c r="H84" s="87">
        <v>0</v>
      </c>
      <c r="I84" s="87">
        <v>0</v>
      </c>
      <c r="J84" s="87">
        <v>0</v>
      </c>
      <c r="K84" s="91"/>
    </row>
    <row r="85" spans="1:11" s="152" customFormat="1" ht="15.75" customHeight="1" thickBot="1" x14ac:dyDescent="0.25">
      <c r="A85" s="2" t="s">
        <v>44</v>
      </c>
      <c r="B85" s="87">
        <v>0</v>
      </c>
      <c r="C85" s="138">
        <v>224603.08186558</v>
      </c>
      <c r="D85" s="138">
        <v>224603.08186558</v>
      </c>
      <c r="E85" s="87">
        <v>0</v>
      </c>
      <c r="F85" s="138">
        <v>281432.22302375035</v>
      </c>
      <c r="G85" s="138">
        <v>281432.22302375035</v>
      </c>
      <c r="H85" s="87">
        <v>0</v>
      </c>
      <c r="I85" s="138">
        <v>418741.56771425065</v>
      </c>
      <c r="J85" s="138">
        <v>418741.56771425065</v>
      </c>
      <c r="K85" s="164"/>
    </row>
    <row r="86" spans="1:11" ht="15" thickTop="1" x14ac:dyDescent="0.2">
      <c r="A86" s="319" t="s">
        <v>337</v>
      </c>
      <c r="B86" s="319"/>
      <c r="C86" s="319"/>
      <c r="D86" s="319"/>
      <c r="E86" s="319"/>
      <c r="F86" s="319"/>
      <c r="G86" s="319"/>
      <c r="H86" s="319"/>
      <c r="I86" s="319"/>
      <c r="J86" s="319"/>
      <c r="K86" s="118"/>
    </row>
    <row r="87" spans="1:11" x14ac:dyDescent="0.2">
      <c r="A87" s="119"/>
      <c r="B87" s="52"/>
      <c r="C87" s="52"/>
      <c r="D87" s="52"/>
      <c r="E87" s="52"/>
      <c r="F87" s="52"/>
      <c r="G87" s="52"/>
      <c r="H87" s="119"/>
      <c r="I87" s="119"/>
      <c r="J87" s="119"/>
      <c r="K87" s="81"/>
    </row>
  </sheetData>
  <mergeCells count="7">
    <mergeCell ref="A86:J86"/>
    <mergeCell ref="A1:J1"/>
    <mergeCell ref="A2:J2"/>
    <mergeCell ref="A3:A4"/>
    <mergeCell ref="E3:G3"/>
    <mergeCell ref="H3:J3"/>
    <mergeCell ref="B3:D3"/>
  </mergeCells>
  <pageMargins left="0.7" right="0.7" top="0.75" bottom="0.75" header="0.3" footer="0.3"/>
  <pageSetup paperSize="9" scale="56" orientation="portrait" r:id="rId1"/>
  <headerFooter>
    <oddFooter>&amp;C&amp;A</oddFooter>
  </headerFooter>
  <rowBreaks count="1" manualBreakCount="1">
    <brk id="86" max="9"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G68"/>
  <sheetViews>
    <sheetView view="pageBreakPreview" zoomScaleNormal="100" zoomScaleSheetLayoutView="100" workbookViewId="0">
      <selection activeCell="J7" sqref="J7"/>
    </sheetView>
  </sheetViews>
  <sheetFormatPr defaultColWidth="9.125" defaultRowHeight="14.25" x14ac:dyDescent="0.2"/>
  <cols>
    <col min="1" max="1" width="68" style="25" customWidth="1"/>
    <col min="2" max="2" width="11.625" style="25" hidden="1" customWidth="1"/>
    <col min="3" max="7" width="11.625" style="25" customWidth="1"/>
    <col min="8" max="16384" width="9.125" style="25"/>
  </cols>
  <sheetData>
    <row r="1" spans="1:7" ht="18.75" x14ac:dyDescent="0.2">
      <c r="A1" s="274" t="s">
        <v>338</v>
      </c>
      <c r="B1" s="274"/>
      <c r="C1" s="274"/>
      <c r="D1" s="274"/>
      <c r="E1" s="274"/>
      <c r="F1" s="274"/>
    </row>
    <row r="2" spans="1:7" ht="15" thickBot="1" x14ac:dyDescent="0.25">
      <c r="A2" s="325" t="s">
        <v>339</v>
      </c>
      <c r="B2" s="325"/>
      <c r="C2" s="325"/>
      <c r="D2" s="325"/>
      <c r="E2" s="325"/>
      <c r="F2" s="325"/>
      <c r="G2" s="325"/>
    </row>
    <row r="3" spans="1:7" ht="15" thickBot="1" x14ac:dyDescent="0.25">
      <c r="A3" s="123"/>
      <c r="B3" s="36">
        <v>2019</v>
      </c>
      <c r="C3" s="235">
        <v>2020</v>
      </c>
      <c r="D3" s="235">
        <v>2021</v>
      </c>
      <c r="E3" s="235">
        <v>2022</v>
      </c>
      <c r="F3" s="236">
        <v>2023</v>
      </c>
      <c r="G3" s="237">
        <v>2024</v>
      </c>
    </row>
    <row r="4" spans="1:7" s="167" customFormat="1" ht="16.5" customHeight="1" x14ac:dyDescent="0.2">
      <c r="A4" s="64" t="s">
        <v>257</v>
      </c>
      <c r="B4" s="184"/>
      <c r="C4" s="184"/>
      <c r="D4" s="184"/>
      <c r="E4" s="184"/>
      <c r="F4" s="184"/>
      <c r="G4" s="184"/>
    </row>
    <row r="5" spans="1:7" s="167" customFormat="1" ht="16.5" customHeight="1" x14ac:dyDescent="0.2">
      <c r="A5" s="18" t="s">
        <v>340</v>
      </c>
      <c r="B5" s="56">
        <v>468625</v>
      </c>
      <c r="C5" s="56">
        <v>617495</v>
      </c>
      <c r="D5" s="56">
        <v>577356</v>
      </c>
      <c r="E5" s="56">
        <v>773637</v>
      </c>
      <c r="F5" s="56">
        <v>1136973.6229999999</v>
      </c>
      <c r="G5" s="56">
        <v>1349448.6170000001</v>
      </c>
    </row>
    <row r="6" spans="1:7" s="167" customFormat="1" ht="16.5" customHeight="1" x14ac:dyDescent="0.2">
      <c r="A6" s="18" t="s">
        <v>341</v>
      </c>
      <c r="B6" s="56">
        <v>1039</v>
      </c>
      <c r="C6" s="56">
        <v>1029</v>
      </c>
      <c r="D6" s="56">
        <v>418</v>
      </c>
      <c r="E6" s="56">
        <v>406</v>
      </c>
      <c r="F6" s="56">
        <v>350.95699999999999</v>
      </c>
      <c r="G6" s="56">
        <v>39.941000000000003</v>
      </c>
    </row>
    <row r="7" spans="1:7" s="167" customFormat="1" ht="16.5" customHeight="1" x14ac:dyDescent="0.2">
      <c r="A7" s="18" t="s">
        <v>342</v>
      </c>
      <c r="B7" s="56">
        <v>1375854</v>
      </c>
      <c r="C7" s="56">
        <v>2206980</v>
      </c>
      <c r="D7" s="56">
        <v>2858845</v>
      </c>
      <c r="E7" s="56">
        <v>2178557</v>
      </c>
      <c r="F7" s="56">
        <v>1590147.3870000001</v>
      </c>
      <c r="G7" s="56">
        <v>2722811.0789999999</v>
      </c>
    </row>
    <row r="8" spans="1:7" s="167" customFormat="1" ht="16.5" customHeight="1" x14ac:dyDescent="0.2">
      <c r="A8" s="18" t="s">
        <v>343</v>
      </c>
      <c r="B8" s="56">
        <v>72703</v>
      </c>
      <c r="C8" s="56">
        <v>62010</v>
      </c>
      <c r="D8" s="56">
        <v>20708</v>
      </c>
      <c r="E8" s="56">
        <v>24051</v>
      </c>
      <c r="F8" s="56">
        <v>20205.797999999999</v>
      </c>
      <c r="G8" s="56">
        <v>20507.133000000002</v>
      </c>
    </row>
    <row r="9" spans="1:7" s="167" customFormat="1" ht="16.5" customHeight="1" x14ac:dyDescent="0.2">
      <c r="A9" s="18" t="s">
        <v>344</v>
      </c>
      <c r="B9" s="56">
        <v>55461</v>
      </c>
      <c r="C9" s="56">
        <v>29537</v>
      </c>
      <c r="D9" s="56">
        <v>60771</v>
      </c>
      <c r="E9" s="56">
        <v>43461</v>
      </c>
      <c r="F9" s="56">
        <v>5380.665</v>
      </c>
      <c r="G9" s="56">
        <v>204445.63099999999</v>
      </c>
    </row>
    <row r="10" spans="1:7" s="167" customFormat="1" ht="16.5" customHeight="1" x14ac:dyDescent="0.2">
      <c r="A10" s="18" t="s">
        <v>345</v>
      </c>
      <c r="B10" s="56">
        <v>27</v>
      </c>
      <c r="C10" s="56">
        <v>28</v>
      </c>
      <c r="D10" s="56">
        <v>27</v>
      </c>
      <c r="E10" s="56">
        <v>33</v>
      </c>
      <c r="F10" s="56">
        <v>45.542000000000002</v>
      </c>
      <c r="G10" s="56">
        <v>43.612000000000002</v>
      </c>
    </row>
    <row r="11" spans="1:7" s="167" customFormat="1" ht="16.5" customHeight="1" x14ac:dyDescent="0.2">
      <c r="A11" s="18" t="s">
        <v>346</v>
      </c>
      <c r="B11" s="56">
        <v>782918</v>
      </c>
      <c r="C11" s="56">
        <v>917540</v>
      </c>
      <c r="D11" s="56">
        <v>1792952</v>
      </c>
      <c r="E11" s="56">
        <v>4518610</v>
      </c>
      <c r="F11" s="56">
        <v>8387621.4790000003</v>
      </c>
      <c r="G11" s="56">
        <v>11825545.546</v>
      </c>
    </row>
    <row r="12" spans="1:7" s="167" customFormat="1" ht="16.5" customHeight="1" x14ac:dyDescent="0.2">
      <c r="A12" s="18" t="s">
        <v>347</v>
      </c>
      <c r="B12" s="56">
        <v>28200</v>
      </c>
      <c r="C12" s="56">
        <v>30157</v>
      </c>
      <c r="D12" s="56">
        <v>33794</v>
      </c>
      <c r="E12" s="56"/>
      <c r="F12" s="56">
        <v>0</v>
      </c>
      <c r="G12" s="56">
        <v>0</v>
      </c>
    </row>
    <row r="13" spans="1:7" s="167" customFormat="1" ht="16.5" customHeight="1" x14ac:dyDescent="0.2">
      <c r="A13" s="18" t="s">
        <v>348</v>
      </c>
      <c r="B13" s="56">
        <v>8003637</v>
      </c>
      <c r="C13" s="56">
        <v>7508359</v>
      </c>
      <c r="D13" s="56">
        <v>6949850</v>
      </c>
      <c r="E13" s="56">
        <v>6404018</v>
      </c>
      <c r="F13" s="56">
        <v>6070878.551</v>
      </c>
      <c r="G13" s="56">
        <v>5779834.5990000004</v>
      </c>
    </row>
    <row r="14" spans="1:7" s="167" customFormat="1" ht="16.5" customHeight="1" x14ac:dyDescent="0.2">
      <c r="A14" s="18" t="s">
        <v>349</v>
      </c>
      <c r="B14" s="56">
        <v>587644</v>
      </c>
      <c r="C14" s="56">
        <v>795578</v>
      </c>
      <c r="D14" s="56">
        <v>1179962</v>
      </c>
      <c r="E14" s="56">
        <v>2070810</v>
      </c>
      <c r="F14" s="56">
        <v>2251155.7050000001</v>
      </c>
      <c r="G14" s="56">
        <v>2049346.4539999999</v>
      </c>
    </row>
    <row r="15" spans="1:7" s="167" customFormat="1" ht="16.5" customHeight="1" x14ac:dyDescent="0.2">
      <c r="A15" s="18" t="s">
        <v>350</v>
      </c>
      <c r="B15" s="56">
        <v>9580</v>
      </c>
      <c r="C15" s="56">
        <v>11943</v>
      </c>
      <c r="D15" s="56">
        <v>11268</v>
      </c>
      <c r="E15" s="56">
        <v>14816</v>
      </c>
      <c r="F15" s="56">
        <v>21578.938999999998</v>
      </c>
      <c r="G15" s="56">
        <v>24873.343000000001</v>
      </c>
    </row>
    <row r="16" spans="1:7" s="167" customFormat="1" ht="16.5" customHeight="1" x14ac:dyDescent="0.2">
      <c r="A16" s="18" t="s">
        <v>351</v>
      </c>
      <c r="B16" s="56">
        <v>12267</v>
      </c>
      <c r="C16" s="56">
        <v>13141</v>
      </c>
      <c r="D16" s="56">
        <v>14088</v>
      </c>
      <c r="E16" s="56">
        <v>15107</v>
      </c>
      <c r="F16" s="56">
        <v>16206.146000000001</v>
      </c>
      <c r="G16" s="56">
        <v>17390.712</v>
      </c>
    </row>
    <row r="17" spans="1:7" s="167" customFormat="1" ht="16.5" customHeight="1" x14ac:dyDescent="0.2">
      <c r="A17" s="18" t="s">
        <v>352</v>
      </c>
      <c r="B17" s="56">
        <v>79876</v>
      </c>
      <c r="C17" s="56">
        <v>79010</v>
      </c>
      <c r="D17" s="56">
        <v>78346</v>
      </c>
      <c r="E17" s="56">
        <v>97686</v>
      </c>
      <c r="F17" s="56">
        <v>96683.236999999994</v>
      </c>
      <c r="G17" s="56">
        <v>95080.479000000007</v>
      </c>
    </row>
    <row r="18" spans="1:7" s="167" customFormat="1" ht="16.5" customHeight="1" x14ac:dyDescent="0.2">
      <c r="A18" s="18" t="s">
        <v>353</v>
      </c>
      <c r="B18" s="56">
        <v>199</v>
      </c>
      <c r="C18" s="56">
        <v>106</v>
      </c>
      <c r="D18" s="56">
        <v>98</v>
      </c>
      <c r="E18" s="56">
        <v>170</v>
      </c>
      <c r="F18" s="56">
        <v>155.31700000000001</v>
      </c>
      <c r="G18" s="56">
        <v>755.149</v>
      </c>
    </row>
    <row r="19" spans="1:7" s="167" customFormat="1" ht="16.5" customHeight="1" x14ac:dyDescent="0.2">
      <c r="A19" s="18" t="s">
        <v>299</v>
      </c>
      <c r="B19" s="56">
        <v>10021</v>
      </c>
      <c r="C19" s="56">
        <v>14692</v>
      </c>
      <c r="D19" s="56">
        <v>29975</v>
      </c>
      <c r="E19" s="56">
        <v>37176</v>
      </c>
      <c r="F19" s="56">
        <v>22068.906999999999</v>
      </c>
      <c r="G19" s="56">
        <v>25356.748</v>
      </c>
    </row>
    <row r="20" spans="1:7" s="167" customFormat="1" ht="16.5" customHeight="1" x14ac:dyDescent="0.2">
      <c r="A20" s="64" t="s">
        <v>354</v>
      </c>
      <c r="B20" s="58">
        <v>11488051</v>
      </c>
      <c r="C20" s="58">
        <v>12287605</v>
      </c>
      <c r="D20" s="58">
        <v>13608457</v>
      </c>
      <c r="E20" s="58">
        <v>16178538</v>
      </c>
      <c r="F20" s="58">
        <v>19619452.252999999</v>
      </c>
      <c r="G20" s="58">
        <v>24115479.043000001</v>
      </c>
    </row>
    <row r="21" spans="1:7" s="167" customFormat="1" ht="16.5" customHeight="1" x14ac:dyDescent="0.2">
      <c r="A21" s="64" t="s">
        <v>300</v>
      </c>
      <c r="B21" s="56"/>
      <c r="C21" s="56"/>
      <c r="D21" s="56"/>
      <c r="E21" s="56"/>
      <c r="F21" s="56"/>
      <c r="G21" s="56"/>
    </row>
    <row r="22" spans="1:7" s="167" customFormat="1" ht="16.5" customHeight="1" x14ac:dyDescent="0.2">
      <c r="A22" s="18" t="s">
        <v>355</v>
      </c>
      <c r="B22" s="56">
        <v>5285026</v>
      </c>
      <c r="C22" s="56">
        <v>6458763</v>
      </c>
      <c r="D22" s="56">
        <v>7278860</v>
      </c>
      <c r="E22" s="56">
        <v>7992592</v>
      </c>
      <c r="F22" s="56">
        <v>9664290.1579999998</v>
      </c>
      <c r="G22" s="56">
        <v>9698211.4309999999</v>
      </c>
    </row>
    <row r="23" spans="1:7" s="167" customFormat="1" ht="16.5" customHeight="1" x14ac:dyDescent="0.2">
      <c r="A23" s="18" t="s">
        <v>356</v>
      </c>
      <c r="B23" s="56">
        <v>1147</v>
      </c>
      <c r="C23" s="56">
        <v>1226</v>
      </c>
      <c r="D23" s="56">
        <v>1796</v>
      </c>
      <c r="E23" s="56">
        <v>1251</v>
      </c>
      <c r="F23" s="56">
        <v>1618.623</v>
      </c>
      <c r="G23" s="56">
        <v>1227.316</v>
      </c>
    </row>
    <row r="24" spans="1:7" s="167" customFormat="1" ht="16.5" customHeight="1" x14ac:dyDescent="0.2">
      <c r="A24" s="18" t="s">
        <v>347</v>
      </c>
      <c r="B24" s="56">
        <v>1101514</v>
      </c>
      <c r="C24" s="56">
        <v>748790</v>
      </c>
      <c r="D24" s="56">
        <v>1295486</v>
      </c>
      <c r="E24" s="56">
        <v>1547182</v>
      </c>
      <c r="F24" s="56">
        <v>1363629.4</v>
      </c>
      <c r="G24" s="56">
        <v>1765325.781</v>
      </c>
    </row>
    <row r="25" spans="1:7" s="167" customFormat="1" ht="16.5" customHeight="1" x14ac:dyDescent="0.2">
      <c r="A25" s="18" t="s">
        <v>357</v>
      </c>
      <c r="B25" s="56">
        <v>44969</v>
      </c>
      <c r="C25" s="56">
        <v>52125</v>
      </c>
      <c r="D25" s="56">
        <v>51241</v>
      </c>
      <c r="E25" s="56">
        <v>10512</v>
      </c>
      <c r="F25" s="56">
        <v>8589.6689999999999</v>
      </c>
      <c r="G25" s="56">
        <v>374.38499999999999</v>
      </c>
    </row>
    <row r="26" spans="1:7" s="167" customFormat="1" ht="16.5" customHeight="1" x14ac:dyDescent="0.2">
      <c r="A26" s="18" t="s">
        <v>358</v>
      </c>
      <c r="B26" s="56">
        <v>105</v>
      </c>
      <c r="C26" s="56">
        <v>187</v>
      </c>
      <c r="D26" s="56">
        <v>202</v>
      </c>
      <c r="E26" s="56" t="s">
        <v>13</v>
      </c>
      <c r="F26" s="56">
        <v>0</v>
      </c>
      <c r="G26" s="56">
        <v>0</v>
      </c>
    </row>
    <row r="27" spans="1:7" s="167" customFormat="1" ht="16.5" customHeight="1" x14ac:dyDescent="0.2">
      <c r="A27" s="18" t="s">
        <v>359</v>
      </c>
      <c r="B27" s="56">
        <v>124410</v>
      </c>
      <c r="C27" s="56">
        <v>19513</v>
      </c>
      <c r="D27" s="56" t="s">
        <v>13</v>
      </c>
      <c r="E27" s="56">
        <v>197</v>
      </c>
      <c r="F27" s="56">
        <v>215.93199999999999</v>
      </c>
      <c r="G27" s="56">
        <v>129.07300000000001</v>
      </c>
    </row>
    <row r="28" spans="1:7" s="167" customFormat="1" ht="16.5" customHeight="1" x14ac:dyDescent="0.2">
      <c r="A28" s="18" t="s">
        <v>360</v>
      </c>
      <c r="B28" s="56">
        <v>469398</v>
      </c>
      <c r="C28" s="56">
        <v>476723</v>
      </c>
      <c r="D28" s="56">
        <v>748494</v>
      </c>
      <c r="E28" s="56">
        <v>926914</v>
      </c>
      <c r="F28" s="56">
        <v>1209984.3149999999</v>
      </c>
      <c r="G28" s="56">
        <v>1160665.58</v>
      </c>
    </row>
    <row r="29" spans="1:7" s="167" customFormat="1" ht="16.5" customHeight="1" x14ac:dyDescent="0.2">
      <c r="A29" s="18" t="s">
        <v>361</v>
      </c>
      <c r="B29" s="56">
        <v>1246239</v>
      </c>
      <c r="C29" s="56">
        <v>1171104</v>
      </c>
      <c r="D29" s="56">
        <v>1327525</v>
      </c>
      <c r="E29" s="56">
        <v>1254854</v>
      </c>
      <c r="F29" s="56">
        <v>1676643.8640000001</v>
      </c>
      <c r="G29" s="56">
        <v>1900228.0379999999</v>
      </c>
    </row>
    <row r="30" spans="1:7" s="167" customFormat="1" ht="16.5" customHeight="1" x14ac:dyDescent="0.2">
      <c r="A30" s="18" t="s">
        <v>362</v>
      </c>
      <c r="B30" s="56">
        <v>1116034</v>
      </c>
      <c r="C30" s="56">
        <v>1093622</v>
      </c>
      <c r="D30" s="56">
        <v>629053</v>
      </c>
      <c r="E30" s="56">
        <v>737432</v>
      </c>
      <c r="F30" s="56">
        <v>957386.47400000005</v>
      </c>
      <c r="G30" s="56">
        <v>1207793.7849999999</v>
      </c>
    </row>
    <row r="31" spans="1:7" s="167" customFormat="1" ht="16.5" customHeight="1" x14ac:dyDescent="0.2">
      <c r="A31" s="18" t="s">
        <v>363</v>
      </c>
      <c r="B31" s="56">
        <v>1150064</v>
      </c>
      <c r="C31" s="56">
        <v>1045944</v>
      </c>
      <c r="D31" s="56">
        <v>845359</v>
      </c>
      <c r="E31" s="56">
        <v>1351259</v>
      </c>
      <c r="F31" s="56">
        <v>1632061.6669999999</v>
      </c>
      <c r="G31" s="56">
        <v>2157055.0970000001</v>
      </c>
    </row>
    <row r="32" spans="1:7" s="167" customFormat="1" ht="16.5" customHeight="1" x14ac:dyDescent="0.2">
      <c r="A32" s="18" t="s">
        <v>364</v>
      </c>
      <c r="B32" s="56" t="s">
        <v>13</v>
      </c>
      <c r="C32" s="56" t="s">
        <v>13</v>
      </c>
      <c r="D32" s="56">
        <v>135051</v>
      </c>
      <c r="E32" s="56">
        <v>530194</v>
      </c>
      <c r="F32" s="56">
        <v>142882.14600000001</v>
      </c>
      <c r="G32" s="56">
        <v>609731.59400000004</v>
      </c>
    </row>
    <row r="33" spans="1:7" s="167" customFormat="1" ht="16.5" customHeight="1" x14ac:dyDescent="0.2">
      <c r="A33" s="18" t="s">
        <v>365</v>
      </c>
      <c r="B33" s="56">
        <v>176875</v>
      </c>
      <c r="C33" s="56">
        <v>99531</v>
      </c>
      <c r="D33" s="56">
        <v>75071</v>
      </c>
      <c r="E33" s="56">
        <v>134303</v>
      </c>
      <c r="F33" s="56">
        <v>156501.45000000001</v>
      </c>
      <c r="G33" s="56">
        <v>122922.143</v>
      </c>
    </row>
    <row r="34" spans="1:7" s="167" customFormat="1" ht="16.5" customHeight="1" x14ac:dyDescent="0.2">
      <c r="A34" s="18" t="s">
        <v>366</v>
      </c>
      <c r="B34" s="56">
        <v>29383</v>
      </c>
      <c r="C34" s="56">
        <v>34736</v>
      </c>
      <c r="D34" s="56">
        <v>36697</v>
      </c>
      <c r="E34" s="56">
        <v>41058</v>
      </c>
      <c r="F34" s="56">
        <v>45714.784</v>
      </c>
      <c r="G34" s="56">
        <v>53527.464</v>
      </c>
    </row>
    <row r="35" spans="1:7" s="167" customFormat="1" ht="16.5" customHeight="1" x14ac:dyDescent="0.2">
      <c r="A35" s="64" t="s">
        <v>367</v>
      </c>
      <c r="B35" s="58">
        <v>10745164</v>
      </c>
      <c r="C35" s="58">
        <v>11202263</v>
      </c>
      <c r="D35" s="58">
        <v>12424837</v>
      </c>
      <c r="E35" s="58">
        <v>14527749</v>
      </c>
      <c r="F35" s="58">
        <v>16859518.482000001</v>
      </c>
      <c r="G35" s="58">
        <v>18677191.686999999</v>
      </c>
    </row>
    <row r="36" spans="1:7" s="167" customFormat="1" ht="16.5" customHeight="1" x14ac:dyDescent="0.2">
      <c r="A36" s="64" t="s">
        <v>368</v>
      </c>
      <c r="B36" s="58">
        <v>742887</v>
      </c>
      <c r="C36" s="58">
        <v>1085342</v>
      </c>
      <c r="D36" s="58">
        <v>1183621</v>
      </c>
      <c r="E36" s="58">
        <v>1650789</v>
      </c>
      <c r="F36" s="58">
        <v>2759933.7710000002</v>
      </c>
      <c r="G36" s="58">
        <v>5438287.3559999997</v>
      </c>
    </row>
    <row r="37" spans="1:7" s="167" customFormat="1" ht="16.5" customHeight="1" x14ac:dyDescent="0.2">
      <c r="A37" s="64" t="s">
        <v>369</v>
      </c>
      <c r="B37" s="56"/>
      <c r="C37" s="56"/>
      <c r="D37" s="56"/>
      <c r="E37" s="56"/>
      <c r="F37" s="56"/>
      <c r="G37" s="56"/>
    </row>
    <row r="38" spans="1:7" s="167" customFormat="1" ht="16.5" customHeight="1" x14ac:dyDescent="0.2">
      <c r="A38" s="18" t="s">
        <v>370</v>
      </c>
      <c r="B38" s="56">
        <v>100</v>
      </c>
      <c r="C38" s="56">
        <v>100</v>
      </c>
      <c r="D38" s="56">
        <v>100</v>
      </c>
      <c r="E38" s="56">
        <v>100000</v>
      </c>
      <c r="F38" s="56">
        <v>100000</v>
      </c>
      <c r="G38" s="56">
        <v>100000</v>
      </c>
    </row>
    <row r="39" spans="1:7" s="167" customFormat="1" ht="16.5" customHeight="1" x14ac:dyDescent="0.2">
      <c r="A39" s="18" t="s">
        <v>371</v>
      </c>
      <c r="B39" s="56">
        <v>112706</v>
      </c>
      <c r="C39" s="56">
        <v>167389</v>
      </c>
      <c r="D39" s="56">
        <v>260993</v>
      </c>
      <c r="E39" s="56">
        <v>214789</v>
      </c>
      <c r="F39" s="56">
        <v>440965.43900000001</v>
      </c>
      <c r="G39" s="56">
        <v>976746.201</v>
      </c>
    </row>
    <row r="40" spans="1:7" s="167" customFormat="1" ht="16.5" customHeight="1" x14ac:dyDescent="0.2">
      <c r="A40" s="18" t="s">
        <v>372</v>
      </c>
      <c r="B40" s="56">
        <v>6519</v>
      </c>
      <c r="C40" s="56">
        <v>152542</v>
      </c>
      <c r="D40" s="56">
        <v>161974</v>
      </c>
      <c r="E40" s="56">
        <v>371186</v>
      </c>
      <c r="F40" s="56">
        <v>904705.35</v>
      </c>
      <c r="G40" s="56">
        <v>2807974.4479999999</v>
      </c>
    </row>
    <row r="41" spans="1:7" s="167" customFormat="1" ht="16.5" customHeight="1" x14ac:dyDescent="0.2">
      <c r="A41" s="18" t="s">
        <v>373</v>
      </c>
      <c r="B41" s="56">
        <v>464181</v>
      </c>
      <c r="C41" s="56">
        <v>613004</v>
      </c>
      <c r="D41" s="56">
        <v>572780</v>
      </c>
      <c r="E41" s="56">
        <v>769061</v>
      </c>
      <c r="F41" s="56">
        <v>1132158.155</v>
      </c>
      <c r="G41" s="56">
        <v>1344041.7150000001</v>
      </c>
    </row>
    <row r="42" spans="1:7" s="167" customFormat="1" ht="16.5" customHeight="1" x14ac:dyDescent="0.2">
      <c r="A42" s="18" t="s">
        <v>374</v>
      </c>
      <c r="B42" s="56"/>
      <c r="C42" s="56"/>
      <c r="D42" s="56"/>
      <c r="E42" s="56" t="s">
        <v>13</v>
      </c>
      <c r="F42" s="56">
        <v>10.211</v>
      </c>
      <c r="G42" s="56">
        <v>7.3719999999999999</v>
      </c>
    </row>
    <row r="43" spans="1:7" s="167" customFormat="1" ht="16.5" customHeight="1" x14ac:dyDescent="0.2">
      <c r="A43" s="18" t="s">
        <v>375</v>
      </c>
      <c r="B43" s="56">
        <v>68491</v>
      </c>
      <c r="C43" s="56">
        <v>61417</v>
      </c>
      <c r="D43" s="56">
        <v>96883</v>
      </c>
      <c r="E43" s="56">
        <v>85014</v>
      </c>
      <c r="F43" s="56">
        <v>71355.930999999997</v>
      </c>
      <c r="G43" s="56">
        <v>98799.672999999995</v>
      </c>
    </row>
    <row r="44" spans="1:7" s="167" customFormat="1" ht="16.5" customHeight="1" x14ac:dyDescent="0.2">
      <c r="A44" s="18" t="s">
        <v>376</v>
      </c>
      <c r="B44" s="56">
        <v>90891</v>
      </c>
      <c r="C44" s="56">
        <v>90891</v>
      </c>
      <c r="D44" s="56">
        <v>90891</v>
      </c>
      <c r="E44" s="56">
        <v>110739</v>
      </c>
      <c r="F44" s="56">
        <v>110738.685</v>
      </c>
      <c r="G44" s="56">
        <v>110717.947</v>
      </c>
    </row>
    <row r="45" spans="1:7" s="167" customFormat="1" ht="16.5" customHeight="1" x14ac:dyDescent="0.2">
      <c r="A45" s="64" t="s">
        <v>377</v>
      </c>
      <c r="B45" s="58">
        <v>742887</v>
      </c>
      <c r="C45" s="58">
        <v>1085342</v>
      </c>
      <c r="D45" s="58">
        <v>1183621</v>
      </c>
      <c r="E45" s="58">
        <v>1650789</v>
      </c>
      <c r="F45" s="58">
        <v>2759933.7710000002</v>
      </c>
      <c r="G45" s="58">
        <v>5438287.3559999997</v>
      </c>
    </row>
    <row r="46" spans="1:7" s="167" customFormat="1" ht="16.5" customHeight="1" x14ac:dyDescent="0.2">
      <c r="A46" s="64" t="s">
        <v>378</v>
      </c>
      <c r="B46" s="56"/>
      <c r="C46" s="56"/>
      <c r="D46" s="56"/>
      <c r="E46" s="56"/>
      <c r="F46" s="56"/>
      <c r="G46" s="56"/>
    </row>
    <row r="47" spans="1:7" s="167" customFormat="1" ht="16.5" customHeight="1" x14ac:dyDescent="0.2">
      <c r="A47" s="18" t="s">
        <v>379</v>
      </c>
      <c r="B47" s="56">
        <v>656468</v>
      </c>
      <c r="C47" s="56">
        <v>1218372</v>
      </c>
      <c r="D47" s="56">
        <v>768020</v>
      </c>
      <c r="E47" s="56">
        <v>991784</v>
      </c>
      <c r="F47" s="56">
        <v>2183420.983</v>
      </c>
      <c r="G47" s="56">
        <v>3555091.7310000001</v>
      </c>
    </row>
    <row r="48" spans="1:7" s="167" customFormat="1" ht="16.5" customHeight="1" x14ac:dyDescent="0.2">
      <c r="A48" s="18" t="s">
        <v>380</v>
      </c>
      <c r="B48" s="56">
        <v>110759</v>
      </c>
      <c r="C48" s="56">
        <v>73343</v>
      </c>
      <c r="D48" s="56">
        <v>52694</v>
      </c>
      <c r="E48" s="56">
        <v>60595</v>
      </c>
      <c r="F48" s="56">
        <v>147665.204</v>
      </c>
      <c r="G48" s="56">
        <v>281825.15500000003</v>
      </c>
    </row>
    <row r="49" spans="1:7" s="167" customFormat="1" ht="16.5" customHeight="1" x14ac:dyDescent="0.2">
      <c r="A49" s="64" t="s">
        <v>381</v>
      </c>
      <c r="B49" s="58">
        <v>545709</v>
      </c>
      <c r="C49" s="58">
        <v>1145029</v>
      </c>
      <c r="D49" s="58">
        <v>715327</v>
      </c>
      <c r="E49" s="58">
        <v>931189</v>
      </c>
      <c r="F49" s="58">
        <v>2035755.7790000001</v>
      </c>
      <c r="G49" s="58">
        <v>3273266.5759999999</v>
      </c>
    </row>
    <row r="50" spans="1:7" s="167" customFormat="1" ht="16.5" customHeight="1" x14ac:dyDescent="0.2">
      <c r="A50" s="18" t="s">
        <v>382</v>
      </c>
      <c r="B50" s="56" t="s">
        <v>13</v>
      </c>
      <c r="C50" s="56" t="s">
        <v>13</v>
      </c>
      <c r="D50" s="56" t="s">
        <v>13</v>
      </c>
      <c r="E50" s="56">
        <v>-63223</v>
      </c>
      <c r="F50" s="56">
        <v>230.89400000000001</v>
      </c>
      <c r="G50" s="56">
        <v>23820.392</v>
      </c>
    </row>
    <row r="51" spans="1:7" s="167" customFormat="1" ht="16.5" customHeight="1" x14ac:dyDescent="0.2">
      <c r="A51" s="18" t="s">
        <v>383</v>
      </c>
      <c r="B51" s="56">
        <v>4136</v>
      </c>
      <c r="C51" s="56">
        <v>4648</v>
      </c>
      <c r="D51" s="56">
        <v>5245</v>
      </c>
      <c r="E51" s="56">
        <v>6690</v>
      </c>
      <c r="F51" s="56">
        <v>9194.3083540000007</v>
      </c>
      <c r="G51" s="56">
        <v>10862.156000000001</v>
      </c>
    </row>
    <row r="52" spans="1:7" s="167" customFormat="1" ht="16.5" customHeight="1" x14ac:dyDescent="0.2">
      <c r="A52" s="18" t="s">
        <v>384</v>
      </c>
      <c r="B52" s="56">
        <v>-505911</v>
      </c>
      <c r="C52" s="56">
        <v>66410</v>
      </c>
      <c r="D52" s="56">
        <v>135349</v>
      </c>
      <c r="E52" s="56">
        <v>-61818</v>
      </c>
      <c r="F52" s="56">
        <v>-874669.79399999999</v>
      </c>
      <c r="G52" s="56">
        <v>186076.53599999999</v>
      </c>
    </row>
    <row r="53" spans="1:7" s="167" customFormat="1" ht="16.5" customHeight="1" x14ac:dyDescent="0.2">
      <c r="A53" s="18" t="s">
        <v>385</v>
      </c>
      <c r="B53" s="56">
        <v>2390</v>
      </c>
      <c r="C53" s="56">
        <v>400</v>
      </c>
      <c r="D53" s="56">
        <v>500</v>
      </c>
      <c r="E53" s="56">
        <v>633</v>
      </c>
      <c r="F53" s="56">
        <v>605</v>
      </c>
      <c r="G53" s="56">
        <v>665.5</v>
      </c>
    </row>
    <row r="54" spans="1:7" s="167" customFormat="1" ht="16.5" customHeight="1" x14ac:dyDescent="0.2">
      <c r="A54" s="18" t="s">
        <v>386</v>
      </c>
      <c r="B54" s="56">
        <v>4392</v>
      </c>
      <c r="C54" s="56">
        <v>7905</v>
      </c>
      <c r="D54" s="56">
        <v>2199</v>
      </c>
      <c r="E54" s="56">
        <v>-9384</v>
      </c>
      <c r="F54" s="56">
        <v>-1544.817</v>
      </c>
      <c r="G54" s="56">
        <v>5146.1260000000002</v>
      </c>
    </row>
    <row r="55" spans="1:7" s="167" customFormat="1" ht="16.5" customHeight="1" x14ac:dyDescent="0.2">
      <c r="A55" s="18" t="s">
        <v>387</v>
      </c>
      <c r="B55" s="56">
        <v>113</v>
      </c>
      <c r="C55" s="56">
        <v>382</v>
      </c>
      <c r="D55" s="56">
        <v>397</v>
      </c>
      <c r="E55" s="56">
        <v>5200</v>
      </c>
      <c r="F55" s="56">
        <v>37197.451999999997</v>
      </c>
      <c r="G55" s="56">
        <v>274.47699999999998</v>
      </c>
    </row>
    <row r="56" spans="1:7" s="167" customFormat="1" ht="16.5" customHeight="1" x14ac:dyDescent="0.2">
      <c r="A56" s="64" t="s">
        <v>388</v>
      </c>
      <c r="B56" s="58">
        <v>50829</v>
      </c>
      <c r="C56" s="58">
        <v>1220580</v>
      </c>
      <c r="D56" s="58">
        <v>813285</v>
      </c>
      <c r="E56" s="58">
        <v>809286</v>
      </c>
      <c r="F56" s="58">
        <v>1206768.8223540001</v>
      </c>
      <c r="G56" s="58">
        <v>3500111.7629999998</v>
      </c>
    </row>
    <row r="57" spans="1:7" s="167" customFormat="1" ht="16.5" customHeight="1" x14ac:dyDescent="0.2">
      <c r="A57" s="18" t="s">
        <v>389</v>
      </c>
      <c r="B57" s="56">
        <v>51180</v>
      </c>
      <c r="C57" s="56">
        <v>60722</v>
      </c>
      <c r="D57" s="56">
        <v>56353</v>
      </c>
      <c r="E57" s="56">
        <v>62857</v>
      </c>
      <c r="F57" s="56">
        <v>66372.32699999999</v>
      </c>
      <c r="G57" s="56">
        <v>86187.843999999997</v>
      </c>
    </row>
    <row r="58" spans="1:7" s="167" customFormat="1" ht="16.5" customHeight="1" x14ac:dyDescent="0.2">
      <c r="A58" s="18" t="s">
        <v>390</v>
      </c>
      <c r="B58" s="56">
        <v>496</v>
      </c>
      <c r="C58" s="56">
        <v>-73</v>
      </c>
      <c r="D58" s="56">
        <v>-89</v>
      </c>
      <c r="E58" s="56">
        <v>378</v>
      </c>
      <c r="F58" s="56">
        <v>1109.451</v>
      </c>
      <c r="G58" s="56">
        <v>-297.517</v>
      </c>
    </row>
    <row r="59" spans="1:7" s="167" customFormat="1" ht="16.5" customHeight="1" x14ac:dyDescent="0.2">
      <c r="A59" s="64" t="s">
        <v>391</v>
      </c>
      <c r="B59" s="58">
        <v>51675</v>
      </c>
      <c r="C59" s="58">
        <v>60649</v>
      </c>
      <c r="D59" s="58">
        <v>56264</v>
      </c>
      <c r="E59" s="58">
        <v>63235</v>
      </c>
      <c r="F59" s="58">
        <v>67481.778000000006</v>
      </c>
      <c r="G59" s="58">
        <v>85890.327000000005</v>
      </c>
    </row>
    <row r="60" spans="1:7" s="167" customFormat="1" ht="16.5" customHeight="1" thickBot="1" x14ac:dyDescent="0.25">
      <c r="A60" s="185" t="s">
        <v>392</v>
      </c>
      <c r="B60" s="186">
        <v>-846</v>
      </c>
      <c r="C60" s="186">
        <v>1159931</v>
      </c>
      <c r="D60" s="186">
        <v>757021</v>
      </c>
      <c r="E60" s="186">
        <v>746051</v>
      </c>
      <c r="F60" s="186">
        <v>1139287.044</v>
      </c>
      <c r="G60" s="186">
        <v>3414221.4360000002</v>
      </c>
    </row>
    <row r="61" spans="1:7" s="167" customFormat="1" ht="16.5" customHeight="1" x14ac:dyDescent="0.2">
      <c r="A61" s="64" t="s">
        <v>393</v>
      </c>
      <c r="B61" s="58">
        <v>397436</v>
      </c>
      <c r="C61" s="58">
        <v>1432096</v>
      </c>
      <c r="D61" s="58">
        <v>1189238</v>
      </c>
      <c r="E61" s="58">
        <v>-31841</v>
      </c>
      <c r="F61" s="58">
        <v>946576.18599999999</v>
      </c>
      <c r="G61" s="58">
        <v>1752597.8509486599</v>
      </c>
    </row>
    <row r="62" spans="1:7" s="167" customFormat="1" ht="16.5" customHeight="1" x14ac:dyDescent="0.2">
      <c r="A62" s="64" t="s">
        <v>394</v>
      </c>
      <c r="B62" s="58">
        <v>1613</v>
      </c>
      <c r="C62" s="58">
        <v>-753</v>
      </c>
      <c r="D62" s="58">
        <v>-645</v>
      </c>
      <c r="E62" s="58">
        <v>-325</v>
      </c>
      <c r="F62" s="58">
        <v>-129.59399999999999</v>
      </c>
      <c r="G62" s="58">
        <v>-365.73627730000004</v>
      </c>
    </row>
    <row r="63" spans="1:7" s="167" customFormat="1" ht="16.5" customHeight="1" thickBot="1" x14ac:dyDescent="0.25">
      <c r="A63" s="187" t="s">
        <v>395</v>
      </c>
      <c r="B63" s="188">
        <v>224962</v>
      </c>
      <c r="C63" s="188">
        <v>-1050123</v>
      </c>
      <c r="D63" s="188">
        <v>-829800</v>
      </c>
      <c r="E63" s="188">
        <v>-82663</v>
      </c>
      <c r="F63" s="188">
        <v>-276010.39799999999</v>
      </c>
      <c r="G63" s="188">
        <v>-397312.58600000001</v>
      </c>
    </row>
    <row r="64" spans="1:7" x14ac:dyDescent="0.2">
      <c r="A64" s="324" t="s">
        <v>337</v>
      </c>
      <c r="B64" s="324"/>
      <c r="C64" s="324"/>
      <c r="D64" s="324"/>
      <c r="E64" s="324"/>
      <c r="F64" s="324"/>
      <c r="G64" s="324"/>
    </row>
    <row r="65" spans="1:1" x14ac:dyDescent="0.2">
      <c r="A65" s="37"/>
    </row>
    <row r="66" spans="1:1" x14ac:dyDescent="0.2">
      <c r="A66" s="37"/>
    </row>
    <row r="67" spans="1:1" x14ac:dyDescent="0.2">
      <c r="A67" s="37"/>
    </row>
    <row r="68" spans="1:1" x14ac:dyDescent="0.2">
      <c r="A68" s="37"/>
    </row>
  </sheetData>
  <mergeCells count="3">
    <mergeCell ref="A1:F1"/>
    <mergeCell ref="A64:G64"/>
    <mergeCell ref="A2:G2"/>
  </mergeCells>
  <pageMargins left="0.7" right="0.7" top="0.75" bottom="0.75" header="0.3" footer="0.3"/>
  <pageSetup paperSize="9" scale="61" orientation="portrait" r:id="rId1"/>
  <headerFooter>
    <oddFooter>&amp;C&amp;A</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G40"/>
  <sheetViews>
    <sheetView view="pageBreakPreview" zoomScaleNormal="100" zoomScaleSheetLayoutView="100" workbookViewId="0">
      <selection activeCell="A38" sqref="A38:G38"/>
    </sheetView>
  </sheetViews>
  <sheetFormatPr defaultColWidth="5.875" defaultRowHeight="14.25" x14ac:dyDescent="0.2"/>
  <cols>
    <col min="1" max="1" width="67.375" customWidth="1"/>
    <col min="2" max="2" width="12.125" hidden="1" customWidth="1"/>
    <col min="3" max="7" width="12.125" customWidth="1"/>
  </cols>
  <sheetData>
    <row r="1" spans="1:7" ht="18.75" x14ac:dyDescent="0.2">
      <c r="A1" s="274" t="s">
        <v>396</v>
      </c>
      <c r="B1" s="274"/>
      <c r="C1" s="274"/>
      <c r="D1" s="274"/>
      <c r="E1" s="274"/>
      <c r="F1" s="274"/>
      <c r="G1" s="223"/>
    </row>
    <row r="2" spans="1:7" x14ac:dyDescent="0.2">
      <c r="A2" s="326" t="s">
        <v>397</v>
      </c>
      <c r="B2" s="326"/>
      <c r="C2" s="326"/>
      <c r="D2" s="326"/>
      <c r="E2" s="326"/>
      <c r="F2" s="326"/>
      <c r="G2" s="224"/>
    </row>
    <row r="3" spans="1:7" ht="15" thickBot="1" x14ac:dyDescent="0.25">
      <c r="A3" s="327" t="s">
        <v>339</v>
      </c>
      <c r="B3" s="327"/>
      <c r="C3" s="327"/>
      <c r="D3" s="327"/>
      <c r="E3" s="327"/>
      <c r="F3" s="327"/>
      <c r="G3" s="327"/>
    </row>
    <row r="4" spans="1:7" ht="15" thickBot="1" x14ac:dyDescent="0.25">
      <c r="A4" s="238"/>
      <c r="B4" s="239">
        <v>2019</v>
      </c>
      <c r="C4" s="239">
        <v>2020</v>
      </c>
      <c r="D4" s="239">
        <v>2021</v>
      </c>
      <c r="E4" s="239">
        <v>2022</v>
      </c>
      <c r="F4" s="239">
        <v>2023</v>
      </c>
      <c r="G4" s="239">
        <v>2024</v>
      </c>
    </row>
    <row r="5" spans="1:7" s="152" customFormat="1" ht="24" customHeight="1" x14ac:dyDescent="0.2">
      <c r="A5" s="64" t="s">
        <v>257</v>
      </c>
      <c r="B5" s="184"/>
      <c r="C5" s="184"/>
      <c r="D5" s="184"/>
      <c r="E5" s="184"/>
      <c r="F5" s="189"/>
      <c r="G5" s="189"/>
    </row>
    <row r="6" spans="1:7" s="152" customFormat="1" ht="24" customHeight="1" x14ac:dyDescent="0.2">
      <c r="A6" s="19" t="s">
        <v>398</v>
      </c>
      <c r="B6" s="56" t="s">
        <v>13</v>
      </c>
      <c r="C6" s="56" t="s">
        <v>13</v>
      </c>
      <c r="D6" s="56" t="s">
        <v>13</v>
      </c>
      <c r="E6" s="56">
        <v>2801</v>
      </c>
      <c r="F6" s="56">
        <v>2532.1370000000002</v>
      </c>
      <c r="G6" s="56">
        <v>200.523</v>
      </c>
    </row>
    <row r="7" spans="1:7" s="152" customFormat="1" ht="24" customHeight="1" x14ac:dyDescent="0.2">
      <c r="A7" s="19" t="s">
        <v>399</v>
      </c>
      <c r="B7" s="56">
        <v>44969</v>
      </c>
      <c r="C7" s="56">
        <v>52125</v>
      </c>
      <c r="D7" s="56">
        <v>51241</v>
      </c>
      <c r="E7" s="56">
        <v>10512</v>
      </c>
      <c r="F7" s="56">
        <v>8589.6689999999999</v>
      </c>
      <c r="G7" s="56">
        <v>374.38499999999999</v>
      </c>
    </row>
    <row r="8" spans="1:7" s="152" customFormat="1" ht="24" customHeight="1" x14ac:dyDescent="0.2">
      <c r="A8" s="19" t="s">
        <v>348</v>
      </c>
      <c r="B8" s="56">
        <v>518</v>
      </c>
      <c r="C8" s="56">
        <v>551</v>
      </c>
      <c r="D8" s="56">
        <v>515</v>
      </c>
      <c r="E8" s="56">
        <v>45881</v>
      </c>
      <c r="F8" s="56">
        <v>58683.739000000001</v>
      </c>
      <c r="G8" s="56">
        <v>72128.978000000003</v>
      </c>
    </row>
    <row r="9" spans="1:7" s="152" customFormat="1" ht="24" customHeight="1" x14ac:dyDescent="0.2">
      <c r="A9" s="19" t="s">
        <v>400</v>
      </c>
      <c r="B9" s="56">
        <v>9606</v>
      </c>
      <c r="C9" s="56">
        <v>8900</v>
      </c>
      <c r="D9" s="56">
        <v>10780</v>
      </c>
      <c r="E9" s="56">
        <v>11525</v>
      </c>
      <c r="F9" s="56">
        <v>14712.516</v>
      </c>
      <c r="G9" s="56">
        <v>19877.366999999998</v>
      </c>
    </row>
    <row r="10" spans="1:7" s="152" customFormat="1" ht="24" customHeight="1" x14ac:dyDescent="0.2">
      <c r="A10" s="19" t="s">
        <v>401</v>
      </c>
      <c r="B10" s="56">
        <v>60</v>
      </c>
      <c r="C10" s="56">
        <v>59</v>
      </c>
      <c r="D10" s="56">
        <v>126</v>
      </c>
      <c r="E10" s="56">
        <v>180</v>
      </c>
      <c r="F10" s="56">
        <v>216.82</v>
      </c>
      <c r="G10" s="56">
        <v>139.74799999999999</v>
      </c>
    </row>
    <row r="11" spans="1:7" s="152" customFormat="1" ht="24" customHeight="1" x14ac:dyDescent="0.2">
      <c r="A11" s="19" t="s">
        <v>402</v>
      </c>
      <c r="B11" s="56">
        <v>247</v>
      </c>
      <c r="C11" s="56">
        <v>311</v>
      </c>
      <c r="D11" s="56">
        <v>316</v>
      </c>
      <c r="E11" s="56">
        <v>346</v>
      </c>
      <c r="F11" s="56">
        <v>195.114</v>
      </c>
      <c r="G11" s="56">
        <v>209.28399999999999</v>
      </c>
    </row>
    <row r="12" spans="1:7" s="152" customFormat="1" ht="24" customHeight="1" x14ac:dyDescent="0.2">
      <c r="A12" s="19" t="s">
        <v>403</v>
      </c>
      <c r="B12" s="56">
        <v>834</v>
      </c>
      <c r="C12" s="56">
        <v>1191</v>
      </c>
      <c r="D12" s="56">
        <v>2846</v>
      </c>
      <c r="E12" s="56">
        <v>3753</v>
      </c>
      <c r="F12" s="56">
        <v>3437.9749999999999</v>
      </c>
      <c r="G12" s="56">
        <v>3161.0030000000002</v>
      </c>
    </row>
    <row r="13" spans="1:7" s="152" customFormat="1" ht="24" customHeight="1" x14ac:dyDescent="0.2">
      <c r="A13" s="64" t="s">
        <v>404</v>
      </c>
      <c r="B13" s="58">
        <v>56234</v>
      </c>
      <c r="C13" s="58">
        <v>63136</v>
      </c>
      <c r="D13" s="58">
        <v>65824</v>
      </c>
      <c r="E13" s="58">
        <v>74998</v>
      </c>
      <c r="F13" s="58">
        <v>88367.97</v>
      </c>
      <c r="G13" s="58">
        <v>96091.288</v>
      </c>
    </row>
    <row r="14" spans="1:7" s="152" customFormat="1" ht="24" customHeight="1" x14ac:dyDescent="0.2">
      <c r="A14" s="64" t="s">
        <v>300</v>
      </c>
      <c r="B14" s="56"/>
      <c r="C14" s="56"/>
      <c r="D14" s="56"/>
      <c r="E14" s="58"/>
      <c r="F14" s="58">
        <v>0</v>
      </c>
      <c r="G14" s="58"/>
    </row>
    <row r="15" spans="1:7" s="152" customFormat="1" ht="24" customHeight="1" x14ac:dyDescent="0.2">
      <c r="A15" s="19" t="s">
        <v>405</v>
      </c>
      <c r="B15" s="56">
        <v>50294</v>
      </c>
      <c r="C15" s="56">
        <v>56659</v>
      </c>
      <c r="D15" s="56">
        <v>59246</v>
      </c>
      <c r="E15" s="56">
        <v>67187</v>
      </c>
      <c r="F15" s="56">
        <v>5661.77</v>
      </c>
      <c r="G15" s="56">
        <v>6220.509</v>
      </c>
    </row>
    <row r="16" spans="1:7" s="152" customFormat="1" ht="24" customHeight="1" x14ac:dyDescent="0.2">
      <c r="A16" s="19" t="s">
        <v>44</v>
      </c>
      <c r="B16" s="56">
        <v>4940</v>
      </c>
      <c r="C16" s="56">
        <v>5478</v>
      </c>
      <c r="D16" s="56">
        <v>5579</v>
      </c>
      <c r="E16" s="56">
        <v>6525</v>
      </c>
      <c r="F16" s="56">
        <v>80844.324999999997</v>
      </c>
      <c r="G16" s="56">
        <v>86984.633000000002</v>
      </c>
    </row>
    <row r="17" spans="1:7" s="152" customFormat="1" ht="24" customHeight="1" x14ac:dyDescent="0.2">
      <c r="A17" s="64" t="s">
        <v>406</v>
      </c>
      <c r="B17" s="58">
        <v>55234</v>
      </c>
      <c r="C17" s="58">
        <v>62136</v>
      </c>
      <c r="D17" s="58">
        <v>64824</v>
      </c>
      <c r="E17" s="58">
        <v>73712</v>
      </c>
      <c r="F17" s="58">
        <v>86506.095000000001</v>
      </c>
      <c r="G17" s="58">
        <v>93205.142000000007</v>
      </c>
    </row>
    <row r="18" spans="1:7" s="152" customFormat="1" ht="24" customHeight="1" x14ac:dyDescent="0.2">
      <c r="A18" s="64" t="s">
        <v>407</v>
      </c>
      <c r="B18" s="58">
        <v>1000</v>
      </c>
      <c r="C18" s="58">
        <v>1000</v>
      </c>
      <c r="D18" s="58">
        <v>1000</v>
      </c>
      <c r="E18" s="58">
        <v>1286</v>
      </c>
      <c r="F18" s="58">
        <v>1861.875</v>
      </c>
      <c r="G18" s="58">
        <v>2886.1460000000002</v>
      </c>
    </row>
    <row r="19" spans="1:7" s="152" customFormat="1" ht="24" customHeight="1" x14ac:dyDescent="0.2">
      <c r="A19" s="64" t="s">
        <v>408</v>
      </c>
      <c r="B19" s="56"/>
      <c r="C19" s="56"/>
      <c r="D19" s="56"/>
      <c r="E19" s="58"/>
      <c r="F19" s="58"/>
      <c r="G19" s="58"/>
    </row>
    <row r="20" spans="1:7" s="152" customFormat="1" ht="24" customHeight="1" x14ac:dyDescent="0.2">
      <c r="A20" s="19" t="s">
        <v>409</v>
      </c>
      <c r="B20" s="56">
        <v>1000</v>
      </c>
      <c r="C20" s="56">
        <v>1000</v>
      </c>
      <c r="D20" s="56">
        <v>1000</v>
      </c>
      <c r="E20" s="56">
        <v>1000</v>
      </c>
      <c r="F20" s="56">
        <v>1000</v>
      </c>
      <c r="G20" s="56">
        <v>1000</v>
      </c>
    </row>
    <row r="21" spans="1:7" s="152" customFormat="1" ht="24" customHeight="1" x14ac:dyDescent="0.2">
      <c r="A21" s="19" t="s">
        <v>371</v>
      </c>
      <c r="B21" s="56" t="s">
        <v>13</v>
      </c>
      <c r="C21" s="56" t="s">
        <v>13</v>
      </c>
      <c r="D21" s="56" t="s">
        <v>13</v>
      </c>
      <c r="E21" s="56" t="s">
        <v>13</v>
      </c>
      <c r="F21" s="56">
        <v>285.69</v>
      </c>
      <c r="G21" s="56">
        <v>861.875</v>
      </c>
    </row>
    <row r="22" spans="1:7" s="152" customFormat="1" ht="24" customHeight="1" x14ac:dyDescent="0.2">
      <c r="A22" s="19" t="s">
        <v>410</v>
      </c>
      <c r="B22" s="56" t="s">
        <v>13</v>
      </c>
      <c r="C22" s="56" t="s">
        <v>13</v>
      </c>
      <c r="D22" s="56" t="s">
        <v>13</v>
      </c>
      <c r="E22" s="56">
        <v>286</v>
      </c>
      <c r="F22" s="56">
        <v>576.18499999999995</v>
      </c>
      <c r="G22" s="56">
        <v>1024.271</v>
      </c>
    </row>
    <row r="23" spans="1:7" s="152" customFormat="1" ht="24" customHeight="1" x14ac:dyDescent="0.2">
      <c r="A23" s="64" t="s">
        <v>411</v>
      </c>
      <c r="B23" s="56"/>
      <c r="C23" s="56"/>
      <c r="D23" s="56"/>
      <c r="E23" s="58">
        <v>1286</v>
      </c>
      <c r="F23" s="58">
        <v>1861.875</v>
      </c>
      <c r="G23" s="58">
        <v>2886.1460000000002</v>
      </c>
    </row>
    <row r="24" spans="1:7" s="152" customFormat="1" ht="24" customHeight="1" x14ac:dyDescent="0.2">
      <c r="A24" s="19" t="s">
        <v>412</v>
      </c>
      <c r="B24" s="56">
        <v>45</v>
      </c>
      <c r="C24" s="56">
        <v>67</v>
      </c>
      <c r="D24" s="56">
        <v>47</v>
      </c>
      <c r="E24" s="56">
        <v>3827</v>
      </c>
      <c r="F24" s="56">
        <v>7878.0159999999996</v>
      </c>
      <c r="G24" s="56">
        <v>13043.63</v>
      </c>
    </row>
    <row r="25" spans="1:7" s="152" customFormat="1" ht="24" customHeight="1" x14ac:dyDescent="0.2">
      <c r="A25" s="19" t="s">
        <v>413</v>
      </c>
      <c r="B25" s="56">
        <v>14548</v>
      </c>
      <c r="C25" s="56">
        <v>18114</v>
      </c>
      <c r="D25" s="56">
        <v>15350</v>
      </c>
      <c r="E25" s="56">
        <v>18771</v>
      </c>
      <c r="F25" s="56">
        <v>23305.637999999999</v>
      </c>
      <c r="G25" s="56">
        <v>29119.067999999999</v>
      </c>
    </row>
    <row r="26" spans="1:7" s="152" customFormat="1" ht="24" customHeight="1" x14ac:dyDescent="0.2">
      <c r="A26" s="19" t="s">
        <v>414</v>
      </c>
      <c r="B26" s="56">
        <v>14548</v>
      </c>
      <c r="C26" s="56">
        <v>18114</v>
      </c>
      <c r="D26" s="56">
        <v>15350</v>
      </c>
      <c r="E26" s="56">
        <v>23306</v>
      </c>
      <c r="F26" s="56">
        <v>23305.637999999999</v>
      </c>
      <c r="G26" s="56">
        <v>29119</v>
      </c>
    </row>
    <row r="27" spans="1:7" s="152" customFormat="1" ht="24" customHeight="1" x14ac:dyDescent="0.2">
      <c r="A27" s="17" t="s">
        <v>415</v>
      </c>
      <c r="B27" s="56">
        <v>8061</v>
      </c>
      <c r="C27" s="56">
        <v>8249</v>
      </c>
      <c r="D27" s="56">
        <v>8283</v>
      </c>
      <c r="E27" s="56">
        <v>15194</v>
      </c>
      <c r="F27" s="56">
        <v>15919.21</v>
      </c>
      <c r="G27" s="56">
        <v>16989.940999999999</v>
      </c>
    </row>
    <row r="28" spans="1:7" s="152" customFormat="1" ht="24" customHeight="1" x14ac:dyDescent="0.2">
      <c r="A28" s="17" t="s">
        <v>416</v>
      </c>
      <c r="B28" s="56">
        <v>6488</v>
      </c>
      <c r="C28" s="56">
        <v>9864</v>
      </c>
      <c r="D28" s="56">
        <v>7067</v>
      </c>
      <c r="E28" s="56" t="s">
        <v>13</v>
      </c>
      <c r="F28" s="56">
        <v>0</v>
      </c>
      <c r="G28" s="56">
        <v>0</v>
      </c>
    </row>
    <row r="29" spans="1:7" s="152" customFormat="1" ht="24" customHeight="1" x14ac:dyDescent="0.2">
      <c r="A29" s="19" t="s">
        <v>417</v>
      </c>
      <c r="B29" s="56"/>
      <c r="C29" s="56"/>
      <c r="D29" s="56"/>
      <c r="E29" s="56">
        <v>249</v>
      </c>
      <c r="F29" s="56">
        <v>491.58800000000002</v>
      </c>
      <c r="G29" s="56">
        <v>914.50300000000004</v>
      </c>
    </row>
    <row r="30" spans="1:7" s="152" customFormat="1" ht="24" customHeight="1" x14ac:dyDescent="0.2">
      <c r="A30" s="19" t="s">
        <v>418</v>
      </c>
      <c r="B30" s="56">
        <v>45</v>
      </c>
      <c r="C30" s="56">
        <v>67</v>
      </c>
      <c r="D30" s="56">
        <v>47</v>
      </c>
      <c r="E30" s="56">
        <v>3</v>
      </c>
      <c r="F30" s="56">
        <v>5.0540000000000003</v>
      </c>
      <c r="G30" s="56">
        <v>5.8120000000000003</v>
      </c>
    </row>
    <row r="31" spans="1:7" s="152" customFormat="1" ht="24" customHeight="1" x14ac:dyDescent="0.2">
      <c r="A31" s="19" t="s">
        <v>419</v>
      </c>
      <c r="B31" s="56">
        <v>9</v>
      </c>
      <c r="C31" s="56">
        <v>3</v>
      </c>
      <c r="D31" s="56">
        <v>3</v>
      </c>
      <c r="E31" s="56">
        <v>34</v>
      </c>
      <c r="F31" s="56">
        <v>79.543000000000006</v>
      </c>
      <c r="G31" s="56">
        <v>103.956</v>
      </c>
    </row>
    <row r="32" spans="1:7" s="152" customFormat="1" ht="24" customHeight="1" thickBot="1" x14ac:dyDescent="0.25">
      <c r="A32" s="20" t="s">
        <v>420</v>
      </c>
      <c r="B32" s="60">
        <v>54</v>
      </c>
      <c r="C32" s="60">
        <v>69</v>
      </c>
      <c r="D32" s="60">
        <v>50</v>
      </c>
      <c r="E32" s="60" t="s">
        <v>13</v>
      </c>
      <c r="F32" s="60">
        <v>0</v>
      </c>
      <c r="G32" s="60">
        <v>0</v>
      </c>
    </row>
    <row r="33" spans="1:7" s="152" customFormat="1" ht="24" customHeight="1" thickTop="1" x14ac:dyDescent="0.2">
      <c r="A33" s="64" t="s">
        <v>393</v>
      </c>
      <c r="B33" s="58">
        <v>275</v>
      </c>
      <c r="C33" s="58">
        <v>588</v>
      </c>
      <c r="D33" s="58">
        <v>1934</v>
      </c>
      <c r="E33" s="58">
        <v>45790</v>
      </c>
      <c r="F33" s="58">
        <v>4969.674</v>
      </c>
      <c r="G33" s="58">
        <v>1560.192</v>
      </c>
    </row>
    <row r="34" spans="1:7" s="152" customFormat="1" ht="24" customHeight="1" x14ac:dyDescent="0.2">
      <c r="A34" s="64" t="s">
        <v>394</v>
      </c>
      <c r="B34" s="58">
        <v>-275</v>
      </c>
      <c r="C34" s="58">
        <v>-588</v>
      </c>
      <c r="D34" s="58">
        <v>-1934</v>
      </c>
      <c r="E34" s="58">
        <v>-39594</v>
      </c>
      <c r="F34" s="58">
        <v>47953.805</v>
      </c>
      <c r="G34" s="58">
        <v>57359.392999999996</v>
      </c>
    </row>
    <row r="35" spans="1:7" s="152" customFormat="1" ht="24" customHeight="1" x14ac:dyDescent="0.2">
      <c r="A35" s="64" t="s">
        <v>395</v>
      </c>
      <c r="B35" s="58" t="s">
        <v>13</v>
      </c>
      <c r="C35" s="58" t="s">
        <v>13</v>
      </c>
      <c r="D35" s="56" t="s">
        <v>421</v>
      </c>
      <c r="E35" s="58" t="s">
        <v>13</v>
      </c>
      <c r="F35" s="58" t="s">
        <v>13</v>
      </c>
      <c r="G35" s="58"/>
    </row>
    <row r="36" spans="1:7" s="152" customFormat="1" ht="24" customHeight="1" x14ac:dyDescent="0.2">
      <c r="A36" s="64" t="s">
        <v>422</v>
      </c>
      <c r="B36" s="56" t="s">
        <v>13</v>
      </c>
      <c r="C36" s="56" t="s">
        <v>13</v>
      </c>
      <c r="D36" s="56" t="s">
        <v>13</v>
      </c>
      <c r="E36" s="58" t="s">
        <v>13</v>
      </c>
      <c r="F36" s="58">
        <v>6196.629199</v>
      </c>
      <c r="G36" s="58">
        <v>59120.108</v>
      </c>
    </row>
    <row r="37" spans="1:7" s="152" customFormat="1" ht="24" customHeight="1" thickBot="1" x14ac:dyDescent="0.25">
      <c r="A37" s="20" t="s">
        <v>423</v>
      </c>
      <c r="B37" s="132" t="s">
        <v>13</v>
      </c>
      <c r="C37" s="132" t="s">
        <v>13</v>
      </c>
      <c r="D37" s="132" t="s">
        <v>13</v>
      </c>
      <c r="E37" s="60">
        <v>6197</v>
      </c>
      <c r="F37" s="60">
        <v>59120.108199000002</v>
      </c>
      <c r="G37" s="60">
        <v>200.523</v>
      </c>
    </row>
    <row r="38" spans="1:7" ht="15" thickTop="1" x14ac:dyDescent="0.2">
      <c r="A38" s="328" t="s">
        <v>424</v>
      </c>
      <c r="B38" s="328"/>
      <c r="C38" s="328"/>
      <c r="D38" s="328"/>
      <c r="E38" s="328"/>
      <c r="F38" s="328"/>
      <c r="G38" s="328"/>
    </row>
    <row r="39" spans="1:7" x14ac:dyDescent="0.2">
      <c r="A39" s="37"/>
    </row>
    <row r="40" spans="1:7" x14ac:dyDescent="0.2">
      <c r="A40" s="37"/>
    </row>
  </sheetData>
  <mergeCells count="4">
    <mergeCell ref="A1:F1"/>
    <mergeCell ref="A2:F2"/>
    <mergeCell ref="A3:G3"/>
    <mergeCell ref="A38:G38"/>
  </mergeCells>
  <pageMargins left="0.7" right="0.7" top="0.75" bottom="0.75" header="0.3" footer="0.3"/>
  <pageSetup paperSize="9" scale="61" orientation="portrait" r:id="rId1"/>
  <headerFooter>
    <oddFooter>&amp;C&amp;A</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J45"/>
  <sheetViews>
    <sheetView view="pageBreakPreview" zoomScaleNormal="100" zoomScaleSheetLayoutView="100" workbookViewId="0">
      <selection activeCell="M14" sqref="M14"/>
    </sheetView>
  </sheetViews>
  <sheetFormatPr defaultRowHeight="14.25" x14ac:dyDescent="0.2"/>
  <cols>
    <col min="1" max="1" width="41.75" customWidth="1"/>
    <col min="2" max="2" width="8.75" bestFit="1" customWidth="1"/>
    <col min="3" max="4" width="9.875" bestFit="1" customWidth="1"/>
    <col min="5" max="5" width="9" bestFit="1" customWidth="1"/>
    <col min="6" max="9" width="9.875" bestFit="1" customWidth="1"/>
    <col min="10" max="10" width="9.875" style="74" bestFit="1" customWidth="1"/>
  </cols>
  <sheetData>
    <row r="1" spans="1:10" ht="18.75" x14ac:dyDescent="0.2">
      <c r="A1" s="274" t="s">
        <v>425</v>
      </c>
      <c r="B1" s="274"/>
      <c r="C1" s="274"/>
      <c r="D1" s="274"/>
      <c r="E1" s="274"/>
      <c r="F1" s="274"/>
      <c r="G1" s="274"/>
      <c r="H1" s="274"/>
      <c r="I1" s="274"/>
      <c r="J1" s="274"/>
    </row>
    <row r="2" spans="1:10" ht="15.75" x14ac:dyDescent="0.2">
      <c r="A2" s="331" t="s">
        <v>426</v>
      </c>
      <c r="B2" s="331"/>
      <c r="C2" s="331"/>
      <c r="D2" s="331"/>
      <c r="E2" s="331"/>
      <c r="F2" s="331"/>
      <c r="G2" s="331"/>
      <c r="H2" s="331"/>
      <c r="I2" s="331"/>
      <c r="J2" s="331"/>
    </row>
    <row r="3" spans="1:10" ht="15" thickBot="1" x14ac:dyDescent="0.25">
      <c r="A3" s="332" t="s">
        <v>1</v>
      </c>
      <c r="B3" s="332"/>
      <c r="C3" s="332"/>
      <c r="D3" s="332"/>
      <c r="E3" s="333"/>
      <c r="F3" s="333"/>
      <c r="G3" s="333"/>
      <c r="H3" s="333"/>
      <c r="I3" s="333"/>
      <c r="J3" s="333"/>
    </row>
    <row r="4" spans="1:10" ht="15" thickTop="1" x14ac:dyDescent="0.2">
      <c r="A4" s="244" t="s">
        <v>427</v>
      </c>
      <c r="B4" s="334" t="s">
        <v>46</v>
      </c>
      <c r="C4" s="334" t="s">
        <v>4</v>
      </c>
      <c r="D4" s="334" t="s">
        <v>589</v>
      </c>
      <c r="E4" s="337">
        <v>2023</v>
      </c>
      <c r="F4" s="339">
        <v>2024</v>
      </c>
      <c r="G4" s="340"/>
      <c r="H4" s="340"/>
      <c r="I4" s="340"/>
      <c r="J4" s="340"/>
    </row>
    <row r="5" spans="1:10" ht="0.75" customHeight="1" thickBot="1" x14ac:dyDescent="0.25">
      <c r="A5" s="298"/>
      <c r="B5" s="335"/>
      <c r="C5" s="335"/>
      <c r="D5" s="335"/>
      <c r="E5" s="338"/>
      <c r="F5" s="55"/>
      <c r="G5" s="63"/>
      <c r="H5" s="55"/>
      <c r="I5" s="55"/>
      <c r="J5" s="73"/>
    </row>
    <row r="6" spans="1:10" ht="15" thickBot="1" x14ac:dyDescent="0.25">
      <c r="A6" s="256"/>
      <c r="B6" s="336"/>
      <c r="C6" s="336"/>
      <c r="D6" s="336"/>
      <c r="E6" s="214" t="s">
        <v>601</v>
      </c>
      <c r="F6" s="53" t="s">
        <v>552</v>
      </c>
      <c r="G6" s="53" t="s">
        <v>562</v>
      </c>
      <c r="H6" s="53" t="s">
        <v>563</v>
      </c>
      <c r="I6" s="53" t="s">
        <v>564</v>
      </c>
      <c r="J6" s="53" t="s">
        <v>601</v>
      </c>
    </row>
    <row r="7" spans="1:10" s="152" customFormat="1" ht="24" customHeight="1" thickTop="1" x14ac:dyDescent="0.2">
      <c r="A7" s="2" t="s">
        <v>257</v>
      </c>
      <c r="B7" s="189"/>
      <c r="C7" s="189"/>
      <c r="D7" s="189"/>
      <c r="E7" s="190"/>
    </row>
    <row r="8" spans="1:10" s="152" customFormat="1" ht="24" customHeight="1" x14ac:dyDescent="0.2">
      <c r="A8" s="9" t="s">
        <v>428</v>
      </c>
      <c r="B8" s="57">
        <v>2308137</v>
      </c>
      <c r="C8" s="57">
        <v>2650786</v>
      </c>
      <c r="D8" s="57">
        <v>3197003.7450000001</v>
      </c>
      <c r="E8" s="57">
        <v>1940296</v>
      </c>
      <c r="F8" s="57">
        <v>2755151.6989999991</v>
      </c>
      <c r="G8" s="57">
        <v>3197003.7450000001</v>
      </c>
      <c r="H8" s="57">
        <v>2556748.87</v>
      </c>
      <c r="I8" s="57">
        <v>2778140.3840000005</v>
      </c>
      <c r="J8" s="57">
        <v>2612450.6340000001</v>
      </c>
    </row>
    <row r="9" spans="1:10" s="152" customFormat="1" ht="24" customHeight="1" x14ac:dyDescent="0.2">
      <c r="A9" s="9" t="s">
        <v>429</v>
      </c>
      <c r="B9" s="57">
        <v>330061</v>
      </c>
      <c r="C9" s="57">
        <v>517695</v>
      </c>
      <c r="D9" s="57">
        <v>558313.83999999985</v>
      </c>
      <c r="E9" s="57">
        <v>388147</v>
      </c>
      <c r="F9" s="57">
        <v>470039.16800000001</v>
      </c>
      <c r="G9" s="57">
        <v>558313.83999999985</v>
      </c>
      <c r="H9" s="57">
        <v>442633.13099999999</v>
      </c>
      <c r="I9" s="57">
        <v>473730.40099999995</v>
      </c>
      <c r="J9" s="57">
        <v>442822.45899999986</v>
      </c>
    </row>
    <row r="10" spans="1:10" s="152" customFormat="1" ht="24" customHeight="1" x14ac:dyDescent="0.2">
      <c r="A10" s="9" t="s">
        <v>430</v>
      </c>
      <c r="B10" s="57">
        <v>858227</v>
      </c>
      <c r="C10" s="57">
        <v>892010</v>
      </c>
      <c r="D10" s="57">
        <v>1025210.782</v>
      </c>
      <c r="E10" s="57">
        <v>563388</v>
      </c>
      <c r="F10" s="57">
        <v>827138.77099999995</v>
      </c>
      <c r="G10" s="57">
        <v>1025210.782</v>
      </c>
      <c r="H10" s="57">
        <v>835425.0830000001</v>
      </c>
      <c r="I10" s="57">
        <v>944614.58400000003</v>
      </c>
      <c r="J10" s="57">
        <v>1177984.06</v>
      </c>
    </row>
    <row r="11" spans="1:10" s="152" customFormat="1" ht="24" customHeight="1" x14ac:dyDescent="0.2">
      <c r="A11" s="9" t="s">
        <v>348</v>
      </c>
      <c r="B11" s="57">
        <v>16441736</v>
      </c>
      <c r="C11" s="57">
        <v>20895614</v>
      </c>
      <c r="D11" s="57">
        <v>30149407.908000004</v>
      </c>
      <c r="E11" s="57">
        <v>17483776</v>
      </c>
      <c r="F11" s="57">
        <v>28923087.801999997</v>
      </c>
      <c r="G11" s="57">
        <v>30149407.908000004</v>
      </c>
      <c r="H11" s="57">
        <v>30371987.379000004</v>
      </c>
      <c r="I11" s="57">
        <v>31015723.842</v>
      </c>
      <c r="J11" s="57">
        <v>30694464.741</v>
      </c>
    </row>
    <row r="12" spans="1:10" s="152" customFormat="1" ht="24" customHeight="1" x14ac:dyDescent="0.2">
      <c r="A12" s="9" t="s">
        <v>431</v>
      </c>
      <c r="B12" s="57">
        <v>10099077</v>
      </c>
      <c r="C12" s="57">
        <v>11502379</v>
      </c>
      <c r="D12" s="57">
        <v>11589550.472999999</v>
      </c>
      <c r="E12" s="57">
        <v>10395459</v>
      </c>
      <c r="F12" s="57">
        <v>11308354.687000003</v>
      </c>
      <c r="G12" s="57">
        <v>11589550.472999999</v>
      </c>
      <c r="H12" s="57">
        <v>10954079.365999999</v>
      </c>
      <c r="I12" s="57">
        <v>10936357.976</v>
      </c>
      <c r="J12" s="57">
        <v>11112611.953999996</v>
      </c>
    </row>
    <row r="13" spans="1:10" s="152" customFormat="1" ht="24" customHeight="1" x14ac:dyDescent="0.2">
      <c r="A13" s="9" t="s">
        <v>432</v>
      </c>
      <c r="B13" s="57">
        <v>10771563</v>
      </c>
      <c r="C13" s="57">
        <v>12202125</v>
      </c>
      <c r="D13" s="57">
        <v>12447145.857999997</v>
      </c>
      <c r="E13" s="57">
        <v>11083730</v>
      </c>
      <c r="F13" s="57">
        <v>12169162.320999999</v>
      </c>
      <c r="G13" s="57">
        <v>12447145.857999997</v>
      </c>
      <c r="H13" s="57">
        <v>11808662.85</v>
      </c>
      <c r="I13" s="57">
        <v>11805017.341000002</v>
      </c>
      <c r="J13" s="57">
        <v>12069381.774000004</v>
      </c>
    </row>
    <row r="14" spans="1:10" s="152" customFormat="1" ht="24" customHeight="1" x14ac:dyDescent="0.2">
      <c r="A14" s="9" t="s">
        <v>433</v>
      </c>
      <c r="B14" s="57">
        <v>-672486</v>
      </c>
      <c r="C14" s="57">
        <v>-699746</v>
      </c>
      <c r="D14" s="57">
        <v>-857595.38500000001</v>
      </c>
      <c r="E14" s="57">
        <v>-688270</v>
      </c>
      <c r="F14" s="57">
        <v>-860807.63399999996</v>
      </c>
      <c r="G14" s="57">
        <v>-857595.38500000001</v>
      </c>
      <c r="H14" s="57">
        <v>-854583.48400000005</v>
      </c>
      <c r="I14" s="57">
        <v>-868659.36499999999</v>
      </c>
      <c r="J14" s="57">
        <v>-956769.81999999972</v>
      </c>
    </row>
    <row r="15" spans="1:10" s="152" customFormat="1" ht="24" customHeight="1" x14ac:dyDescent="0.2">
      <c r="A15" s="9" t="s">
        <v>434</v>
      </c>
      <c r="B15" s="57">
        <v>716433</v>
      </c>
      <c r="C15" s="57">
        <v>872579</v>
      </c>
      <c r="D15" s="57">
        <v>1012671.2190000002</v>
      </c>
      <c r="E15" s="57">
        <v>760393</v>
      </c>
      <c r="F15" s="57">
        <v>1001800.768</v>
      </c>
      <c r="G15" s="57">
        <v>1012671.2190000002</v>
      </c>
      <c r="H15" s="57">
        <v>1023603.1959999999</v>
      </c>
      <c r="I15" s="57">
        <v>1039081.2280000004</v>
      </c>
      <c r="J15" s="57">
        <v>1049899.4979999999</v>
      </c>
    </row>
    <row r="16" spans="1:10" s="152" customFormat="1" ht="24" customHeight="1" x14ac:dyDescent="0.2">
      <c r="A16" s="9" t="s">
        <v>435</v>
      </c>
      <c r="B16" s="57">
        <v>107049</v>
      </c>
      <c r="C16" s="57">
        <v>220831</v>
      </c>
      <c r="D16" s="57">
        <v>186560.45200000002</v>
      </c>
      <c r="E16" s="57">
        <v>132451</v>
      </c>
      <c r="F16" s="57">
        <v>185897.14400000006</v>
      </c>
      <c r="G16" s="57">
        <v>186560.45200000002</v>
      </c>
      <c r="H16" s="57">
        <v>189512.83899999998</v>
      </c>
      <c r="I16" s="57">
        <v>190138.77900000001</v>
      </c>
      <c r="J16" s="57">
        <v>225253.486</v>
      </c>
    </row>
    <row r="17" spans="1:10" s="152" customFormat="1" ht="24" customHeight="1" x14ac:dyDescent="0.2">
      <c r="A17" s="9" t="s">
        <v>436</v>
      </c>
      <c r="B17" s="57">
        <v>1202385</v>
      </c>
      <c r="C17" s="57">
        <v>1892967</v>
      </c>
      <c r="D17" s="57">
        <v>2404597.537</v>
      </c>
      <c r="E17" s="57">
        <v>1490905</v>
      </c>
      <c r="F17" s="57">
        <v>2502482.9319999996</v>
      </c>
      <c r="G17" s="57">
        <v>2404597.537</v>
      </c>
      <c r="H17" s="57">
        <v>2282730.2680000002</v>
      </c>
      <c r="I17" s="57">
        <v>2454300.0630000001</v>
      </c>
      <c r="J17" s="57">
        <v>2626409.2719999999</v>
      </c>
    </row>
    <row r="18" spans="1:10" s="152" customFormat="1" ht="24" customHeight="1" x14ac:dyDescent="0.2">
      <c r="A18" s="6" t="s">
        <v>354</v>
      </c>
      <c r="B18" s="59">
        <v>32063106</v>
      </c>
      <c r="C18" s="59">
        <v>39444861</v>
      </c>
      <c r="D18" s="59">
        <v>50123315.956</v>
      </c>
      <c r="E18" s="59">
        <v>33154815</v>
      </c>
      <c r="F18" s="59">
        <v>47973952.971000001</v>
      </c>
      <c r="G18" s="59">
        <v>50123315.956</v>
      </c>
      <c r="H18" s="59">
        <v>48656720.132000007</v>
      </c>
      <c r="I18" s="59">
        <v>49832087.257000007</v>
      </c>
      <c r="J18" s="59">
        <v>49941896.104000002</v>
      </c>
    </row>
    <row r="19" spans="1:10" s="152" customFormat="1" ht="24" customHeight="1" x14ac:dyDescent="0.2">
      <c r="A19" s="174"/>
      <c r="B19" s="193"/>
      <c r="C19" s="57"/>
      <c r="D19" s="57"/>
      <c r="E19" s="57"/>
      <c r="F19" s="57"/>
      <c r="G19" s="57"/>
      <c r="H19" s="57"/>
      <c r="I19" s="57"/>
      <c r="J19" s="57"/>
    </row>
    <row r="20" spans="1:10" s="152" customFormat="1" ht="24" customHeight="1" x14ac:dyDescent="0.2">
      <c r="A20" s="2" t="s">
        <v>300</v>
      </c>
      <c r="B20" s="193"/>
      <c r="C20" s="57"/>
      <c r="D20" s="57"/>
      <c r="E20" s="57"/>
      <c r="F20" s="57"/>
      <c r="G20" s="57"/>
      <c r="H20" s="57"/>
      <c r="I20" s="57"/>
      <c r="J20" s="57"/>
    </row>
    <row r="21" spans="1:10" s="152" customFormat="1" ht="24" customHeight="1" x14ac:dyDescent="0.2">
      <c r="A21" s="9" t="s">
        <v>356</v>
      </c>
      <c r="B21" s="57">
        <v>358528</v>
      </c>
      <c r="C21" s="57">
        <v>424912</v>
      </c>
      <c r="D21" s="57">
        <v>459192.00300000003</v>
      </c>
      <c r="E21" s="57">
        <v>296614</v>
      </c>
      <c r="F21" s="57">
        <v>292329.74700000009</v>
      </c>
      <c r="G21" s="57">
        <v>459192.00300000003</v>
      </c>
      <c r="H21" s="57">
        <v>354374.92199999996</v>
      </c>
      <c r="I21" s="57">
        <v>311468.95299999998</v>
      </c>
      <c r="J21" s="57">
        <v>322475.97700000001</v>
      </c>
    </row>
    <row r="22" spans="1:10" s="152" customFormat="1" ht="24" customHeight="1" x14ac:dyDescent="0.2">
      <c r="A22" s="9" t="s">
        <v>437</v>
      </c>
      <c r="B22" s="57">
        <v>6725049</v>
      </c>
      <c r="C22" s="57">
        <v>8916845</v>
      </c>
      <c r="D22" s="57">
        <v>13071190.529999999</v>
      </c>
      <c r="E22" s="57">
        <v>6362341</v>
      </c>
      <c r="F22" s="57">
        <v>12673777.864</v>
      </c>
      <c r="G22" s="57">
        <v>13071190.529999999</v>
      </c>
      <c r="H22" s="57">
        <v>12888969.806000002</v>
      </c>
      <c r="I22" s="57">
        <v>13032779.387</v>
      </c>
      <c r="J22" s="57">
        <v>12638057.305999998</v>
      </c>
    </row>
    <row r="23" spans="1:10" s="152" customFormat="1" ht="24" customHeight="1" x14ac:dyDescent="0.2">
      <c r="A23" s="9" t="s">
        <v>438</v>
      </c>
      <c r="B23" s="57">
        <v>21490459</v>
      </c>
      <c r="C23" s="57">
        <v>25507568</v>
      </c>
      <c r="D23" s="57">
        <v>30812105.305000003</v>
      </c>
      <c r="E23" s="57">
        <v>22820094</v>
      </c>
      <c r="F23" s="57">
        <v>29348502.641000006</v>
      </c>
      <c r="G23" s="57">
        <v>30812105.305000003</v>
      </c>
      <c r="H23" s="57">
        <v>29923292.411000006</v>
      </c>
      <c r="I23" s="57">
        <v>30713081.957999997</v>
      </c>
      <c r="J23" s="57">
        <v>30793052.913000003</v>
      </c>
    </row>
    <row r="24" spans="1:10" s="152" customFormat="1" ht="24" customHeight="1" x14ac:dyDescent="0.2">
      <c r="A24" s="9" t="s">
        <v>439</v>
      </c>
      <c r="B24" s="57">
        <v>136828</v>
      </c>
      <c r="C24" s="57">
        <v>171864</v>
      </c>
      <c r="D24" s="57">
        <v>172845.50200000004</v>
      </c>
      <c r="E24" s="57">
        <v>136824</v>
      </c>
      <c r="F24" s="57">
        <v>176700.20200000002</v>
      </c>
      <c r="G24" s="57">
        <v>172845.50200000004</v>
      </c>
      <c r="H24" s="57">
        <v>172845.50200000004</v>
      </c>
      <c r="I24" s="57">
        <v>171344.50200000004</v>
      </c>
      <c r="J24" s="57">
        <v>171891.37600000005</v>
      </c>
    </row>
    <row r="25" spans="1:10" s="152" customFormat="1" ht="24" customHeight="1" x14ac:dyDescent="0.2">
      <c r="A25" s="9" t="s">
        <v>440</v>
      </c>
      <c r="B25" s="57">
        <v>10134</v>
      </c>
      <c r="C25" s="57">
        <v>12518</v>
      </c>
      <c r="D25" s="57">
        <v>11105.772000000001</v>
      </c>
      <c r="E25" s="57">
        <v>10315</v>
      </c>
      <c r="F25" s="57">
        <v>11132.178</v>
      </c>
      <c r="G25" s="57">
        <v>11105.772000000001</v>
      </c>
      <c r="H25" s="57">
        <v>11033.298000000001</v>
      </c>
      <c r="I25" s="57">
        <v>11047.271000000001</v>
      </c>
      <c r="J25" s="57">
        <v>13711.237999999999</v>
      </c>
    </row>
    <row r="26" spans="1:10" s="152" customFormat="1" ht="24" customHeight="1" x14ac:dyDescent="0.2">
      <c r="A26" s="9" t="s">
        <v>441</v>
      </c>
      <c r="B26" s="57">
        <v>5847</v>
      </c>
      <c r="C26" s="57">
        <v>38414</v>
      </c>
      <c r="D26" s="57">
        <v>48281.502</v>
      </c>
      <c r="E26" s="57">
        <v>6279</v>
      </c>
      <c r="F26" s="57">
        <v>39912.488999999994</v>
      </c>
      <c r="G26" s="57">
        <v>48281.502</v>
      </c>
      <c r="H26" s="57">
        <v>39373.553999999996</v>
      </c>
      <c r="I26" s="57">
        <v>60744.465999999993</v>
      </c>
      <c r="J26" s="57">
        <v>53177.538</v>
      </c>
    </row>
    <row r="27" spans="1:10" s="152" customFormat="1" ht="24" customHeight="1" x14ac:dyDescent="0.2">
      <c r="A27" s="9" t="s">
        <v>365</v>
      </c>
      <c r="B27" s="57">
        <v>1300389</v>
      </c>
      <c r="C27" s="57">
        <v>1966081</v>
      </c>
      <c r="D27" s="57">
        <v>2538856.5689999997</v>
      </c>
      <c r="E27" s="57">
        <v>1418465</v>
      </c>
      <c r="F27" s="57">
        <v>2520369.2679999997</v>
      </c>
      <c r="G27" s="57">
        <v>2538856.5689999997</v>
      </c>
      <c r="H27" s="57">
        <v>2136490.1339999996</v>
      </c>
      <c r="I27" s="57">
        <v>2352436.9420000003</v>
      </c>
      <c r="J27" s="57">
        <v>2517996.8259999994</v>
      </c>
    </row>
    <row r="28" spans="1:10" s="152" customFormat="1" ht="24" customHeight="1" x14ac:dyDescent="0.2">
      <c r="A28" s="6" t="s">
        <v>367</v>
      </c>
      <c r="B28" s="59">
        <v>30027234</v>
      </c>
      <c r="C28" s="59">
        <v>37038203</v>
      </c>
      <c r="D28" s="59">
        <v>47113577.182999991</v>
      </c>
      <c r="E28" s="59">
        <v>31050931</v>
      </c>
      <c r="F28" s="59">
        <v>45062724.389000006</v>
      </c>
      <c r="G28" s="59">
        <v>47113577.182999991</v>
      </c>
      <c r="H28" s="59">
        <v>45526379.627000004</v>
      </c>
      <c r="I28" s="59">
        <v>46652903.478999987</v>
      </c>
      <c r="J28" s="59">
        <v>46510363.174000002</v>
      </c>
    </row>
    <row r="29" spans="1:10" s="152" customFormat="1" ht="24" customHeight="1" x14ac:dyDescent="0.2">
      <c r="A29" s="174"/>
      <c r="B29" s="57"/>
      <c r="C29" s="59"/>
      <c r="D29" s="57"/>
      <c r="E29" s="57"/>
      <c r="F29" s="57"/>
      <c r="G29" s="57"/>
      <c r="H29" s="194"/>
      <c r="I29" s="194"/>
      <c r="J29" s="194"/>
    </row>
    <row r="30" spans="1:10" s="152" customFormat="1" ht="24" customHeight="1" x14ac:dyDescent="0.2">
      <c r="A30" s="2" t="s">
        <v>368</v>
      </c>
      <c r="B30" s="59">
        <v>2035872</v>
      </c>
      <c r="C30" s="59">
        <v>2406658</v>
      </c>
      <c r="D30" s="59">
        <v>3009738.7730000005</v>
      </c>
      <c r="E30" s="59">
        <v>2103884</v>
      </c>
      <c r="F30" s="59">
        <v>2911228.5819999948</v>
      </c>
      <c r="G30" s="59">
        <v>3009738.7730000005</v>
      </c>
      <c r="H30" s="59">
        <v>3130340.5050000027</v>
      </c>
      <c r="I30" s="59">
        <v>3179183.7780000195</v>
      </c>
      <c r="J30" s="59">
        <v>3431532.9299999997</v>
      </c>
    </row>
    <row r="31" spans="1:10" s="152" customFormat="1" ht="24" customHeight="1" x14ac:dyDescent="0.2">
      <c r="A31" s="174"/>
      <c r="B31" s="57"/>
      <c r="C31" s="57"/>
      <c r="D31" s="57"/>
      <c r="E31" s="57"/>
      <c r="F31" s="57"/>
      <c r="G31" s="57"/>
      <c r="H31" s="57"/>
      <c r="I31" s="57"/>
      <c r="J31" s="57"/>
    </row>
    <row r="32" spans="1:10" s="152" customFormat="1" ht="24" customHeight="1" x14ac:dyDescent="0.2">
      <c r="A32" s="2" t="s">
        <v>442</v>
      </c>
      <c r="B32" s="57"/>
      <c r="C32" s="57"/>
      <c r="D32" s="57"/>
      <c r="E32" s="57"/>
      <c r="F32" s="57"/>
      <c r="G32" s="57"/>
      <c r="H32" s="57"/>
      <c r="I32" s="57"/>
      <c r="J32" s="57"/>
    </row>
    <row r="33" spans="1:10" s="152" customFormat="1" ht="24" customHeight="1" x14ac:dyDescent="0.2">
      <c r="A33" s="7" t="s">
        <v>443</v>
      </c>
      <c r="B33" s="57">
        <v>584837</v>
      </c>
      <c r="C33" s="57">
        <v>614275</v>
      </c>
      <c r="D33" s="57">
        <v>631074.42300000007</v>
      </c>
      <c r="E33" s="57">
        <v>590950</v>
      </c>
      <c r="F33" s="57">
        <v>628616.41399999987</v>
      </c>
      <c r="G33" s="57">
        <v>631074.42300000007</v>
      </c>
      <c r="H33" s="57">
        <v>628384.60499999998</v>
      </c>
      <c r="I33" s="57">
        <v>628398.74399999995</v>
      </c>
      <c r="J33" s="57">
        <v>628264.71899999992</v>
      </c>
    </row>
    <row r="34" spans="1:10" s="152" customFormat="1" ht="24" customHeight="1" x14ac:dyDescent="0.2">
      <c r="A34" s="7" t="s">
        <v>371</v>
      </c>
      <c r="B34" s="57">
        <v>440578</v>
      </c>
      <c r="C34" s="57">
        <v>572952</v>
      </c>
      <c r="D34" s="57">
        <v>650680.00299999991</v>
      </c>
      <c r="E34" s="57">
        <v>464483</v>
      </c>
      <c r="F34" s="57">
        <v>650564.62739999988</v>
      </c>
      <c r="G34" s="57">
        <v>650680.00299999991</v>
      </c>
      <c r="H34" s="57">
        <v>659730.64400000009</v>
      </c>
      <c r="I34" s="57">
        <v>668552.47899999982</v>
      </c>
      <c r="J34" s="57">
        <v>655177.07900000003</v>
      </c>
    </row>
    <row r="35" spans="1:10" s="152" customFormat="1" ht="24" customHeight="1" x14ac:dyDescent="0.2">
      <c r="A35" s="7" t="s">
        <v>444</v>
      </c>
      <c r="B35" s="57">
        <v>870554</v>
      </c>
      <c r="C35" s="57">
        <v>1142504</v>
      </c>
      <c r="D35" s="57">
        <v>1363937.9060000002</v>
      </c>
      <c r="E35" s="57">
        <v>876726</v>
      </c>
      <c r="F35" s="57">
        <v>1301254.2055999998</v>
      </c>
      <c r="G35" s="57">
        <v>1363937.9060000002</v>
      </c>
      <c r="H35" s="57">
        <v>1439660.2599999998</v>
      </c>
      <c r="I35" s="57">
        <v>1404778.5199999998</v>
      </c>
      <c r="J35" s="57">
        <v>1438443.5419999999</v>
      </c>
    </row>
    <row r="36" spans="1:10" s="152" customFormat="1" ht="24" customHeight="1" thickBot="1" x14ac:dyDescent="0.25">
      <c r="A36" s="195" t="s">
        <v>445</v>
      </c>
      <c r="B36" s="196">
        <v>139904</v>
      </c>
      <c r="C36" s="196">
        <v>76926</v>
      </c>
      <c r="D36" s="196">
        <v>364046.44099999993</v>
      </c>
      <c r="E36" s="196">
        <v>171725</v>
      </c>
      <c r="F36" s="196">
        <v>330793.3349999999</v>
      </c>
      <c r="G36" s="196">
        <v>364046.44099999993</v>
      </c>
      <c r="H36" s="196">
        <v>402564.99599999981</v>
      </c>
      <c r="I36" s="196">
        <v>477454.03500000003</v>
      </c>
      <c r="J36" s="196">
        <v>709647.59</v>
      </c>
    </row>
    <row r="37" spans="1:10" s="152" customFormat="1" ht="24" customHeight="1" thickBot="1" x14ac:dyDescent="0.25">
      <c r="A37" s="197" t="s">
        <v>446</v>
      </c>
      <c r="B37" s="198">
        <v>2035872</v>
      </c>
      <c r="C37" s="198">
        <v>2406658</v>
      </c>
      <c r="D37" s="198">
        <v>3009738.7730000005</v>
      </c>
      <c r="E37" s="198">
        <v>2103884</v>
      </c>
      <c r="F37" s="198">
        <v>2911228.5819999995</v>
      </c>
      <c r="G37" s="198">
        <v>3009738.7730000005</v>
      </c>
      <c r="H37" s="198">
        <v>3130340.5049999994</v>
      </c>
      <c r="I37" s="198">
        <v>3179183.7779999999</v>
      </c>
      <c r="J37" s="198">
        <v>3431532.9299999997</v>
      </c>
    </row>
    <row r="38" spans="1:10" x14ac:dyDescent="0.2">
      <c r="A38" s="330" t="s">
        <v>549</v>
      </c>
      <c r="B38" s="330"/>
      <c r="C38" s="330"/>
      <c r="D38" s="330"/>
      <c r="E38" s="330"/>
      <c r="F38" s="330"/>
      <c r="G38" s="330"/>
      <c r="H38" s="330"/>
      <c r="I38" s="330"/>
      <c r="J38" s="330"/>
    </row>
    <row r="39" spans="1:10" x14ac:dyDescent="0.2">
      <c r="A39" s="329" t="s">
        <v>550</v>
      </c>
      <c r="B39" s="329"/>
      <c r="C39" s="329"/>
      <c r="D39" s="329"/>
      <c r="E39" s="329"/>
      <c r="F39" s="329"/>
      <c r="G39" s="329"/>
      <c r="H39" s="329"/>
      <c r="I39" s="329"/>
      <c r="J39" s="329"/>
    </row>
    <row r="43" spans="1:10" x14ac:dyDescent="0.2">
      <c r="F43" s="82"/>
      <c r="G43" s="82"/>
      <c r="H43" s="82"/>
      <c r="I43" s="82"/>
      <c r="J43" s="82"/>
    </row>
    <row r="44" spans="1:10" x14ac:dyDescent="0.2">
      <c r="F44" s="82"/>
      <c r="G44" s="82"/>
      <c r="H44" s="82"/>
      <c r="I44" s="82"/>
      <c r="J44" s="82"/>
    </row>
    <row r="45" spans="1:10" x14ac:dyDescent="0.2">
      <c r="F45" s="82"/>
      <c r="G45" s="82"/>
      <c r="H45" s="82"/>
      <c r="I45" s="82"/>
      <c r="J45" s="82"/>
    </row>
  </sheetData>
  <mergeCells count="11">
    <mergeCell ref="A39:J39"/>
    <mergeCell ref="A38:J38"/>
    <mergeCell ref="A1:J1"/>
    <mergeCell ref="A2:J2"/>
    <mergeCell ref="A3:J3"/>
    <mergeCell ref="B4:B6"/>
    <mergeCell ref="C4:C6"/>
    <mergeCell ref="D4:D6"/>
    <mergeCell ref="E4:E5"/>
    <mergeCell ref="A4:A6"/>
    <mergeCell ref="F4:J4"/>
  </mergeCells>
  <pageMargins left="0.7" right="0.7" top="0.75" bottom="0.75" header="0.3" footer="0.3"/>
  <pageSetup paperSize="9" scale="58" orientation="portrait" r:id="rId1"/>
  <headerFooter>
    <oddFooter>&amp;C&amp;A</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M19"/>
  <sheetViews>
    <sheetView view="pageBreakPreview" zoomScale="130" zoomScaleNormal="100" zoomScaleSheetLayoutView="130" workbookViewId="0">
      <selection activeCell="A14" sqref="A14"/>
    </sheetView>
  </sheetViews>
  <sheetFormatPr defaultColWidth="9" defaultRowHeight="14.25" x14ac:dyDescent="0.2"/>
  <cols>
    <col min="1" max="1" width="46.125" style="25" customWidth="1"/>
    <col min="2" max="10" width="9.375" style="25" customWidth="1"/>
    <col min="11" max="11" width="8.75" style="25" customWidth="1"/>
    <col min="12" max="12" width="9" style="25"/>
    <col min="13" max="13" width="11.75" style="25" bestFit="1" customWidth="1"/>
    <col min="14" max="16384" width="9" style="25"/>
  </cols>
  <sheetData>
    <row r="1" spans="1:13" ht="18.75" x14ac:dyDescent="0.2">
      <c r="A1" s="274" t="s">
        <v>447</v>
      </c>
      <c r="B1" s="274"/>
      <c r="C1" s="274"/>
      <c r="D1" s="274"/>
      <c r="E1" s="274"/>
      <c r="F1" s="274"/>
      <c r="G1" s="274"/>
      <c r="H1" s="274"/>
      <c r="I1" s="274"/>
      <c r="J1" s="274"/>
      <c r="K1" s="92"/>
    </row>
    <row r="2" spans="1:13" ht="15" customHeight="1" thickBot="1" x14ac:dyDescent="0.25">
      <c r="A2" s="342" t="s">
        <v>448</v>
      </c>
      <c r="B2" s="342"/>
      <c r="C2" s="342"/>
      <c r="D2" s="342"/>
      <c r="E2" s="343"/>
      <c r="F2" s="342"/>
      <c r="G2" s="342"/>
      <c r="H2" s="342"/>
      <c r="I2" s="342"/>
      <c r="J2" s="342"/>
      <c r="K2" s="106"/>
    </row>
    <row r="3" spans="1:13" ht="16.5" thickTop="1" thickBot="1" x14ac:dyDescent="0.25">
      <c r="A3" s="39"/>
      <c r="B3" s="114" t="s">
        <v>46</v>
      </c>
      <c r="C3" s="344" t="s">
        <v>4</v>
      </c>
      <c r="D3" s="344" t="s">
        <v>589</v>
      </c>
      <c r="E3" s="121">
        <v>2023</v>
      </c>
      <c r="F3" s="284">
        <v>2024</v>
      </c>
      <c r="G3" s="285"/>
      <c r="H3" s="285"/>
      <c r="I3" s="285"/>
      <c r="J3" s="285"/>
      <c r="K3" s="107"/>
    </row>
    <row r="4" spans="1:13" ht="15.75" thickBot="1" x14ac:dyDescent="0.25">
      <c r="A4" s="40"/>
      <c r="B4" s="113"/>
      <c r="C4" s="301"/>
      <c r="D4" s="301"/>
      <c r="E4" s="85" t="s">
        <v>564</v>
      </c>
      <c r="F4" s="61" t="s">
        <v>546</v>
      </c>
      <c r="G4" s="61" t="s">
        <v>552</v>
      </c>
      <c r="H4" s="61" t="s">
        <v>562</v>
      </c>
      <c r="I4" s="61" t="s">
        <v>563</v>
      </c>
      <c r="J4" s="61" t="s">
        <v>564</v>
      </c>
      <c r="K4" s="108"/>
    </row>
    <row r="5" spans="1:13" s="167" customFormat="1" ht="42" customHeight="1" thickTop="1" x14ac:dyDescent="0.2">
      <c r="A5" s="18" t="s">
        <v>449</v>
      </c>
      <c r="B5" s="56">
        <v>19281929</v>
      </c>
      <c r="C5" s="191">
        <v>18358468</v>
      </c>
      <c r="D5" s="87">
        <v>25661035.746686</v>
      </c>
      <c r="E5" s="56">
        <v>17827561</v>
      </c>
      <c r="F5" s="56">
        <v>19303528.032853</v>
      </c>
      <c r="G5" s="87">
        <v>24787582.773530997</v>
      </c>
      <c r="H5" s="87">
        <v>25661035.746686</v>
      </c>
      <c r="I5" s="87">
        <v>26061081.135293998</v>
      </c>
      <c r="J5" s="87">
        <v>26671948.462646004</v>
      </c>
      <c r="K5" s="222"/>
      <c r="M5" s="221"/>
    </row>
    <row r="6" spans="1:13" s="167" customFormat="1" ht="42" customHeight="1" x14ac:dyDescent="0.2">
      <c r="A6" s="18" t="s">
        <v>450</v>
      </c>
      <c r="B6" s="56">
        <v>2074337</v>
      </c>
      <c r="C6" s="191">
        <v>4279847</v>
      </c>
      <c r="D6" s="87">
        <v>5007026.7574450001</v>
      </c>
      <c r="E6" s="56">
        <v>4377838</v>
      </c>
      <c r="F6" s="56">
        <v>4911719.7719999999</v>
      </c>
      <c r="G6" s="87">
        <v>4963972.1324450001</v>
      </c>
      <c r="H6" s="87">
        <v>5007026.7574450001</v>
      </c>
      <c r="I6" s="87">
        <v>5058474.5034449995</v>
      </c>
      <c r="J6" s="87">
        <v>5017583.5494450005</v>
      </c>
      <c r="K6" s="222"/>
      <c r="M6" s="221"/>
    </row>
    <row r="7" spans="1:13" s="167" customFormat="1" ht="42" customHeight="1" x14ac:dyDescent="0.2">
      <c r="A7" s="64" t="s">
        <v>451</v>
      </c>
      <c r="B7" s="58">
        <v>21356266</v>
      </c>
      <c r="C7" s="192">
        <v>22638315</v>
      </c>
      <c r="D7" s="138">
        <f>D5+D6</f>
        <v>30668062.504131</v>
      </c>
      <c r="E7" s="58">
        <v>22205399</v>
      </c>
      <c r="F7" s="58">
        <v>24215247.804853</v>
      </c>
      <c r="G7" s="138">
        <f>G5+G6</f>
        <v>29751554.905975997</v>
      </c>
      <c r="H7" s="138">
        <f>H5+H6</f>
        <v>30668062.504131</v>
      </c>
      <c r="I7" s="138">
        <f>I5+I6</f>
        <v>31119555.638738997</v>
      </c>
      <c r="J7" s="138">
        <f>J5+J6</f>
        <v>31689532.012091003</v>
      </c>
      <c r="K7" s="222"/>
      <c r="M7" s="221"/>
    </row>
    <row r="8" spans="1:13" s="167" customFormat="1" ht="42" customHeight="1" x14ac:dyDescent="0.2">
      <c r="A8" s="64" t="s">
        <v>452</v>
      </c>
      <c r="B8" s="58">
        <v>14101558</v>
      </c>
      <c r="C8" s="192">
        <v>17790896</v>
      </c>
      <c r="D8" s="138">
        <v>20912971.555800002</v>
      </c>
      <c r="E8" s="58">
        <v>17171149</v>
      </c>
      <c r="F8" s="58">
        <v>19785790.116999999</v>
      </c>
      <c r="G8" s="138">
        <v>20366935.305800002</v>
      </c>
      <c r="H8" s="138">
        <v>20912971.555800002</v>
      </c>
      <c r="I8" s="138">
        <v>21601817.347060002</v>
      </c>
      <c r="J8" s="138">
        <v>22488499.975120001</v>
      </c>
      <c r="K8" s="222"/>
      <c r="M8" s="221"/>
    </row>
    <row r="9" spans="1:13" s="167" customFormat="1" ht="42" customHeight="1" x14ac:dyDescent="0.2">
      <c r="A9" s="18" t="s">
        <v>453</v>
      </c>
      <c r="B9" s="56">
        <v>415712</v>
      </c>
      <c r="C9" s="191">
        <v>602904</v>
      </c>
      <c r="D9" s="87">
        <v>684549.61199999996</v>
      </c>
      <c r="E9" s="56">
        <v>545152</v>
      </c>
      <c r="F9" s="56">
        <v>624026.44900000002</v>
      </c>
      <c r="G9" s="87">
        <v>574255.84199999995</v>
      </c>
      <c r="H9" s="87">
        <v>684549.61199999996</v>
      </c>
      <c r="I9" s="87">
        <v>617637.18000000005</v>
      </c>
      <c r="J9" s="87">
        <v>569448.08799999999</v>
      </c>
      <c r="K9" s="222"/>
      <c r="M9" s="221"/>
    </row>
    <row r="10" spans="1:13" s="167" customFormat="1" ht="42" customHeight="1" x14ac:dyDescent="0.2">
      <c r="A10" s="18" t="s">
        <v>454</v>
      </c>
      <c r="B10" s="56">
        <v>1447459</v>
      </c>
      <c r="C10" s="191">
        <v>1388023</v>
      </c>
      <c r="D10" s="87">
        <v>1509768.1510000001</v>
      </c>
      <c r="E10" s="56">
        <v>1241712</v>
      </c>
      <c r="F10" s="56">
        <v>1240339.902</v>
      </c>
      <c r="G10" s="87">
        <v>1457058.9709999999</v>
      </c>
      <c r="H10" s="87">
        <v>1509768.1510000001</v>
      </c>
      <c r="I10" s="87">
        <v>1536424.085</v>
      </c>
      <c r="J10" s="87">
        <v>1673434.702</v>
      </c>
      <c r="K10" s="222"/>
      <c r="M10" s="221"/>
    </row>
    <row r="11" spans="1:13" s="167" customFormat="1" ht="42" customHeight="1" x14ac:dyDescent="0.2">
      <c r="A11" s="18" t="s">
        <v>455</v>
      </c>
      <c r="B11" s="56">
        <v>207436</v>
      </c>
      <c r="C11" s="191">
        <v>290217</v>
      </c>
      <c r="D11" s="87">
        <v>141061.22</v>
      </c>
      <c r="E11" s="56">
        <v>1241712</v>
      </c>
      <c r="F11" s="56">
        <v>181660.86499999999</v>
      </c>
      <c r="G11" s="87">
        <v>140610.383</v>
      </c>
      <c r="H11" s="87">
        <v>141061.22</v>
      </c>
      <c r="I11" s="87">
        <v>97958.664000000004</v>
      </c>
      <c r="J11" s="87">
        <v>81940.429000000004</v>
      </c>
      <c r="K11" s="222"/>
      <c r="M11" s="221"/>
    </row>
    <row r="12" spans="1:13" s="167" customFormat="1" ht="42" customHeight="1" x14ac:dyDescent="0.2">
      <c r="A12" s="18" t="s">
        <v>456</v>
      </c>
      <c r="B12" s="56">
        <v>11976081</v>
      </c>
      <c r="C12" s="191">
        <v>15435676</v>
      </c>
      <c r="D12" s="87">
        <v>18505476.494799998</v>
      </c>
      <c r="E12" s="56">
        <v>15161927</v>
      </c>
      <c r="F12" s="56">
        <v>17667671.243999999</v>
      </c>
      <c r="G12" s="87">
        <v>18122954.172800001</v>
      </c>
      <c r="H12" s="87">
        <v>18505476.494799998</v>
      </c>
      <c r="I12" s="87">
        <v>19277758.08106</v>
      </c>
      <c r="J12" s="87">
        <v>20091689.94712</v>
      </c>
      <c r="K12" s="222"/>
      <c r="M12" s="221"/>
    </row>
    <row r="13" spans="1:13" s="167" customFormat="1" ht="42" customHeight="1" x14ac:dyDescent="0.2">
      <c r="A13" s="137" t="s">
        <v>457</v>
      </c>
      <c r="B13" s="56">
        <v>54870</v>
      </c>
      <c r="C13" s="191">
        <v>74076</v>
      </c>
      <c r="D13" s="87">
        <v>72116.077999999994</v>
      </c>
      <c r="E13" s="56">
        <v>75999</v>
      </c>
      <c r="F13" s="56">
        <v>72091.657000000007</v>
      </c>
      <c r="G13" s="87">
        <v>72055.937000000005</v>
      </c>
      <c r="H13" s="87">
        <v>72116.077999999994</v>
      </c>
      <c r="I13" s="87">
        <v>72039.337</v>
      </c>
      <c r="J13" s="87">
        <v>71986.808999999994</v>
      </c>
      <c r="K13" s="222"/>
      <c r="M13" s="221"/>
    </row>
    <row r="14" spans="1:13" s="167" customFormat="1" ht="42" customHeight="1" x14ac:dyDescent="0.2">
      <c r="A14" s="31" t="s">
        <v>458</v>
      </c>
      <c r="B14" s="56">
        <v>4612478</v>
      </c>
      <c r="C14" s="191">
        <v>5393662</v>
      </c>
      <c r="D14" s="56">
        <v>6092809.6552844504</v>
      </c>
      <c r="E14" s="56">
        <v>5286185</v>
      </c>
      <c r="F14" s="56">
        <v>5748922.7612659</v>
      </c>
      <c r="G14" s="56">
        <v>5888284.1293421993</v>
      </c>
      <c r="H14" s="56">
        <v>6092809.6552844504</v>
      </c>
      <c r="I14" s="56">
        <v>6183875.0553858001</v>
      </c>
      <c r="J14" s="56">
        <v>6330331.8984049512</v>
      </c>
      <c r="K14" s="222"/>
      <c r="M14" s="221"/>
    </row>
    <row r="15" spans="1:13" s="167" customFormat="1" ht="42" customHeight="1" thickBot="1" x14ac:dyDescent="0.25">
      <c r="A15" s="32" t="s">
        <v>459</v>
      </c>
      <c r="B15" s="132">
        <v>9523577</v>
      </c>
      <c r="C15" s="132">
        <v>12397234</v>
      </c>
      <c r="D15" s="145">
        <v>14820161.900515551</v>
      </c>
      <c r="E15" s="132">
        <v>11884964</v>
      </c>
      <c r="F15" s="132">
        <v>14036867.355734099</v>
      </c>
      <c r="G15" s="145">
        <v>14478651.176457802</v>
      </c>
      <c r="H15" s="145">
        <v>14820161.900515551</v>
      </c>
      <c r="I15" s="145">
        <v>15417942.291674199</v>
      </c>
      <c r="J15" s="145">
        <v>16158168.076715048</v>
      </c>
      <c r="K15" s="222"/>
      <c r="M15" s="221"/>
    </row>
    <row r="16" spans="1:13" ht="15" thickTop="1" x14ac:dyDescent="0.2">
      <c r="A16" s="22"/>
      <c r="B16" s="341" t="s">
        <v>460</v>
      </c>
      <c r="C16" s="341"/>
      <c r="D16" s="341"/>
      <c r="E16" s="341"/>
      <c r="F16" s="341"/>
      <c r="G16" s="341"/>
      <c r="H16" s="341"/>
      <c r="I16" s="341"/>
      <c r="J16" s="341"/>
      <c r="K16" s="93"/>
      <c r="M16" s="221"/>
    </row>
    <row r="17" spans="1:1" x14ac:dyDescent="0.2">
      <c r="A17" s="37"/>
    </row>
    <row r="18" spans="1:1" x14ac:dyDescent="0.2">
      <c r="A18" s="37"/>
    </row>
    <row r="19" spans="1:1" x14ac:dyDescent="0.2">
      <c r="A19" s="37"/>
    </row>
  </sheetData>
  <mergeCells count="6">
    <mergeCell ref="B16:J16"/>
    <mergeCell ref="A1:J1"/>
    <mergeCell ref="A2:J2"/>
    <mergeCell ref="C3:C4"/>
    <mergeCell ref="D3:D4"/>
    <mergeCell ref="F3:J3"/>
  </mergeCells>
  <pageMargins left="0.7" right="0.7" top="0.75" bottom="0.75" header="0.3" footer="0.3"/>
  <pageSetup paperSize="9" scale="61" orientation="portrait" verticalDpi="0" r:id="rId1"/>
  <headerFooter>
    <oddFooter>&amp;C&amp;A</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T59"/>
  <sheetViews>
    <sheetView view="pageBreakPreview" zoomScaleNormal="100" zoomScaleSheetLayoutView="100" workbookViewId="0">
      <selection activeCell="L2" sqref="L2"/>
    </sheetView>
  </sheetViews>
  <sheetFormatPr defaultColWidth="9.125" defaultRowHeight="14.25" x14ac:dyDescent="0.2"/>
  <cols>
    <col min="1" max="1" width="52.25" style="25" customWidth="1"/>
    <col min="2" max="9" width="11" style="25" customWidth="1"/>
    <col min="10" max="16384" width="9.125" style="25"/>
  </cols>
  <sheetData>
    <row r="1" spans="1:20" ht="18.75" x14ac:dyDescent="0.2">
      <c r="A1" s="242" t="s">
        <v>461</v>
      </c>
      <c r="B1" s="242"/>
      <c r="C1" s="242"/>
      <c r="D1" s="242"/>
      <c r="E1" s="242"/>
      <c r="F1" s="242"/>
      <c r="G1" s="242"/>
      <c r="H1" s="242"/>
      <c r="I1" s="242"/>
    </row>
    <row r="2" spans="1:20" ht="15" thickBot="1" x14ac:dyDescent="0.25">
      <c r="A2" s="243" t="s">
        <v>1</v>
      </c>
      <c r="B2" s="243"/>
      <c r="C2" s="243"/>
      <c r="D2" s="243"/>
      <c r="E2" s="243"/>
      <c r="F2" s="243"/>
      <c r="G2" s="243"/>
      <c r="H2" s="243"/>
      <c r="I2" s="243"/>
    </row>
    <row r="3" spans="1:20" ht="15.75" thickTop="1" thickBot="1" x14ac:dyDescent="0.25">
      <c r="A3" s="244" t="s">
        <v>462</v>
      </c>
      <c r="B3" s="346">
        <v>45374</v>
      </c>
      <c r="C3" s="347"/>
      <c r="D3" s="347"/>
      <c r="E3" s="347"/>
      <c r="F3" s="346">
        <v>45473</v>
      </c>
      <c r="G3" s="347"/>
      <c r="H3" s="347"/>
      <c r="I3" s="347"/>
    </row>
    <row r="4" spans="1:20" ht="15" thickBot="1" x14ac:dyDescent="0.25">
      <c r="A4" s="256"/>
      <c r="B4" s="38" t="s">
        <v>463</v>
      </c>
      <c r="C4" s="38" t="s">
        <v>464</v>
      </c>
      <c r="D4" s="38" t="s">
        <v>465</v>
      </c>
      <c r="E4" s="70" t="s">
        <v>252</v>
      </c>
      <c r="F4" s="71" t="s">
        <v>463</v>
      </c>
      <c r="G4" s="38" t="s">
        <v>464</v>
      </c>
      <c r="H4" s="38" t="s">
        <v>465</v>
      </c>
      <c r="I4" s="38" t="s">
        <v>252</v>
      </c>
    </row>
    <row r="5" spans="1:20" s="167" customFormat="1" ht="16.5" customHeight="1" thickTop="1" x14ac:dyDescent="0.2">
      <c r="A5" s="2" t="s">
        <v>466</v>
      </c>
      <c r="B5" s="58">
        <v>9423.737000000001</v>
      </c>
      <c r="C5" s="58">
        <v>1099335.0942773141</v>
      </c>
      <c r="D5" s="58">
        <v>88569.290000000008</v>
      </c>
      <c r="E5" s="58">
        <v>1197328.1212773141</v>
      </c>
      <c r="F5" s="58">
        <v>12871.243</v>
      </c>
      <c r="G5" s="58">
        <v>1156414.1035186788</v>
      </c>
      <c r="H5" s="58">
        <v>101477.66599999998</v>
      </c>
      <c r="I5" s="58">
        <v>1270763.0125186788</v>
      </c>
      <c r="S5" s="221"/>
      <c r="T5" s="221"/>
    </row>
    <row r="6" spans="1:20" s="167" customFormat="1" ht="16.5" customHeight="1" x14ac:dyDescent="0.2">
      <c r="A6" s="7" t="s">
        <v>467</v>
      </c>
      <c r="B6" s="56">
        <v>13.477</v>
      </c>
      <c r="C6" s="56">
        <v>1273.4525120000001</v>
      </c>
      <c r="D6" s="56">
        <v>10168.467000000001</v>
      </c>
      <c r="E6" s="56">
        <v>11455.396512000001</v>
      </c>
      <c r="F6" s="56">
        <v>13.026</v>
      </c>
      <c r="G6" s="56">
        <v>1338.2685120000001</v>
      </c>
      <c r="H6" s="56">
        <v>11418.673000000001</v>
      </c>
      <c r="I6" s="56">
        <v>12769.967512000001</v>
      </c>
      <c r="S6" s="221"/>
      <c r="T6" s="221"/>
    </row>
    <row r="7" spans="1:20" s="167" customFormat="1" ht="16.5" customHeight="1" x14ac:dyDescent="0.2">
      <c r="A7" s="7" t="s">
        <v>468</v>
      </c>
      <c r="B7" s="56">
        <v>4821.5150000000003</v>
      </c>
      <c r="C7" s="56">
        <v>796448.61410774547</v>
      </c>
      <c r="D7" s="56">
        <v>60318.182000000001</v>
      </c>
      <c r="E7" s="56">
        <v>861588.31110774551</v>
      </c>
      <c r="F7" s="56">
        <v>7911.4920000000002</v>
      </c>
      <c r="G7" s="56">
        <v>822124.9366274901</v>
      </c>
      <c r="H7" s="56">
        <v>80846.710999999996</v>
      </c>
      <c r="I7" s="56">
        <v>910883.13962749008</v>
      </c>
      <c r="S7" s="221"/>
      <c r="T7" s="221"/>
    </row>
    <row r="8" spans="1:20" s="167" customFormat="1" ht="16.5" customHeight="1" x14ac:dyDescent="0.2">
      <c r="A8" s="7" t="s">
        <v>469</v>
      </c>
      <c r="B8" s="56">
        <v>0</v>
      </c>
      <c r="C8" s="56">
        <v>554.20299999999997</v>
      </c>
      <c r="D8" s="56">
        <v>454.69400000000002</v>
      </c>
      <c r="E8" s="56">
        <v>1008.8969999999999</v>
      </c>
      <c r="F8" s="58">
        <v>0</v>
      </c>
      <c r="G8" s="56">
        <v>811.649</v>
      </c>
      <c r="H8" s="56">
        <v>923.64300000000003</v>
      </c>
      <c r="I8" s="56">
        <v>1735.2919999999999</v>
      </c>
      <c r="S8" s="221"/>
      <c r="T8" s="221"/>
    </row>
    <row r="9" spans="1:20" s="167" customFormat="1" ht="16.5" customHeight="1" x14ac:dyDescent="0.2">
      <c r="A9" s="7" t="s">
        <v>470</v>
      </c>
      <c r="B9" s="56">
        <v>4588.7449999999999</v>
      </c>
      <c r="C9" s="56">
        <v>301058.82465756877</v>
      </c>
      <c r="D9" s="56">
        <v>17627.947</v>
      </c>
      <c r="E9" s="56">
        <v>323275.51665756875</v>
      </c>
      <c r="F9" s="56">
        <v>4946.7250000000004</v>
      </c>
      <c r="G9" s="56">
        <v>332139.24937918875</v>
      </c>
      <c r="H9" s="56">
        <v>8288.6389999999992</v>
      </c>
      <c r="I9" s="56">
        <v>345374.61337918876</v>
      </c>
      <c r="S9" s="221"/>
      <c r="T9" s="221"/>
    </row>
    <row r="10" spans="1:20" s="167" customFormat="1" ht="16.5" customHeight="1" x14ac:dyDescent="0.2">
      <c r="A10" s="2" t="s">
        <v>471</v>
      </c>
      <c r="B10" s="58">
        <v>2053313.226</v>
      </c>
      <c r="C10" s="58">
        <v>864829.08720421989</v>
      </c>
      <c r="D10" s="58">
        <v>171693.34700000001</v>
      </c>
      <c r="E10" s="58">
        <v>3089835.6602042201</v>
      </c>
      <c r="F10" s="58">
        <v>2158734.9720000001</v>
      </c>
      <c r="G10" s="58">
        <v>954337.67391778005</v>
      </c>
      <c r="H10" s="58">
        <v>165298.17599999998</v>
      </c>
      <c r="I10" s="58">
        <v>3278370.8219177802</v>
      </c>
      <c r="S10" s="221"/>
      <c r="T10" s="221"/>
    </row>
    <row r="11" spans="1:20" s="167" customFormat="1" ht="16.5" customHeight="1" x14ac:dyDescent="0.2">
      <c r="A11" s="7" t="s">
        <v>472</v>
      </c>
      <c r="B11" s="56">
        <v>826354.56499999994</v>
      </c>
      <c r="C11" s="56">
        <v>614640.06915339991</v>
      </c>
      <c r="D11" s="56">
        <v>96962.831999999995</v>
      </c>
      <c r="E11" s="56">
        <v>1537957.4661533998</v>
      </c>
      <c r="F11" s="56">
        <v>786603.01199999999</v>
      </c>
      <c r="G11" s="56">
        <v>656729.47811300005</v>
      </c>
      <c r="H11" s="56">
        <v>93398.494322999992</v>
      </c>
      <c r="I11" s="56">
        <v>1536730.984436</v>
      </c>
      <c r="S11" s="221"/>
      <c r="T11" s="221"/>
    </row>
    <row r="12" spans="1:20" s="167" customFormat="1" ht="16.5" customHeight="1" x14ac:dyDescent="0.2">
      <c r="A12" s="7" t="s">
        <v>473</v>
      </c>
      <c r="B12" s="56">
        <v>1226958.6610000001</v>
      </c>
      <c r="C12" s="56">
        <v>250189.01805081998</v>
      </c>
      <c r="D12" s="56">
        <v>74730.514999999999</v>
      </c>
      <c r="E12" s="56">
        <v>1551878.1940508198</v>
      </c>
      <c r="F12" s="56">
        <v>1372131.96</v>
      </c>
      <c r="G12" s="56">
        <v>297608.19580478</v>
      </c>
      <c r="H12" s="56">
        <v>71899.681677</v>
      </c>
      <c r="I12" s="56">
        <v>1741639.8374817797</v>
      </c>
      <c r="S12" s="221"/>
      <c r="T12" s="221"/>
    </row>
    <row r="13" spans="1:20" s="167" customFormat="1" ht="16.5" customHeight="1" x14ac:dyDescent="0.2">
      <c r="A13" s="2" t="s">
        <v>474</v>
      </c>
      <c r="B13" s="58">
        <v>225675.73</v>
      </c>
      <c r="C13" s="58">
        <v>117125.78600000001</v>
      </c>
      <c r="D13" s="58">
        <v>506504.05299999996</v>
      </c>
      <c r="E13" s="58">
        <v>849305.5689999999</v>
      </c>
      <c r="F13" s="58">
        <v>236186.27499999999</v>
      </c>
      <c r="G13" s="58">
        <v>124151.948</v>
      </c>
      <c r="H13" s="58">
        <v>529207.79700000002</v>
      </c>
      <c r="I13" s="58">
        <v>889546.02</v>
      </c>
      <c r="S13" s="221"/>
      <c r="T13" s="221"/>
    </row>
    <row r="14" spans="1:20" s="167" customFormat="1" ht="16.5" customHeight="1" x14ac:dyDescent="0.2">
      <c r="A14" s="7" t="s">
        <v>472</v>
      </c>
      <c r="B14" s="56">
        <v>48557.578000000001</v>
      </c>
      <c r="C14" s="56">
        <v>42792.656000000003</v>
      </c>
      <c r="D14" s="56">
        <v>341036.54499999998</v>
      </c>
      <c r="E14" s="56">
        <v>432386.77899999998</v>
      </c>
      <c r="F14" s="56">
        <v>59828.504999999997</v>
      </c>
      <c r="G14" s="56">
        <v>52204.061999999998</v>
      </c>
      <c r="H14" s="56">
        <v>346528.82299999997</v>
      </c>
      <c r="I14" s="56">
        <v>458561.38999999996</v>
      </c>
      <c r="S14" s="221"/>
      <c r="T14" s="221"/>
    </row>
    <row r="15" spans="1:20" s="167" customFormat="1" ht="16.5" customHeight="1" x14ac:dyDescent="0.2">
      <c r="A15" s="7" t="s">
        <v>473</v>
      </c>
      <c r="B15" s="56">
        <v>177118.152</v>
      </c>
      <c r="C15" s="56">
        <v>74333.13</v>
      </c>
      <c r="D15" s="56">
        <v>165467.508</v>
      </c>
      <c r="E15" s="56">
        <v>416918.79000000004</v>
      </c>
      <c r="F15" s="56">
        <v>176357.77</v>
      </c>
      <c r="G15" s="56">
        <v>71947.885999999999</v>
      </c>
      <c r="H15" s="56">
        <v>182678.97399999999</v>
      </c>
      <c r="I15" s="56">
        <v>430984.63</v>
      </c>
      <c r="S15" s="221"/>
      <c r="T15" s="221"/>
    </row>
    <row r="16" spans="1:20" s="167" customFormat="1" ht="16.5" customHeight="1" x14ac:dyDescent="0.2">
      <c r="A16" s="2" t="s">
        <v>475</v>
      </c>
      <c r="B16" s="58">
        <v>18391.245999999999</v>
      </c>
      <c r="C16" s="58">
        <v>250696.06816999998</v>
      </c>
      <c r="D16" s="58">
        <v>0</v>
      </c>
      <c r="E16" s="58">
        <v>269087.31416999997</v>
      </c>
      <c r="F16" s="58">
        <v>18312.829000000002</v>
      </c>
      <c r="G16" s="58">
        <v>274599.05237250001</v>
      </c>
      <c r="H16" s="58">
        <v>164.238</v>
      </c>
      <c r="I16" s="58">
        <v>293076.11937250005</v>
      </c>
      <c r="S16" s="221"/>
      <c r="T16" s="221"/>
    </row>
    <row r="17" spans="1:20" s="167" customFormat="1" ht="16.5" customHeight="1" x14ac:dyDescent="0.2">
      <c r="A17" s="7" t="s">
        <v>476</v>
      </c>
      <c r="B17" s="56">
        <v>11424.136</v>
      </c>
      <c r="C17" s="56">
        <v>233018.05916999999</v>
      </c>
      <c r="D17" s="58">
        <v>0</v>
      </c>
      <c r="E17" s="56">
        <v>244442.19516999999</v>
      </c>
      <c r="F17" s="56">
        <v>10948.368</v>
      </c>
      <c r="G17" s="56">
        <v>256836.8523725</v>
      </c>
      <c r="H17" s="58">
        <v>164.238</v>
      </c>
      <c r="I17" s="56">
        <v>267949.45837250003</v>
      </c>
      <c r="S17" s="221"/>
      <c r="T17" s="221"/>
    </row>
    <row r="18" spans="1:20" s="167" customFormat="1" ht="16.5" customHeight="1" x14ac:dyDescent="0.2">
      <c r="A18" s="7" t="s">
        <v>477</v>
      </c>
      <c r="B18" s="56">
        <v>6967.11</v>
      </c>
      <c r="C18" s="56">
        <v>17678.008999999998</v>
      </c>
      <c r="D18" s="58">
        <v>0</v>
      </c>
      <c r="E18" s="56">
        <v>24645.118999999999</v>
      </c>
      <c r="F18" s="56">
        <v>7364.4610000000011</v>
      </c>
      <c r="G18" s="56">
        <v>17762.2</v>
      </c>
      <c r="H18" s="58">
        <v>0</v>
      </c>
      <c r="I18" s="56">
        <v>25126.661</v>
      </c>
      <c r="S18" s="221"/>
      <c r="T18" s="221"/>
    </row>
    <row r="19" spans="1:20" s="167" customFormat="1" ht="16.5" customHeight="1" x14ac:dyDescent="0.2">
      <c r="A19" s="2" t="s">
        <v>478</v>
      </c>
      <c r="B19" s="58">
        <v>0</v>
      </c>
      <c r="C19" s="58">
        <v>0</v>
      </c>
      <c r="D19" s="58">
        <v>147.78800000000001</v>
      </c>
      <c r="E19" s="58">
        <v>147.78800000000001</v>
      </c>
      <c r="F19" s="58">
        <v>0</v>
      </c>
      <c r="G19" s="58">
        <v>0</v>
      </c>
      <c r="H19" s="58">
        <v>173.977</v>
      </c>
      <c r="I19" s="58">
        <v>173.977</v>
      </c>
      <c r="S19" s="221"/>
      <c r="T19" s="221"/>
    </row>
    <row r="20" spans="1:20" s="167" customFormat="1" ht="16.5" customHeight="1" x14ac:dyDescent="0.2">
      <c r="A20" s="7" t="s">
        <v>479</v>
      </c>
      <c r="B20" s="58">
        <v>0</v>
      </c>
      <c r="C20" s="56">
        <v>0</v>
      </c>
      <c r="D20" s="56">
        <v>17.478000000000002</v>
      </c>
      <c r="E20" s="56">
        <v>17.478000000000002</v>
      </c>
      <c r="F20" s="58">
        <v>0</v>
      </c>
      <c r="G20" s="58">
        <v>0</v>
      </c>
      <c r="H20" s="56">
        <v>35.722000000000001</v>
      </c>
      <c r="I20" s="56">
        <v>35.722000000000001</v>
      </c>
      <c r="S20" s="221"/>
      <c r="T20" s="221"/>
    </row>
    <row r="21" spans="1:20" s="167" customFormat="1" ht="16.5" customHeight="1" x14ac:dyDescent="0.2">
      <c r="A21" s="7" t="s">
        <v>480</v>
      </c>
      <c r="B21" s="58">
        <v>0</v>
      </c>
      <c r="C21" s="56">
        <v>0</v>
      </c>
      <c r="D21" s="56">
        <v>130.31</v>
      </c>
      <c r="E21" s="56">
        <v>130.31</v>
      </c>
      <c r="F21" s="58">
        <v>0</v>
      </c>
      <c r="G21" s="58">
        <v>0</v>
      </c>
      <c r="H21" s="56">
        <v>138.255</v>
      </c>
      <c r="I21" s="56">
        <v>138.255</v>
      </c>
      <c r="S21" s="221"/>
      <c r="T21" s="221"/>
    </row>
    <row r="22" spans="1:20" s="167" customFormat="1" ht="16.5" customHeight="1" x14ac:dyDescent="0.2">
      <c r="A22" s="2" t="s">
        <v>481</v>
      </c>
      <c r="B22" s="58">
        <v>0</v>
      </c>
      <c r="C22" s="58">
        <v>0</v>
      </c>
      <c r="D22" s="58">
        <v>0</v>
      </c>
      <c r="E22" s="58">
        <v>0</v>
      </c>
      <c r="F22" s="58">
        <v>0</v>
      </c>
      <c r="G22" s="58">
        <v>0</v>
      </c>
      <c r="H22" s="58">
        <v>0</v>
      </c>
      <c r="I22" s="58">
        <v>0</v>
      </c>
      <c r="S22" s="221"/>
      <c r="T22" s="221"/>
    </row>
    <row r="23" spans="1:20" s="167" customFormat="1" ht="16.5" customHeight="1" x14ac:dyDescent="0.2">
      <c r="A23" s="2" t="s">
        <v>482</v>
      </c>
      <c r="B23" s="58">
        <v>64375.587</v>
      </c>
      <c r="C23" s="58">
        <v>96831.213289653606</v>
      </c>
      <c r="D23" s="58">
        <v>54722.128881999997</v>
      </c>
      <c r="E23" s="58">
        <v>215928.92917165358</v>
      </c>
      <c r="F23" s="58">
        <v>62310.326999999997</v>
      </c>
      <c r="G23" s="58">
        <v>110033.40030339411</v>
      </c>
      <c r="H23" s="58">
        <v>53789.376902000004</v>
      </c>
      <c r="I23" s="58">
        <v>226133.10420539411</v>
      </c>
      <c r="S23" s="221"/>
      <c r="T23" s="221"/>
    </row>
    <row r="24" spans="1:20" s="167" customFormat="1" ht="16.5" customHeight="1" x14ac:dyDescent="0.2">
      <c r="A24" s="2" t="s">
        <v>483</v>
      </c>
      <c r="B24" s="58">
        <v>11375.92</v>
      </c>
      <c r="C24" s="58">
        <v>21200.57723798</v>
      </c>
      <c r="D24" s="58">
        <v>60649.082249999999</v>
      </c>
      <c r="E24" s="58">
        <v>93225.579487979994</v>
      </c>
      <c r="F24" s="58">
        <v>11758.784</v>
      </c>
      <c r="G24" s="58">
        <v>20939.697927313333</v>
      </c>
      <c r="H24" s="58">
        <v>63490.251250000001</v>
      </c>
      <c r="I24" s="58">
        <v>96188.733177313334</v>
      </c>
      <c r="S24" s="221"/>
      <c r="T24" s="221"/>
    </row>
    <row r="25" spans="1:20" s="167" customFormat="1" ht="16.5" customHeight="1" x14ac:dyDescent="0.2">
      <c r="A25" s="2" t="s">
        <v>484</v>
      </c>
      <c r="B25" s="58">
        <v>11226.221</v>
      </c>
      <c r="C25" s="58">
        <v>15105.05923798</v>
      </c>
      <c r="D25" s="58">
        <v>59016.023999999998</v>
      </c>
      <c r="E25" s="58">
        <v>85347.304237979988</v>
      </c>
      <c r="F25" s="58">
        <v>11609.084999999999</v>
      </c>
      <c r="G25" s="58">
        <v>15004.993927313331</v>
      </c>
      <c r="H25" s="58">
        <v>61465.228999999999</v>
      </c>
      <c r="I25" s="58">
        <v>88079.307927313333</v>
      </c>
      <c r="S25" s="221"/>
      <c r="T25" s="221"/>
    </row>
    <row r="26" spans="1:20" s="167" customFormat="1" ht="16.5" customHeight="1" x14ac:dyDescent="0.2">
      <c r="A26" s="7" t="s">
        <v>485</v>
      </c>
      <c r="B26" s="56">
        <v>10888.772000000001</v>
      </c>
      <c r="C26" s="56">
        <v>11422.15320798</v>
      </c>
      <c r="D26" s="56">
        <v>47189.603999999999</v>
      </c>
      <c r="E26" s="56">
        <v>69500.529207979998</v>
      </c>
      <c r="F26" s="56">
        <v>11265.344999999999</v>
      </c>
      <c r="G26" s="56">
        <v>11426.40420798</v>
      </c>
      <c r="H26" s="56">
        <v>49054.353999999999</v>
      </c>
      <c r="I26" s="56">
        <v>71746.103207979992</v>
      </c>
      <c r="S26" s="221"/>
      <c r="T26" s="221"/>
    </row>
    <row r="27" spans="1:20" s="167" customFormat="1" ht="16.5" customHeight="1" x14ac:dyDescent="0.2">
      <c r="A27" s="7" t="s">
        <v>486</v>
      </c>
      <c r="B27" s="56">
        <v>0</v>
      </c>
      <c r="C27" s="56">
        <v>358.983</v>
      </c>
      <c r="D27" s="56">
        <v>0</v>
      </c>
      <c r="E27" s="56">
        <v>358.983</v>
      </c>
      <c r="F27" s="56">
        <v>0</v>
      </c>
      <c r="G27" s="56">
        <v>377.87400000000002</v>
      </c>
      <c r="H27" s="56">
        <v>0</v>
      </c>
      <c r="I27" s="56">
        <v>377.87400000000002</v>
      </c>
      <c r="S27" s="221"/>
      <c r="T27" s="221"/>
    </row>
    <row r="28" spans="1:20" s="167" customFormat="1" ht="16.5" customHeight="1" x14ac:dyDescent="0.2">
      <c r="A28" s="7" t="s">
        <v>487</v>
      </c>
      <c r="B28" s="56">
        <v>0</v>
      </c>
      <c r="C28" s="56">
        <v>1827.3979999999999</v>
      </c>
      <c r="D28" s="56">
        <v>0</v>
      </c>
      <c r="E28" s="56">
        <v>1827.3979999999999</v>
      </c>
      <c r="F28" s="56">
        <v>0</v>
      </c>
      <c r="G28" s="56">
        <v>1934.1611889999999</v>
      </c>
      <c r="H28" s="56">
        <v>0</v>
      </c>
      <c r="I28" s="56">
        <v>1934.1611889999999</v>
      </c>
      <c r="S28" s="221"/>
      <c r="T28" s="221"/>
    </row>
    <row r="29" spans="1:20" s="167" customFormat="1" ht="16.5" customHeight="1" x14ac:dyDescent="0.2">
      <c r="A29" s="7" t="s">
        <v>488</v>
      </c>
      <c r="B29" s="56">
        <v>337.4489999999987</v>
      </c>
      <c r="C29" s="56">
        <v>1496.52503</v>
      </c>
      <c r="D29" s="56">
        <v>11826.419999999998</v>
      </c>
      <c r="E29" s="56">
        <v>13660.394029999998</v>
      </c>
      <c r="F29" s="56">
        <v>343.73999999999978</v>
      </c>
      <c r="G29" s="56">
        <v>1266.5545303333315</v>
      </c>
      <c r="H29" s="56">
        <v>12410.875</v>
      </c>
      <c r="I29" s="56">
        <v>14021.169530333331</v>
      </c>
      <c r="S29" s="221"/>
      <c r="T29" s="221"/>
    </row>
    <row r="30" spans="1:20" s="167" customFormat="1" ht="16.5" customHeight="1" x14ac:dyDescent="0.2">
      <c r="A30" s="2" t="s">
        <v>489</v>
      </c>
      <c r="B30" s="58">
        <v>149.69900000000001</v>
      </c>
      <c r="C30" s="58">
        <v>6095.518</v>
      </c>
      <c r="D30" s="58">
        <v>1633.05825</v>
      </c>
      <c r="E30" s="58">
        <v>7878.2752499999997</v>
      </c>
      <c r="F30" s="58">
        <v>149.69900000000001</v>
      </c>
      <c r="G30" s="58">
        <v>5934.7039999999997</v>
      </c>
      <c r="H30" s="58">
        <v>2025.02225</v>
      </c>
      <c r="I30" s="58">
        <v>8109.4252499999993</v>
      </c>
      <c r="S30" s="221"/>
      <c r="T30" s="221"/>
    </row>
    <row r="31" spans="1:20" s="167" customFormat="1" ht="16.5" customHeight="1" x14ac:dyDescent="0.2">
      <c r="A31" s="7" t="s">
        <v>490</v>
      </c>
      <c r="B31" s="56">
        <v>149.69900000000001</v>
      </c>
      <c r="C31" s="56">
        <v>2244.8620000000001</v>
      </c>
      <c r="D31" s="56">
        <v>343.47</v>
      </c>
      <c r="E31" s="56">
        <v>2738.0309999999999</v>
      </c>
      <c r="F31" s="56">
        <v>149.69900000000001</v>
      </c>
      <c r="G31" s="56">
        <v>2149.6799999999998</v>
      </c>
      <c r="H31" s="56">
        <v>343.47</v>
      </c>
      <c r="I31" s="56">
        <v>2642.8490000000002</v>
      </c>
      <c r="S31" s="221"/>
      <c r="T31" s="221"/>
    </row>
    <row r="32" spans="1:20" s="167" customFormat="1" ht="16.5" customHeight="1" x14ac:dyDescent="0.2">
      <c r="A32" s="7" t="s">
        <v>491</v>
      </c>
      <c r="B32" s="56">
        <v>0</v>
      </c>
      <c r="C32" s="56">
        <v>3850.6559999999999</v>
      </c>
      <c r="D32" s="56">
        <v>1289.58825</v>
      </c>
      <c r="E32" s="56">
        <v>5140.2442499999997</v>
      </c>
      <c r="F32" s="56">
        <v>0</v>
      </c>
      <c r="G32" s="56">
        <v>3785.0239999999999</v>
      </c>
      <c r="H32" s="56">
        <v>1681.55225</v>
      </c>
      <c r="I32" s="56">
        <v>5466.5762500000001</v>
      </c>
      <c r="S32" s="221"/>
      <c r="T32" s="221"/>
    </row>
    <row r="33" spans="1:20" s="167" customFormat="1" ht="16.5" customHeight="1" x14ac:dyDescent="0.2">
      <c r="A33" s="2" t="s">
        <v>492</v>
      </c>
      <c r="B33" s="58">
        <v>2382555.4459999995</v>
      </c>
      <c r="C33" s="58">
        <v>2450017.8261791677</v>
      </c>
      <c r="D33" s="58">
        <v>882285.68913199985</v>
      </c>
      <c r="E33" s="58">
        <v>5714858.961311168</v>
      </c>
      <c r="F33" s="58">
        <v>2500174.4299999997</v>
      </c>
      <c r="G33" s="58">
        <v>2640475.8760396661</v>
      </c>
      <c r="H33" s="58">
        <v>913601.48215199995</v>
      </c>
      <c r="I33" s="58">
        <v>6054251.7881916668</v>
      </c>
      <c r="N33" s="221"/>
      <c r="S33" s="221"/>
      <c r="T33" s="221"/>
    </row>
    <row r="34" spans="1:20" s="167" customFormat="1" ht="16.5" customHeight="1" x14ac:dyDescent="0.2">
      <c r="A34" s="2" t="s">
        <v>493</v>
      </c>
      <c r="B34" s="58">
        <v>61187.237999999998</v>
      </c>
      <c r="C34" s="58">
        <v>44703.767999999996</v>
      </c>
      <c r="D34" s="58">
        <v>649544.04299999995</v>
      </c>
      <c r="E34" s="58">
        <v>755435.04899999988</v>
      </c>
      <c r="F34" s="58">
        <v>60551.130999999994</v>
      </c>
      <c r="G34" s="58">
        <v>50283.5</v>
      </c>
      <c r="H34" s="58">
        <v>652679.17500000005</v>
      </c>
      <c r="I34" s="58">
        <v>763513.8060000001</v>
      </c>
      <c r="S34" s="221"/>
      <c r="T34" s="221"/>
    </row>
    <row r="35" spans="1:20" s="167" customFormat="1" ht="16.5" customHeight="1" x14ac:dyDescent="0.2">
      <c r="A35" s="7" t="s">
        <v>494</v>
      </c>
      <c r="B35" s="56">
        <v>105.28700000000001</v>
      </c>
      <c r="C35" s="56">
        <v>29009.694</v>
      </c>
      <c r="D35" s="56">
        <v>0</v>
      </c>
      <c r="E35" s="56">
        <v>29114.981</v>
      </c>
      <c r="F35" s="56">
        <v>79.787000000000006</v>
      </c>
      <c r="G35" s="56">
        <v>34168.232000000004</v>
      </c>
      <c r="H35" s="56">
        <v>0</v>
      </c>
      <c r="I35" s="56">
        <v>34248.019</v>
      </c>
      <c r="S35" s="221"/>
      <c r="T35" s="221"/>
    </row>
    <row r="36" spans="1:20" s="167" customFormat="1" ht="16.5" customHeight="1" x14ac:dyDescent="0.2">
      <c r="A36" s="7" t="s">
        <v>495</v>
      </c>
      <c r="B36" s="56">
        <v>61081.951000000001</v>
      </c>
      <c r="C36" s="56">
        <v>15694.074000000001</v>
      </c>
      <c r="D36" s="56">
        <v>649544.04299999995</v>
      </c>
      <c r="E36" s="56">
        <v>726320.06799999997</v>
      </c>
      <c r="F36" s="56">
        <v>60471.343999999997</v>
      </c>
      <c r="G36" s="56">
        <v>16115.268</v>
      </c>
      <c r="H36" s="56">
        <v>652679.17500000005</v>
      </c>
      <c r="I36" s="56">
        <v>729265.78700000001</v>
      </c>
      <c r="S36" s="221"/>
      <c r="T36" s="221"/>
    </row>
    <row r="37" spans="1:20" s="167" customFormat="1" ht="16.5" customHeight="1" x14ac:dyDescent="0.2">
      <c r="A37" s="2" t="s">
        <v>496</v>
      </c>
      <c r="B37" s="58">
        <v>0</v>
      </c>
      <c r="C37" s="58">
        <v>2338.5460000000003</v>
      </c>
      <c r="D37" s="58">
        <v>8408.7279999999992</v>
      </c>
      <c r="E37" s="58">
        <v>10747.273999999999</v>
      </c>
      <c r="F37" s="58">
        <v>0</v>
      </c>
      <c r="G37" s="58">
        <v>2353.31</v>
      </c>
      <c r="H37" s="58">
        <v>7643.0839999999998</v>
      </c>
      <c r="I37" s="58">
        <v>9996.3940000000002</v>
      </c>
      <c r="S37" s="221"/>
      <c r="T37" s="221"/>
    </row>
    <row r="38" spans="1:20" s="167" customFormat="1" ht="16.5" customHeight="1" x14ac:dyDescent="0.2">
      <c r="A38" s="7" t="s">
        <v>497</v>
      </c>
      <c r="B38" s="56">
        <v>0</v>
      </c>
      <c r="C38" s="56">
        <v>1485.7</v>
      </c>
      <c r="D38" s="56">
        <v>0</v>
      </c>
      <c r="E38" s="56">
        <v>1485.7</v>
      </c>
      <c r="F38" s="56">
        <v>0</v>
      </c>
      <c r="G38" s="56">
        <v>1516.9010000000001</v>
      </c>
      <c r="H38" s="56">
        <v>0</v>
      </c>
      <c r="I38" s="56">
        <v>1516.9010000000001</v>
      </c>
      <c r="S38" s="221"/>
      <c r="T38" s="221"/>
    </row>
    <row r="39" spans="1:20" s="167" customFormat="1" ht="16.5" customHeight="1" x14ac:dyDescent="0.2">
      <c r="A39" s="7" t="s">
        <v>498</v>
      </c>
      <c r="B39" s="56">
        <v>0</v>
      </c>
      <c r="C39" s="56">
        <v>852.846</v>
      </c>
      <c r="D39" s="56">
        <v>8408.7279999999992</v>
      </c>
      <c r="E39" s="56">
        <v>9261.5739999999987</v>
      </c>
      <c r="F39" s="56">
        <v>0</v>
      </c>
      <c r="G39" s="56">
        <v>836.40899999999999</v>
      </c>
      <c r="H39" s="56">
        <v>7643.0839999999998</v>
      </c>
      <c r="I39" s="56">
        <v>8479.4930000000004</v>
      </c>
      <c r="S39" s="221"/>
      <c r="T39" s="221"/>
    </row>
    <row r="40" spans="1:20" s="167" customFormat="1" ht="16.5" customHeight="1" x14ac:dyDescent="0.2">
      <c r="A40" s="2" t="s">
        <v>499</v>
      </c>
      <c r="B40" s="58">
        <v>2126849.469</v>
      </c>
      <c r="C40" s="58">
        <v>63839.309000000001</v>
      </c>
      <c r="D40" s="58">
        <v>55567.637999999999</v>
      </c>
      <c r="E40" s="58">
        <v>2246256.4159999997</v>
      </c>
      <c r="F40" s="58">
        <v>2243101.3459999999</v>
      </c>
      <c r="G40" s="58">
        <v>76770.383999999991</v>
      </c>
      <c r="H40" s="58">
        <v>54750.262999999999</v>
      </c>
      <c r="I40" s="58">
        <v>2374621.9929999998</v>
      </c>
      <c r="S40" s="221"/>
      <c r="T40" s="221"/>
    </row>
    <row r="41" spans="1:20" s="167" customFormat="1" ht="16.5" customHeight="1" x14ac:dyDescent="0.2">
      <c r="A41" s="7" t="s">
        <v>472</v>
      </c>
      <c r="B41" s="56">
        <v>2005182.3559999999</v>
      </c>
      <c r="C41" s="56">
        <v>21975.976999999999</v>
      </c>
      <c r="D41" s="56">
        <v>12436.712</v>
      </c>
      <c r="E41" s="56">
        <v>2039595.0449999999</v>
      </c>
      <c r="F41" s="56">
        <v>2124548.8169999998</v>
      </c>
      <c r="G41" s="56">
        <v>26676.377</v>
      </c>
      <c r="H41" s="56">
        <v>14531.293</v>
      </c>
      <c r="I41" s="56">
        <v>2165756.4869999997</v>
      </c>
      <c r="S41" s="221"/>
      <c r="T41" s="221"/>
    </row>
    <row r="42" spans="1:20" s="167" customFormat="1" ht="16.5" customHeight="1" x14ac:dyDescent="0.2">
      <c r="A42" s="7" t="s">
        <v>473</v>
      </c>
      <c r="B42" s="56">
        <v>121667.113</v>
      </c>
      <c r="C42" s="56">
        <v>41863.332000000002</v>
      </c>
      <c r="D42" s="56">
        <v>43130.925999999999</v>
      </c>
      <c r="E42" s="56">
        <v>206661.37100000001</v>
      </c>
      <c r="F42" s="56">
        <v>118552.52899999999</v>
      </c>
      <c r="G42" s="56">
        <v>50094.006999999998</v>
      </c>
      <c r="H42" s="56">
        <v>40218.97</v>
      </c>
      <c r="I42" s="56">
        <v>208865.50599999999</v>
      </c>
      <c r="S42" s="221"/>
      <c r="T42" s="221"/>
    </row>
    <row r="43" spans="1:20" s="167" customFormat="1" ht="16.5" customHeight="1" x14ac:dyDescent="0.2">
      <c r="A43" s="2" t="s">
        <v>500</v>
      </c>
      <c r="B43" s="58">
        <v>0</v>
      </c>
      <c r="C43" s="58">
        <v>0</v>
      </c>
      <c r="D43" s="58">
        <v>0</v>
      </c>
      <c r="E43" s="58">
        <v>0</v>
      </c>
      <c r="F43" s="58">
        <v>0</v>
      </c>
      <c r="G43" s="58">
        <v>0</v>
      </c>
      <c r="H43" s="58">
        <v>0</v>
      </c>
      <c r="I43" s="58">
        <v>0</v>
      </c>
      <c r="S43" s="221"/>
      <c r="T43" s="221"/>
    </row>
    <row r="44" spans="1:20" s="167" customFormat="1" ht="16.5" customHeight="1" x14ac:dyDescent="0.2">
      <c r="A44" s="2" t="s">
        <v>501</v>
      </c>
      <c r="B44" s="58">
        <v>55859.542000000001</v>
      </c>
      <c r="C44" s="58">
        <v>121583.25915301638</v>
      </c>
      <c r="D44" s="58">
        <v>139420.01800000001</v>
      </c>
      <c r="E44" s="58">
        <v>316862.81915301643</v>
      </c>
      <c r="F44" s="58">
        <v>51015.684000000001</v>
      </c>
      <c r="G44" s="58">
        <v>146796.54408929002</v>
      </c>
      <c r="H44" s="58">
        <v>167960.552</v>
      </c>
      <c r="I44" s="58">
        <v>365772.78008929</v>
      </c>
      <c r="S44" s="221"/>
      <c r="T44" s="221"/>
    </row>
    <row r="45" spans="1:20" s="167" customFormat="1" ht="16.5" customHeight="1" x14ac:dyDescent="0.2">
      <c r="A45" s="2" t="s">
        <v>502</v>
      </c>
      <c r="B45" s="58">
        <v>138659.19699999999</v>
      </c>
      <c r="C45" s="58">
        <v>2217552.9405083712</v>
      </c>
      <c r="D45" s="58">
        <v>29345.262131999996</v>
      </c>
      <c r="E45" s="58">
        <v>2385557.3996403716</v>
      </c>
      <c r="F45" s="58">
        <v>145506.26899999997</v>
      </c>
      <c r="G45" s="58">
        <v>2364272.1372932103</v>
      </c>
      <c r="H45" s="58">
        <v>30568.408152000007</v>
      </c>
      <c r="I45" s="58">
        <v>2540346.8144452102</v>
      </c>
      <c r="S45" s="221"/>
      <c r="T45" s="221"/>
    </row>
    <row r="46" spans="1:20" s="167" customFormat="1" ht="16.5" customHeight="1" x14ac:dyDescent="0.2">
      <c r="A46" s="7" t="s">
        <v>476</v>
      </c>
      <c r="B46" s="56">
        <v>6237.76</v>
      </c>
      <c r="C46" s="56">
        <v>1065508.5585</v>
      </c>
      <c r="D46" s="56">
        <v>13003.447</v>
      </c>
      <c r="E46" s="56">
        <v>1084749.7655</v>
      </c>
      <c r="F46" s="56">
        <v>6237.76</v>
      </c>
      <c r="G46" s="56">
        <v>1141474.8977999999</v>
      </c>
      <c r="H46" s="56">
        <v>19003.447</v>
      </c>
      <c r="I46" s="56">
        <v>1166716.1047999999</v>
      </c>
      <c r="S46" s="221"/>
      <c r="T46" s="221"/>
    </row>
    <row r="47" spans="1:20" s="167" customFormat="1" ht="16.5" customHeight="1" x14ac:dyDescent="0.2">
      <c r="A47" s="7" t="s">
        <v>477</v>
      </c>
      <c r="B47" s="56">
        <v>78342.967999999993</v>
      </c>
      <c r="C47" s="56">
        <v>837005.26260381553</v>
      </c>
      <c r="D47" s="56">
        <v>26959.106</v>
      </c>
      <c r="E47" s="56">
        <v>942307.33660381555</v>
      </c>
      <c r="F47" s="56">
        <v>78442.967999999993</v>
      </c>
      <c r="G47" s="56">
        <v>861260.44967688748</v>
      </c>
      <c r="H47" s="56">
        <v>30859.106</v>
      </c>
      <c r="I47" s="56">
        <v>970562.5236768875</v>
      </c>
      <c r="S47" s="221"/>
      <c r="T47" s="221"/>
    </row>
    <row r="48" spans="1:20" s="167" customFormat="1" ht="16.5" customHeight="1" x14ac:dyDescent="0.2">
      <c r="A48" s="7" t="s">
        <v>503</v>
      </c>
      <c r="B48" s="56">
        <v>25258.464</v>
      </c>
      <c r="C48" s="56">
        <v>84918.13106265619</v>
      </c>
      <c r="D48" s="56">
        <v>-63300.684868000004</v>
      </c>
      <c r="E48" s="56">
        <v>46875.910194656179</v>
      </c>
      <c r="F48" s="56">
        <v>23513.561000000002</v>
      </c>
      <c r="G48" s="56">
        <v>73121.114119552498</v>
      </c>
      <c r="H48" s="56">
        <v>-68758.951847999997</v>
      </c>
      <c r="I48" s="56">
        <v>27875.723271552502</v>
      </c>
      <c r="S48" s="221"/>
      <c r="T48" s="221"/>
    </row>
    <row r="49" spans="1:20" s="167" customFormat="1" ht="16.5" customHeight="1" x14ac:dyDescent="0.2">
      <c r="A49" s="7" t="s">
        <v>504</v>
      </c>
      <c r="B49" s="56">
        <v>1020.575</v>
      </c>
      <c r="C49" s="56">
        <v>233504.31240890003</v>
      </c>
      <c r="D49" s="56">
        <v>-5329.8620000000001</v>
      </c>
      <c r="E49" s="56">
        <v>229195.02540890005</v>
      </c>
      <c r="F49" s="56">
        <v>1899.942</v>
      </c>
      <c r="G49" s="56">
        <v>288740.81362177001</v>
      </c>
      <c r="H49" s="56">
        <v>-9769.2119999999995</v>
      </c>
      <c r="I49" s="56">
        <v>280871.54362176999</v>
      </c>
      <c r="S49" s="221"/>
      <c r="T49" s="221"/>
    </row>
    <row r="50" spans="1:20" s="167" customFormat="1" ht="16.5" customHeight="1" x14ac:dyDescent="0.2">
      <c r="A50" s="7" t="s">
        <v>505</v>
      </c>
      <c r="B50" s="56">
        <v>25824.351999999999</v>
      </c>
      <c r="C50" s="56">
        <v>11885.749</v>
      </c>
      <c r="D50" s="56">
        <v>57849.425999999999</v>
      </c>
      <c r="E50" s="56">
        <v>95559.527000000002</v>
      </c>
      <c r="F50" s="56">
        <v>27160.453000000001</v>
      </c>
      <c r="G50" s="56">
        <v>11327.927</v>
      </c>
      <c r="H50" s="56">
        <v>58637.8</v>
      </c>
      <c r="I50" s="56">
        <v>97126.180000000008</v>
      </c>
      <c r="S50" s="221"/>
      <c r="T50" s="221"/>
    </row>
    <row r="51" spans="1:20" s="167" customFormat="1" ht="16.5" customHeight="1" thickBot="1" x14ac:dyDescent="0.25">
      <c r="A51" s="29" t="s">
        <v>506</v>
      </c>
      <c r="B51" s="132">
        <v>1975.078</v>
      </c>
      <c r="C51" s="132">
        <v>-15269.073066999999</v>
      </c>
      <c r="D51" s="132">
        <v>163.83000000000001</v>
      </c>
      <c r="E51" s="132">
        <v>-13130.165067</v>
      </c>
      <c r="F51" s="132">
        <v>8251.5849999999991</v>
      </c>
      <c r="G51" s="132">
        <v>-11653.064925000001</v>
      </c>
      <c r="H51" s="132">
        <v>596.21900000000005</v>
      </c>
      <c r="I51" s="132">
        <v>-2805.2609250000014</v>
      </c>
      <c r="S51" s="221"/>
      <c r="T51" s="221"/>
    </row>
    <row r="52" spans="1:20" ht="15" thickTop="1" x14ac:dyDescent="0.2">
      <c r="A52" s="270" t="s">
        <v>592</v>
      </c>
      <c r="B52" s="270"/>
      <c r="C52" s="270"/>
      <c r="D52" s="270"/>
      <c r="E52" s="270"/>
      <c r="F52" s="270"/>
      <c r="G52" s="270"/>
      <c r="H52" s="270"/>
      <c r="I52" s="270"/>
    </row>
    <row r="53" spans="1:20" x14ac:dyDescent="0.2">
      <c r="A53" s="345" t="s">
        <v>595</v>
      </c>
      <c r="B53" s="345"/>
      <c r="C53" s="345"/>
      <c r="D53" s="345"/>
      <c r="E53" s="345"/>
      <c r="F53" s="345"/>
      <c r="G53" s="345"/>
      <c r="H53" s="345"/>
      <c r="I53" s="345"/>
    </row>
    <row r="54" spans="1:20" x14ac:dyDescent="0.2">
      <c r="H54" s="47"/>
      <c r="I54" s="47"/>
    </row>
    <row r="55" spans="1:20" x14ac:dyDescent="0.2">
      <c r="A55" s="47"/>
      <c r="B55" s="47"/>
      <c r="C55" s="47"/>
      <c r="D55" s="47"/>
      <c r="E55" s="47"/>
      <c r="F55" s="47"/>
      <c r="G55" s="47"/>
      <c r="H55" s="47"/>
      <c r="I55" s="47"/>
    </row>
    <row r="59" spans="1:20" x14ac:dyDescent="0.2">
      <c r="A59" s="24"/>
    </row>
  </sheetData>
  <mergeCells count="7">
    <mergeCell ref="A52:I52"/>
    <mergeCell ref="A53:I53"/>
    <mergeCell ref="A1:I1"/>
    <mergeCell ref="A2:I2"/>
    <mergeCell ref="A3:A4"/>
    <mergeCell ref="B3:E3"/>
    <mergeCell ref="F3:I3"/>
  </mergeCells>
  <pageMargins left="0.7" right="0.7" top="0.75" bottom="0.75" header="0.3" footer="0.3"/>
  <pageSetup paperSize="9" scale="57" orientation="portrait" r:id="rId1"/>
  <headerFooter>
    <oddFooter>&amp;C&amp;A</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G21"/>
  <sheetViews>
    <sheetView view="pageBreakPreview" zoomScale="115" zoomScaleNormal="100" zoomScaleSheetLayoutView="115" workbookViewId="0">
      <selection activeCell="I2" sqref="I2"/>
    </sheetView>
  </sheetViews>
  <sheetFormatPr defaultRowHeight="14.25" x14ac:dyDescent="0.2"/>
  <cols>
    <col min="1" max="1" width="59.125" customWidth="1"/>
    <col min="2" max="7" width="12.125" customWidth="1"/>
  </cols>
  <sheetData>
    <row r="1" spans="1:7" ht="18.75" x14ac:dyDescent="0.2">
      <c r="A1" s="242" t="s">
        <v>507</v>
      </c>
      <c r="B1" s="242"/>
      <c r="C1" s="242"/>
      <c r="D1" s="242"/>
      <c r="E1" s="242"/>
      <c r="F1" s="242"/>
      <c r="G1" s="242"/>
    </row>
    <row r="2" spans="1:7" ht="15" thickBot="1" x14ac:dyDescent="0.25">
      <c r="A2" s="243" t="s">
        <v>1</v>
      </c>
      <c r="B2" s="243"/>
      <c r="C2" s="243"/>
      <c r="D2" s="243"/>
      <c r="E2" s="243"/>
      <c r="F2" s="243"/>
      <c r="G2" s="243"/>
    </row>
    <row r="3" spans="1:7" ht="15.75" thickTop="1" thickBot="1" x14ac:dyDescent="0.25">
      <c r="A3" s="42" t="s">
        <v>508</v>
      </c>
      <c r="B3" s="48">
        <v>45008</v>
      </c>
      <c r="C3" s="48">
        <v>45100</v>
      </c>
      <c r="D3" s="49">
        <v>45192</v>
      </c>
      <c r="E3" s="50">
        <v>45290</v>
      </c>
      <c r="F3" s="51">
        <v>45374</v>
      </c>
      <c r="G3" s="51">
        <v>45473</v>
      </c>
    </row>
    <row r="4" spans="1:7" s="152" customFormat="1" ht="24.75" customHeight="1" thickTop="1" x14ac:dyDescent="0.2">
      <c r="A4" s="2" t="s">
        <v>509</v>
      </c>
      <c r="B4" s="58">
        <v>83639</v>
      </c>
      <c r="C4" s="58">
        <v>85102</v>
      </c>
      <c r="D4" s="58">
        <v>90147</v>
      </c>
      <c r="E4" s="58">
        <v>106133.277</v>
      </c>
      <c r="F4" s="58">
        <v>125859.061</v>
      </c>
      <c r="G4" s="58">
        <v>116075.265</v>
      </c>
    </row>
    <row r="5" spans="1:7" s="152" customFormat="1" ht="24.75" customHeight="1" x14ac:dyDescent="0.2">
      <c r="A5" s="9" t="s">
        <v>510</v>
      </c>
      <c r="B5" s="56">
        <v>28020</v>
      </c>
      <c r="C5" s="56">
        <v>33083</v>
      </c>
      <c r="D5" s="56">
        <v>36902</v>
      </c>
      <c r="E5" s="56">
        <v>39290.495000000003</v>
      </c>
      <c r="F5" s="56">
        <v>40279.911999999997</v>
      </c>
      <c r="G5" s="56">
        <v>26455.328000000001</v>
      </c>
    </row>
    <row r="6" spans="1:7" s="152" customFormat="1" ht="24.75" customHeight="1" x14ac:dyDescent="0.2">
      <c r="A6" s="9" t="s">
        <v>511</v>
      </c>
      <c r="B6" s="56">
        <v>55619</v>
      </c>
      <c r="C6" s="56">
        <v>52019</v>
      </c>
      <c r="D6" s="56">
        <v>53245</v>
      </c>
      <c r="E6" s="56">
        <v>66842.781999999992</v>
      </c>
      <c r="F6" s="56">
        <v>85579.149000000005</v>
      </c>
      <c r="G6" s="56">
        <v>89619.936999999991</v>
      </c>
    </row>
    <row r="7" spans="1:7" s="152" customFormat="1" ht="24.75" customHeight="1" x14ac:dyDescent="0.2">
      <c r="A7" s="2" t="s">
        <v>512</v>
      </c>
      <c r="B7" s="58">
        <v>156942</v>
      </c>
      <c r="C7" s="58">
        <v>167795</v>
      </c>
      <c r="D7" s="58">
        <v>103112</v>
      </c>
      <c r="E7" s="58">
        <v>95513.945000000007</v>
      </c>
      <c r="F7" s="58">
        <v>108806.46400000001</v>
      </c>
      <c r="G7" s="58">
        <v>88863.868999999992</v>
      </c>
    </row>
    <row r="8" spans="1:7" s="152" customFormat="1" ht="24.75" customHeight="1" x14ac:dyDescent="0.2">
      <c r="A8" s="9" t="s">
        <v>513</v>
      </c>
      <c r="B8" s="56">
        <v>49607</v>
      </c>
      <c r="C8" s="56">
        <v>77062</v>
      </c>
      <c r="D8" s="56">
        <v>4601</v>
      </c>
      <c r="E8" s="56">
        <v>5994.1319999999996</v>
      </c>
      <c r="F8" s="56">
        <v>6297.2539999999999</v>
      </c>
      <c r="G8" s="56">
        <v>967.73800000000006</v>
      </c>
    </row>
    <row r="9" spans="1:7" s="152" customFormat="1" ht="24.75" customHeight="1" x14ac:dyDescent="0.2">
      <c r="A9" s="9" t="s">
        <v>514</v>
      </c>
      <c r="B9" s="56">
        <v>58588</v>
      </c>
      <c r="C9" s="56">
        <v>53743</v>
      </c>
      <c r="D9" s="56">
        <v>53197</v>
      </c>
      <c r="E9" s="56">
        <v>43694.205000000002</v>
      </c>
      <c r="F9" s="56">
        <v>54832.177000000003</v>
      </c>
      <c r="G9" s="56">
        <v>43692.813999999998</v>
      </c>
    </row>
    <row r="10" spans="1:7" s="152" customFormat="1" ht="24.75" customHeight="1" x14ac:dyDescent="0.2">
      <c r="A10" s="9" t="s">
        <v>515</v>
      </c>
      <c r="B10" s="56">
        <v>46825</v>
      </c>
      <c r="C10" s="56">
        <v>35659</v>
      </c>
      <c r="D10" s="56">
        <v>43412</v>
      </c>
      <c r="E10" s="56">
        <v>44009.606</v>
      </c>
      <c r="F10" s="56">
        <v>45669.743999999999</v>
      </c>
      <c r="G10" s="56">
        <v>42137.122000000003</v>
      </c>
    </row>
    <row r="11" spans="1:7" s="152" customFormat="1" ht="24.75" customHeight="1" x14ac:dyDescent="0.2">
      <c r="A11" s="9" t="s">
        <v>516</v>
      </c>
      <c r="B11" s="56">
        <v>683</v>
      </c>
      <c r="C11" s="56">
        <v>147</v>
      </c>
      <c r="D11" s="56">
        <v>1038</v>
      </c>
      <c r="E11" s="56">
        <v>721.42499999999995</v>
      </c>
      <c r="F11" s="56">
        <v>753.16399999999999</v>
      </c>
      <c r="G11" s="56">
        <v>854.39300000000003</v>
      </c>
    </row>
    <row r="12" spans="1:7" s="152" customFormat="1" ht="24.75" customHeight="1" x14ac:dyDescent="0.2">
      <c r="A12" s="9" t="s">
        <v>517</v>
      </c>
      <c r="B12" s="56">
        <v>1238</v>
      </c>
      <c r="C12" s="56">
        <v>1184</v>
      </c>
      <c r="D12" s="56">
        <v>864</v>
      </c>
      <c r="E12" s="56">
        <v>1094.577</v>
      </c>
      <c r="F12" s="56">
        <v>1254.125</v>
      </c>
      <c r="G12" s="56">
        <v>1211.8019999999999</v>
      </c>
    </row>
    <row r="13" spans="1:7" s="152" customFormat="1" ht="24.75" customHeight="1" x14ac:dyDescent="0.2">
      <c r="A13" s="2" t="s">
        <v>518</v>
      </c>
      <c r="B13" s="58">
        <v>32568</v>
      </c>
      <c r="C13" s="58">
        <v>29828</v>
      </c>
      <c r="D13" s="58">
        <v>25394</v>
      </c>
      <c r="E13" s="58">
        <v>26681.897000000001</v>
      </c>
      <c r="F13" s="58">
        <v>31987.34</v>
      </c>
      <c r="G13" s="58">
        <v>30582.839</v>
      </c>
    </row>
    <row r="14" spans="1:7" s="152" customFormat="1" ht="24.75" customHeight="1" x14ac:dyDescent="0.2">
      <c r="A14" s="2" t="s">
        <v>519</v>
      </c>
      <c r="B14" s="58">
        <v>13650</v>
      </c>
      <c r="C14" s="58">
        <v>15740</v>
      </c>
      <c r="D14" s="58">
        <v>24178</v>
      </c>
      <c r="E14" s="58">
        <v>22413.447</v>
      </c>
      <c r="F14" s="58">
        <v>18044.478999999999</v>
      </c>
      <c r="G14" s="58">
        <v>17578.276000000002</v>
      </c>
    </row>
    <row r="15" spans="1:7" s="152" customFormat="1" ht="24.75" customHeight="1" x14ac:dyDescent="0.2">
      <c r="A15" s="2" t="s">
        <v>520</v>
      </c>
      <c r="B15" s="58">
        <v>1423</v>
      </c>
      <c r="C15" s="58">
        <v>1614</v>
      </c>
      <c r="D15" s="58">
        <v>3293</v>
      </c>
      <c r="E15" s="58">
        <v>27809.278999999999</v>
      </c>
      <c r="F15" s="58">
        <v>2390.893</v>
      </c>
      <c r="G15" s="58">
        <v>3101.8690000000001</v>
      </c>
    </row>
    <row r="16" spans="1:7" s="152" customFormat="1" ht="24.75" customHeight="1" x14ac:dyDescent="0.2">
      <c r="A16" s="2" t="s">
        <v>521</v>
      </c>
      <c r="B16" s="58">
        <v>232824</v>
      </c>
      <c r="C16" s="58">
        <v>265905</v>
      </c>
      <c r="D16" s="58">
        <v>329411</v>
      </c>
      <c r="E16" s="58">
        <v>358761.89399999997</v>
      </c>
      <c r="F16" s="58">
        <v>396681.234</v>
      </c>
      <c r="G16" s="58">
        <v>437437.43699999998</v>
      </c>
    </row>
    <row r="17" spans="1:7" s="152" customFormat="1" ht="24.75" customHeight="1" x14ac:dyDescent="0.2">
      <c r="A17" s="2" t="s">
        <v>522</v>
      </c>
      <c r="B17" s="58">
        <v>34072</v>
      </c>
      <c r="C17" s="58">
        <v>35181</v>
      </c>
      <c r="D17" s="58">
        <v>45609</v>
      </c>
      <c r="E17" s="58">
        <v>56869.985999999997</v>
      </c>
      <c r="F17" s="58">
        <v>69957.459000000003</v>
      </c>
      <c r="G17" s="58">
        <v>68086.122000000003</v>
      </c>
    </row>
    <row r="18" spans="1:7" s="152" customFormat="1" ht="24.75" customHeight="1" x14ac:dyDescent="0.2">
      <c r="A18" s="2" t="s">
        <v>523</v>
      </c>
      <c r="B18" s="58">
        <v>2461</v>
      </c>
      <c r="C18" s="58">
        <v>1284</v>
      </c>
      <c r="D18" s="58">
        <v>1348</v>
      </c>
      <c r="E18" s="58">
        <v>1415.4190000000001</v>
      </c>
      <c r="F18" s="58">
        <v>1707.8589999999999</v>
      </c>
      <c r="G18" s="58">
        <v>1787.8689999999999</v>
      </c>
    </row>
    <row r="19" spans="1:7" s="152" customFormat="1" ht="24.75" customHeight="1" thickBot="1" x14ac:dyDescent="0.25">
      <c r="A19" s="11" t="s">
        <v>524</v>
      </c>
      <c r="B19" s="60" t="s">
        <v>21</v>
      </c>
      <c r="C19" s="60" t="s">
        <v>21</v>
      </c>
      <c r="D19" s="60" t="s">
        <v>21</v>
      </c>
      <c r="E19" s="60" t="s">
        <v>21</v>
      </c>
      <c r="F19" s="60">
        <v>0.26</v>
      </c>
      <c r="G19" s="60">
        <v>0.26</v>
      </c>
    </row>
    <row r="20" spans="1:7" s="152" customFormat="1" ht="24.75" customHeight="1" thickTop="1" thickBot="1" x14ac:dyDescent="0.25">
      <c r="A20" s="135" t="s">
        <v>252</v>
      </c>
      <c r="B20" s="60">
        <v>557579</v>
      </c>
      <c r="C20" s="60">
        <v>602449</v>
      </c>
      <c r="D20" s="60">
        <v>622492</v>
      </c>
      <c r="E20" s="60">
        <v>695599.40399999998</v>
      </c>
      <c r="F20" s="60">
        <v>755435.04900000012</v>
      </c>
      <c r="G20" s="60">
        <v>763513.80599999987</v>
      </c>
    </row>
    <row r="21" spans="1:7" ht="15" thickTop="1" x14ac:dyDescent="0.2">
      <c r="A21" s="270" t="s">
        <v>592</v>
      </c>
      <c r="B21" s="270"/>
      <c r="C21" s="270"/>
      <c r="D21" s="270"/>
      <c r="E21" s="270"/>
      <c r="F21" s="270"/>
      <c r="G21" s="270"/>
    </row>
  </sheetData>
  <mergeCells count="3">
    <mergeCell ref="A1:G1"/>
    <mergeCell ref="A2:G2"/>
    <mergeCell ref="A21:G21"/>
  </mergeCells>
  <pageMargins left="0.7" right="0.7" top="0.75" bottom="0.75" header="0.3" footer="0.3"/>
  <pageSetup paperSize="9" scale="61" orientation="portrait" r:id="rId1"/>
  <headerFooter>
    <oddFooter>&amp;C&amp;A</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H25"/>
  <sheetViews>
    <sheetView view="pageBreakPreview" zoomScaleNormal="100" zoomScaleSheetLayoutView="100" workbookViewId="0">
      <selection activeCell="K1" sqref="K1"/>
    </sheetView>
  </sheetViews>
  <sheetFormatPr defaultRowHeight="14.25" x14ac:dyDescent="0.2"/>
  <cols>
    <col min="1" max="1" width="56.25" customWidth="1"/>
    <col min="2" max="2" width="12.375" customWidth="1"/>
    <col min="3" max="3" width="12.375" bestFit="1" customWidth="1"/>
    <col min="4" max="4" width="12.125" customWidth="1"/>
    <col min="5" max="5" width="12.75" customWidth="1"/>
    <col min="6" max="6" width="12.375" bestFit="1" customWidth="1"/>
    <col min="7" max="7" width="12.125" customWidth="1"/>
  </cols>
  <sheetData>
    <row r="1" spans="1:8" ht="18.75" x14ac:dyDescent="0.2">
      <c r="A1" s="242" t="s">
        <v>525</v>
      </c>
      <c r="B1" s="242"/>
      <c r="C1" s="242"/>
      <c r="D1" s="242"/>
      <c r="E1" s="242"/>
      <c r="F1" s="242"/>
      <c r="G1" s="242"/>
      <c r="H1" s="12"/>
    </row>
    <row r="2" spans="1:8" ht="15" thickBot="1" x14ac:dyDescent="0.25">
      <c r="A2" s="243" t="s">
        <v>1</v>
      </c>
      <c r="B2" s="243"/>
      <c r="C2" s="243"/>
      <c r="D2" s="243"/>
      <c r="E2" s="243"/>
      <c r="F2" s="243"/>
      <c r="G2" s="243"/>
      <c r="H2" s="12"/>
    </row>
    <row r="3" spans="1:8" ht="15.75" thickTop="1" thickBot="1" x14ac:dyDescent="0.25">
      <c r="A3" s="244" t="s">
        <v>508</v>
      </c>
      <c r="B3" s="349" t="s">
        <v>605</v>
      </c>
      <c r="C3" s="350"/>
      <c r="D3" s="350"/>
      <c r="E3" s="349" t="s">
        <v>606</v>
      </c>
      <c r="F3" s="350"/>
      <c r="G3" s="350"/>
      <c r="H3" s="12"/>
    </row>
    <row r="4" spans="1:8" ht="15" thickBot="1" x14ac:dyDescent="0.25">
      <c r="A4" s="256"/>
      <c r="B4" s="44" t="s">
        <v>526</v>
      </c>
      <c r="C4" s="62" t="s">
        <v>527</v>
      </c>
      <c r="D4" s="62" t="s">
        <v>252</v>
      </c>
      <c r="E4" s="72" t="s">
        <v>526</v>
      </c>
      <c r="F4" s="46" t="s">
        <v>527</v>
      </c>
      <c r="G4" s="43" t="s">
        <v>252</v>
      </c>
      <c r="H4" s="12"/>
    </row>
    <row r="5" spans="1:8" s="152" customFormat="1" ht="32.25" customHeight="1" thickTop="1" x14ac:dyDescent="0.2">
      <c r="A5" s="2" t="s">
        <v>528</v>
      </c>
      <c r="B5" s="58">
        <v>259361.33800000002</v>
      </c>
      <c r="C5" s="58">
        <v>5278.848</v>
      </c>
      <c r="D5" s="58">
        <v>264640.18600000005</v>
      </c>
      <c r="E5" s="58">
        <v>252285.79399999999</v>
      </c>
      <c r="F5" s="58">
        <v>5385.3319999999994</v>
      </c>
      <c r="G5" s="58">
        <v>257671.12599999999</v>
      </c>
      <c r="H5" s="12"/>
    </row>
    <row r="6" spans="1:8" s="152" customFormat="1" ht="32.25" customHeight="1" x14ac:dyDescent="0.2">
      <c r="A6" s="9" t="s">
        <v>529</v>
      </c>
      <c r="B6" s="56">
        <v>4168.9799999999996</v>
      </c>
      <c r="C6" s="56">
        <v>396.99700000000001</v>
      </c>
      <c r="D6" s="56">
        <v>4565.9769999999999</v>
      </c>
      <c r="E6" s="56">
        <v>4443.8760000000002</v>
      </c>
      <c r="F6" s="56">
        <v>420.62400000000002</v>
      </c>
      <c r="G6" s="56">
        <v>4864.5</v>
      </c>
      <c r="H6" s="12"/>
    </row>
    <row r="7" spans="1:8" s="152" customFormat="1" ht="32.25" customHeight="1" x14ac:dyDescent="0.2">
      <c r="A7" s="9" t="s">
        <v>530</v>
      </c>
      <c r="B7" s="56">
        <v>255192.35800000001</v>
      </c>
      <c r="C7" s="56">
        <v>4881.8509999999997</v>
      </c>
      <c r="D7" s="56">
        <v>260074.209</v>
      </c>
      <c r="E7" s="56">
        <v>247841.91800000001</v>
      </c>
      <c r="F7" s="56">
        <v>4964.7079999999996</v>
      </c>
      <c r="G7" s="56">
        <v>252806.62600000002</v>
      </c>
      <c r="H7" s="12"/>
    </row>
    <row r="8" spans="1:8" s="152" customFormat="1" ht="32.25" customHeight="1" x14ac:dyDescent="0.2">
      <c r="A8" s="2" t="s">
        <v>512</v>
      </c>
      <c r="B8" s="58">
        <v>25783.397999999994</v>
      </c>
      <c r="C8" s="58">
        <v>72403.741000000009</v>
      </c>
      <c r="D8" s="58">
        <v>98187.138999999996</v>
      </c>
      <c r="E8" s="58">
        <v>17131.260999999999</v>
      </c>
      <c r="F8" s="58">
        <v>78684.736000000004</v>
      </c>
      <c r="G8" s="58">
        <v>95815.997000000003</v>
      </c>
      <c r="H8" s="12"/>
    </row>
    <row r="9" spans="1:8" s="152" customFormat="1" ht="32.25" customHeight="1" x14ac:dyDescent="0.2">
      <c r="A9" s="9" t="s">
        <v>531</v>
      </c>
      <c r="B9" s="56">
        <v>20001.083999999999</v>
      </c>
      <c r="C9" s="56">
        <v>37737.025000000001</v>
      </c>
      <c r="D9" s="56">
        <v>57738.108999999997</v>
      </c>
      <c r="E9" s="56">
        <v>14552.06</v>
      </c>
      <c r="F9" s="56">
        <v>32355.93</v>
      </c>
      <c r="G9" s="56">
        <v>46907.99</v>
      </c>
      <c r="H9" s="12"/>
    </row>
    <row r="10" spans="1:8" s="152" customFormat="1" ht="32.25" customHeight="1" x14ac:dyDescent="0.2">
      <c r="A10" s="9" t="s">
        <v>514</v>
      </c>
      <c r="B10" s="56">
        <v>4780.9780000000001</v>
      </c>
      <c r="C10" s="56">
        <v>5298.5079999999998</v>
      </c>
      <c r="D10" s="56">
        <v>10079.486000000001</v>
      </c>
      <c r="E10" s="56">
        <v>914.50199999999995</v>
      </c>
      <c r="F10" s="56">
        <v>19593.25</v>
      </c>
      <c r="G10" s="56">
        <v>20507.752</v>
      </c>
      <c r="H10" s="12"/>
    </row>
    <row r="11" spans="1:8" s="152" customFormat="1" ht="32.25" customHeight="1" x14ac:dyDescent="0.2">
      <c r="A11" s="9" t="s">
        <v>515</v>
      </c>
      <c r="B11" s="56">
        <v>869.745</v>
      </c>
      <c r="C11" s="56">
        <v>29368.207999999999</v>
      </c>
      <c r="D11" s="56">
        <v>30237.952999999998</v>
      </c>
      <c r="E11" s="56">
        <v>1536.94</v>
      </c>
      <c r="F11" s="56">
        <v>26735.556</v>
      </c>
      <c r="G11" s="56">
        <v>28272.495999999999</v>
      </c>
      <c r="H11" s="12"/>
    </row>
    <row r="12" spans="1:8" s="152" customFormat="1" ht="32.25" customHeight="1" x14ac:dyDescent="0.2">
      <c r="A12" s="9" t="s">
        <v>516</v>
      </c>
      <c r="B12" s="56">
        <v>131.58099999999999</v>
      </c>
      <c r="C12" s="56">
        <v>0</v>
      </c>
      <c r="D12" s="56">
        <v>131.58099999999999</v>
      </c>
      <c r="E12" s="56">
        <v>127.749</v>
      </c>
      <c r="F12" s="56">
        <v>0</v>
      </c>
      <c r="G12" s="56">
        <v>127.749</v>
      </c>
      <c r="H12" s="12"/>
    </row>
    <row r="13" spans="1:8" s="152" customFormat="1" ht="32.25" customHeight="1" x14ac:dyDescent="0.2">
      <c r="A13" s="9" t="s">
        <v>517</v>
      </c>
      <c r="B13" s="58">
        <v>0.01</v>
      </c>
      <c r="C13" s="56">
        <v>0</v>
      </c>
      <c r="D13" s="58">
        <v>0.01</v>
      </c>
      <c r="E13" s="58">
        <v>0.01</v>
      </c>
      <c r="F13" s="56">
        <v>0</v>
      </c>
      <c r="G13" s="58">
        <v>0.01</v>
      </c>
      <c r="H13" s="12"/>
    </row>
    <row r="14" spans="1:8" s="152" customFormat="1" ht="32.25" customHeight="1" x14ac:dyDescent="0.2">
      <c r="A14" s="2" t="s">
        <v>518</v>
      </c>
      <c r="B14" s="58">
        <v>0</v>
      </c>
      <c r="C14" s="58">
        <v>0</v>
      </c>
      <c r="D14" s="58">
        <v>0</v>
      </c>
      <c r="E14" s="58">
        <v>0</v>
      </c>
      <c r="F14" s="58">
        <v>0</v>
      </c>
      <c r="G14" s="58">
        <v>0</v>
      </c>
      <c r="H14" s="12"/>
    </row>
    <row r="15" spans="1:8" s="152" customFormat="1" ht="32.25" customHeight="1" x14ac:dyDescent="0.2">
      <c r="A15" s="2" t="s">
        <v>519</v>
      </c>
      <c r="B15" s="58">
        <v>0</v>
      </c>
      <c r="C15" s="58">
        <v>0</v>
      </c>
      <c r="D15" s="58">
        <v>0</v>
      </c>
      <c r="E15" s="58">
        <v>0</v>
      </c>
      <c r="F15" s="58">
        <v>0</v>
      </c>
      <c r="G15" s="58">
        <v>0</v>
      </c>
      <c r="H15" s="12"/>
    </row>
    <row r="16" spans="1:8" s="152" customFormat="1" ht="32.25" customHeight="1" x14ac:dyDescent="0.2">
      <c r="A16" s="2" t="s">
        <v>520</v>
      </c>
      <c r="B16" s="58">
        <v>0</v>
      </c>
      <c r="C16" s="58">
        <v>0</v>
      </c>
      <c r="D16" s="58">
        <v>0</v>
      </c>
      <c r="E16" s="58">
        <v>0</v>
      </c>
      <c r="F16" s="58">
        <v>0</v>
      </c>
      <c r="G16" s="58">
        <v>0</v>
      </c>
      <c r="H16" s="12"/>
    </row>
    <row r="17" spans="1:8" s="152" customFormat="1" ht="32.25" customHeight="1" x14ac:dyDescent="0.2">
      <c r="A17" s="2" t="s">
        <v>521</v>
      </c>
      <c r="B17" s="58">
        <v>68657.240999999995</v>
      </c>
      <c r="C17" s="58">
        <v>17272.231</v>
      </c>
      <c r="D17" s="58">
        <v>85929.471999999994</v>
      </c>
      <c r="E17" s="58">
        <v>91176.063999999998</v>
      </c>
      <c r="F17" s="58">
        <v>17007.391</v>
      </c>
      <c r="G17" s="58">
        <v>108183.455</v>
      </c>
      <c r="H17" s="12"/>
    </row>
    <row r="18" spans="1:8" s="152" customFormat="1" ht="32.25" customHeight="1" x14ac:dyDescent="0.2">
      <c r="A18" s="2" t="s">
        <v>522</v>
      </c>
      <c r="B18" s="58">
        <v>15.202</v>
      </c>
      <c r="C18" s="58">
        <v>0</v>
      </c>
      <c r="D18" s="58">
        <v>15.202</v>
      </c>
      <c r="E18" s="58">
        <v>14.952999999999999</v>
      </c>
      <c r="F18" s="58">
        <v>0</v>
      </c>
      <c r="G18" s="58">
        <v>14.952999999999999</v>
      </c>
      <c r="H18" s="12"/>
    </row>
    <row r="19" spans="1:8" s="152" customFormat="1" ht="32.25" customHeight="1" x14ac:dyDescent="0.2">
      <c r="A19" s="2" t="s">
        <v>532</v>
      </c>
      <c r="B19" s="58">
        <v>0</v>
      </c>
      <c r="C19" s="58">
        <v>0</v>
      </c>
      <c r="D19" s="58">
        <v>0</v>
      </c>
      <c r="E19" s="58">
        <v>0</v>
      </c>
      <c r="F19" s="58">
        <v>0</v>
      </c>
      <c r="G19" s="58">
        <v>0</v>
      </c>
      <c r="H19" s="12"/>
    </row>
    <row r="20" spans="1:8" s="152" customFormat="1" ht="32.25" customHeight="1" x14ac:dyDescent="0.2">
      <c r="A20" s="6" t="s">
        <v>533</v>
      </c>
      <c r="B20" s="58">
        <v>174.00800000000001</v>
      </c>
      <c r="C20" s="58">
        <v>0</v>
      </c>
      <c r="D20" s="58">
        <v>174.00800000000001</v>
      </c>
      <c r="E20" s="58">
        <v>0</v>
      </c>
      <c r="F20" s="58">
        <v>0</v>
      </c>
      <c r="G20" s="58">
        <v>0</v>
      </c>
      <c r="H20" s="12"/>
    </row>
    <row r="21" spans="1:8" s="152" customFormat="1" ht="32.25" customHeight="1" thickBot="1" x14ac:dyDescent="0.25">
      <c r="A21" s="11" t="s">
        <v>534</v>
      </c>
      <c r="B21" s="60">
        <v>375336.81400000001</v>
      </c>
      <c r="C21" s="60">
        <v>25022.748</v>
      </c>
      <c r="D21" s="60">
        <v>400359.56200000003</v>
      </c>
      <c r="E21" s="60">
        <v>400599.68300000002</v>
      </c>
      <c r="F21" s="60">
        <v>27260.806</v>
      </c>
      <c r="G21" s="60">
        <v>427860.489</v>
      </c>
      <c r="H21" s="12"/>
    </row>
    <row r="22" spans="1:8" s="152" customFormat="1" ht="32.25" customHeight="1" thickTop="1" thickBot="1" x14ac:dyDescent="0.25">
      <c r="A22" s="135" t="s">
        <v>252</v>
      </c>
      <c r="B22" s="199">
        <v>729328.00100000005</v>
      </c>
      <c r="C22" s="199">
        <v>119977.568</v>
      </c>
      <c r="D22" s="199">
        <v>849305.56900000013</v>
      </c>
      <c r="E22" s="199">
        <v>761207.755</v>
      </c>
      <c r="F22" s="199">
        <v>128338.265</v>
      </c>
      <c r="G22" s="199">
        <v>889546.02</v>
      </c>
      <c r="H22" s="12"/>
    </row>
    <row r="23" spans="1:8" ht="15" thickTop="1" x14ac:dyDescent="0.2">
      <c r="A23" s="270" t="s">
        <v>592</v>
      </c>
      <c r="B23" s="351"/>
      <c r="C23" s="351"/>
      <c r="D23" s="351"/>
      <c r="E23" s="351"/>
      <c r="F23" s="351"/>
      <c r="G23" s="351"/>
      <c r="H23" s="348"/>
    </row>
    <row r="24" spans="1:8" x14ac:dyDescent="0.2">
      <c r="A24" s="345" t="s">
        <v>551</v>
      </c>
      <c r="B24" s="345"/>
      <c r="C24" s="345"/>
      <c r="D24" s="345"/>
      <c r="E24" s="345"/>
      <c r="F24" s="345"/>
      <c r="G24" s="345"/>
      <c r="H24" s="348"/>
    </row>
    <row r="25" spans="1:8" x14ac:dyDescent="0.2">
      <c r="A25" s="345" t="s">
        <v>535</v>
      </c>
      <c r="B25" s="345"/>
      <c r="C25" s="345"/>
      <c r="D25" s="345"/>
      <c r="E25" s="345"/>
      <c r="F25" s="345"/>
      <c r="G25" s="345"/>
      <c r="H25" s="348"/>
    </row>
  </sheetData>
  <mergeCells count="9">
    <mergeCell ref="A25:G25"/>
    <mergeCell ref="H23:H25"/>
    <mergeCell ref="A1:G1"/>
    <mergeCell ref="A2:G2"/>
    <mergeCell ref="A3:A4"/>
    <mergeCell ref="B3:D3"/>
    <mergeCell ref="E3:G3"/>
    <mergeCell ref="A23:G23"/>
    <mergeCell ref="A24:G24"/>
  </mergeCells>
  <pageMargins left="0.7" right="0.7" top="0.75" bottom="0.75" header="0.3" footer="0.3"/>
  <pageSetup paperSize="9" scale="61" orientation="portrait" r:id="rId1"/>
  <headerFooter>
    <oddFooter>&amp;C&amp;A</oddFooter>
  </headerFooter>
  <colBreaks count="1" manualBreakCount="1">
    <brk id="7"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J56"/>
  <sheetViews>
    <sheetView view="pageBreakPreview" zoomScaleNormal="100" zoomScaleSheetLayoutView="100" workbookViewId="0">
      <selection activeCell="L53" sqref="L53"/>
    </sheetView>
  </sheetViews>
  <sheetFormatPr defaultRowHeight="14.25" x14ac:dyDescent="0.2"/>
  <cols>
    <col min="1" max="1" width="44.25" bestFit="1" customWidth="1"/>
    <col min="2" max="3" width="9.125" bestFit="1" customWidth="1"/>
    <col min="4" max="4" width="9.75" bestFit="1" customWidth="1"/>
    <col min="5" max="5" width="9.25" style="75" bestFit="1" customWidth="1"/>
    <col min="6" max="7" width="9.75" bestFit="1" customWidth="1"/>
    <col min="8" max="9" width="9.25" bestFit="1" customWidth="1"/>
    <col min="10" max="10" width="9.75" style="75" bestFit="1" customWidth="1"/>
  </cols>
  <sheetData>
    <row r="1" spans="1:10" ht="18.75" x14ac:dyDescent="0.2">
      <c r="A1" s="242" t="s">
        <v>45</v>
      </c>
      <c r="B1" s="242"/>
      <c r="C1" s="242"/>
      <c r="D1" s="242"/>
      <c r="E1" s="242"/>
      <c r="F1" s="242"/>
      <c r="G1" s="242"/>
      <c r="H1" s="242"/>
      <c r="I1" s="242"/>
      <c r="J1" s="242"/>
    </row>
    <row r="2" spans="1:10" ht="15" thickBot="1" x14ac:dyDescent="0.25">
      <c r="A2" s="243" t="s">
        <v>1</v>
      </c>
      <c r="B2" s="243"/>
      <c r="C2" s="243"/>
      <c r="D2" s="243"/>
      <c r="E2" s="243"/>
      <c r="F2" s="243"/>
      <c r="G2" s="243"/>
      <c r="H2" s="243"/>
      <c r="I2" s="243"/>
      <c r="J2" s="243"/>
    </row>
    <row r="3" spans="1:10" ht="15.75" thickTop="1" thickBot="1" x14ac:dyDescent="0.25">
      <c r="A3" s="244" t="s">
        <v>2</v>
      </c>
      <c r="B3" s="257" t="s">
        <v>46</v>
      </c>
      <c r="C3" s="257" t="s">
        <v>4</v>
      </c>
      <c r="D3" s="257" t="s">
        <v>589</v>
      </c>
      <c r="E3" s="136">
        <v>2023</v>
      </c>
      <c r="F3" s="248">
        <v>2024</v>
      </c>
      <c r="G3" s="249"/>
      <c r="H3" s="249"/>
      <c r="I3" s="249"/>
      <c r="J3" s="249"/>
    </row>
    <row r="4" spans="1:10" ht="15" thickBot="1" x14ac:dyDescent="0.25">
      <c r="A4" s="256"/>
      <c r="B4" s="258"/>
      <c r="C4" s="258"/>
      <c r="D4" s="258"/>
      <c r="E4" s="215" t="s">
        <v>601</v>
      </c>
      <c r="F4" s="146" t="s">
        <v>552</v>
      </c>
      <c r="G4" s="146" t="s">
        <v>562</v>
      </c>
      <c r="H4" s="146" t="s">
        <v>563</v>
      </c>
      <c r="I4" s="146" t="s">
        <v>564</v>
      </c>
      <c r="J4" s="146" t="s">
        <v>604</v>
      </c>
    </row>
    <row r="5" spans="1:10" ht="19.5" customHeight="1" thickTop="1" x14ac:dyDescent="0.2">
      <c r="A5" s="2" t="s">
        <v>47</v>
      </c>
      <c r="B5" s="59">
        <v>14137</v>
      </c>
      <c r="C5" s="59">
        <v>3596.2211122400017</v>
      </c>
      <c r="D5" s="59">
        <v>34722.140399000004</v>
      </c>
      <c r="E5" s="147">
        <v>3515.7085899999993</v>
      </c>
      <c r="F5" s="59">
        <v>17425.394218240002</v>
      </c>
      <c r="G5" s="59">
        <v>34722.140399000004</v>
      </c>
      <c r="H5" s="59">
        <v>35228.347399000006</v>
      </c>
      <c r="I5" s="59">
        <v>2743.1120589999996</v>
      </c>
      <c r="J5" s="59">
        <v>3018.230059</v>
      </c>
    </row>
    <row r="6" spans="1:10" ht="19.5" customHeight="1" x14ac:dyDescent="0.2">
      <c r="A6" s="6" t="s">
        <v>48</v>
      </c>
      <c r="B6" s="59">
        <v>1174</v>
      </c>
      <c r="C6" s="59">
        <v>1184.96</v>
      </c>
      <c r="D6" s="59">
        <v>228.83199999999999</v>
      </c>
      <c r="E6" s="147">
        <v>1197.8529999999998</v>
      </c>
      <c r="F6" s="59">
        <v>228.61500000000001</v>
      </c>
      <c r="G6" s="59">
        <v>228.83199999999999</v>
      </c>
      <c r="H6" s="59">
        <v>229.732</v>
      </c>
      <c r="I6" s="59">
        <v>229.946</v>
      </c>
      <c r="J6" s="59">
        <v>310.75200000000001</v>
      </c>
    </row>
    <row r="7" spans="1:10" ht="19.5" customHeight="1" x14ac:dyDescent="0.2">
      <c r="A7" s="3" t="s">
        <v>36</v>
      </c>
      <c r="B7" s="57">
        <v>16</v>
      </c>
      <c r="C7" s="57">
        <v>26.677</v>
      </c>
      <c r="D7" s="57">
        <v>31.175000000000001</v>
      </c>
      <c r="E7" s="139">
        <v>28.986000000000001</v>
      </c>
      <c r="F7" s="57">
        <v>30.965</v>
      </c>
      <c r="G7" s="57">
        <v>31.175000000000001</v>
      </c>
      <c r="H7" s="57">
        <v>31.759</v>
      </c>
      <c r="I7" s="57">
        <v>32.161999999999999</v>
      </c>
      <c r="J7" s="57">
        <v>32.968000000000004</v>
      </c>
    </row>
    <row r="8" spans="1:10" ht="19.5" customHeight="1" x14ac:dyDescent="0.2">
      <c r="A8" s="7" t="s">
        <v>37</v>
      </c>
      <c r="B8" s="57" t="s">
        <v>13</v>
      </c>
      <c r="C8" s="57">
        <v>0</v>
      </c>
      <c r="D8" s="57">
        <v>0</v>
      </c>
      <c r="E8" s="139">
        <v>0</v>
      </c>
      <c r="F8" s="57">
        <v>0</v>
      </c>
      <c r="G8" s="57">
        <v>0</v>
      </c>
      <c r="H8" s="57">
        <v>0</v>
      </c>
      <c r="I8" s="57">
        <v>0</v>
      </c>
      <c r="J8" s="57">
        <v>0</v>
      </c>
    </row>
    <row r="9" spans="1:10" ht="19.5" customHeight="1" x14ac:dyDescent="0.2">
      <c r="A9" s="3" t="s">
        <v>38</v>
      </c>
      <c r="B9" s="57">
        <v>162</v>
      </c>
      <c r="C9" s="57">
        <v>163.71899999999999</v>
      </c>
      <c r="D9" s="57">
        <v>174.86799999999999</v>
      </c>
      <c r="E9" s="139">
        <v>174.58099999999999</v>
      </c>
      <c r="F9" s="57">
        <v>174.86600000000001</v>
      </c>
      <c r="G9" s="57">
        <v>174.86799999999999</v>
      </c>
      <c r="H9" s="57">
        <v>175.18100000000001</v>
      </c>
      <c r="I9" s="57">
        <v>175.18299999999999</v>
      </c>
      <c r="J9" s="57">
        <v>175.18299999999999</v>
      </c>
    </row>
    <row r="10" spans="1:10" ht="19.5" customHeight="1" x14ac:dyDescent="0.2">
      <c r="A10" s="3" t="s">
        <v>39</v>
      </c>
      <c r="B10" s="57">
        <v>996</v>
      </c>
      <c r="C10" s="57">
        <v>994.56399999999996</v>
      </c>
      <c r="D10" s="57">
        <v>22.789000000000001</v>
      </c>
      <c r="E10" s="139">
        <v>994.28599999999994</v>
      </c>
      <c r="F10" s="57">
        <v>22.783999999999999</v>
      </c>
      <c r="G10" s="57">
        <v>22.789000000000001</v>
      </c>
      <c r="H10" s="57">
        <v>22.792000000000002</v>
      </c>
      <c r="I10" s="57">
        <v>22.600999999999999</v>
      </c>
      <c r="J10" s="57">
        <v>102.601</v>
      </c>
    </row>
    <row r="11" spans="1:10" ht="19.5" customHeight="1" x14ac:dyDescent="0.2">
      <c r="A11" s="2" t="s">
        <v>49</v>
      </c>
      <c r="B11" s="59">
        <v>12963</v>
      </c>
      <c r="C11" s="59">
        <v>2411.2611122400017</v>
      </c>
      <c r="D11" s="59">
        <v>34493.308399000001</v>
      </c>
      <c r="E11" s="147">
        <v>2317.8555899999997</v>
      </c>
      <c r="F11" s="59">
        <v>17196.779218240001</v>
      </c>
      <c r="G11" s="59">
        <v>34493.308399000001</v>
      </c>
      <c r="H11" s="59">
        <v>34998.615399000002</v>
      </c>
      <c r="I11" s="59">
        <v>2513.1660589999997</v>
      </c>
      <c r="J11" s="59">
        <v>2707.478059</v>
      </c>
    </row>
    <row r="12" spans="1:10" ht="19.5" customHeight="1" x14ac:dyDescent="0.2">
      <c r="A12" s="3" t="s">
        <v>36</v>
      </c>
      <c r="B12" s="57">
        <v>851</v>
      </c>
      <c r="C12" s="57">
        <v>1850.3400000000001</v>
      </c>
      <c r="D12" s="57">
        <v>1966.0679999999998</v>
      </c>
      <c r="E12" s="139">
        <v>1378.6579999999999</v>
      </c>
      <c r="F12" s="57">
        <v>1949.0550000000001</v>
      </c>
      <c r="G12" s="57">
        <v>1966.0679999999998</v>
      </c>
      <c r="H12" s="57">
        <v>2471.2330000000002</v>
      </c>
      <c r="I12" s="57">
        <v>1806.9059999999999</v>
      </c>
      <c r="J12" s="57">
        <v>1983.4630000000002</v>
      </c>
    </row>
    <row r="13" spans="1:10" ht="19.5" customHeight="1" x14ac:dyDescent="0.2">
      <c r="A13" s="3" t="s">
        <v>37</v>
      </c>
      <c r="B13" s="57" t="s">
        <v>13</v>
      </c>
      <c r="C13" s="57">
        <v>0</v>
      </c>
      <c r="D13" s="57">
        <v>0</v>
      </c>
      <c r="E13" s="139">
        <v>0</v>
      </c>
      <c r="F13" s="57">
        <v>0</v>
      </c>
      <c r="G13" s="57">
        <v>0</v>
      </c>
      <c r="H13" s="57">
        <v>0</v>
      </c>
      <c r="I13" s="57">
        <v>0</v>
      </c>
      <c r="J13" s="57">
        <v>0</v>
      </c>
    </row>
    <row r="14" spans="1:10" ht="19.5" customHeight="1" x14ac:dyDescent="0.2">
      <c r="A14" s="3" t="s">
        <v>38</v>
      </c>
      <c r="B14" s="57" t="s">
        <v>13</v>
      </c>
      <c r="C14" s="57">
        <v>0</v>
      </c>
      <c r="D14" s="57">
        <v>0</v>
      </c>
      <c r="E14" s="139">
        <v>0</v>
      </c>
      <c r="F14" s="57">
        <v>0</v>
      </c>
      <c r="G14" s="57">
        <v>0</v>
      </c>
      <c r="H14" s="57">
        <v>0</v>
      </c>
      <c r="I14" s="57">
        <v>0</v>
      </c>
      <c r="J14" s="57">
        <v>0</v>
      </c>
    </row>
    <row r="15" spans="1:10" ht="19.5" customHeight="1" x14ac:dyDescent="0.2">
      <c r="A15" s="3" t="s">
        <v>39</v>
      </c>
      <c r="B15" s="57">
        <v>12111</v>
      </c>
      <c r="C15" s="57">
        <v>560.92111224000155</v>
      </c>
      <c r="D15" s="57">
        <v>32527.240398999998</v>
      </c>
      <c r="E15" s="139">
        <v>939.19758999999988</v>
      </c>
      <c r="F15" s="57">
        <v>15247.72421824</v>
      </c>
      <c r="G15" s="57">
        <v>32527.240398999998</v>
      </c>
      <c r="H15" s="57">
        <v>32527.382399000002</v>
      </c>
      <c r="I15" s="57">
        <v>706.26005899999984</v>
      </c>
      <c r="J15" s="57">
        <v>724.01505899999984</v>
      </c>
    </row>
    <row r="16" spans="1:10" ht="19.5" customHeight="1" x14ac:dyDescent="0.2">
      <c r="A16" s="2" t="s">
        <v>50</v>
      </c>
      <c r="B16" s="57" t="s">
        <v>13</v>
      </c>
      <c r="C16" s="59">
        <v>0</v>
      </c>
      <c r="D16" s="59">
        <v>0</v>
      </c>
      <c r="E16" s="147">
        <v>0</v>
      </c>
      <c r="F16" s="59">
        <v>0</v>
      </c>
      <c r="G16" s="59">
        <v>0</v>
      </c>
      <c r="H16" s="59">
        <v>0</v>
      </c>
      <c r="I16" s="59">
        <v>0</v>
      </c>
      <c r="J16" s="59">
        <v>0</v>
      </c>
    </row>
    <row r="17" spans="1:10" ht="19.5" customHeight="1" x14ac:dyDescent="0.2">
      <c r="A17" s="3" t="s">
        <v>36</v>
      </c>
      <c r="B17" s="57" t="s">
        <v>13</v>
      </c>
      <c r="C17" s="57">
        <v>0</v>
      </c>
      <c r="D17" s="57">
        <v>0</v>
      </c>
      <c r="E17" s="139">
        <v>0</v>
      </c>
      <c r="F17" s="57">
        <v>0</v>
      </c>
      <c r="G17" s="57">
        <v>0</v>
      </c>
      <c r="H17" s="57">
        <v>0</v>
      </c>
      <c r="I17" s="57">
        <v>0</v>
      </c>
      <c r="J17" s="57">
        <v>0</v>
      </c>
    </row>
    <row r="18" spans="1:10" ht="19.5" customHeight="1" x14ac:dyDescent="0.2">
      <c r="A18" s="3" t="s">
        <v>37</v>
      </c>
      <c r="B18" s="57" t="s">
        <v>13</v>
      </c>
      <c r="C18" s="57">
        <v>0</v>
      </c>
      <c r="D18" s="57">
        <v>0</v>
      </c>
      <c r="E18" s="139">
        <v>0</v>
      </c>
      <c r="F18" s="57">
        <v>0</v>
      </c>
      <c r="G18" s="57">
        <v>0</v>
      </c>
      <c r="H18" s="57">
        <v>0</v>
      </c>
      <c r="I18" s="57">
        <v>0</v>
      </c>
      <c r="J18" s="57">
        <v>0</v>
      </c>
    </row>
    <row r="19" spans="1:10" ht="19.5" customHeight="1" x14ac:dyDescent="0.2">
      <c r="A19" s="3" t="s">
        <v>38</v>
      </c>
      <c r="B19" s="57" t="s">
        <v>13</v>
      </c>
      <c r="C19" s="57">
        <v>0</v>
      </c>
      <c r="D19" s="57">
        <v>0</v>
      </c>
      <c r="E19" s="139">
        <v>0</v>
      </c>
      <c r="F19" s="57">
        <v>0</v>
      </c>
      <c r="G19" s="57">
        <v>0</v>
      </c>
      <c r="H19" s="57">
        <v>0</v>
      </c>
      <c r="I19" s="57">
        <v>0</v>
      </c>
      <c r="J19" s="57">
        <v>0</v>
      </c>
    </row>
    <row r="20" spans="1:10" ht="19.5" customHeight="1" x14ac:dyDescent="0.2">
      <c r="A20" s="3" t="s">
        <v>39</v>
      </c>
      <c r="B20" s="57" t="s">
        <v>13</v>
      </c>
      <c r="C20" s="57">
        <v>0</v>
      </c>
      <c r="D20" s="57">
        <v>0</v>
      </c>
      <c r="E20" s="139">
        <v>0</v>
      </c>
      <c r="F20" s="57">
        <v>0</v>
      </c>
      <c r="G20" s="57">
        <v>0</v>
      </c>
      <c r="H20" s="57">
        <v>0</v>
      </c>
      <c r="I20" s="57">
        <v>0</v>
      </c>
      <c r="J20" s="57">
        <v>0</v>
      </c>
    </row>
    <row r="21" spans="1:10" ht="19.5" customHeight="1" x14ac:dyDescent="0.2">
      <c r="A21" s="2" t="s">
        <v>51</v>
      </c>
      <c r="B21" s="59">
        <v>95519</v>
      </c>
      <c r="C21" s="59">
        <v>115207.99100000001</v>
      </c>
      <c r="D21" s="59">
        <v>126316.099</v>
      </c>
      <c r="E21" s="147">
        <v>114698.765</v>
      </c>
      <c r="F21" s="59">
        <v>125666.72300000001</v>
      </c>
      <c r="G21" s="59">
        <v>126316.099</v>
      </c>
      <c r="H21" s="59">
        <v>125913.57500000001</v>
      </c>
      <c r="I21" s="59">
        <v>126020.057</v>
      </c>
      <c r="J21" s="59">
        <v>126846.739</v>
      </c>
    </row>
    <row r="22" spans="1:10" ht="19.5" customHeight="1" x14ac:dyDescent="0.2">
      <c r="A22" s="4" t="s">
        <v>52</v>
      </c>
      <c r="B22" s="57" t="s">
        <v>13</v>
      </c>
      <c r="C22" s="57">
        <v>0</v>
      </c>
      <c r="D22" s="57">
        <v>0</v>
      </c>
      <c r="E22" s="139">
        <v>0</v>
      </c>
      <c r="F22" s="57">
        <v>0</v>
      </c>
      <c r="G22" s="57">
        <v>0</v>
      </c>
      <c r="H22" s="57">
        <v>0</v>
      </c>
      <c r="I22" s="57">
        <v>0</v>
      </c>
      <c r="J22" s="57">
        <v>0</v>
      </c>
    </row>
    <row r="23" spans="1:10" ht="19.5" customHeight="1" x14ac:dyDescent="0.2">
      <c r="A23" s="2" t="s">
        <v>53</v>
      </c>
      <c r="B23" s="57" t="s">
        <v>13</v>
      </c>
      <c r="C23" s="59">
        <v>0</v>
      </c>
      <c r="D23" s="59">
        <v>0</v>
      </c>
      <c r="E23" s="147">
        <v>0</v>
      </c>
      <c r="F23" s="59">
        <v>0</v>
      </c>
      <c r="G23" s="59">
        <v>0</v>
      </c>
      <c r="H23" s="59">
        <v>0</v>
      </c>
      <c r="I23" s="59">
        <v>0</v>
      </c>
      <c r="J23" s="59">
        <v>0</v>
      </c>
    </row>
    <row r="24" spans="1:10" ht="19.5" customHeight="1" x14ac:dyDescent="0.2">
      <c r="A24" s="4" t="s">
        <v>52</v>
      </c>
      <c r="B24" s="57" t="s">
        <v>13</v>
      </c>
      <c r="C24" s="57">
        <v>0</v>
      </c>
      <c r="D24" s="57">
        <v>0</v>
      </c>
      <c r="E24" s="139">
        <v>0</v>
      </c>
      <c r="F24" s="57">
        <v>0</v>
      </c>
      <c r="G24" s="57">
        <v>0</v>
      </c>
      <c r="H24" s="57">
        <v>0</v>
      </c>
      <c r="I24" s="57">
        <v>0</v>
      </c>
      <c r="J24" s="57">
        <v>0</v>
      </c>
    </row>
    <row r="25" spans="1:10" ht="19.5" customHeight="1" x14ac:dyDescent="0.2">
      <c r="A25" s="2" t="s">
        <v>54</v>
      </c>
      <c r="B25" s="59">
        <v>530000</v>
      </c>
      <c r="C25" s="59">
        <v>142882.14600000001</v>
      </c>
      <c r="D25" s="59">
        <v>609731.59499999997</v>
      </c>
      <c r="E25" s="147">
        <v>1164978.7660000001</v>
      </c>
      <c r="F25" s="59">
        <v>255196.739</v>
      </c>
      <c r="G25" s="59">
        <v>609731.59499999997</v>
      </c>
      <c r="H25" s="59">
        <v>291947.94300000003</v>
      </c>
      <c r="I25" s="59">
        <v>292095.886</v>
      </c>
      <c r="J25" s="59">
        <v>492472.49699999997</v>
      </c>
    </row>
    <row r="26" spans="1:10" ht="19.5" customHeight="1" x14ac:dyDescent="0.2">
      <c r="A26" s="4" t="s">
        <v>52</v>
      </c>
      <c r="B26" s="57" t="s">
        <v>13</v>
      </c>
      <c r="C26" s="57">
        <v>0</v>
      </c>
      <c r="D26" s="57">
        <v>0</v>
      </c>
      <c r="E26" s="139">
        <v>0</v>
      </c>
      <c r="F26" s="57">
        <v>0</v>
      </c>
      <c r="G26" s="57">
        <v>0</v>
      </c>
      <c r="H26" s="57">
        <v>0</v>
      </c>
      <c r="I26" s="57">
        <v>0</v>
      </c>
      <c r="J26" s="57">
        <v>0</v>
      </c>
    </row>
    <row r="27" spans="1:10" ht="19.5" customHeight="1" x14ac:dyDescent="0.2">
      <c r="A27" s="2" t="s">
        <v>55</v>
      </c>
      <c r="B27" s="57" t="s">
        <v>13</v>
      </c>
      <c r="C27" s="57">
        <v>0</v>
      </c>
      <c r="D27" s="57">
        <v>0</v>
      </c>
      <c r="E27" s="139">
        <v>0</v>
      </c>
      <c r="F27" s="57">
        <v>0</v>
      </c>
      <c r="G27" s="57">
        <v>0</v>
      </c>
      <c r="H27" s="57">
        <v>0</v>
      </c>
      <c r="I27" s="57">
        <v>0</v>
      </c>
      <c r="J27" s="57">
        <v>0</v>
      </c>
    </row>
    <row r="28" spans="1:10" ht="19.5" customHeight="1" x14ac:dyDescent="0.2">
      <c r="A28" s="4" t="s">
        <v>52</v>
      </c>
      <c r="B28" s="57" t="s">
        <v>13</v>
      </c>
      <c r="C28" s="57">
        <v>0</v>
      </c>
      <c r="D28" s="57">
        <v>0</v>
      </c>
      <c r="E28" s="139">
        <v>0</v>
      </c>
      <c r="F28" s="57">
        <v>0</v>
      </c>
      <c r="G28" s="57">
        <v>0</v>
      </c>
      <c r="H28" s="57">
        <v>0</v>
      </c>
      <c r="I28" s="57">
        <v>0</v>
      </c>
      <c r="J28" s="57">
        <v>0</v>
      </c>
    </row>
    <row r="29" spans="1:10" ht="19.5" customHeight="1" x14ac:dyDescent="0.2">
      <c r="A29" s="2" t="s">
        <v>56</v>
      </c>
      <c r="B29" s="57" t="s">
        <v>13</v>
      </c>
      <c r="C29" s="57">
        <v>0</v>
      </c>
      <c r="D29" s="57">
        <v>0</v>
      </c>
      <c r="E29" s="139">
        <v>0</v>
      </c>
      <c r="F29" s="57">
        <v>0</v>
      </c>
      <c r="G29" s="57">
        <v>0</v>
      </c>
      <c r="H29" s="57">
        <v>0</v>
      </c>
      <c r="I29" s="57">
        <v>0</v>
      </c>
      <c r="J29" s="57">
        <v>0</v>
      </c>
    </row>
    <row r="30" spans="1:10" ht="19.5" customHeight="1" x14ac:dyDescent="0.2">
      <c r="A30" s="4" t="s">
        <v>52</v>
      </c>
      <c r="B30" s="57" t="s">
        <v>13</v>
      </c>
      <c r="C30" s="57">
        <v>0</v>
      </c>
      <c r="D30" s="57">
        <v>0</v>
      </c>
      <c r="E30" s="139">
        <v>0</v>
      </c>
      <c r="F30" s="57">
        <v>0</v>
      </c>
      <c r="G30" s="57">
        <v>0</v>
      </c>
      <c r="H30" s="57">
        <v>0</v>
      </c>
      <c r="I30" s="57">
        <v>0</v>
      </c>
      <c r="J30" s="57">
        <v>0</v>
      </c>
    </row>
    <row r="31" spans="1:10" ht="19.5" customHeight="1" x14ac:dyDescent="0.2">
      <c r="A31" s="2" t="s">
        <v>57</v>
      </c>
      <c r="B31" s="59">
        <v>1651325</v>
      </c>
      <c r="C31" s="59">
        <v>2761045.2680000002</v>
      </c>
      <c r="D31" s="59">
        <v>5427445.2990000006</v>
      </c>
      <c r="E31" s="147">
        <v>3565007.2070000004</v>
      </c>
      <c r="F31" s="59">
        <v>5130481.3460000008</v>
      </c>
      <c r="G31" s="59">
        <v>5427445.2990000006</v>
      </c>
      <c r="H31" s="59">
        <v>5816305.0969999991</v>
      </c>
      <c r="I31" s="59">
        <v>6111054.9410000006</v>
      </c>
      <c r="J31" s="59">
        <v>3978014.483</v>
      </c>
    </row>
    <row r="32" spans="1:10" ht="19.5" customHeight="1" x14ac:dyDescent="0.2">
      <c r="A32" s="3" t="s">
        <v>58</v>
      </c>
      <c r="B32" s="57">
        <v>100000</v>
      </c>
      <c r="C32" s="57">
        <v>100000</v>
      </c>
      <c r="D32" s="57">
        <v>100000</v>
      </c>
      <c r="E32" s="139">
        <v>100000</v>
      </c>
      <c r="F32" s="57">
        <v>100000</v>
      </c>
      <c r="G32" s="57">
        <v>100000</v>
      </c>
      <c r="H32" s="57">
        <v>100000</v>
      </c>
      <c r="I32" s="57">
        <v>100000</v>
      </c>
      <c r="J32" s="57">
        <v>100000</v>
      </c>
    </row>
    <row r="33" spans="1:10" ht="19.5" customHeight="1" x14ac:dyDescent="0.2">
      <c r="A33" s="3" t="s">
        <v>59</v>
      </c>
      <c r="B33" s="57">
        <v>371698</v>
      </c>
      <c r="C33" s="57">
        <v>905506.79099999997</v>
      </c>
      <c r="D33" s="57">
        <v>3398662.5410000002</v>
      </c>
      <c r="E33" s="139">
        <v>1732630.625</v>
      </c>
      <c r="F33" s="57">
        <v>3099794.74</v>
      </c>
      <c r="G33" s="57">
        <v>3398662.5410000002</v>
      </c>
      <c r="H33" s="57">
        <v>3731303.1669999999</v>
      </c>
      <c r="I33" s="57">
        <v>3374237.16</v>
      </c>
      <c r="J33" s="57">
        <v>1006365.166</v>
      </c>
    </row>
    <row r="34" spans="1:10" ht="19.5" customHeight="1" x14ac:dyDescent="0.2">
      <c r="A34" s="3" t="s">
        <v>60</v>
      </c>
      <c r="B34" s="57">
        <v>214813</v>
      </c>
      <c r="C34" s="57">
        <v>441275.49800000002</v>
      </c>
      <c r="D34" s="57">
        <v>374387.68300000002</v>
      </c>
      <c r="E34" s="139">
        <v>441275.49800000002</v>
      </c>
      <c r="F34" s="57">
        <v>374387.68300000002</v>
      </c>
      <c r="G34" s="57">
        <v>374387.68300000002</v>
      </c>
      <c r="H34" s="57">
        <v>374387.68300000002</v>
      </c>
      <c r="I34" s="57">
        <v>977632.44400000002</v>
      </c>
      <c r="J34" s="57">
        <v>1103069.524</v>
      </c>
    </row>
    <row r="35" spans="1:10" ht="19.5" customHeight="1" x14ac:dyDescent="0.2">
      <c r="A35" s="3" t="s">
        <v>61</v>
      </c>
      <c r="B35" s="57">
        <v>964813</v>
      </c>
      <c r="C35" s="57">
        <v>1314262.9790000001</v>
      </c>
      <c r="D35" s="57">
        <v>1554395.075</v>
      </c>
      <c r="E35" s="139">
        <v>1291101.084</v>
      </c>
      <c r="F35" s="57">
        <v>1556298.923</v>
      </c>
      <c r="G35" s="57">
        <v>1554395.075</v>
      </c>
      <c r="H35" s="57">
        <v>1610614.247</v>
      </c>
      <c r="I35" s="57">
        <v>1659185.3370000001</v>
      </c>
      <c r="J35" s="57">
        <v>1768579.7930000001</v>
      </c>
    </row>
    <row r="36" spans="1:10" ht="19.5" customHeight="1" x14ac:dyDescent="0.2">
      <c r="A36" s="2" t="s">
        <v>62</v>
      </c>
      <c r="B36" s="59">
        <v>29472</v>
      </c>
      <c r="C36" s="59">
        <v>36431.629940099985</v>
      </c>
      <c r="D36" s="59">
        <v>-12221.328690000053</v>
      </c>
      <c r="E36" s="147">
        <v>-35845.779807999963</v>
      </c>
      <c r="F36" s="59">
        <v>-17204.39906700002</v>
      </c>
      <c r="G36" s="59">
        <v>-12221.328690000053</v>
      </c>
      <c r="H36" s="59">
        <v>-49311.315600000002</v>
      </c>
      <c r="I36" s="59">
        <v>7531.7224337799707</v>
      </c>
      <c r="J36" s="59">
        <v>2349.7724750399357</v>
      </c>
    </row>
    <row r="37" spans="1:10" ht="19.5" customHeight="1" x14ac:dyDescent="0.2">
      <c r="A37" s="3" t="s">
        <v>44</v>
      </c>
      <c r="B37" s="57">
        <v>213125</v>
      </c>
      <c r="C37" s="57">
        <v>288007.75383</v>
      </c>
      <c r="D37" s="57">
        <v>258751.55900000001</v>
      </c>
      <c r="E37" s="139">
        <v>262835.80900000001</v>
      </c>
      <c r="F37" s="57">
        <v>247511.18900000001</v>
      </c>
      <c r="G37" s="57">
        <v>258751.55900000001</v>
      </c>
      <c r="H37" s="57">
        <v>213087.057</v>
      </c>
      <c r="I37" s="57">
        <v>273590.11499999999</v>
      </c>
      <c r="J37" s="57">
        <v>302282.63899999997</v>
      </c>
    </row>
    <row r="38" spans="1:10" ht="19.5" customHeight="1" thickBot="1" x14ac:dyDescent="0.25">
      <c r="A38" s="8" t="s">
        <v>63</v>
      </c>
      <c r="B38" s="148">
        <v>183654</v>
      </c>
      <c r="C38" s="148">
        <v>251576.12388990002</v>
      </c>
      <c r="D38" s="148">
        <v>270972.88769000006</v>
      </c>
      <c r="E38" s="149">
        <v>298681.58880799997</v>
      </c>
      <c r="F38" s="148">
        <v>264715.58806700003</v>
      </c>
      <c r="G38" s="148">
        <v>270972.88769000006</v>
      </c>
      <c r="H38" s="148">
        <v>262398.3726</v>
      </c>
      <c r="I38" s="148">
        <v>266058.39256622002</v>
      </c>
      <c r="J38" s="148">
        <v>299932.86652496003</v>
      </c>
    </row>
    <row r="39" spans="1:10" ht="15" thickTop="1" x14ac:dyDescent="0.2">
      <c r="A39" s="254" t="s">
        <v>591</v>
      </c>
      <c r="B39" s="254"/>
      <c r="C39" s="254"/>
      <c r="D39" s="254"/>
      <c r="E39" s="254"/>
      <c r="F39" s="254"/>
      <c r="G39" s="254"/>
      <c r="H39" s="254"/>
      <c r="I39" s="254"/>
      <c r="J39" s="254"/>
    </row>
    <row r="40" spans="1:10" x14ac:dyDescent="0.2">
      <c r="A40" s="252" t="s">
        <v>547</v>
      </c>
      <c r="B40" s="252"/>
      <c r="C40" s="252"/>
      <c r="D40" s="252"/>
      <c r="E40" s="252"/>
      <c r="F40" s="252"/>
      <c r="G40" s="252"/>
      <c r="H40" s="252"/>
      <c r="I40" s="252"/>
      <c r="J40" s="252"/>
    </row>
    <row r="41" spans="1:10" x14ac:dyDescent="0.2">
      <c r="A41" s="253" t="s">
        <v>64</v>
      </c>
      <c r="B41" s="253"/>
      <c r="C41" s="253"/>
      <c r="D41" s="253"/>
      <c r="E41" s="253"/>
      <c r="F41" s="253"/>
      <c r="G41" s="253"/>
      <c r="H41" s="253"/>
      <c r="I41" s="253"/>
      <c r="J41" s="253"/>
    </row>
    <row r="42" spans="1:10" x14ac:dyDescent="0.2">
      <c r="A42" s="251" t="s">
        <v>571</v>
      </c>
      <c r="B42" s="255"/>
      <c r="C42" s="255"/>
      <c r="D42" s="255"/>
      <c r="E42" s="255"/>
      <c r="F42" s="255"/>
      <c r="G42" s="255"/>
      <c r="H42" s="255"/>
      <c r="I42" s="255"/>
      <c r="J42" s="255"/>
    </row>
    <row r="43" spans="1:10" x14ac:dyDescent="0.2">
      <c r="A43" s="251" t="s">
        <v>65</v>
      </c>
      <c r="B43" s="255"/>
      <c r="C43" s="255"/>
      <c r="D43" s="255"/>
      <c r="E43" s="255"/>
      <c r="F43" s="255"/>
      <c r="G43" s="255"/>
      <c r="H43" s="255"/>
      <c r="I43" s="255"/>
      <c r="J43" s="255"/>
    </row>
    <row r="44" spans="1:10" x14ac:dyDescent="0.2">
      <c r="A44" s="94" t="s">
        <v>66</v>
      </c>
      <c r="B44" s="95"/>
      <c r="C44" s="95"/>
      <c r="D44" s="95"/>
      <c r="E44" s="95"/>
      <c r="F44" s="95"/>
      <c r="G44" s="95"/>
      <c r="H44" s="95"/>
      <c r="I44" s="95"/>
      <c r="J44" s="110"/>
    </row>
    <row r="45" spans="1:10" x14ac:dyDescent="0.2">
      <c r="A45" s="251" t="s">
        <v>67</v>
      </c>
      <c r="B45" s="255"/>
      <c r="C45" s="255"/>
      <c r="D45" s="255"/>
      <c r="E45" s="255"/>
      <c r="F45" s="255"/>
      <c r="G45" s="255"/>
      <c r="H45" s="255"/>
      <c r="I45" s="255"/>
      <c r="J45" s="255"/>
    </row>
    <row r="46" spans="1:10" x14ac:dyDescent="0.2">
      <c r="A46" s="251" t="s">
        <v>68</v>
      </c>
      <c r="B46" s="255"/>
      <c r="C46" s="255"/>
      <c r="D46" s="255"/>
      <c r="E46" s="255"/>
      <c r="F46" s="255"/>
      <c r="G46" s="255"/>
      <c r="H46" s="255"/>
      <c r="I46" s="255"/>
      <c r="J46" s="105"/>
    </row>
    <row r="47" spans="1:10" ht="15" customHeight="1" x14ac:dyDescent="0.2">
      <c r="A47" s="251" t="s">
        <v>69</v>
      </c>
      <c r="B47" s="255"/>
      <c r="C47" s="255"/>
      <c r="D47" s="255"/>
      <c r="E47" s="255"/>
      <c r="F47" s="255"/>
      <c r="G47" s="255"/>
      <c r="H47" s="255"/>
      <c r="I47" s="255"/>
      <c r="J47" s="110"/>
    </row>
    <row r="48" spans="1:10" x14ac:dyDescent="0.2">
      <c r="A48" s="251" t="s">
        <v>565</v>
      </c>
      <c r="B48" s="255"/>
      <c r="C48" s="255"/>
      <c r="D48" s="255"/>
      <c r="E48" s="255"/>
      <c r="F48" s="255"/>
      <c r="G48" s="255"/>
      <c r="H48" s="255"/>
      <c r="I48" s="255"/>
      <c r="J48" s="110"/>
    </row>
    <row r="49" spans="1:10" x14ac:dyDescent="0.2">
      <c r="A49" s="251" t="s">
        <v>566</v>
      </c>
      <c r="B49" s="255"/>
      <c r="C49" s="255"/>
      <c r="D49" s="255"/>
      <c r="E49" s="255"/>
      <c r="F49" s="255"/>
      <c r="G49" s="255"/>
      <c r="H49" s="255"/>
      <c r="I49" s="255"/>
      <c r="J49" s="110"/>
    </row>
    <row r="50" spans="1:10" ht="15" customHeight="1" x14ac:dyDescent="0.2">
      <c r="A50" s="251" t="s">
        <v>567</v>
      </c>
      <c r="B50" s="255"/>
      <c r="C50" s="255"/>
      <c r="D50" s="255"/>
      <c r="E50" s="255"/>
      <c r="F50" s="255"/>
      <c r="G50" s="255"/>
      <c r="H50" s="255"/>
      <c r="I50" s="255"/>
      <c r="J50" s="110"/>
    </row>
    <row r="51" spans="1:10" x14ac:dyDescent="0.2">
      <c r="A51" s="251" t="s">
        <v>568</v>
      </c>
      <c r="B51" s="255"/>
      <c r="C51" s="255"/>
      <c r="D51" s="255"/>
      <c r="E51" s="255"/>
      <c r="F51" s="255"/>
      <c r="G51" s="255"/>
      <c r="H51" s="255"/>
      <c r="I51" s="255"/>
      <c r="J51" s="110"/>
    </row>
    <row r="52" spans="1:10" x14ac:dyDescent="0.2">
      <c r="A52" s="251" t="s">
        <v>569</v>
      </c>
      <c r="B52" s="255"/>
      <c r="C52" s="255"/>
      <c r="D52" s="255"/>
      <c r="E52" s="255"/>
      <c r="F52" s="255"/>
      <c r="G52" s="255"/>
      <c r="H52" s="255"/>
      <c r="I52" s="255"/>
      <c r="J52" s="110"/>
    </row>
    <row r="53" spans="1:10" x14ac:dyDescent="0.2">
      <c r="A53" s="251" t="s">
        <v>570</v>
      </c>
      <c r="B53" s="255"/>
      <c r="C53" s="255"/>
      <c r="D53" s="255"/>
      <c r="E53" s="255"/>
      <c r="F53" s="255"/>
      <c r="G53" s="255"/>
      <c r="H53" s="255"/>
      <c r="I53" s="255"/>
      <c r="J53" s="110"/>
    </row>
    <row r="54" spans="1:10" x14ac:dyDescent="0.2">
      <c r="A54" s="251" t="s">
        <v>70</v>
      </c>
      <c r="B54" s="255"/>
      <c r="C54" s="255"/>
      <c r="D54" s="255"/>
      <c r="E54" s="255"/>
      <c r="F54" s="255"/>
      <c r="G54" s="255"/>
      <c r="H54" s="255"/>
      <c r="I54" s="255"/>
      <c r="J54" s="110"/>
    </row>
    <row r="55" spans="1:10" x14ac:dyDescent="0.2">
      <c r="A55" s="251" t="s">
        <v>611</v>
      </c>
      <c r="B55" s="251"/>
      <c r="C55" s="251"/>
      <c r="D55" s="251"/>
      <c r="E55" s="251"/>
      <c r="F55" s="251"/>
      <c r="G55" s="251"/>
      <c r="H55" s="251"/>
      <c r="I55" s="251"/>
      <c r="J55" s="251"/>
    </row>
    <row r="56" spans="1:10" x14ac:dyDescent="0.2">
      <c r="A56" s="250" t="s">
        <v>610</v>
      </c>
      <c r="B56" s="251"/>
      <c r="C56" s="251"/>
      <c r="D56" s="251"/>
      <c r="E56" s="251"/>
      <c r="F56" s="251"/>
      <c r="G56" s="251"/>
      <c r="H56" s="251"/>
      <c r="I56" s="251"/>
      <c r="J56" s="251"/>
    </row>
  </sheetData>
  <mergeCells count="24">
    <mergeCell ref="A50:I50"/>
    <mergeCell ref="F3:J3"/>
    <mergeCell ref="A1:J1"/>
    <mergeCell ref="A2:J2"/>
    <mergeCell ref="A3:A4"/>
    <mergeCell ref="B3:B4"/>
    <mergeCell ref="C3:C4"/>
    <mergeCell ref="D3:D4"/>
    <mergeCell ref="A56:J56"/>
    <mergeCell ref="A55:J55"/>
    <mergeCell ref="A40:J40"/>
    <mergeCell ref="A41:J41"/>
    <mergeCell ref="A39:J39"/>
    <mergeCell ref="A42:J42"/>
    <mergeCell ref="A43:J43"/>
    <mergeCell ref="A45:J45"/>
    <mergeCell ref="A48:I48"/>
    <mergeCell ref="A49:I49"/>
    <mergeCell ref="A51:I51"/>
    <mergeCell ref="A52:I52"/>
    <mergeCell ref="A53:I53"/>
    <mergeCell ref="A54:I54"/>
    <mergeCell ref="A46:I46"/>
    <mergeCell ref="A47:I47"/>
  </mergeCells>
  <hyperlinks>
    <hyperlink ref="A44" r:id="rId1"/>
    <hyperlink ref="A56" r:id="rId2"/>
  </hyperlinks>
  <pageMargins left="0.7" right="0.7" top="0.75" bottom="0.75" header="0.3" footer="0.3"/>
  <pageSetup paperSize="9" scale="61" orientation="portrait" r:id="rId3"/>
  <headerFooter>
    <oddFooter>&amp;C&amp;A</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G44"/>
  <sheetViews>
    <sheetView view="pageBreakPreview" zoomScaleNormal="100" zoomScaleSheetLayoutView="100" workbookViewId="0">
      <selection activeCell="E25" sqref="E25"/>
    </sheetView>
  </sheetViews>
  <sheetFormatPr defaultRowHeight="14.25" x14ac:dyDescent="0.2"/>
  <cols>
    <col min="1" max="1" width="54.625" customWidth="1"/>
    <col min="2" max="7" width="12.125" customWidth="1"/>
  </cols>
  <sheetData>
    <row r="1" spans="1:7" ht="18.75" x14ac:dyDescent="0.2">
      <c r="A1" s="242" t="s">
        <v>536</v>
      </c>
      <c r="B1" s="242"/>
      <c r="C1" s="242"/>
      <c r="D1" s="242"/>
      <c r="E1" s="242"/>
      <c r="F1" s="242"/>
      <c r="G1" s="242"/>
    </row>
    <row r="2" spans="1:7" ht="18.75" x14ac:dyDescent="0.2">
      <c r="A2" s="242" t="s">
        <v>537</v>
      </c>
      <c r="B2" s="242"/>
      <c r="C2" s="242"/>
      <c r="D2" s="242"/>
      <c r="E2" s="242"/>
      <c r="F2" s="242"/>
      <c r="G2" s="242"/>
    </row>
    <row r="3" spans="1:7" ht="15" thickBot="1" x14ac:dyDescent="0.25">
      <c r="A3" s="243" t="s">
        <v>1</v>
      </c>
      <c r="B3" s="243"/>
      <c r="C3" s="243"/>
      <c r="D3" s="243"/>
      <c r="E3" s="243"/>
      <c r="F3" s="243"/>
      <c r="G3" s="243"/>
    </row>
    <row r="4" spans="1:7" ht="15.75" thickTop="1" thickBot="1" x14ac:dyDescent="0.25">
      <c r="A4" s="244" t="s">
        <v>538</v>
      </c>
      <c r="B4" s="349" t="s">
        <v>605</v>
      </c>
      <c r="C4" s="350"/>
      <c r="D4" s="350"/>
      <c r="E4" s="349" t="s">
        <v>606</v>
      </c>
      <c r="F4" s="350"/>
      <c r="G4" s="350"/>
    </row>
    <row r="5" spans="1:7" x14ac:dyDescent="0.2">
      <c r="A5" s="298"/>
      <c r="B5" s="353" t="s">
        <v>526</v>
      </c>
      <c r="C5" s="1" t="s">
        <v>539</v>
      </c>
      <c r="D5" s="355" t="s">
        <v>252</v>
      </c>
      <c r="E5" s="339" t="s">
        <v>526</v>
      </c>
      <c r="F5" s="1" t="s">
        <v>539</v>
      </c>
      <c r="G5" s="352" t="s">
        <v>252</v>
      </c>
    </row>
    <row r="6" spans="1:7" ht="15" thickBot="1" x14ac:dyDescent="0.25">
      <c r="A6" s="256"/>
      <c r="B6" s="354"/>
      <c r="C6" s="43" t="s">
        <v>540</v>
      </c>
      <c r="D6" s="256"/>
      <c r="E6" s="356"/>
      <c r="F6" s="43" t="s">
        <v>540</v>
      </c>
      <c r="G6" s="261"/>
    </row>
    <row r="7" spans="1:7" s="152" customFormat="1" ht="16.5" customHeight="1" thickTop="1" x14ac:dyDescent="0.2">
      <c r="A7" s="2" t="s">
        <v>541</v>
      </c>
      <c r="B7" s="58">
        <v>2676256.0609999998</v>
      </c>
      <c r="C7" s="58">
        <v>413579.59920421999</v>
      </c>
      <c r="D7" s="58">
        <v>3089835.6602042196</v>
      </c>
      <c r="E7" s="58">
        <v>2851267.7140000002</v>
      </c>
      <c r="F7" s="58">
        <v>427103.10791778006</v>
      </c>
      <c r="G7" s="58">
        <v>3278370.8219177802</v>
      </c>
    </row>
    <row r="8" spans="1:7" s="152" customFormat="1" ht="16.5" customHeight="1" x14ac:dyDescent="0.2">
      <c r="A8" s="6" t="s">
        <v>509</v>
      </c>
      <c r="B8" s="58">
        <v>113668.247</v>
      </c>
      <c r="C8" s="58">
        <v>52171.938605920004</v>
      </c>
      <c r="D8" s="58">
        <v>165840.18560592001</v>
      </c>
      <c r="E8" s="58">
        <v>125597.57500000001</v>
      </c>
      <c r="F8" s="58">
        <v>57326.030281719999</v>
      </c>
      <c r="G8" s="58">
        <v>182923.60528172</v>
      </c>
    </row>
    <row r="9" spans="1:7" s="152" customFormat="1" ht="16.5" customHeight="1" x14ac:dyDescent="0.2">
      <c r="A9" s="41" t="s">
        <v>529</v>
      </c>
      <c r="B9" s="56">
        <v>3183.7020000000002</v>
      </c>
      <c r="C9" s="56">
        <v>18708.50389774</v>
      </c>
      <c r="D9" s="56">
        <v>21892.205897740001</v>
      </c>
      <c r="E9" s="56">
        <v>5858.9449999999997</v>
      </c>
      <c r="F9" s="56">
        <v>17355.233</v>
      </c>
      <c r="G9" s="56">
        <v>23214.178</v>
      </c>
    </row>
    <row r="10" spans="1:7" s="152" customFormat="1" ht="16.5" customHeight="1" x14ac:dyDescent="0.2">
      <c r="A10" s="41" t="s">
        <v>511</v>
      </c>
      <c r="B10" s="56">
        <v>110484.545</v>
      </c>
      <c r="C10" s="56">
        <v>33463.434708180001</v>
      </c>
      <c r="D10" s="56">
        <v>143947.97970818001</v>
      </c>
      <c r="E10" s="56">
        <v>119738.63</v>
      </c>
      <c r="F10" s="56">
        <v>39970.797281719999</v>
      </c>
      <c r="G10" s="56">
        <v>159709.42728172001</v>
      </c>
    </row>
    <row r="11" spans="1:7" s="152" customFormat="1" ht="16.5" customHeight="1" x14ac:dyDescent="0.2">
      <c r="A11" s="6" t="s">
        <v>512</v>
      </c>
      <c r="B11" s="58">
        <v>26184.658999999996</v>
      </c>
      <c r="C11" s="58">
        <v>47730.640520000001</v>
      </c>
      <c r="D11" s="58">
        <v>73915.29952</v>
      </c>
      <c r="E11" s="58">
        <v>35066.307000000001</v>
      </c>
      <c r="F11" s="58">
        <v>53848.435416059998</v>
      </c>
      <c r="G11" s="58">
        <v>88914.742416060006</v>
      </c>
    </row>
    <row r="12" spans="1:7" s="152" customFormat="1" ht="16.5" customHeight="1" x14ac:dyDescent="0.2">
      <c r="A12" s="41" t="s">
        <v>531</v>
      </c>
      <c r="B12" s="56">
        <v>20618.998</v>
      </c>
      <c r="C12" s="56">
        <v>18996.238519999999</v>
      </c>
      <c r="D12" s="56">
        <v>39615.236519999999</v>
      </c>
      <c r="E12" s="56">
        <v>21547.814999999999</v>
      </c>
      <c r="F12" s="56">
        <v>18298.304</v>
      </c>
      <c r="G12" s="56">
        <v>39846.118999999999</v>
      </c>
    </row>
    <row r="13" spans="1:7" s="152" customFormat="1" ht="16.5" customHeight="1" x14ac:dyDescent="0.2">
      <c r="A13" s="41" t="s">
        <v>514</v>
      </c>
      <c r="B13" s="56">
        <v>5064.0959999999995</v>
      </c>
      <c r="C13" s="56">
        <v>6951.6909999999998</v>
      </c>
      <c r="D13" s="56">
        <v>12015.787</v>
      </c>
      <c r="E13" s="56">
        <v>12998.105</v>
      </c>
      <c r="F13" s="56">
        <v>6948.6996531599998</v>
      </c>
      <c r="G13" s="56">
        <v>19946.804653159998</v>
      </c>
    </row>
    <row r="14" spans="1:7" s="152" customFormat="1" ht="16.5" customHeight="1" x14ac:dyDescent="0.2">
      <c r="A14" s="41" t="s">
        <v>515</v>
      </c>
      <c r="B14" s="56">
        <v>501.565</v>
      </c>
      <c r="C14" s="56">
        <v>20895.591</v>
      </c>
      <c r="D14" s="56">
        <v>21397.155999999999</v>
      </c>
      <c r="E14" s="56">
        <v>520.38699999999994</v>
      </c>
      <c r="F14" s="56">
        <v>28066.888762900002</v>
      </c>
      <c r="G14" s="56">
        <v>28587.275762900001</v>
      </c>
    </row>
    <row r="15" spans="1:7" s="152" customFormat="1" ht="16.5" customHeight="1" x14ac:dyDescent="0.2">
      <c r="A15" s="41" t="s">
        <v>516</v>
      </c>
      <c r="B15" s="56">
        <v>0</v>
      </c>
      <c r="C15" s="56">
        <v>0</v>
      </c>
      <c r="D15" s="56">
        <v>0</v>
      </c>
      <c r="E15" s="56">
        <v>0</v>
      </c>
      <c r="F15" s="56">
        <v>0</v>
      </c>
      <c r="G15" s="56">
        <v>0</v>
      </c>
    </row>
    <row r="16" spans="1:7" s="152" customFormat="1" ht="16.5" customHeight="1" x14ac:dyDescent="0.2">
      <c r="A16" s="41" t="s">
        <v>517</v>
      </c>
      <c r="B16" s="56">
        <v>0</v>
      </c>
      <c r="C16" s="56">
        <v>887.12</v>
      </c>
      <c r="D16" s="56">
        <v>887.12</v>
      </c>
      <c r="E16" s="56">
        <v>0</v>
      </c>
      <c r="F16" s="56">
        <v>534.54300000000001</v>
      </c>
      <c r="G16" s="56">
        <v>534.54300000000001</v>
      </c>
    </row>
    <row r="17" spans="1:7" s="152" customFormat="1" ht="16.5" customHeight="1" x14ac:dyDescent="0.2">
      <c r="A17" s="6" t="s">
        <v>518</v>
      </c>
      <c r="B17" s="58">
        <v>2536403.1549999998</v>
      </c>
      <c r="C17" s="58">
        <v>313677.02007829997</v>
      </c>
      <c r="D17" s="58">
        <v>2850080.1750782998</v>
      </c>
      <c r="E17" s="58">
        <v>2690603.8319999999</v>
      </c>
      <c r="F17" s="58">
        <v>315928.64222000004</v>
      </c>
      <c r="G17" s="58">
        <v>3006532.4742200002</v>
      </c>
    </row>
    <row r="18" spans="1:7" s="152" customFormat="1" ht="16.5" customHeight="1" x14ac:dyDescent="0.2">
      <c r="A18" s="6" t="s">
        <v>519</v>
      </c>
      <c r="B18" s="58">
        <v>0</v>
      </c>
      <c r="C18" s="58">
        <v>0</v>
      </c>
      <c r="D18" s="58">
        <v>0</v>
      </c>
      <c r="E18" s="58">
        <v>0</v>
      </c>
      <c r="F18" s="58">
        <v>0</v>
      </c>
      <c r="G18" s="58">
        <v>0</v>
      </c>
    </row>
    <row r="19" spans="1:7" s="152" customFormat="1" ht="16.5" customHeight="1" x14ac:dyDescent="0.2">
      <c r="A19" s="6" t="s">
        <v>520</v>
      </c>
      <c r="B19" s="58">
        <v>0</v>
      </c>
      <c r="C19" s="58">
        <v>0</v>
      </c>
      <c r="D19" s="58">
        <v>0</v>
      </c>
      <c r="E19" s="58">
        <v>0</v>
      </c>
      <c r="F19" s="58">
        <v>0</v>
      </c>
      <c r="G19" s="58">
        <v>0</v>
      </c>
    </row>
    <row r="20" spans="1:7" s="152" customFormat="1" ht="16.5" customHeight="1" x14ac:dyDescent="0.2">
      <c r="A20" s="6" t="s">
        <v>521</v>
      </c>
      <c r="B20" s="58">
        <v>0</v>
      </c>
      <c r="C20" s="58">
        <v>0</v>
      </c>
      <c r="D20" s="58">
        <v>0</v>
      </c>
      <c r="E20" s="58">
        <v>0</v>
      </c>
      <c r="F20" s="58">
        <v>0</v>
      </c>
      <c r="G20" s="58">
        <v>0</v>
      </c>
    </row>
    <row r="21" spans="1:7" s="152" customFormat="1" ht="16.5" customHeight="1" x14ac:dyDescent="0.2">
      <c r="A21" s="6" t="s">
        <v>542</v>
      </c>
      <c r="B21" s="58">
        <v>0</v>
      </c>
      <c r="C21" s="58">
        <v>0</v>
      </c>
      <c r="D21" s="58">
        <v>0</v>
      </c>
      <c r="E21" s="58">
        <v>0</v>
      </c>
      <c r="F21" s="58">
        <v>0</v>
      </c>
      <c r="G21" s="58">
        <v>0</v>
      </c>
    </row>
    <row r="22" spans="1:7" s="152" customFormat="1" ht="16.5" customHeight="1" x14ac:dyDescent="0.2">
      <c r="A22" s="6" t="s">
        <v>532</v>
      </c>
      <c r="B22" s="58">
        <v>0</v>
      </c>
      <c r="C22" s="58">
        <v>0</v>
      </c>
      <c r="D22" s="58">
        <v>0</v>
      </c>
      <c r="E22" s="58">
        <v>0</v>
      </c>
      <c r="F22" s="58">
        <v>0</v>
      </c>
      <c r="G22" s="58">
        <v>0</v>
      </c>
    </row>
    <row r="23" spans="1:7" s="152" customFormat="1" ht="16.5" customHeight="1" x14ac:dyDescent="0.2">
      <c r="A23" s="6" t="s">
        <v>524</v>
      </c>
      <c r="B23" s="58">
        <v>0</v>
      </c>
      <c r="C23" s="58">
        <v>0</v>
      </c>
      <c r="D23" s="58">
        <v>0</v>
      </c>
      <c r="E23" s="58">
        <v>0</v>
      </c>
      <c r="F23" s="58">
        <v>0</v>
      </c>
      <c r="G23" s="58">
        <v>0</v>
      </c>
    </row>
    <row r="24" spans="1:7" s="152" customFormat="1" ht="16.5" customHeight="1" x14ac:dyDescent="0.2">
      <c r="A24" s="2" t="s">
        <v>543</v>
      </c>
      <c r="B24" s="58">
        <v>22098.780999999999</v>
      </c>
      <c r="C24" s="58">
        <v>246988.53316999995</v>
      </c>
      <c r="D24" s="58">
        <v>269087.31416999997</v>
      </c>
      <c r="E24" s="58">
        <v>23607.410000000003</v>
      </c>
      <c r="F24" s="58">
        <v>269468.70937250002</v>
      </c>
      <c r="G24" s="58">
        <v>293076.11937249999</v>
      </c>
    </row>
    <row r="25" spans="1:7" s="152" customFormat="1" ht="16.5" customHeight="1" x14ac:dyDescent="0.2">
      <c r="A25" s="6" t="s">
        <v>509</v>
      </c>
      <c r="B25" s="58">
        <v>10039.391</v>
      </c>
      <c r="C25" s="58">
        <v>229045.96116999997</v>
      </c>
      <c r="D25" s="58">
        <v>239085.35216999997</v>
      </c>
      <c r="E25" s="58">
        <v>11224.261167000001</v>
      </c>
      <c r="F25" s="58">
        <v>253113.25837250001</v>
      </c>
      <c r="G25" s="58">
        <v>264337.5195395</v>
      </c>
    </row>
    <row r="26" spans="1:7" s="152" customFormat="1" ht="16.5" customHeight="1" x14ac:dyDescent="0.2">
      <c r="A26" s="41" t="s">
        <v>510</v>
      </c>
      <c r="B26" s="56">
        <v>2046.604</v>
      </c>
      <c r="C26" s="56">
        <v>142383.34266999998</v>
      </c>
      <c r="D26" s="56">
        <v>144429.94666999998</v>
      </c>
      <c r="E26" s="56">
        <v>3142.68</v>
      </c>
      <c r="F26" s="56">
        <v>148806.35988045001</v>
      </c>
      <c r="G26" s="56">
        <v>151949.03988045</v>
      </c>
    </row>
    <row r="27" spans="1:7" s="152" customFormat="1" ht="16.5" customHeight="1" x14ac:dyDescent="0.2">
      <c r="A27" s="41" t="s">
        <v>511</v>
      </c>
      <c r="B27" s="56">
        <v>7992.7870000000003</v>
      </c>
      <c r="C27" s="56">
        <v>86662.618499999997</v>
      </c>
      <c r="D27" s="56">
        <v>94655.405499999993</v>
      </c>
      <c r="E27" s="56">
        <v>8081.5811670000003</v>
      </c>
      <c r="F27" s="56">
        <v>104306.89849205001</v>
      </c>
      <c r="G27" s="56">
        <v>112388.47965905</v>
      </c>
    </row>
    <row r="28" spans="1:7" s="152" customFormat="1" ht="16.5" customHeight="1" x14ac:dyDescent="0.2">
      <c r="A28" s="6" t="s">
        <v>512</v>
      </c>
      <c r="B28" s="58">
        <v>10295.770000000002</v>
      </c>
      <c r="C28" s="58">
        <v>17410.312999999998</v>
      </c>
      <c r="D28" s="58">
        <v>27706.082999999999</v>
      </c>
      <c r="E28" s="58">
        <v>10679.354833000001</v>
      </c>
      <c r="F28" s="58">
        <v>15819.767</v>
      </c>
      <c r="G28" s="58">
        <v>26499.121833000001</v>
      </c>
    </row>
    <row r="29" spans="1:7" s="152" customFormat="1" ht="16.5" customHeight="1" x14ac:dyDescent="0.2">
      <c r="A29" s="41" t="s">
        <v>513</v>
      </c>
      <c r="B29" s="56">
        <v>3946.1</v>
      </c>
      <c r="C29" s="56">
        <v>3508.4059999999999</v>
      </c>
      <c r="D29" s="56">
        <v>7454.5059999999994</v>
      </c>
      <c r="E29" s="56">
        <v>3449.6010000000001</v>
      </c>
      <c r="F29" s="56">
        <v>3562.018</v>
      </c>
      <c r="G29" s="56">
        <v>7011.6190000000006</v>
      </c>
    </row>
    <row r="30" spans="1:7" s="152" customFormat="1" ht="16.5" customHeight="1" x14ac:dyDescent="0.2">
      <c r="A30" s="41" t="s">
        <v>514</v>
      </c>
      <c r="B30" s="56">
        <v>2291.0070000000001</v>
      </c>
      <c r="C30" s="56">
        <v>2831.6080000000002</v>
      </c>
      <c r="D30" s="56">
        <v>5122.6149999999998</v>
      </c>
      <c r="E30" s="56">
        <v>2652.1619999999998</v>
      </c>
      <c r="F30" s="56">
        <v>1146.0619999999999</v>
      </c>
      <c r="G30" s="56">
        <v>3798.2239999999997</v>
      </c>
    </row>
    <row r="31" spans="1:7" s="152" customFormat="1" ht="16.5" customHeight="1" x14ac:dyDescent="0.2">
      <c r="A31" s="41" t="s">
        <v>515</v>
      </c>
      <c r="B31" s="56">
        <v>2709.1819999999998</v>
      </c>
      <c r="C31" s="56">
        <v>10521.894</v>
      </c>
      <c r="D31" s="56">
        <v>13231.076000000001</v>
      </c>
      <c r="E31" s="56">
        <v>3178.0059999999999</v>
      </c>
      <c r="F31" s="56">
        <v>10701.294</v>
      </c>
      <c r="G31" s="56">
        <v>13879.3</v>
      </c>
    </row>
    <row r="32" spans="1:7" s="152" customFormat="1" ht="16.5" customHeight="1" x14ac:dyDescent="0.2">
      <c r="A32" s="41" t="s">
        <v>516</v>
      </c>
      <c r="B32" s="56">
        <v>1189.04</v>
      </c>
      <c r="C32" s="56">
        <v>0</v>
      </c>
      <c r="D32" s="56">
        <v>1189.04</v>
      </c>
      <c r="E32" s="56">
        <v>1251.0568330000001</v>
      </c>
      <c r="F32" s="56">
        <v>0</v>
      </c>
      <c r="G32" s="56">
        <v>1251.0568330000001</v>
      </c>
    </row>
    <row r="33" spans="1:7" s="152" customFormat="1" ht="16.5" customHeight="1" x14ac:dyDescent="0.2">
      <c r="A33" s="41" t="s">
        <v>517</v>
      </c>
      <c r="B33" s="56">
        <v>160.441</v>
      </c>
      <c r="C33" s="56">
        <v>548.40499999999997</v>
      </c>
      <c r="D33" s="56">
        <v>708.846</v>
      </c>
      <c r="E33" s="56">
        <v>148.529</v>
      </c>
      <c r="F33" s="56">
        <v>410.39299999999997</v>
      </c>
      <c r="G33" s="56">
        <v>558.92200000000003</v>
      </c>
    </row>
    <row r="34" spans="1:7" s="152" customFormat="1" ht="16.5" customHeight="1" x14ac:dyDescent="0.2">
      <c r="A34" s="6" t="s">
        <v>518</v>
      </c>
      <c r="B34" s="58">
        <v>0</v>
      </c>
      <c r="C34" s="58">
        <v>0</v>
      </c>
      <c r="D34" s="58">
        <v>0</v>
      </c>
      <c r="E34" s="58">
        <v>0</v>
      </c>
      <c r="F34" s="58">
        <v>0</v>
      </c>
      <c r="G34" s="58">
        <v>0</v>
      </c>
    </row>
    <row r="35" spans="1:7" s="152" customFormat="1" ht="16.5" customHeight="1" x14ac:dyDescent="0.2">
      <c r="A35" s="6" t="s">
        <v>519</v>
      </c>
      <c r="B35" s="58">
        <v>0</v>
      </c>
      <c r="C35" s="58">
        <v>0</v>
      </c>
      <c r="D35" s="58">
        <v>0</v>
      </c>
      <c r="E35" s="58">
        <v>0</v>
      </c>
      <c r="F35" s="58">
        <v>0</v>
      </c>
      <c r="G35" s="58">
        <v>0</v>
      </c>
    </row>
    <row r="36" spans="1:7" s="152" customFormat="1" ht="16.5" customHeight="1" x14ac:dyDescent="0.2">
      <c r="A36" s="6" t="s">
        <v>520</v>
      </c>
      <c r="B36" s="58">
        <v>0</v>
      </c>
      <c r="C36" s="58">
        <v>0</v>
      </c>
      <c r="D36" s="58">
        <v>0</v>
      </c>
      <c r="E36" s="58">
        <v>0</v>
      </c>
      <c r="F36" s="58">
        <v>0</v>
      </c>
      <c r="G36" s="58">
        <v>0</v>
      </c>
    </row>
    <row r="37" spans="1:7" s="152" customFormat="1" ht="16.5" customHeight="1" x14ac:dyDescent="0.2">
      <c r="A37" s="6" t="s">
        <v>521</v>
      </c>
      <c r="B37" s="58">
        <v>0</v>
      </c>
      <c r="C37" s="58">
        <v>0</v>
      </c>
      <c r="D37" s="58">
        <v>0</v>
      </c>
      <c r="E37" s="58">
        <v>0</v>
      </c>
      <c r="F37" s="58">
        <v>0</v>
      </c>
      <c r="G37" s="58">
        <v>0</v>
      </c>
    </row>
    <row r="38" spans="1:7" s="152" customFormat="1" ht="16.5" customHeight="1" x14ac:dyDescent="0.2">
      <c r="A38" s="6" t="s">
        <v>542</v>
      </c>
      <c r="B38" s="58">
        <v>0</v>
      </c>
      <c r="C38" s="58">
        <v>0</v>
      </c>
      <c r="D38" s="58">
        <v>0</v>
      </c>
      <c r="E38" s="58">
        <v>0</v>
      </c>
      <c r="F38" s="58">
        <v>0</v>
      </c>
      <c r="G38" s="58">
        <v>0</v>
      </c>
    </row>
    <row r="39" spans="1:7" s="152" customFormat="1" ht="16.5" customHeight="1" thickBot="1" x14ac:dyDescent="0.25">
      <c r="A39" s="45" t="s">
        <v>523</v>
      </c>
      <c r="B39" s="60">
        <v>1763.62</v>
      </c>
      <c r="C39" s="60">
        <v>532.25900000000001</v>
      </c>
      <c r="D39" s="60">
        <v>2295.8789999999999</v>
      </c>
      <c r="E39" s="60">
        <v>1703.7940000000001</v>
      </c>
      <c r="F39" s="60">
        <v>535.68399999999997</v>
      </c>
      <c r="G39" s="60">
        <v>2239.4780000000001</v>
      </c>
    </row>
    <row r="40" spans="1:7" s="152" customFormat="1" ht="16.5" customHeight="1" thickTop="1" thickBot="1" x14ac:dyDescent="0.25">
      <c r="A40" s="135" t="s">
        <v>544</v>
      </c>
      <c r="B40" s="199">
        <v>2698354.8419999997</v>
      </c>
      <c r="C40" s="199">
        <v>660568.13237421995</v>
      </c>
      <c r="D40" s="199">
        <v>3358922.9743742198</v>
      </c>
      <c r="E40" s="199">
        <v>2874875.1240000003</v>
      </c>
      <c r="F40" s="199">
        <v>696571.81729028001</v>
      </c>
      <c r="G40" s="199">
        <v>3571446.9412902803</v>
      </c>
    </row>
    <row r="41" spans="1:7" ht="15" thickTop="1" x14ac:dyDescent="0.2">
      <c r="A41" s="270" t="s">
        <v>592</v>
      </c>
      <c r="B41" s="351"/>
      <c r="C41" s="351"/>
      <c r="D41" s="351"/>
      <c r="E41" s="351"/>
      <c r="F41" s="351"/>
      <c r="G41" s="351"/>
    </row>
    <row r="42" spans="1:7" x14ac:dyDescent="0.2">
      <c r="A42" s="345" t="s">
        <v>551</v>
      </c>
      <c r="B42" s="345"/>
      <c r="C42" s="345"/>
      <c r="D42" s="345"/>
      <c r="E42" s="345"/>
      <c r="F42" s="345"/>
      <c r="G42" s="345"/>
    </row>
    <row r="43" spans="1:7" x14ac:dyDescent="0.2">
      <c r="A43" s="345" t="s">
        <v>535</v>
      </c>
      <c r="B43" s="345"/>
      <c r="C43" s="345"/>
      <c r="D43" s="345"/>
      <c r="E43" s="345"/>
      <c r="F43" s="345"/>
      <c r="G43" s="345"/>
    </row>
    <row r="44" spans="1:7" x14ac:dyDescent="0.2">
      <c r="A44" s="345"/>
      <c r="B44" s="345"/>
      <c r="C44" s="345"/>
      <c r="D44" s="345"/>
      <c r="E44" s="345"/>
      <c r="F44" s="345"/>
      <c r="G44" s="345"/>
    </row>
  </sheetData>
  <mergeCells count="14">
    <mergeCell ref="G5:G6"/>
    <mergeCell ref="A41:G41"/>
    <mergeCell ref="A43:G43"/>
    <mergeCell ref="A44:G44"/>
    <mergeCell ref="A1:G1"/>
    <mergeCell ref="A2:G2"/>
    <mergeCell ref="A3:G3"/>
    <mergeCell ref="A4:A6"/>
    <mergeCell ref="B4:D4"/>
    <mergeCell ref="E4:G4"/>
    <mergeCell ref="B5:B6"/>
    <mergeCell ref="D5:D6"/>
    <mergeCell ref="E5:E6"/>
    <mergeCell ref="A42:G42"/>
  </mergeCells>
  <pageMargins left="0.7" right="0.7" top="0.75" bottom="0.75" header="0.3" footer="0.3"/>
  <pageSetup paperSize="9" scale="61" orientation="portrait" r:id="rId1"/>
  <headerFooter>
    <oddFooter>&amp;C&amp;A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J50"/>
  <sheetViews>
    <sheetView view="pageBreakPreview" zoomScale="85" zoomScaleNormal="100" zoomScaleSheetLayoutView="85" workbookViewId="0">
      <selection activeCell="I6" sqref="I6"/>
    </sheetView>
  </sheetViews>
  <sheetFormatPr defaultRowHeight="14.25" x14ac:dyDescent="0.2"/>
  <cols>
    <col min="1" max="1" width="33.75" bestFit="1" customWidth="1"/>
    <col min="2" max="2" width="11" bestFit="1" customWidth="1"/>
    <col min="3" max="3" width="10.75" bestFit="1" customWidth="1"/>
    <col min="4" max="4" width="11.125" bestFit="1" customWidth="1"/>
    <col min="5" max="5" width="10.75" style="75" bestFit="1" customWidth="1"/>
    <col min="6" max="6" width="11.25" bestFit="1" customWidth="1"/>
    <col min="7" max="8" width="11.125" bestFit="1" customWidth="1"/>
    <col min="9" max="9" width="11.375" bestFit="1" customWidth="1"/>
    <col min="10" max="10" width="11.375" style="75" bestFit="1" customWidth="1"/>
  </cols>
  <sheetData>
    <row r="1" spans="1:10" ht="18.75" x14ac:dyDescent="0.2">
      <c r="A1" s="242" t="s">
        <v>71</v>
      </c>
      <c r="B1" s="242"/>
      <c r="C1" s="242"/>
      <c r="D1" s="242"/>
      <c r="E1" s="242"/>
      <c r="F1" s="242"/>
      <c r="G1" s="242"/>
      <c r="H1" s="242"/>
      <c r="I1" s="242"/>
      <c r="J1" s="242"/>
    </row>
    <row r="2" spans="1:10" ht="15" thickBot="1" x14ac:dyDescent="0.25">
      <c r="A2" s="259" t="s">
        <v>1</v>
      </c>
      <c r="B2" s="259"/>
      <c r="C2" s="259"/>
      <c r="D2" s="259"/>
      <c r="E2" s="259"/>
      <c r="F2" s="259"/>
      <c r="G2" s="259"/>
      <c r="H2" s="259"/>
      <c r="I2" s="259"/>
      <c r="J2" s="259"/>
    </row>
    <row r="3" spans="1:10" ht="15.75" thickTop="1" thickBot="1" x14ac:dyDescent="0.25">
      <c r="A3" s="260" t="s">
        <v>2</v>
      </c>
      <c r="B3" s="262" t="s">
        <v>3</v>
      </c>
      <c r="C3" s="262" t="s">
        <v>545</v>
      </c>
      <c r="D3" s="262" t="s">
        <v>590</v>
      </c>
      <c r="E3" s="134">
        <v>2023</v>
      </c>
      <c r="F3" s="248">
        <v>2024</v>
      </c>
      <c r="G3" s="249"/>
      <c r="H3" s="249"/>
      <c r="I3" s="249"/>
      <c r="J3" s="249"/>
    </row>
    <row r="4" spans="1:10" ht="15" thickBot="1" x14ac:dyDescent="0.25">
      <c r="A4" s="261"/>
      <c r="B4" s="263"/>
      <c r="C4" s="263"/>
      <c r="D4" s="263"/>
      <c r="E4" s="215" t="s">
        <v>601</v>
      </c>
      <c r="F4" s="150" t="s">
        <v>552</v>
      </c>
      <c r="G4" s="150" t="s">
        <v>609</v>
      </c>
      <c r="H4" s="150" t="s">
        <v>608</v>
      </c>
      <c r="I4" s="150" t="s">
        <v>607</v>
      </c>
      <c r="J4" s="150" t="s">
        <v>604</v>
      </c>
    </row>
    <row r="5" spans="1:10" ht="22.5" customHeight="1" thickTop="1" x14ac:dyDescent="0.2">
      <c r="A5" s="2" t="s">
        <v>5</v>
      </c>
      <c r="B5" s="59">
        <v>-295496</v>
      </c>
      <c r="C5" s="59">
        <v>-730189.53647100017</v>
      </c>
      <c r="D5" s="59">
        <v>-889912.50067900028</v>
      </c>
      <c r="E5" s="138">
        <v>-832088.75375900045</v>
      </c>
      <c r="F5" s="59">
        <v>-940780.03008899977</v>
      </c>
      <c r="G5" s="59">
        <v>-889912.50067900028</v>
      </c>
      <c r="H5" s="59">
        <v>-948758.91583599988</v>
      </c>
      <c r="I5" s="147">
        <v>-974571.42754900036</v>
      </c>
      <c r="J5" s="147">
        <v>-981556.36054800008</v>
      </c>
    </row>
    <row r="6" spans="1:10" ht="22.5" customHeight="1" x14ac:dyDescent="0.2">
      <c r="A6" s="2" t="s">
        <v>6</v>
      </c>
      <c r="B6" s="59">
        <v>874257</v>
      </c>
      <c r="C6" s="59">
        <v>1123690.6401780001</v>
      </c>
      <c r="D6" s="59">
        <v>1153266.286321</v>
      </c>
      <c r="E6" s="138">
        <v>1050917.9934769999</v>
      </c>
      <c r="F6" s="59">
        <v>1053539.8269110001</v>
      </c>
      <c r="G6" s="59">
        <v>1153266.286321</v>
      </c>
      <c r="H6" s="59">
        <v>1058461.532164</v>
      </c>
      <c r="I6" s="147">
        <v>1067572.1604509999</v>
      </c>
      <c r="J6" s="147">
        <v>991923.86845199997</v>
      </c>
    </row>
    <row r="7" spans="1:10" ht="22.5" customHeight="1" x14ac:dyDescent="0.2">
      <c r="A7" s="3" t="s">
        <v>72</v>
      </c>
      <c r="B7" s="57">
        <v>68527</v>
      </c>
      <c r="C7" s="57">
        <v>81618.831091</v>
      </c>
      <c r="D7" s="57">
        <v>82844.534321000014</v>
      </c>
      <c r="E7" s="87">
        <v>87292.257590000008</v>
      </c>
      <c r="F7" s="57">
        <v>83342.306910999992</v>
      </c>
      <c r="G7" s="57">
        <v>82844.534321000014</v>
      </c>
      <c r="H7" s="57">
        <v>76329.787164000008</v>
      </c>
      <c r="I7" s="139">
        <v>72018.66845099999</v>
      </c>
      <c r="J7" s="139">
        <v>67146.192451999988</v>
      </c>
    </row>
    <row r="8" spans="1:10" ht="22.5" customHeight="1" x14ac:dyDescent="0.2">
      <c r="A8" s="3" t="s">
        <v>73</v>
      </c>
      <c r="B8" s="57">
        <v>286825</v>
      </c>
      <c r="C8" s="57">
        <v>448939.809244</v>
      </c>
      <c r="D8" s="57">
        <v>470383.81099999999</v>
      </c>
      <c r="E8" s="87">
        <v>347734.123617</v>
      </c>
      <c r="F8" s="57">
        <v>377700.005</v>
      </c>
      <c r="G8" s="57">
        <v>470383.81099999999</v>
      </c>
      <c r="H8" s="57">
        <v>367188.01500000001</v>
      </c>
      <c r="I8" s="139">
        <v>368982.67</v>
      </c>
      <c r="J8" s="139">
        <v>295699.66899999999</v>
      </c>
    </row>
    <row r="9" spans="1:10" ht="22.5" customHeight="1" x14ac:dyDescent="0.2">
      <c r="A9" s="3" t="s">
        <v>74</v>
      </c>
      <c r="B9" s="57">
        <v>258300</v>
      </c>
      <c r="C9" s="57">
        <v>239576.398437</v>
      </c>
      <c r="D9" s="57">
        <v>249516.87700000001</v>
      </c>
      <c r="E9" s="87">
        <v>267184.94737099996</v>
      </c>
      <c r="F9" s="57">
        <v>245393.302</v>
      </c>
      <c r="G9" s="57">
        <v>249516.87700000001</v>
      </c>
      <c r="H9" s="57">
        <v>255662.73800000001</v>
      </c>
      <c r="I9" s="139">
        <v>266739.24300000002</v>
      </c>
      <c r="J9" s="139">
        <v>281084.18400000001</v>
      </c>
    </row>
    <row r="10" spans="1:10" ht="22.5" customHeight="1" x14ac:dyDescent="0.2">
      <c r="A10" s="3" t="s">
        <v>75</v>
      </c>
      <c r="B10" s="57">
        <v>7289</v>
      </c>
      <c r="C10" s="57">
        <v>15402.035</v>
      </c>
      <c r="D10" s="57">
        <v>9053.7360000000008</v>
      </c>
      <c r="E10" s="87">
        <v>10158.098</v>
      </c>
      <c r="F10" s="57">
        <v>7380.2120000000004</v>
      </c>
      <c r="G10" s="57">
        <v>9053.7360000000008</v>
      </c>
      <c r="H10" s="57">
        <v>18471.566999999999</v>
      </c>
      <c r="I10" s="139">
        <v>17371.072</v>
      </c>
      <c r="J10" s="139">
        <v>6494.6540000000005</v>
      </c>
    </row>
    <row r="11" spans="1:10" ht="22.5" customHeight="1" x14ac:dyDescent="0.2">
      <c r="A11" s="3" t="s">
        <v>76</v>
      </c>
      <c r="B11" s="57">
        <v>1069</v>
      </c>
      <c r="C11" s="57">
        <v>1203.5940000000001</v>
      </c>
      <c r="D11" s="57">
        <v>2456.181</v>
      </c>
      <c r="E11" s="87">
        <v>6092.4690000000001</v>
      </c>
      <c r="F11" s="57">
        <v>2309.8290000000002</v>
      </c>
      <c r="G11" s="57">
        <v>2456.181</v>
      </c>
      <c r="H11" s="57">
        <v>2540.67</v>
      </c>
      <c r="I11" s="139">
        <v>3209.8180000000002</v>
      </c>
      <c r="J11" s="139">
        <v>3419.1849999999999</v>
      </c>
    </row>
    <row r="12" spans="1:10" ht="22.5" customHeight="1" x14ac:dyDescent="0.2">
      <c r="A12" s="3" t="s">
        <v>77</v>
      </c>
      <c r="B12" s="57">
        <v>243797</v>
      </c>
      <c r="C12" s="57">
        <v>325736.30800000002</v>
      </c>
      <c r="D12" s="57">
        <v>334835.02100000001</v>
      </c>
      <c r="E12" s="87">
        <v>321617.033</v>
      </c>
      <c r="F12" s="57">
        <v>328075.18900000001</v>
      </c>
      <c r="G12" s="57">
        <v>334835.02100000001</v>
      </c>
      <c r="H12" s="57">
        <v>334087.76699999999</v>
      </c>
      <c r="I12" s="139">
        <v>335068.06</v>
      </c>
      <c r="J12" s="139">
        <v>333928.71500000003</v>
      </c>
    </row>
    <row r="13" spans="1:10" ht="22.5" customHeight="1" x14ac:dyDescent="0.2">
      <c r="A13" s="3" t="s">
        <v>78</v>
      </c>
      <c r="B13" s="57">
        <v>8450</v>
      </c>
      <c r="C13" s="57">
        <v>11213.664406</v>
      </c>
      <c r="D13" s="57">
        <v>4176.1260000000002</v>
      </c>
      <c r="E13" s="87">
        <v>10839.064899000001</v>
      </c>
      <c r="F13" s="57">
        <v>9338.9830000000002</v>
      </c>
      <c r="G13" s="57">
        <v>4176.1260000000002</v>
      </c>
      <c r="H13" s="57">
        <v>4180.9880000000003</v>
      </c>
      <c r="I13" s="139">
        <v>4182.6289999999999</v>
      </c>
      <c r="J13" s="139">
        <v>4151.2690000000002</v>
      </c>
    </row>
    <row r="14" spans="1:10" ht="22.5" customHeight="1" x14ac:dyDescent="0.2">
      <c r="A14" s="2" t="s">
        <v>17</v>
      </c>
      <c r="B14" s="59">
        <v>1169754</v>
      </c>
      <c r="C14" s="59">
        <v>1853880.1766490003</v>
      </c>
      <c r="D14" s="59">
        <v>2043178.7870000002</v>
      </c>
      <c r="E14" s="138">
        <v>1883006.7472360004</v>
      </c>
      <c r="F14" s="59">
        <v>1994319.8569999998</v>
      </c>
      <c r="G14" s="59">
        <v>2043178.7870000002</v>
      </c>
      <c r="H14" s="59">
        <v>2007220.4479999999</v>
      </c>
      <c r="I14" s="147">
        <v>2042143.5880000002</v>
      </c>
      <c r="J14" s="147">
        <v>1973480.2290000001</v>
      </c>
    </row>
    <row r="15" spans="1:10" ht="22.5" customHeight="1" x14ac:dyDescent="0.2">
      <c r="A15" s="3" t="s">
        <v>18</v>
      </c>
      <c r="B15" s="57">
        <v>612902</v>
      </c>
      <c r="C15" s="57">
        <v>742851.3820000001</v>
      </c>
      <c r="D15" s="57">
        <v>855735.11199999996</v>
      </c>
      <c r="E15" s="87">
        <v>750723.53000000014</v>
      </c>
      <c r="F15" s="57">
        <v>855301.81700000004</v>
      </c>
      <c r="G15" s="57">
        <v>855735.11199999996</v>
      </c>
      <c r="H15" s="57">
        <v>846602.93299999996</v>
      </c>
      <c r="I15" s="139">
        <v>878963.68500000006</v>
      </c>
      <c r="J15" s="139">
        <v>854528.79599999997</v>
      </c>
    </row>
    <row r="16" spans="1:10" ht="22.5" customHeight="1" x14ac:dyDescent="0.2">
      <c r="A16" s="3" t="s">
        <v>19</v>
      </c>
      <c r="B16" s="57" t="s">
        <v>13</v>
      </c>
      <c r="C16" s="57">
        <v>0</v>
      </c>
      <c r="D16" s="57">
        <v>0</v>
      </c>
      <c r="E16" s="87">
        <v>0</v>
      </c>
      <c r="F16" s="57">
        <v>0</v>
      </c>
      <c r="G16" s="57">
        <v>0</v>
      </c>
      <c r="H16" s="57">
        <v>0</v>
      </c>
      <c r="I16" s="139">
        <v>0</v>
      </c>
      <c r="J16" s="139">
        <v>0</v>
      </c>
    </row>
    <row r="17" spans="1:10" ht="22.5" customHeight="1" x14ac:dyDescent="0.2">
      <c r="A17" s="3" t="s">
        <v>20</v>
      </c>
      <c r="B17" s="57">
        <v>543023</v>
      </c>
      <c r="C17" s="57">
        <v>1065876.9496490001</v>
      </c>
      <c r="D17" s="57">
        <v>1158895.0360000001</v>
      </c>
      <c r="E17" s="87">
        <v>1065450.796236</v>
      </c>
      <c r="F17" s="57">
        <v>1098404.0959999999</v>
      </c>
      <c r="G17" s="57">
        <v>1158895.0360000001</v>
      </c>
      <c r="H17" s="57">
        <v>1132638.9539999999</v>
      </c>
      <c r="I17" s="139">
        <v>1142338.5460000001</v>
      </c>
      <c r="J17" s="139">
        <v>1089711.0090000001</v>
      </c>
    </row>
    <row r="18" spans="1:10" ht="22.5" customHeight="1" x14ac:dyDescent="0.2">
      <c r="A18" s="3" t="s">
        <v>22</v>
      </c>
      <c r="B18" s="57">
        <v>2067</v>
      </c>
      <c r="C18" s="57">
        <v>735.87599999999998</v>
      </c>
      <c r="D18" s="57">
        <v>1577.674</v>
      </c>
      <c r="E18" s="87">
        <v>8299.0300000000007</v>
      </c>
      <c r="F18" s="57">
        <v>1325.7550000000001</v>
      </c>
      <c r="G18" s="57">
        <v>1577.674</v>
      </c>
      <c r="H18" s="57">
        <v>1006.43</v>
      </c>
      <c r="I18" s="139">
        <v>737.41399999999999</v>
      </c>
      <c r="J18" s="139">
        <v>822.07500000000005</v>
      </c>
    </row>
    <row r="19" spans="1:10" ht="22.5" customHeight="1" x14ac:dyDescent="0.2">
      <c r="A19" s="3" t="s">
        <v>23</v>
      </c>
      <c r="B19" s="57">
        <v>11762</v>
      </c>
      <c r="C19" s="57">
        <v>44415.969000000005</v>
      </c>
      <c r="D19" s="57">
        <v>26970.965</v>
      </c>
      <c r="E19" s="87">
        <v>58533.390999999996</v>
      </c>
      <c r="F19" s="57">
        <v>39288.188999999998</v>
      </c>
      <c r="G19" s="57">
        <v>26970.965</v>
      </c>
      <c r="H19" s="57">
        <v>26972.131000000001</v>
      </c>
      <c r="I19" s="139">
        <v>20103.942999999999</v>
      </c>
      <c r="J19" s="139">
        <v>28418.348999999998</v>
      </c>
    </row>
    <row r="20" spans="1:10" ht="22.5" customHeight="1" x14ac:dyDescent="0.2">
      <c r="A20" s="2" t="s">
        <v>79</v>
      </c>
      <c r="B20" s="59">
        <v>2178580</v>
      </c>
      <c r="C20" s="59">
        <v>2385934.5716090002</v>
      </c>
      <c r="D20" s="59">
        <v>3153931.2510569999</v>
      </c>
      <c r="E20" s="138">
        <v>3329650.9944059998</v>
      </c>
      <c r="F20" s="59">
        <v>2689080.0478070001</v>
      </c>
      <c r="G20" s="59">
        <v>3153931.2510569999</v>
      </c>
      <c r="H20" s="59">
        <v>3030402.0647849999</v>
      </c>
      <c r="I20" s="147">
        <v>2764436.7257850002</v>
      </c>
      <c r="J20" s="147">
        <v>2934078.6604199996</v>
      </c>
    </row>
    <row r="21" spans="1:10" ht="22.5" customHeight="1" x14ac:dyDescent="0.2">
      <c r="A21" s="3" t="s">
        <v>80</v>
      </c>
      <c r="B21" s="57">
        <v>436373</v>
      </c>
      <c r="C21" s="57">
        <v>533280.57443400007</v>
      </c>
      <c r="D21" s="57">
        <v>566553.36780899984</v>
      </c>
      <c r="E21" s="87">
        <v>462925.19821399997</v>
      </c>
      <c r="F21" s="57">
        <v>547306.45255899988</v>
      </c>
      <c r="G21" s="57">
        <v>566553.36780899984</v>
      </c>
      <c r="H21" s="57">
        <v>550388.45980899991</v>
      </c>
      <c r="I21" s="139">
        <v>513856.83580899989</v>
      </c>
      <c r="J21" s="139">
        <v>577232.33880899998</v>
      </c>
    </row>
    <row r="22" spans="1:10" ht="22.5" customHeight="1" x14ac:dyDescent="0.2">
      <c r="A22" s="3" t="s">
        <v>81</v>
      </c>
      <c r="B22" s="57">
        <v>1236569</v>
      </c>
      <c r="C22" s="57">
        <v>1706274.7467750001</v>
      </c>
      <c r="D22" s="57">
        <v>1990668.6878810001</v>
      </c>
      <c r="E22" s="87">
        <v>1691677.1751919999</v>
      </c>
      <c r="F22" s="57">
        <v>1883318.4308810001</v>
      </c>
      <c r="G22" s="57">
        <v>1990668.6878810001</v>
      </c>
      <c r="H22" s="57">
        <v>2185440.253881</v>
      </c>
      <c r="I22" s="139">
        <v>1956662.0258810001</v>
      </c>
      <c r="J22" s="139">
        <v>1862046.368516</v>
      </c>
    </row>
    <row r="23" spans="1:10" ht="22.5" customHeight="1" x14ac:dyDescent="0.2">
      <c r="A23" s="3" t="s">
        <v>82</v>
      </c>
      <c r="B23" s="57">
        <v>505638</v>
      </c>
      <c r="C23" s="57">
        <v>146379.25039999999</v>
      </c>
      <c r="D23" s="57">
        <v>596709.19536699995</v>
      </c>
      <c r="E23" s="87">
        <v>1175048.6209999998</v>
      </c>
      <c r="F23" s="57">
        <v>258455.16436700002</v>
      </c>
      <c r="G23" s="57">
        <v>596709.19536699995</v>
      </c>
      <c r="H23" s="57">
        <v>294573.35109500005</v>
      </c>
      <c r="I23" s="139">
        <v>293917.86409500003</v>
      </c>
      <c r="J23" s="139">
        <v>494799.953095</v>
      </c>
    </row>
    <row r="24" spans="1:10" ht="22.5" customHeight="1" x14ac:dyDescent="0.2">
      <c r="A24" s="2" t="s">
        <v>83</v>
      </c>
      <c r="B24" s="59">
        <v>15183918</v>
      </c>
      <c r="C24" s="59">
        <v>21695166.179575</v>
      </c>
      <c r="D24" s="59">
        <v>29765681.784404997</v>
      </c>
      <c r="E24" s="138">
        <v>22787642.585058</v>
      </c>
      <c r="F24" s="59">
        <v>28688689.712655</v>
      </c>
      <c r="G24" s="59">
        <v>29765681.784404997</v>
      </c>
      <c r="H24" s="59">
        <v>30180243.170312002</v>
      </c>
      <c r="I24" s="147">
        <v>30855737.186404001</v>
      </c>
      <c r="J24" s="147">
        <v>30439182.554553002</v>
      </c>
    </row>
    <row r="25" spans="1:10" ht="22.5" customHeight="1" x14ac:dyDescent="0.2">
      <c r="A25" s="2" t="s">
        <v>26</v>
      </c>
      <c r="B25" s="59">
        <v>15694412</v>
      </c>
      <c r="C25" s="59">
        <v>22231284.469574999</v>
      </c>
      <c r="D25" s="59">
        <v>30952479.267404996</v>
      </c>
      <c r="E25" s="138">
        <v>23494434.446788002</v>
      </c>
      <c r="F25" s="59">
        <v>29829518.073655002</v>
      </c>
      <c r="G25" s="59">
        <v>30952479.267404996</v>
      </c>
      <c r="H25" s="59">
        <v>31568185.577312004</v>
      </c>
      <c r="I25" s="147">
        <v>32309699.573403999</v>
      </c>
      <c r="J25" s="147">
        <v>31948173.986972</v>
      </c>
    </row>
    <row r="26" spans="1:10" ht="22.5" customHeight="1" x14ac:dyDescent="0.2">
      <c r="A26" s="2" t="s">
        <v>27</v>
      </c>
      <c r="B26" s="59">
        <v>17769271</v>
      </c>
      <c r="C26" s="59">
        <v>24697880.485574998</v>
      </c>
      <c r="D26" s="59">
        <v>33800795.245404996</v>
      </c>
      <c r="E26" s="138">
        <v>25952907.953808002</v>
      </c>
      <c r="F26" s="59">
        <v>32620354.679655001</v>
      </c>
      <c r="G26" s="59">
        <v>33800795.245404996</v>
      </c>
      <c r="H26" s="59">
        <v>34432365.181312002</v>
      </c>
      <c r="I26" s="147">
        <v>35127544.055404</v>
      </c>
      <c r="J26" s="147">
        <v>34822019.658404</v>
      </c>
    </row>
    <row r="27" spans="1:10" ht="22.5" customHeight="1" x14ac:dyDescent="0.2">
      <c r="A27" s="3" t="s">
        <v>28</v>
      </c>
      <c r="B27" s="57">
        <v>17331683</v>
      </c>
      <c r="C27" s="57">
        <v>23624331.440574996</v>
      </c>
      <c r="D27" s="57">
        <v>32551839.562404998</v>
      </c>
      <c r="E27" s="87">
        <v>24868442.431808002</v>
      </c>
      <c r="F27" s="57">
        <v>31394668.401655</v>
      </c>
      <c r="G27" s="57">
        <v>32551839.562404998</v>
      </c>
      <c r="H27" s="57">
        <v>33183006.610312</v>
      </c>
      <c r="I27" s="139">
        <v>33871728.300403997</v>
      </c>
      <c r="J27" s="139">
        <v>33549768.871404</v>
      </c>
    </row>
    <row r="28" spans="1:10" ht="22.5" customHeight="1" x14ac:dyDescent="0.2">
      <c r="A28" s="3" t="s">
        <v>29</v>
      </c>
      <c r="B28" s="57">
        <v>437588</v>
      </c>
      <c r="C28" s="57">
        <v>1073549.0449999999</v>
      </c>
      <c r="D28" s="57">
        <v>1248955.683</v>
      </c>
      <c r="E28" s="87">
        <v>1084465.5219999999</v>
      </c>
      <c r="F28" s="57">
        <v>1225686.2779999999</v>
      </c>
      <c r="G28" s="57">
        <v>1248955.683</v>
      </c>
      <c r="H28" s="57">
        <v>1249358.571</v>
      </c>
      <c r="I28" s="139">
        <v>1255815.7549999999</v>
      </c>
      <c r="J28" s="139">
        <v>1272250.787</v>
      </c>
    </row>
    <row r="29" spans="1:10" ht="22.5" customHeight="1" x14ac:dyDescent="0.2">
      <c r="A29" s="2" t="s">
        <v>30</v>
      </c>
      <c r="B29" s="59">
        <v>2074859</v>
      </c>
      <c r="C29" s="59">
        <v>2466596.0159999998</v>
      </c>
      <c r="D29" s="59">
        <v>2848315.9780000001</v>
      </c>
      <c r="E29" s="138">
        <v>2458473.5070199999</v>
      </c>
      <c r="F29" s="59">
        <v>2790836.6060000001</v>
      </c>
      <c r="G29" s="59">
        <v>2848315.9780000001</v>
      </c>
      <c r="H29" s="59">
        <v>2864179.6039999998</v>
      </c>
      <c r="I29" s="147">
        <v>2817844.4819999998</v>
      </c>
      <c r="J29" s="147">
        <v>2873845.6714320001</v>
      </c>
    </row>
    <row r="30" spans="1:10" ht="22.5" customHeight="1" x14ac:dyDescent="0.2">
      <c r="A30" s="3" t="s">
        <v>18</v>
      </c>
      <c r="B30" s="57">
        <v>2074859</v>
      </c>
      <c r="C30" s="57">
        <v>2466596.0159999998</v>
      </c>
      <c r="D30" s="57">
        <v>2848315.9780000001</v>
      </c>
      <c r="E30" s="87">
        <v>2458473.5070199999</v>
      </c>
      <c r="F30" s="57">
        <v>2790836.6060000001</v>
      </c>
      <c r="G30" s="57">
        <v>2848315.9780000001</v>
      </c>
      <c r="H30" s="57">
        <v>2864179.6039999998</v>
      </c>
      <c r="I30" s="139">
        <v>2817844.4819999998</v>
      </c>
      <c r="J30" s="139">
        <v>2873845.6714320001</v>
      </c>
    </row>
    <row r="31" spans="1:10" ht="22.5" customHeight="1" x14ac:dyDescent="0.2">
      <c r="A31" s="3" t="s">
        <v>31</v>
      </c>
      <c r="B31" s="57" t="s">
        <v>13</v>
      </c>
      <c r="C31" s="57">
        <v>0</v>
      </c>
      <c r="D31" s="57">
        <v>0</v>
      </c>
      <c r="E31" s="87">
        <v>0</v>
      </c>
      <c r="F31" s="57">
        <v>0</v>
      </c>
      <c r="G31" s="57">
        <v>0</v>
      </c>
      <c r="H31" s="57">
        <v>0</v>
      </c>
      <c r="I31" s="139">
        <v>0</v>
      </c>
      <c r="J31" s="139">
        <v>0</v>
      </c>
    </row>
    <row r="32" spans="1:10" ht="22.5" customHeight="1" x14ac:dyDescent="0.2">
      <c r="A32" s="2" t="s">
        <v>32</v>
      </c>
      <c r="B32" s="59">
        <v>-510493</v>
      </c>
      <c r="C32" s="59">
        <v>-536118.28999999992</v>
      </c>
      <c r="D32" s="59">
        <v>-1186797.483</v>
      </c>
      <c r="E32" s="138">
        <v>-706791.86173000012</v>
      </c>
      <c r="F32" s="59">
        <v>-1140828.361</v>
      </c>
      <c r="G32" s="59">
        <v>-1186797.483</v>
      </c>
      <c r="H32" s="59">
        <v>-1387942.4069999999</v>
      </c>
      <c r="I32" s="147">
        <v>-1453962.3869999999</v>
      </c>
      <c r="J32" s="147">
        <v>-1508991.4324189997</v>
      </c>
    </row>
    <row r="33" spans="1:10" ht="22.5" customHeight="1" x14ac:dyDescent="0.2">
      <c r="A33" s="2" t="s">
        <v>84</v>
      </c>
      <c r="B33" s="59">
        <v>797289</v>
      </c>
      <c r="C33" s="59">
        <v>887819.58</v>
      </c>
      <c r="D33" s="59">
        <v>610637.51500000001</v>
      </c>
      <c r="E33" s="138">
        <v>746373.38</v>
      </c>
      <c r="F33" s="59">
        <v>588001.98100000003</v>
      </c>
      <c r="G33" s="59">
        <v>610637.51500000001</v>
      </c>
      <c r="H33" s="59">
        <v>408195.62400000001</v>
      </c>
      <c r="I33" s="147">
        <v>358055.13400000002</v>
      </c>
      <c r="J33" s="147">
        <v>361931.27</v>
      </c>
    </row>
    <row r="34" spans="1:10" ht="22.5" customHeight="1" x14ac:dyDescent="0.2">
      <c r="A34" s="3" t="s">
        <v>28</v>
      </c>
      <c r="B34" s="57" t="s">
        <v>21</v>
      </c>
      <c r="C34" s="57" t="s">
        <v>21</v>
      </c>
      <c r="D34" s="57" t="s">
        <v>21</v>
      </c>
      <c r="E34" s="57" t="s">
        <v>21</v>
      </c>
      <c r="F34" s="57" t="s">
        <v>21</v>
      </c>
      <c r="G34" s="57" t="s">
        <v>21</v>
      </c>
      <c r="H34" s="57" t="s">
        <v>21</v>
      </c>
      <c r="I34" s="57" t="s">
        <v>21</v>
      </c>
      <c r="J34" s="57" t="s">
        <v>21</v>
      </c>
    </row>
    <row r="35" spans="1:10" ht="22.5" customHeight="1" x14ac:dyDescent="0.2">
      <c r="A35" s="3" t="s">
        <v>29</v>
      </c>
      <c r="B35" s="57">
        <v>797289</v>
      </c>
      <c r="C35" s="57">
        <v>887819.46199999994</v>
      </c>
      <c r="D35" s="57">
        <v>610637.397</v>
      </c>
      <c r="E35" s="87">
        <v>746373.26199999999</v>
      </c>
      <c r="F35" s="57">
        <v>588001.86300000001</v>
      </c>
      <c r="G35" s="57">
        <v>610637.397</v>
      </c>
      <c r="H35" s="57">
        <v>408195.50599999999</v>
      </c>
      <c r="I35" s="139">
        <v>358055.016</v>
      </c>
      <c r="J35" s="139">
        <v>361931.152</v>
      </c>
    </row>
    <row r="36" spans="1:10" ht="22.5" customHeight="1" x14ac:dyDescent="0.2">
      <c r="A36" s="2" t="s">
        <v>85</v>
      </c>
      <c r="B36" s="59">
        <v>1307782</v>
      </c>
      <c r="C36" s="59">
        <v>1423937.8699999999</v>
      </c>
      <c r="D36" s="59">
        <v>1797434.9979999999</v>
      </c>
      <c r="E36" s="138">
        <v>1453165.2417300001</v>
      </c>
      <c r="F36" s="59">
        <v>1728830.3419999999</v>
      </c>
      <c r="G36" s="59">
        <v>1797434.9979999999</v>
      </c>
      <c r="H36" s="59">
        <v>1796138.031</v>
      </c>
      <c r="I36" s="147">
        <v>1812017.5209999999</v>
      </c>
      <c r="J36" s="147">
        <v>1870922.7024189997</v>
      </c>
    </row>
    <row r="37" spans="1:10" ht="22.5" customHeight="1" x14ac:dyDescent="0.2">
      <c r="A37" s="3" t="s">
        <v>18</v>
      </c>
      <c r="B37" s="57">
        <v>1306355</v>
      </c>
      <c r="C37" s="57">
        <v>1411088.3089999999</v>
      </c>
      <c r="D37" s="57">
        <v>1781447.2849999999</v>
      </c>
      <c r="E37" s="87">
        <v>1437524.0177300002</v>
      </c>
      <c r="F37" s="57">
        <v>1712913.311</v>
      </c>
      <c r="G37" s="57">
        <v>1781447.2849999999</v>
      </c>
      <c r="H37" s="57">
        <v>1779862.56</v>
      </c>
      <c r="I37" s="139">
        <v>1796163.5859999999</v>
      </c>
      <c r="J37" s="139">
        <v>1854800.8734189998</v>
      </c>
    </row>
    <row r="38" spans="1:10" ht="22.5" customHeight="1" x14ac:dyDescent="0.2">
      <c r="A38" s="3" t="s">
        <v>31</v>
      </c>
      <c r="B38" s="57">
        <v>1427</v>
      </c>
      <c r="C38" s="57">
        <v>12849.561</v>
      </c>
      <c r="D38" s="57">
        <v>15987.713</v>
      </c>
      <c r="E38" s="87">
        <v>15641.224</v>
      </c>
      <c r="F38" s="57">
        <v>15917.031000000001</v>
      </c>
      <c r="G38" s="57">
        <v>15987.713</v>
      </c>
      <c r="H38" s="57">
        <v>16275.471</v>
      </c>
      <c r="I38" s="139">
        <v>15853.934999999999</v>
      </c>
      <c r="J38" s="139">
        <v>16121.829</v>
      </c>
    </row>
    <row r="39" spans="1:10" ht="22.5" customHeight="1" x14ac:dyDescent="0.2">
      <c r="A39" s="2" t="s">
        <v>35</v>
      </c>
      <c r="B39" s="59">
        <v>11057929</v>
      </c>
      <c r="C39" s="59">
        <v>11929629.245557001</v>
      </c>
      <c r="D39" s="59">
        <v>12542746.240431998</v>
      </c>
      <c r="E39" s="138">
        <v>11797337.402972998</v>
      </c>
      <c r="F39" s="59">
        <v>12287917.372442001</v>
      </c>
      <c r="G39" s="59">
        <v>12542746.240431998</v>
      </c>
      <c r="H39" s="59">
        <v>12114212.112589</v>
      </c>
      <c r="I39" s="147">
        <v>12154880.790746</v>
      </c>
      <c r="J39" s="147">
        <v>12377489.728902001</v>
      </c>
    </row>
    <row r="40" spans="1:10" ht="22.5" customHeight="1" x14ac:dyDescent="0.2">
      <c r="A40" s="3" t="s">
        <v>36</v>
      </c>
      <c r="B40" s="57">
        <v>185934</v>
      </c>
      <c r="C40" s="57">
        <v>225120.91200000001</v>
      </c>
      <c r="D40" s="57">
        <v>200920.168833</v>
      </c>
      <c r="E40" s="87">
        <v>180392.43899999998</v>
      </c>
      <c r="F40" s="57">
        <v>171763.296856</v>
      </c>
      <c r="G40" s="57">
        <v>200920.168833</v>
      </c>
      <c r="H40" s="57">
        <v>188330.600833</v>
      </c>
      <c r="I40" s="139">
        <v>214879.78361799999</v>
      </c>
      <c r="J40" s="139">
        <v>223391.451405</v>
      </c>
    </row>
    <row r="41" spans="1:10" ht="22.5" customHeight="1" x14ac:dyDescent="0.2">
      <c r="A41" s="3" t="s">
        <v>37</v>
      </c>
      <c r="B41" s="57">
        <v>1740039</v>
      </c>
      <c r="C41" s="57">
        <v>2276977.7221750002</v>
      </c>
      <c r="D41" s="57">
        <v>2221875.7761189998</v>
      </c>
      <c r="E41" s="87">
        <v>2240661.9887089995</v>
      </c>
      <c r="F41" s="57">
        <v>2224622.0391190001</v>
      </c>
      <c r="G41" s="57">
        <v>2221875.7761189998</v>
      </c>
      <c r="H41" s="57">
        <v>2176535.8251189999</v>
      </c>
      <c r="I41" s="139">
        <v>2259051.206119</v>
      </c>
      <c r="J41" s="139">
        <v>2239369.6501190001</v>
      </c>
    </row>
    <row r="42" spans="1:10" ht="22.5" customHeight="1" x14ac:dyDescent="0.2">
      <c r="A42" s="3" t="s">
        <v>38</v>
      </c>
      <c r="B42" s="57">
        <v>7315249</v>
      </c>
      <c r="C42" s="57">
        <v>7560898.6217090003</v>
      </c>
      <c r="D42" s="57">
        <v>8082638.7010039994</v>
      </c>
      <c r="E42" s="87">
        <v>7476831.3288390003</v>
      </c>
      <c r="F42" s="57">
        <v>7928253.3637140002</v>
      </c>
      <c r="G42" s="57">
        <v>8082638.7010039994</v>
      </c>
      <c r="H42" s="57">
        <v>7729964.3111669999</v>
      </c>
      <c r="I42" s="139">
        <v>7641777.4833819997</v>
      </c>
      <c r="J42" s="139">
        <v>7838994.5415949998</v>
      </c>
    </row>
    <row r="43" spans="1:10" ht="22.5" customHeight="1" thickBot="1" x14ac:dyDescent="0.25">
      <c r="A43" s="5" t="s">
        <v>39</v>
      </c>
      <c r="B43" s="144">
        <v>1816707</v>
      </c>
      <c r="C43" s="144">
        <v>1866631.9896729998</v>
      </c>
      <c r="D43" s="144">
        <v>2037311.5944760002</v>
      </c>
      <c r="E43" s="145">
        <v>1899451.6464249997</v>
      </c>
      <c r="F43" s="144">
        <v>1963278.6727529999</v>
      </c>
      <c r="G43" s="144">
        <v>2037311.5944760002</v>
      </c>
      <c r="H43" s="144">
        <v>2019381.3754700001</v>
      </c>
      <c r="I43" s="151">
        <v>2039172.3176270002</v>
      </c>
      <c r="J43" s="151">
        <v>2075734.0857830001</v>
      </c>
    </row>
    <row r="44" spans="1:10" ht="15" thickTop="1" x14ac:dyDescent="0.2">
      <c r="E44" s="77"/>
    </row>
    <row r="45" spans="1:10" x14ac:dyDescent="0.2">
      <c r="E45" s="77"/>
    </row>
    <row r="46" spans="1:10" x14ac:dyDescent="0.2">
      <c r="E46" s="77"/>
    </row>
    <row r="47" spans="1:10" x14ac:dyDescent="0.2">
      <c r="E47" s="78"/>
    </row>
    <row r="48" spans="1:10" x14ac:dyDescent="0.2">
      <c r="E48" s="78"/>
    </row>
    <row r="49" spans="5:5" x14ac:dyDescent="0.2">
      <c r="E49" s="78"/>
    </row>
    <row r="50" spans="5:5" x14ac:dyDescent="0.2">
      <c r="E50" s="78"/>
    </row>
  </sheetData>
  <mergeCells count="7">
    <mergeCell ref="A1:J1"/>
    <mergeCell ref="A2:J2"/>
    <mergeCell ref="A3:A4"/>
    <mergeCell ref="B3:B4"/>
    <mergeCell ref="C3:C4"/>
    <mergeCell ref="D3:D4"/>
    <mergeCell ref="F3:J3"/>
  </mergeCells>
  <pageMargins left="0.7" right="0.7" top="0.75" bottom="0.75" header="0.3" footer="0.3"/>
  <pageSetup paperSize="9" scale="56" orientation="portrait" r:id="rId1"/>
  <headerFooter>
    <oddFooter>&amp;C&amp;A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K54"/>
  <sheetViews>
    <sheetView view="pageBreakPreview" zoomScaleNormal="100" zoomScaleSheetLayoutView="100" workbookViewId="0">
      <selection activeCell="G5" sqref="G5"/>
    </sheetView>
  </sheetViews>
  <sheetFormatPr defaultRowHeight="14.25" x14ac:dyDescent="0.2"/>
  <cols>
    <col min="1" max="1" width="53" customWidth="1"/>
    <col min="2" max="3" width="9.25" bestFit="1" customWidth="1"/>
    <col min="4" max="4" width="9.375" bestFit="1" customWidth="1"/>
    <col min="5" max="5" width="9.875" style="75" bestFit="1" customWidth="1"/>
    <col min="6" max="9" width="9.875" bestFit="1" customWidth="1"/>
    <col min="10" max="10" width="9.875" style="75" bestFit="1" customWidth="1"/>
  </cols>
  <sheetData>
    <row r="1" spans="1:11" ht="18.75" x14ac:dyDescent="0.2">
      <c r="A1" s="242" t="s">
        <v>71</v>
      </c>
      <c r="B1" s="242"/>
      <c r="C1" s="242"/>
      <c r="D1" s="242"/>
      <c r="E1" s="242"/>
      <c r="F1" s="242"/>
      <c r="G1" s="242"/>
      <c r="H1" s="242"/>
      <c r="I1" s="242"/>
      <c r="J1" s="242"/>
    </row>
    <row r="2" spans="1:11" ht="15" thickBot="1" x14ac:dyDescent="0.25">
      <c r="A2" s="264" t="s">
        <v>1</v>
      </c>
      <c r="B2" s="264"/>
      <c r="C2" s="264"/>
      <c r="D2" s="264"/>
      <c r="E2" s="264"/>
      <c r="F2" s="264"/>
      <c r="G2" s="264"/>
      <c r="H2" s="264"/>
      <c r="I2" s="264"/>
      <c r="J2" s="264"/>
    </row>
    <row r="3" spans="1:11" ht="15.75" thickTop="1" thickBot="1" x14ac:dyDescent="0.25">
      <c r="A3" s="244" t="s">
        <v>2</v>
      </c>
      <c r="B3" s="262" t="s">
        <v>3</v>
      </c>
      <c r="C3" s="262" t="s">
        <v>545</v>
      </c>
      <c r="D3" s="262" t="s">
        <v>589</v>
      </c>
      <c r="E3" s="134">
        <v>2023</v>
      </c>
      <c r="F3" s="265">
        <v>2024</v>
      </c>
      <c r="G3" s="266"/>
      <c r="H3" s="266"/>
      <c r="I3" s="266"/>
      <c r="J3" s="266"/>
      <c r="K3" s="130"/>
    </row>
    <row r="4" spans="1:11" ht="15" thickBot="1" x14ac:dyDescent="0.25">
      <c r="A4" s="245"/>
      <c r="B4" s="263"/>
      <c r="C4" s="263"/>
      <c r="D4" s="263"/>
      <c r="E4" s="215" t="s">
        <v>601</v>
      </c>
      <c r="F4" s="150" t="s">
        <v>552</v>
      </c>
      <c r="G4" s="150" t="s">
        <v>609</v>
      </c>
      <c r="H4" s="150" t="s">
        <v>608</v>
      </c>
      <c r="I4" s="150" t="s">
        <v>607</v>
      </c>
      <c r="J4" s="150" t="s">
        <v>604</v>
      </c>
    </row>
    <row r="5" spans="1:11" ht="18.75" customHeight="1" thickTop="1" x14ac:dyDescent="0.2">
      <c r="A5" s="2" t="s">
        <v>86</v>
      </c>
      <c r="B5" s="59">
        <v>6151771</v>
      </c>
      <c r="C5" s="59">
        <v>9958134.5785559993</v>
      </c>
      <c r="D5" s="59">
        <v>13169975.381999999</v>
      </c>
      <c r="E5" s="147">
        <v>10642177.508382002</v>
      </c>
      <c r="F5" s="59">
        <v>12681285.794</v>
      </c>
      <c r="G5" s="59">
        <v>13169975.381999999</v>
      </c>
      <c r="H5" s="59">
        <v>13165921.231000001</v>
      </c>
      <c r="I5" s="59">
        <v>13134349.695</v>
      </c>
      <c r="J5" s="147">
        <v>12280998.25</v>
      </c>
    </row>
    <row r="6" spans="1:11" ht="18.75" customHeight="1" x14ac:dyDescent="0.2">
      <c r="A6" s="2" t="s">
        <v>87</v>
      </c>
      <c r="B6" s="59">
        <v>19219033</v>
      </c>
      <c r="C6" s="59">
        <v>22131794.255000003</v>
      </c>
      <c r="D6" s="59">
        <v>27348201.241</v>
      </c>
      <c r="E6" s="147">
        <v>23147953.884020001</v>
      </c>
      <c r="F6" s="59">
        <v>26086941.623999998</v>
      </c>
      <c r="G6" s="59">
        <v>27348201.241</v>
      </c>
      <c r="H6" s="59">
        <v>27077254.864</v>
      </c>
      <c r="I6" s="59">
        <v>27412187.478999995</v>
      </c>
      <c r="J6" s="147">
        <v>27933229.161148995</v>
      </c>
    </row>
    <row r="7" spans="1:11" ht="18.75" customHeight="1" x14ac:dyDescent="0.2">
      <c r="A7" s="2" t="s">
        <v>88</v>
      </c>
      <c r="B7" s="59">
        <v>14599162</v>
      </c>
      <c r="C7" s="59">
        <v>17024458.184</v>
      </c>
      <c r="D7" s="59">
        <v>21407816.203000002</v>
      </c>
      <c r="E7" s="147">
        <v>17929525.980020002</v>
      </c>
      <c r="F7" s="59">
        <v>20404305.627</v>
      </c>
      <c r="G7" s="59">
        <v>21407816.203000002</v>
      </c>
      <c r="H7" s="59">
        <v>21151368.923999999</v>
      </c>
      <c r="I7" s="59">
        <v>21485902.990999997</v>
      </c>
      <c r="J7" s="147">
        <v>21966566.627835996</v>
      </c>
    </row>
    <row r="8" spans="1:11" ht="18.75" customHeight="1" x14ac:dyDescent="0.2">
      <c r="A8" s="9" t="s">
        <v>36</v>
      </c>
      <c r="B8" s="57">
        <v>569937</v>
      </c>
      <c r="C8" s="57">
        <v>451140.85099999991</v>
      </c>
      <c r="D8" s="57">
        <v>709308.6</v>
      </c>
      <c r="E8" s="139">
        <v>536323.46915999998</v>
      </c>
      <c r="F8" s="57">
        <v>628561.39099999995</v>
      </c>
      <c r="G8" s="57">
        <v>709308.6</v>
      </c>
      <c r="H8" s="57">
        <v>713383.02500000002</v>
      </c>
      <c r="I8" s="57">
        <v>824643.56499999994</v>
      </c>
      <c r="J8" s="139">
        <v>918725.973</v>
      </c>
    </row>
    <row r="9" spans="1:11" ht="18.75" customHeight="1" x14ac:dyDescent="0.2">
      <c r="A9" s="9" t="s">
        <v>37</v>
      </c>
      <c r="B9" s="57">
        <v>644922</v>
      </c>
      <c r="C9" s="57">
        <v>712127.54700000002</v>
      </c>
      <c r="D9" s="57">
        <v>1118876.2350000001</v>
      </c>
      <c r="E9" s="139">
        <v>826971.47037</v>
      </c>
      <c r="F9" s="57">
        <v>1007137.855</v>
      </c>
      <c r="G9" s="57">
        <v>1118876.2350000001</v>
      </c>
      <c r="H9" s="57">
        <v>1118191.4169999999</v>
      </c>
      <c r="I9" s="57">
        <v>1111565.8689999999</v>
      </c>
      <c r="J9" s="139">
        <v>951852.49634999991</v>
      </c>
    </row>
    <row r="10" spans="1:11" ht="18.75" customHeight="1" x14ac:dyDescent="0.2">
      <c r="A10" s="9" t="s">
        <v>38</v>
      </c>
      <c r="B10" s="57">
        <v>4439247</v>
      </c>
      <c r="C10" s="57">
        <v>5346196.5109999999</v>
      </c>
      <c r="D10" s="57">
        <v>6756386.0690000001</v>
      </c>
      <c r="E10" s="139">
        <v>5596856.2903200006</v>
      </c>
      <c r="F10" s="57">
        <v>6336845.8219999997</v>
      </c>
      <c r="G10" s="57">
        <v>6756386.0690000001</v>
      </c>
      <c r="H10" s="57">
        <v>6528190.9060000004</v>
      </c>
      <c r="I10" s="57">
        <v>6540977.642</v>
      </c>
      <c r="J10" s="139">
        <v>6842407.625</v>
      </c>
    </row>
    <row r="11" spans="1:11" ht="18.75" customHeight="1" x14ac:dyDescent="0.2">
      <c r="A11" s="9" t="s">
        <v>39</v>
      </c>
      <c r="B11" s="57">
        <v>8945057</v>
      </c>
      <c r="C11" s="57">
        <v>10514993.275</v>
      </c>
      <c r="D11" s="57">
        <v>12823245.299000001</v>
      </c>
      <c r="E11" s="139">
        <v>10969374.75017</v>
      </c>
      <c r="F11" s="57">
        <v>12431760.559</v>
      </c>
      <c r="G11" s="57">
        <v>12823245.299000001</v>
      </c>
      <c r="H11" s="57">
        <v>12791603.575999999</v>
      </c>
      <c r="I11" s="57">
        <v>13008715.914999999</v>
      </c>
      <c r="J11" s="139">
        <v>13253580.533485999</v>
      </c>
    </row>
    <row r="12" spans="1:11" ht="18.75" customHeight="1" x14ac:dyDescent="0.2">
      <c r="A12" s="2" t="s">
        <v>89</v>
      </c>
      <c r="B12" s="59">
        <v>4619870</v>
      </c>
      <c r="C12" s="59">
        <v>5107336.0710000005</v>
      </c>
      <c r="D12" s="59">
        <v>5940385.0379999997</v>
      </c>
      <c r="E12" s="147">
        <v>5218427.904000001</v>
      </c>
      <c r="F12" s="59">
        <v>5682635.9969999995</v>
      </c>
      <c r="G12" s="59">
        <v>5940385.0379999997</v>
      </c>
      <c r="H12" s="59">
        <v>5925885.9399999995</v>
      </c>
      <c r="I12" s="59">
        <v>5926284.4879999999</v>
      </c>
      <c r="J12" s="147">
        <v>5966662.5333130006</v>
      </c>
    </row>
    <row r="13" spans="1:11" ht="18.75" customHeight="1" x14ac:dyDescent="0.2">
      <c r="A13" s="9" t="s">
        <v>36</v>
      </c>
      <c r="B13" s="57">
        <v>145521</v>
      </c>
      <c r="C13" s="57">
        <v>157589.864</v>
      </c>
      <c r="D13" s="57">
        <v>228238.74299999999</v>
      </c>
      <c r="E13" s="139">
        <v>178283.28899999999</v>
      </c>
      <c r="F13" s="57">
        <v>221319.75899999999</v>
      </c>
      <c r="G13" s="57">
        <v>228238.74299999999</v>
      </c>
      <c r="H13" s="57">
        <v>275880.77100000001</v>
      </c>
      <c r="I13" s="57">
        <v>216105.421</v>
      </c>
      <c r="J13" s="139">
        <v>183436.61199999999</v>
      </c>
    </row>
    <row r="14" spans="1:11" ht="18.75" customHeight="1" x14ac:dyDescent="0.2">
      <c r="A14" s="9" t="s">
        <v>37</v>
      </c>
      <c r="B14" s="57">
        <v>804664</v>
      </c>
      <c r="C14" s="57">
        <v>833767.24300000002</v>
      </c>
      <c r="D14" s="57">
        <v>917726.27399999998</v>
      </c>
      <c r="E14" s="139">
        <v>801301.74100000004</v>
      </c>
      <c r="F14" s="57">
        <v>850268.777</v>
      </c>
      <c r="G14" s="57">
        <v>917726.27399999998</v>
      </c>
      <c r="H14" s="57">
        <v>896356.55500000005</v>
      </c>
      <c r="I14" s="57">
        <v>963450.64</v>
      </c>
      <c r="J14" s="139">
        <v>989490.668313</v>
      </c>
    </row>
    <row r="15" spans="1:11" ht="18.75" customHeight="1" x14ac:dyDescent="0.2">
      <c r="A15" s="9" t="s">
        <v>38</v>
      </c>
      <c r="B15" s="57">
        <v>1430618</v>
      </c>
      <c r="C15" s="57">
        <v>1562721.5120000001</v>
      </c>
      <c r="D15" s="57">
        <v>2312618.5929999999</v>
      </c>
      <c r="E15" s="139">
        <v>1599023.29</v>
      </c>
      <c r="F15" s="57">
        <v>2199300.5389999999</v>
      </c>
      <c r="G15" s="57">
        <v>2312618.5929999999</v>
      </c>
      <c r="H15" s="57">
        <v>2235952.3939999999</v>
      </c>
      <c r="I15" s="57">
        <v>2223579.0070000002</v>
      </c>
      <c r="J15" s="139">
        <v>2283023.1060000001</v>
      </c>
    </row>
    <row r="16" spans="1:11" ht="18.75" customHeight="1" x14ac:dyDescent="0.2">
      <c r="A16" s="9" t="s">
        <v>39</v>
      </c>
      <c r="B16" s="57">
        <v>2239067</v>
      </c>
      <c r="C16" s="57">
        <v>2553257.452</v>
      </c>
      <c r="D16" s="57">
        <v>2481801.4279999998</v>
      </c>
      <c r="E16" s="139">
        <v>2639819.5840000003</v>
      </c>
      <c r="F16" s="57">
        <v>2411746.9219999998</v>
      </c>
      <c r="G16" s="57">
        <v>2481801.4279999998</v>
      </c>
      <c r="H16" s="57">
        <v>2517696.2200000002</v>
      </c>
      <c r="I16" s="57">
        <v>2523149.42</v>
      </c>
      <c r="J16" s="139">
        <v>2510712.1469999999</v>
      </c>
    </row>
    <row r="17" spans="1:10" ht="18.75" customHeight="1" x14ac:dyDescent="0.2">
      <c r="A17" s="2" t="s">
        <v>90</v>
      </c>
      <c r="B17" s="59">
        <v>18</v>
      </c>
      <c r="C17" s="59">
        <v>0</v>
      </c>
      <c r="D17" s="59">
        <v>0</v>
      </c>
      <c r="E17" s="147">
        <v>0</v>
      </c>
      <c r="F17" s="59">
        <v>0</v>
      </c>
      <c r="G17" s="59">
        <v>0</v>
      </c>
      <c r="H17" s="59">
        <v>0</v>
      </c>
      <c r="I17" s="59">
        <v>0</v>
      </c>
      <c r="J17" s="147">
        <v>0</v>
      </c>
    </row>
    <row r="18" spans="1:10" ht="18.75" customHeight="1" x14ac:dyDescent="0.2">
      <c r="A18" s="3" t="s">
        <v>36</v>
      </c>
      <c r="B18" s="57">
        <v>15</v>
      </c>
      <c r="C18" s="57">
        <v>0</v>
      </c>
      <c r="D18" s="57">
        <v>0</v>
      </c>
      <c r="E18" s="139">
        <v>0</v>
      </c>
      <c r="F18" s="57">
        <v>0</v>
      </c>
      <c r="G18" s="57">
        <v>0</v>
      </c>
      <c r="H18" s="57">
        <v>0</v>
      </c>
      <c r="I18" s="57">
        <v>0</v>
      </c>
      <c r="J18" s="139">
        <v>0</v>
      </c>
    </row>
    <row r="19" spans="1:10" ht="18.75" customHeight="1" x14ac:dyDescent="0.2">
      <c r="A19" s="3" t="s">
        <v>37</v>
      </c>
      <c r="B19" s="57" t="s">
        <v>13</v>
      </c>
      <c r="C19" s="57">
        <v>0</v>
      </c>
      <c r="D19" s="57">
        <v>0</v>
      </c>
      <c r="E19" s="139">
        <v>0</v>
      </c>
      <c r="F19" s="57">
        <v>0</v>
      </c>
      <c r="G19" s="57">
        <v>0</v>
      </c>
      <c r="H19" s="57">
        <v>0</v>
      </c>
      <c r="I19" s="57">
        <v>0</v>
      </c>
      <c r="J19" s="139">
        <v>0</v>
      </c>
    </row>
    <row r="20" spans="1:10" ht="18.75" customHeight="1" x14ac:dyDescent="0.2">
      <c r="A20" s="3" t="s">
        <v>38</v>
      </c>
      <c r="B20" s="57">
        <v>3</v>
      </c>
      <c r="C20" s="57">
        <v>0</v>
      </c>
      <c r="D20" s="57">
        <v>0</v>
      </c>
      <c r="E20" s="139">
        <v>0</v>
      </c>
      <c r="F20" s="57">
        <v>0</v>
      </c>
      <c r="G20" s="57">
        <v>0</v>
      </c>
      <c r="H20" s="57">
        <v>0</v>
      </c>
      <c r="I20" s="57">
        <v>0</v>
      </c>
      <c r="J20" s="139">
        <v>0</v>
      </c>
    </row>
    <row r="21" spans="1:10" ht="18.75" customHeight="1" x14ac:dyDescent="0.2">
      <c r="A21" s="3" t="s">
        <v>39</v>
      </c>
      <c r="B21" s="57" t="s">
        <v>13</v>
      </c>
      <c r="C21" s="57">
        <v>0</v>
      </c>
      <c r="D21" s="57">
        <v>0</v>
      </c>
      <c r="E21" s="139">
        <v>0</v>
      </c>
      <c r="F21" s="57">
        <v>0</v>
      </c>
      <c r="G21" s="57">
        <v>0</v>
      </c>
      <c r="H21" s="57">
        <v>0</v>
      </c>
      <c r="I21" s="57">
        <v>0</v>
      </c>
      <c r="J21" s="139">
        <v>0</v>
      </c>
    </row>
    <row r="22" spans="1:10" ht="18.75" customHeight="1" x14ac:dyDescent="0.2">
      <c r="A22" s="2" t="s">
        <v>51</v>
      </c>
      <c r="B22" s="57" t="s">
        <v>13</v>
      </c>
      <c r="C22" s="57">
        <v>0</v>
      </c>
      <c r="D22" s="57">
        <v>0</v>
      </c>
      <c r="E22" s="139">
        <v>0</v>
      </c>
      <c r="F22" s="57">
        <v>0</v>
      </c>
      <c r="G22" s="57">
        <v>0</v>
      </c>
      <c r="H22" s="57">
        <v>0</v>
      </c>
      <c r="I22" s="57">
        <v>0</v>
      </c>
      <c r="J22" s="139">
        <v>0</v>
      </c>
    </row>
    <row r="23" spans="1:10" ht="18.75" customHeight="1" x14ac:dyDescent="0.2">
      <c r="A23" s="4" t="s">
        <v>52</v>
      </c>
      <c r="B23" s="57" t="s">
        <v>13</v>
      </c>
      <c r="C23" s="57">
        <v>0</v>
      </c>
      <c r="D23" s="57">
        <v>0</v>
      </c>
      <c r="E23" s="139">
        <v>0</v>
      </c>
      <c r="F23" s="57">
        <v>0</v>
      </c>
      <c r="G23" s="57">
        <v>0</v>
      </c>
      <c r="H23" s="57">
        <v>0</v>
      </c>
      <c r="I23" s="57">
        <v>0</v>
      </c>
      <c r="J23" s="139">
        <v>0</v>
      </c>
    </row>
    <row r="24" spans="1:10" ht="18.75" customHeight="1" x14ac:dyDescent="0.2">
      <c r="A24" s="2" t="s">
        <v>91</v>
      </c>
      <c r="B24" s="59">
        <v>43550</v>
      </c>
      <c r="C24" s="59">
        <v>59479.03899999999</v>
      </c>
      <c r="D24" s="59">
        <v>58256.112000000001</v>
      </c>
      <c r="E24" s="147">
        <v>59336.922999999995</v>
      </c>
      <c r="F24" s="59">
        <v>65921.710000000006</v>
      </c>
      <c r="G24" s="59">
        <v>58256.112000000001</v>
      </c>
      <c r="H24" s="59">
        <v>58269.879000000001</v>
      </c>
      <c r="I24" s="59">
        <v>56762.470999999998</v>
      </c>
      <c r="J24" s="147">
        <v>57043.144999999997</v>
      </c>
    </row>
    <row r="25" spans="1:10" ht="18.75" customHeight="1" x14ac:dyDescent="0.2">
      <c r="A25" s="10" t="s">
        <v>52</v>
      </c>
      <c r="B25" s="57">
        <v>27127</v>
      </c>
      <c r="C25" s="57">
        <v>35387.759999999995</v>
      </c>
      <c r="D25" s="57">
        <v>35866.523999999998</v>
      </c>
      <c r="E25" s="139">
        <v>34960.964999999997</v>
      </c>
      <c r="F25" s="57">
        <v>38618.091999999997</v>
      </c>
      <c r="G25" s="57">
        <v>35866.523999999998</v>
      </c>
      <c r="H25" s="57">
        <v>35709.428999999996</v>
      </c>
      <c r="I25" s="57">
        <v>35689.22</v>
      </c>
      <c r="J25" s="139">
        <v>35829.442999999999</v>
      </c>
    </row>
    <row r="26" spans="1:10" ht="18.75" customHeight="1" x14ac:dyDescent="0.2">
      <c r="A26" s="2" t="s">
        <v>92</v>
      </c>
      <c r="B26" s="59">
        <v>56119</v>
      </c>
      <c r="C26" s="59">
        <v>102212.613</v>
      </c>
      <c r="D26" s="59">
        <v>76063.72</v>
      </c>
      <c r="E26" s="147">
        <v>106184.26500000001</v>
      </c>
      <c r="F26" s="59">
        <v>84044.108999999997</v>
      </c>
      <c r="G26" s="59">
        <v>76063.72</v>
      </c>
      <c r="H26" s="59">
        <v>84368.226999999999</v>
      </c>
      <c r="I26" s="59">
        <v>76809.574999999997</v>
      </c>
      <c r="J26" s="147">
        <v>78118.165999999997</v>
      </c>
    </row>
    <row r="27" spans="1:10" ht="18.75" customHeight="1" x14ac:dyDescent="0.2">
      <c r="A27" s="10" t="s">
        <v>93</v>
      </c>
      <c r="B27" s="57">
        <v>47313</v>
      </c>
      <c r="C27" s="57">
        <v>69449.686000000002</v>
      </c>
      <c r="D27" s="57">
        <v>74480.731</v>
      </c>
      <c r="E27" s="139">
        <v>73716.687000000005</v>
      </c>
      <c r="F27" s="57">
        <v>82377.911999999997</v>
      </c>
      <c r="G27" s="57">
        <v>74480.731</v>
      </c>
      <c r="H27" s="57">
        <v>82760.176000000007</v>
      </c>
      <c r="I27" s="57">
        <v>75180.89</v>
      </c>
      <c r="J27" s="139">
        <v>76464.866999999998</v>
      </c>
    </row>
    <row r="28" spans="1:10" ht="18.75" customHeight="1" x14ac:dyDescent="0.2">
      <c r="A28" s="2" t="s">
        <v>55</v>
      </c>
      <c r="B28" s="59">
        <v>11280</v>
      </c>
      <c r="C28" s="59">
        <v>21891.078000000001</v>
      </c>
      <c r="D28" s="59">
        <v>23883.258999999998</v>
      </c>
      <c r="E28" s="147">
        <v>35500.194000000003</v>
      </c>
      <c r="F28" s="59">
        <v>24566.011999999999</v>
      </c>
      <c r="G28" s="59">
        <v>23883.258999999998</v>
      </c>
      <c r="H28" s="59">
        <v>22885.126</v>
      </c>
      <c r="I28" s="59">
        <v>24054.084999999999</v>
      </c>
      <c r="J28" s="147">
        <v>24574.16</v>
      </c>
    </row>
    <row r="29" spans="1:10" ht="18.75" customHeight="1" x14ac:dyDescent="0.2">
      <c r="A29" s="10" t="s">
        <v>93</v>
      </c>
      <c r="B29" s="57" t="s">
        <v>13</v>
      </c>
      <c r="C29" s="57">
        <v>0</v>
      </c>
      <c r="D29" s="57">
        <v>0</v>
      </c>
      <c r="E29" s="139">
        <v>0</v>
      </c>
      <c r="F29" s="57">
        <v>0</v>
      </c>
      <c r="G29" s="57">
        <v>0</v>
      </c>
      <c r="H29" s="57">
        <v>0</v>
      </c>
      <c r="I29" s="57">
        <v>0</v>
      </c>
      <c r="J29" s="139">
        <v>0</v>
      </c>
    </row>
    <row r="30" spans="1:10" ht="18.75" customHeight="1" x14ac:dyDescent="0.2">
      <c r="A30" s="2" t="s">
        <v>56</v>
      </c>
      <c r="B30" s="59">
        <v>44</v>
      </c>
      <c r="C30" s="59">
        <v>42.161999999999999</v>
      </c>
      <c r="D30" s="59">
        <v>127.932</v>
      </c>
      <c r="E30" s="147">
        <v>74.239000000000004</v>
      </c>
      <c r="F30" s="59">
        <v>51.776000000000003</v>
      </c>
      <c r="G30" s="59">
        <v>127.932</v>
      </c>
      <c r="H30" s="59">
        <v>142.971</v>
      </c>
      <c r="I30" s="59">
        <v>349.37599999999998</v>
      </c>
      <c r="J30" s="147">
        <v>356.72500000000002</v>
      </c>
    </row>
    <row r="31" spans="1:10" ht="18.75" customHeight="1" x14ac:dyDescent="0.2">
      <c r="A31" s="10" t="s">
        <v>93</v>
      </c>
      <c r="B31" s="57" t="s">
        <v>13</v>
      </c>
      <c r="C31" s="57">
        <v>0</v>
      </c>
      <c r="D31" s="57">
        <v>0</v>
      </c>
      <c r="E31" s="139">
        <v>0</v>
      </c>
      <c r="F31" s="57">
        <v>0</v>
      </c>
      <c r="G31" s="57">
        <v>0</v>
      </c>
      <c r="H31" s="57">
        <v>0</v>
      </c>
      <c r="I31" s="57">
        <v>0</v>
      </c>
      <c r="J31" s="139">
        <v>0</v>
      </c>
    </row>
    <row r="32" spans="1:10" ht="18.75" customHeight="1" x14ac:dyDescent="0.2">
      <c r="A32" s="2" t="s">
        <v>94</v>
      </c>
      <c r="B32" s="59">
        <v>2216686</v>
      </c>
      <c r="C32" s="59">
        <v>2693589.7573870001</v>
      </c>
      <c r="D32" s="59">
        <v>3358340.4135630196</v>
      </c>
      <c r="E32" s="147">
        <v>2860717.8387640002</v>
      </c>
      <c r="F32" s="59">
        <v>3257105.5384589247</v>
      </c>
      <c r="G32" s="59">
        <v>3358340.4135630196</v>
      </c>
      <c r="H32" s="59">
        <v>3474538.9389489996</v>
      </c>
      <c r="I32" s="59">
        <v>3507656.0710510002</v>
      </c>
      <c r="J32" s="147">
        <v>3765859.451152598</v>
      </c>
    </row>
    <row r="33" spans="1:10" ht="18.75" customHeight="1" x14ac:dyDescent="0.2">
      <c r="A33" s="3" t="s">
        <v>58</v>
      </c>
      <c r="B33" s="57">
        <v>691207</v>
      </c>
      <c r="C33" s="57">
        <v>776192.40740000003</v>
      </c>
      <c r="D33" s="57">
        <v>837977.99257999996</v>
      </c>
      <c r="E33" s="139">
        <v>818369.91779999994</v>
      </c>
      <c r="F33" s="57">
        <v>835468.17657999997</v>
      </c>
      <c r="G33" s="57">
        <v>837977.99257999996</v>
      </c>
      <c r="H33" s="57">
        <v>838695.98957999994</v>
      </c>
      <c r="I33" s="57">
        <v>841170.05487999995</v>
      </c>
      <c r="J33" s="139">
        <v>839914.15552000003</v>
      </c>
    </row>
    <row r="34" spans="1:10" ht="18.75" customHeight="1" x14ac:dyDescent="0.2">
      <c r="A34" s="3" t="s">
        <v>59</v>
      </c>
      <c r="B34" s="57">
        <v>820964</v>
      </c>
      <c r="C34" s="57">
        <v>1085061.0364940001</v>
      </c>
      <c r="D34" s="57">
        <v>1317886.1094630198</v>
      </c>
      <c r="E34" s="139">
        <v>1165107.6694710001</v>
      </c>
      <c r="F34" s="57">
        <v>1275309.0443489247</v>
      </c>
      <c r="G34" s="57">
        <v>1317886.1094630198</v>
      </c>
      <c r="H34" s="57">
        <v>1378152.1328489999</v>
      </c>
      <c r="I34" s="57">
        <v>1333002.6786509999</v>
      </c>
      <c r="J34" s="139">
        <v>1372373.8401125984</v>
      </c>
    </row>
    <row r="35" spans="1:10" ht="18.75" customHeight="1" x14ac:dyDescent="0.2">
      <c r="A35" s="3" t="s">
        <v>95</v>
      </c>
      <c r="B35" s="57">
        <v>621961</v>
      </c>
      <c r="C35" s="57">
        <v>684031.19696799992</v>
      </c>
      <c r="D35" s="57">
        <v>851266.32827499998</v>
      </c>
      <c r="E35" s="139">
        <v>656297.55262800003</v>
      </c>
      <c r="F35" s="57">
        <v>842989.69627499999</v>
      </c>
      <c r="G35" s="57">
        <v>851266.32827499998</v>
      </c>
      <c r="H35" s="57">
        <v>875773.16227500001</v>
      </c>
      <c r="I35" s="57">
        <v>914843.41827499995</v>
      </c>
      <c r="J35" s="139">
        <v>1014708.412275</v>
      </c>
    </row>
    <row r="36" spans="1:10" ht="18.75" customHeight="1" x14ac:dyDescent="0.2">
      <c r="A36" s="3" t="s">
        <v>61</v>
      </c>
      <c r="B36" s="57">
        <v>82553</v>
      </c>
      <c r="C36" s="57">
        <v>148305.11652500002</v>
      </c>
      <c r="D36" s="57">
        <v>351209.98324500001</v>
      </c>
      <c r="E36" s="139">
        <v>220942.69886500001</v>
      </c>
      <c r="F36" s="57">
        <v>303338.62125500001</v>
      </c>
      <c r="G36" s="57">
        <v>351209.98324500001</v>
      </c>
      <c r="H36" s="57">
        <v>381917.65424499998</v>
      </c>
      <c r="I36" s="57">
        <v>418639.919245</v>
      </c>
      <c r="J36" s="139">
        <v>538863.04324499995</v>
      </c>
    </row>
    <row r="37" spans="1:10" ht="18.75" customHeight="1" x14ac:dyDescent="0.2">
      <c r="A37" s="2" t="s">
        <v>62</v>
      </c>
      <c r="B37" s="59">
        <v>426519</v>
      </c>
      <c r="C37" s="59">
        <v>313481.29832699941</v>
      </c>
      <c r="D37" s="59">
        <v>537854.57927403646</v>
      </c>
      <c r="E37" s="147">
        <v>230745.85251200013</v>
      </c>
      <c r="F37" s="59">
        <v>525094.09105993435</v>
      </c>
      <c r="G37" s="59">
        <v>537854.57927403646</v>
      </c>
      <c r="H37" s="59">
        <v>493003.13691770675</v>
      </c>
      <c r="I37" s="59">
        <v>589013.275382719</v>
      </c>
      <c r="J37" s="147">
        <v>629728.97457813949</v>
      </c>
    </row>
    <row r="38" spans="1:10" ht="18.75" customHeight="1" x14ac:dyDescent="0.2">
      <c r="A38" s="2" t="s">
        <v>44</v>
      </c>
      <c r="B38" s="59">
        <v>2720914</v>
      </c>
      <c r="C38" s="59">
        <v>3388925.9138179999</v>
      </c>
      <c r="D38" s="59">
        <v>3908570.7540000002</v>
      </c>
      <c r="E38" s="147">
        <v>3559593.0566180004</v>
      </c>
      <c r="F38" s="59">
        <v>3859418.5359728844</v>
      </c>
      <c r="G38" s="59">
        <v>3908570.7540000002</v>
      </c>
      <c r="H38" s="59">
        <v>3873152.2216079999</v>
      </c>
      <c r="I38" s="59">
        <v>4013689.4641930005</v>
      </c>
      <c r="J38" s="147">
        <v>4205396.4260052107</v>
      </c>
    </row>
    <row r="39" spans="1:10" ht="18.75" customHeight="1" x14ac:dyDescent="0.2">
      <c r="A39" s="2" t="s">
        <v>96</v>
      </c>
      <c r="B39" s="59">
        <v>2332179</v>
      </c>
      <c r="C39" s="59">
        <v>3098766.1557320002</v>
      </c>
      <c r="D39" s="59">
        <v>3524829.9468743135</v>
      </c>
      <c r="E39" s="147">
        <v>3247769.7502669999</v>
      </c>
      <c r="F39" s="59">
        <v>3516522.7381155463</v>
      </c>
      <c r="G39" s="59">
        <v>3524829.9468743135</v>
      </c>
      <c r="H39" s="59">
        <v>3490501.0885459767</v>
      </c>
      <c r="I39" s="59">
        <v>3518735.1251210701</v>
      </c>
      <c r="J39" s="147">
        <v>3684999.5895310165</v>
      </c>
    </row>
    <row r="40" spans="1:10" ht="18.75" customHeight="1" thickBot="1" x14ac:dyDescent="0.25">
      <c r="A40" s="11" t="s">
        <v>97</v>
      </c>
      <c r="B40" s="133">
        <v>37784</v>
      </c>
      <c r="C40" s="133">
        <v>23321.540240999777</v>
      </c>
      <c r="D40" s="133">
        <v>154113.77214834976</v>
      </c>
      <c r="E40" s="225">
        <v>-81077.453839000314</v>
      </c>
      <c r="F40" s="133">
        <v>182198.29320259619</v>
      </c>
      <c r="G40" s="133">
        <v>154113.77214834976</v>
      </c>
      <c r="H40" s="133">
        <v>110352.00385568356</v>
      </c>
      <c r="I40" s="133">
        <v>94058.936310788631</v>
      </c>
      <c r="J40" s="225">
        <v>109332.13810394525</v>
      </c>
    </row>
    <row r="41" spans="1:10" ht="15" thickTop="1" x14ac:dyDescent="0.2">
      <c r="A41" s="270" t="s">
        <v>592</v>
      </c>
      <c r="B41" s="270"/>
      <c r="C41" s="270"/>
      <c r="D41" s="270"/>
      <c r="E41" s="270"/>
      <c r="F41" s="270"/>
      <c r="G41" s="270"/>
      <c r="H41" s="270"/>
      <c r="I41" s="270"/>
      <c r="J41" s="270"/>
    </row>
    <row r="42" spans="1:10" x14ac:dyDescent="0.2">
      <c r="A42" s="253" t="s">
        <v>64</v>
      </c>
      <c r="B42" s="253"/>
      <c r="C42" s="253"/>
      <c r="D42" s="253"/>
      <c r="E42" s="253"/>
      <c r="F42" s="253"/>
      <c r="G42" s="253"/>
      <c r="H42" s="253"/>
      <c r="I42" s="253"/>
      <c r="J42" s="253"/>
    </row>
    <row r="43" spans="1:10" ht="39" customHeight="1" x14ac:dyDescent="0.2">
      <c r="A43" s="267" t="s">
        <v>572</v>
      </c>
      <c r="B43" s="267"/>
      <c r="C43" s="267"/>
      <c r="D43" s="267"/>
      <c r="E43" s="267"/>
      <c r="F43" s="267"/>
      <c r="G43" s="267"/>
      <c r="H43" s="267"/>
      <c r="I43" s="267"/>
      <c r="J43" s="267"/>
    </row>
    <row r="44" spans="1:10" x14ac:dyDescent="0.2">
      <c r="A44" s="267" t="s">
        <v>98</v>
      </c>
      <c r="B44" s="267"/>
      <c r="C44" s="267"/>
      <c r="D44" s="267"/>
      <c r="E44" s="267"/>
      <c r="F44" s="267"/>
      <c r="G44" s="267"/>
      <c r="H44" s="267"/>
      <c r="I44" s="267"/>
      <c r="J44" s="267"/>
    </row>
    <row r="45" spans="1:10" x14ac:dyDescent="0.2">
      <c r="A45" s="267" t="s">
        <v>573</v>
      </c>
      <c r="B45" s="267"/>
      <c r="C45" s="267"/>
      <c r="D45" s="267"/>
      <c r="E45" s="267"/>
      <c r="F45" s="267"/>
      <c r="G45" s="267"/>
      <c r="H45" s="267"/>
      <c r="I45" s="267"/>
      <c r="J45" s="267"/>
    </row>
    <row r="46" spans="1:10" x14ac:dyDescent="0.2">
      <c r="A46" s="267" t="s">
        <v>574</v>
      </c>
      <c r="B46" s="267"/>
      <c r="C46" s="267"/>
      <c r="D46" s="267"/>
      <c r="E46" s="267"/>
      <c r="F46" s="267"/>
      <c r="G46" s="267"/>
      <c r="H46" s="267"/>
      <c r="I46" s="267"/>
      <c r="J46" s="267"/>
    </row>
    <row r="47" spans="1:10" x14ac:dyDescent="0.2">
      <c r="A47" s="267" t="s">
        <v>565</v>
      </c>
      <c r="B47" s="267"/>
      <c r="C47" s="267"/>
      <c r="D47" s="267"/>
      <c r="E47" s="267"/>
      <c r="F47" s="267"/>
      <c r="G47" s="267"/>
      <c r="H47" s="267"/>
      <c r="I47" s="267"/>
      <c r="J47" s="267"/>
    </row>
    <row r="48" spans="1:10" x14ac:dyDescent="0.2">
      <c r="A48" s="267" t="s">
        <v>575</v>
      </c>
      <c r="B48" s="267"/>
      <c r="C48" s="267"/>
      <c r="D48" s="267"/>
      <c r="E48" s="267"/>
      <c r="F48" s="267"/>
      <c r="G48" s="267"/>
      <c r="H48" s="267"/>
      <c r="I48" s="267"/>
      <c r="J48" s="267"/>
    </row>
    <row r="49" spans="1:10" x14ac:dyDescent="0.2">
      <c r="A49" s="267" t="s">
        <v>576</v>
      </c>
      <c r="B49" s="267"/>
      <c r="C49" s="267"/>
      <c r="D49" s="267"/>
      <c r="E49" s="267"/>
      <c r="F49" s="267"/>
      <c r="G49" s="267"/>
      <c r="H49" s="267"/>
      <c r="I49" s="267"/>
      <c r="J49" s="267"/>
    </row>
    <row r="50" spans="1:10" ht="18" x14ac:dyDescent="0.2">
      <c r="A50" s="96" t="s">
        <v>577</v>
      </c>
      <c r="B50" s="97"/>
      <c r="C50" s="97"/>
      <c r="D50" s="97"/>
      <c r="E50" s="97"/>
      <c r="F50" s="98"/>
      <c r="G50" s="98"/>
      <c r="H50" s="98"/>
      <c r="I50" s="98"/>
      <c r="J50" s="98"/>
    </row>
    <row r="51" spans="1:10" x14ac:dyDescent="0.2">
      <c r="A51" s="99" t="s">
        <v>578</v>
      </c>
      <c r="B51" s="98"/>
      <c r="C51" s="98"/>
      <c r="D51" s="98"/>
      <c r="E51" s="98"/>
      <c r="F51" s="98"/>
      <c r="G51" s="98"/>
      <c r="H51" s="98"/>
      <c r="I51" s="98"/>
      <c r="J51" s="98"/>
    </row>
    <row r="52" spans="1:10" ht="23.25" customHeight="1" x14ac:dyDescent="0.2">
      <c r="A52" s="267" t="s">
        <v>579</v>
      </c>
      <c r="B52" s="267"/>
      <c r="C52" s="267"/>
      <c r="D52" s="267"/>
      <c r="E52" s="267"/>
      <c r="F52" s="267"/>
      <c r="G52" s="267"/>
      <c r="H52" s="267"/>
      <c r="I52" s="267"/>
      <c r="J52" s="267"/>
    </row>
    <row r="53" spans="1:10" x14ac:dyDescent="0.2">
      <c r="A53" t="s">
        <v>611</v>
      </c>
    </row>
    <row r="54" spans="1:10" x14ac:dyDescent="0.2">
      <c r="A54" s="268" t="s">
        <v>612</v>
      </c>
      <c r="B54" s="269"/>
      <c r="C54" s="269"/>
      <c r="D54" s="269"/>
      <c r="E54" s="269"/>
      <c r="F54" s="269"/>
      <c r="G54" s="269"/>
      <c r="H54" s="269"/>
      <c r="I54" s="269"/>
      <c r="J54" s="269"/>
    </row>
  </sheetData>
  <mergeCells count="18">
    <mergeCell ref="A48:J48"/>
    <mergeCell ref="A49:J49"/>
    <mergeCell ref="A54:J54"/>
    <mergeCell ref="A41:J41"/>
    <mergeCell ref="A42:J42"/>
    <mergeCell ref="A52:J52"/>
    <mergeCell ref="A43:J43"/>
    <mergeCell ref="A44:J44"/>
    <mergeCell ref="A45:J45"/>
    <mergeCell ref="A46:J46"/>
    <mergeCell ref="A47:J47"/>
    <mergeCell ref="A1:J1"/>
    <mergeCell ref="A2:J2"/>
    <mergeCell ref="A3:A4"/>
    <mergeCell ref="B3:B4"/>
    <mergeCell ref="C3:C4"/>
    <mergeCell ref="D3:D4"/>
    <mergeCell ref="F3:J3"/>
  </mergeCells>
  <hyperlinks>
    <hyperlink ref="A50" r:id="rId1"/>
    <hyperlink ref="A51" r:id="rId2"/>
    <hyperlink ref="A54" r:id="rId3"/>
  </hyperlinks>
  <pageMargins left="0.7" right="0.7" top="0.75" bottom="0.75" header="0.3" footer="0.3"/>
  <pageSetup paperSize="9" scale="54" orientation="portrait" r:id="rId4"/>
  <headerFooter>
    <oddFooter>&amp;C&amp;A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J61"/>
  <sheetViews>
    <sheetView view="pageBreakPreview" zoomScaleNormal="100" zoomScaleSheetLayoutView="100" workbookViewId="0">
      <selection activeCell="G5" sqref="G5"/>
    </sheetView>
  </sheetViews>
  <sheetFormatPr defaultRowHeight="14.25" x14ac:dyDescent="0.2"/>
  <cols>
    <col min="1" max="1" width="53.125" customWidth="1"/>
    <col min="2" max="2" width="9.375" bestFit="1" customWidth="1"/>
    <col min="3" max="3" width="9.875" bestFit="1" customWidth="1"/>
    <col min="4" max="4" width="9.375" bestFit="1" customWidth="1"/>
    <col min="5" max="5" width="10.125" style="75" bestFit="1" customWidth="1"/>
    <col min="6" max="8" width="10.125" bestFit="1" customWidth="1"/>
    <col min="9" max="9" width="9.875" bestFit="1" customWidth="1"/>
    <col min="10" max="10" width="10.125" style="75" bestFit="1" customWidth="1"/>
  </cols>
  <sheetData>
    <row r="1" spans="1:10" ht="18.75" x14ac:dyDescent="0.2">
      <c r="A1" s="274" t="s">
        <v>99</v>
      </c>
      <c r="B1" s="274"/>
      <c r="C1" s="274"/>
      <c r="D1" s="274"/>
      <c r="E1" s="274"/>
      <c r="F1" s="274"/>
      <c r="G1" s="274"/>
      <c r="H1" s="274"/>
      <c r="I1" s="274"/>
      <c r="J1" s="274"/>
    </row>
    <row r="2" spans="1:10" ht="15" thickBot="1" x14ac:dyDescent="0.25">
      <c r="A2" s="275" t="s">
        <v>1</v>
      </c>
      <c r="B2" s="275"/>
      <c r="C2" s="275"/>
      <c r="D2" s="275"/>
      <c r="E2" s="275"/>
      <c r="F2" s="275"/>
      <c r="G2" s="275"/>
      <c r="H2" s="275"/>
      <c r="I2" s="275"/>
      <c r="J2" s="275"/>
    </row>
    <row r="3" spans="1:10" ht="15.75" thickTop="1" thickBot="1" x14ac:dyDescent="0.25">
      <c r="A3" s="276" t="s">
        <v>2</v>
      </c>
      <c r="B3" s="262" t="s">
        <v>3</v>
      </c>
      <c r="C3" s="262" t="s">
        <v>4</v>
      </c>
      <c r="D3" s="262" t="s">
        <v>589</v>
      </c>
      <c r="E3" s="76">
        <v>2023</v>
      </c>
      <c r="F3" s="280">
        <v>2024</v>
      </c>
      <c r="G3" s="281"/>
      <c r="H3" s="281"/>
      <c r="I3" s="282"/>
      <c r="J3" s="281"/>
    </row>
    <row r="4" spans="1:10" ht="15" thickBot="1" x14ac:dyDescent="0.25">
      <c r="A4" s="277"/>
      <c r="B4" s="263"/>
      <c r="C4" s="263"/>
      <c r="D4" s="263"/>
      <c r="E4" s="215" t="s">
        <v>601</v>
      </c>
      <c r="F4" s="150" t="s">
        <v>552</v>
      </c>
      <c r="G4" s="150" t="s">
        <v>562</v>
      </c>
      <c r="H4" s="150" t="s">
        <v>563</v>
      </c>
      <c r="I4" s="150" t="s">
        <v>564</v>
      </c>
      <c r="J4" s="150" t="s">
        <v>604</v>
      </c>
    </row>
    <row r="5" spans="1:10" s="152" customFormat="1" ht="16.5" customHeight="1" thickTop="1" x14ac:dyDescent="0.2">
      <c r="A5" s="64" t="s">
        <v>5</v>
      </c>
      <c r="B5" s="59">
        <v>-86190</v>
      </c>
      <c r="C5" s="59">
        <v>-1611243</v>
      </c>
      <c r="D5" s="58">
        <v>-961131.25379900075</v>
      </c>
      <c r="E5" s="138">
        <v>-1359971.3179250015</v>
      </c>
      <c r="F5" s="58">
        <v>-1147727.5445560003</v>
      </c>
      <c r="G5" s="58">
        <v>-961072.23479900043</v>
      </c>
      <c r="H5" s="58">
        <v>-986745.32940609939</v>
      </c>
      <c r="I5" s="138">
        <v>-946946.85251522157</v>
      </c>
      <c r="J5" s="138">
        <v>-829753.91367832944</v>
      </c>
    </row>
    <row r="6" spans="1:10" s="152" customFormat="1" ht="16.5" customHeight="1" x14ac:dyDescent="0.2">
      <c r="A6" s="19" t="s">
        <v>6</v>
      </c>
      <c r="B6" s="57">
        <v>4472469</v>
      </c>
      <c r="C6" s="57">
        <v>4659278</v>
      </c>
      <c r="D6" s="56">
        <v>6206813.126321</v>
      </c>
      <c r="E6" s="87">
        <v>5480906.9095859993</v>
      </c>
      <c r="F6" s="56">
        <v>6039619.3839110006</v>
      </c>
      <c r="G6" s="56">
        <v>6206801.4373209998</v>
      </c>
      <c r="H6" s="56">
        <v>6133661.3745939005</v>
      </c>
      <c r="I6" s="87">
        <v>6277741.3014847795</v>
      </c>
      <c r="J6" s="87">
        <v>6615216.8803216703</v>
      </c>
    </row>
    <row r="7" spans="1:10" s="152" customFormat="1" ht="16.5" customHeight="1" x14ac:dyDescent="0.2">
      <c r="A7" s="19" t="s">
        <v>17</v>
      </c>
      <c r="B7" s="57">
        <v>4558660</v>
      </c>
      <c r="C7" s="57">
        <v>6270521</v>
      </c>
      <c r="D7" s="56">
        <v>7167944.3801200008</v>
      </c>
      <c r="E7" s="87">
        <v>6840878.2275110008</v>
      </c>
      <c r="F7" s="56">
        <v>7187346.9284670008</v>
      </c>
      <c r="G7" s="56">
        <v>7167873.6721200002</v>
      </c>
      <c r="H7" s="56">
        <v>7120406.7039999999</v>
      </c>
      <c r="I7" s="87">
        <v>7224688.154000001</v>
      </c>
      <c r="J7" s="87">
        <v>7444970.7939999998</v>
      </c>
    </row>
    <row r="8" spans="1:10" s="152" customFormat="1" ht="16.5" customHeight="1" x14ac:dyDescent="0.2">
      <c r="A8" s="64" t="s">
        <v>100</v>
      </c>
      <c r="B8" s="59">
        <v>31430310</v>
      </c>
      <c r="C8" s="59">
        <v>38914802</v>
      </c>
      <c r="D8" s="58">
        <v>46885409.580635995</v>
      </c>
      <c r="E8" s="138">
        <v>39592101.792979002</v>
      </c>
      <c r="F8" s="58">
        <v>45168763.990715235</v>
      </c>
      <c r="G8" s="58">
        <v>46885663.722837001</v>
      </c>
      <c r="H8" s="58">
        <v>46964970.470959999</v>
      </c>
      <c r="I8" s="138">
        <v>47620037.372208998</v>
      </c>
      <c r="J8" s="138">
        <v>45952111.205513999</v>
      </c>
    </row>
    <row r="9" spans="1:10" s="152" customFormat="1" ht="16.5" customHeight="1" x14ac:dyDescent="0.2">
      <c r="A9" s="64" t="s">
        <v>101</v>
      </c>
      <c r="B9" s="59">
        <v>20338075</v>
      </c>
      <c r="C9" s="59">
        <v>26910222</v>
      </c>
      <c r="D9" s="58">
        <v>34256406.359203994</v>
      </c>
      <c r="E9" s="138">
        <v>27721851.918006003</v>
      </c>
      <c r="F9" s="58">
        <v>32813877.17727324</v>
      </c>
      <c r="G9" s="58">
        <v>34258604.311405003</v>
      </c>
      <c r="H9" s="58">
        <v>34782588.584371001</v>
      </c>
      <c r="I9" s="138">
        <v>35387744.588463001</v>
      </c>
      <c r="J9" s="138">
        <v>33488252.499612</v>
      </c>
    </row>
    <row r="10" spans="1:10" s="152" customFormat="1" ht="16.5" customHeight="1" x14ac:dyDescent="0.2">
      <c r="A10" s="64" t="s">
        <v>102</v>
      </c>
      <c r="B10" s="59">
        <v>21440250</v>
      </c>
      <c r="C10" s="59">
        <v>28128623</v>
      </c>
      <c r="D10" s="58">
        <v>36345846.296203993</v>
      </c>
      <c r="E10" s="138">
        <v>29165189.443736002</v>
      </c>
      <c r="F10" s="58">
        <v>35020879.590273239</v>
      </c>
      <c r="G10" s="58">
        <v>36348044.248405002</v>
      </c>
      <c r="H10" s="58">
        <v>37018754.834371001</v>
      </c>
      <c r="I10" s="138">
        <v>37523657.974463001</v>
      </c>
      <c r="J10" s="138">
        <v>35976038.503031</v>
      </c>
    </row>
    <row r="11" spans="1:10" s="152" customFormat="1" ht="16.5" customHeight="1" x14ac:dyDescent="0.2">
      <c r="A11" s="19" t="s">
        <v>103</v>
      </c>
      <c r="B11" s="57">
        <v>24538996</v>
      </c>
      <c r="C11" s="57">
        <v>31335966</v>
      </c>
      <c r="D11" s="56">
        <v>40087431.319804996</v>
      </c>
      <c r="E11" s="87">
        <v>32571892.124166001</v>
      </c>
      <c r="F11" s="56">
        <v>39416470.096055001</v>
      </c>
      <c r="G11" s="56">
        <v>40089620.949405</v>
      </c>
      <c r="H11" s="56">
        <v>40826877.443312004</v>
      </c>
      <c r="I11" s="87">
        <v>41633370.314404003</v>
      </c>
      <c r="J11" s="87">
        <v>41414853.160403997</v>
      </c>
    </row>
    <row r="12" spans="1:10" s="152" customFormat="1" ht="16.5" customHeight="1" x14ac:dyDescent="0.2">
      <c r="A12" s="19" t="s">
        <v>104</v>
      </c>
      <c r="B12" s="57">
        <v>3098746</v>
      </c>
      <c r="C12" s="57">
        <v>3207343</v>
      </c>
      <c r="D12" s="56">
        <v>3741585.0236010002</v>
      </c>
      <c r="E12" s="87">
        <v>3406702.6804299997</v>
      </c>
      <c r="F12" s="56">
        <v>4395590.5057817604</v>
      </c>
      <c r="G12" s="56">
        <v>3741576.7010000004</v>
      </c>
      <c r="H12" s="56">
        <v>3808122.608941</v>
      </c>
      <c r="I12" s="87">
        <v>4109712.3399409996</v>
      </c>
      <c r="J12" s="87">
        <v>5438814.6573729999</v>
      </c>
    </row>
    <row r="13" spans="1:10" s="152" customFormat="1" ht="16.5" customHeight="1" x14ac:dyDescent="0.2">
      <c r="A13" s="153" t="s">
        <v>105</v>
      </c>
      <c r="B13" s="59">
        <v>-1102175</v>
      </c>
      <c r="C13" s="59">
        <v>-1218401</v>
      </c>
      <c r="D13" s="58">
        <v>-2089439.9369999995</v>
      </c>
      <c r="E13" s="138">
        <v>-1443337.5257300003</v>
      </c>
      <c r="F13" s="58">
        <v>-2207002.4129999997</v>
      </c>
      <c r="G13" s="58">
        <v>-2089439.9369999995</v>
      </c>
      <c r="H13" s="58">
        <v>-2236166.25</v>
      </c>
      <c r="I13" s="138">
        <v>-2135913.3859999999</v>
      </c>
      <c r="J13" s="138">
        <v>-2487786.0034189997</v>
      </c>
    </row>
    <row r="14" spans="1:10" s="152" customFormat="1" ht="16.5" customHeight="1" x14ac:dyDescent="0.2">
      <c r="A14" s="18" t="s">
        <v>106</v>
      </c>
      <c r="B14" s="57">
        <v>814419</v>
      </c>
      <c r="C14" s="57">
        <v>887820</v>
      </c>
      <c r="D14" s="56">
        <v>610637.51500000001</v>
      </c>
      <c r="E14" s="87">
        <v>746373.38</v>
      </c>
      <c r="F14" s="56">
        <v>588001.98100000003</v>
      </c>
      <c r="G14" s="56">
        <v>610637.51500000001</v>
      </c>
      <c r="H14" s="56">
        <v>408195.62400000001</v>
      </c>
      <c r="I14" s="87">
        <v>358055.13400000002</v>
      </c>
      <c r="J14" s="87">
        <v>361931.27</v>
      </c>
    </row>
    <row r="15" spans="1:10" s="152" customFormat="1" ht="16.5" customHeight="1" x14ac:dyDescent="0.2">
      <c r="A15" s="19" t="s">
        <v>107</v>
      </c>
      <c r="B15" s="57">
        <v>1916594</v>
      </c>
      <c r="C15" s="57">
        <v>2106221</v>
      </c>
      <c r="D15" s="56">
        <v>2700077.4519999996</v>
      </c>
      <c r="E15" s="87">
        <v>2189710.9057300002</v>
      </c>
      <c r="F15" s="56">
        <v>2795004.3939999999</v>
      </c>
      <c r="G15" s="56">
        <v>2700077.4519999996</v>
      </c>
      <c r="H15" s="56">
        <v>2644361.8739999998</v>
      </c>
      <c r="I15" s="87">
        <v>2493968.52</v>
      </c>
      <c r="J15" s="87">
        <v>2849717.2734189997</v>
      </c>
    </row>
    <row r="16" spans="1:10" s="152" customFormat="1" ht="16.5" customHeight="1" x14ac:dyDescent="0.2">
      <c r="A16" s="64" t="s">
        <v>108</v>
      </c>
      <c r="B16" s="59">
        <v>11092235</v>
      </c>
      <c r="C16" s="59">
        <v>12004580</v>
      </c>
      <c r="D16" s="58">
        <v>12629003.221431999</v>
      </c>
      <c r="E16" s="138">
        <v>11870249.874972999</v>
      </c>
      <c r="F16" s="58">
        <v>12354886.813441999</v>
      </c>
      <c r="G16" s="58">
        <v>12627059.411432</v>
      </c>
      <c r="H16" s="58">
        <v>12182381.886589</v>
      </c>
      <c r="I16" s="138">
        <v>12232292.783746</v>
      </c>
      <c r="J16" s="138">
        <v>12463858.705901999</v>
      </c>
    </row>
    <row r="17" spans="1:10" s="152" customFormat="1" ht="16.5" customHeight="1" x14ac:dyDescent="0.2">
      <c r="A17" s="19" t="s">
        <v>109</v>
      </c>
      <c r="B17" s="57">
        <v>193875</v>
      </c>
      <c r="C17" s="57">
        <v>267202</v>
      </c>
      <c r="D17" s="56">
        <v>243635.30583299999</v>
      </c>
      <c r="E17" s="87">
        <v>220344.071</v>
      </c>
      <c r="F17" s="56">
        <v>195421.56685599999</v>
      </c>
      <c r="G17" s="56">
        <v>241697.26583300001</v>
      </c>
      <c r="H17" s="56">
        <v>213135.388833</v>
      </c>
      <c r="I17" s="87">
        <v>248507.00161799998</v>
      </c>
      <c r="J17" s="87">
        <v>265630.02040500002</v>
      </c>
    </row>
    <row r="18" spans="1:10" s="152" customFormat="1" ht="16.5" customHeight="1" x14ac:dyDescent="0.2">
      <c r="A18" s="19" t="s">
        <v>110</v>
      </c>
      <c r="B18" s="57">
        <v>1740071</v>
      </c>
      <c r="C18" s="57">
        <v>2276992</v>
      </c>
      <c r="D18" s="56">
        <v>2221982.0051189996</v>
      </c>
      <c r="E18" s="87">
        <v>2240670.4107089993</v>
      </c>
      <c r="F18" s="56">
        <v>2224689.9541190001</v>
      </c>
      <c r="G18" s="56">
        <v>2221976.5061189998</v>
      </c>
      <c r="H18" s="56">
        <v>2176650.6621189998</v>
      </c>
      <c r="I18" s="87">
        <v>2259176.3531189999</v>
      </c>
      <c r="J18" s="87">
        <v>2239496.9211190003</v>
      </c>
    </row>
    <row r="19" spans="1:10" s="152" customFormat="1" ht="16.5" customHeight="1" x14ac:dyDescent="0.2">
      <c r="A19" s="19" t="s">
        <v>111</v>
      </c>
      <c r="B19" s="57">
        <v>7315249</v>
      </c>
      <c r="C19" s="57">
        <v>7560899</v>
      </c>
      <c r="D19" s="56">
        <v>8082638.7010039994</v>
      </c>
      <c r="E19" s="87">
        <v>7476831.3288390003</v>
      </c>
      <c r="F19" s="56">
        <v>7928253.3637140002</v>
      </c>
      <c r="G19" s="56">
        <v>8082638.7010039994</v>
      </c>
      <c r="H19" s="56">
        <v>7729964.3111669999</v>
      </c>
      <c r="I19" s="87">
        <v>7641777.4833819997</v>
      </c>
      <c r="J19" s="87">
        <v>7838994.5415949998</v>
      </c>
    </row>
    <row r="20" spans="1:10" s="152" customFormat="1" ht="16.5" customHeight="1" x14ac:dyDescent="0.2">
      <c r="A20" s="19" t="s">
        <v>112</v>
      </c>
      <c r="B20" s="57">
        <v>1843040</v>
      </c>
      <c r="C20" s="57">
        <v>1899487</v>
      </c>
      <c r="D20" s="56">
        <v>2080747.2094760002</v>
      </c>
      <c r="E20" s="87">
        <v>1932404.0644249998</v>
      </c>
      <c r="F20" s="56">
        <v>2006521.928753</v>
      </c>
      <c r="G20" s="56">
        <v>2080746.9384760002</v>
      </c>
      <c r="H20" s="56">
        <v>2062631.5244700001</v>
      </c>
      <c r="I20" s="87">
        <v>2082831.9456270002</v>
      </c>
      <c r="J20" s="87">
        <v>2119737.2227830002</v>
      </c>
    </row>
    <row r="21" spans="1:10" s="152" customFormat="1" ht="16.5" customHeight="1" x14ac:dyDescent="0.2">
      <c r="A21" s="64" t="s">
        <v>113</v>
      </c>
      <c r="B21" s="59">
        <v>26789406</v>
      </c>
      <c r="C21" s="59">
        <v>31266400</v>
      </c>
      <c r="D21" s="58">
        <v>36514581.444590002</v>
      </c>
      <c r="E21" s="138">
        <v>31420821.305396002</v>
      </c>
      <c r="F21" s="58">
        <v>34833534.198659241</v>
      </c>
      <c r="G21" s="58">
        <v>36482612.507191002</v>
      </c>
      <c r="H21" s="58">
        <v>36028805.126249999</v>
      </c>
      <c r="I21" s="138">
        <v>36305515.219250001</v>
      </c>
      <c r="J21" s="138">
        <v>36732258.587398998</v>
      </c>
    </row>
    <row r="22" spans="1:10" s="152" customFormat="1" ht="16.5" customHeight="1" x14ac:dyDescent="0.2">
      <c r="A22" s="153" t="s">
        <v>114</v>
      </c>
      <c r="B22" s="59">
        <v>7556219</v>
      </c>
      <c r="C22" s="59">
        <v>9131010</v>
      </c>
      <c r="D22" s="58">
        <v>9131658.0631910004</v>
      </c>
      <c r="E22" s="138">
        <v>8269351.7127860002</v>
      </c>
      <c r="F22" s="58">
        <v>8729167.1804409996</v>
      </c>
      <c r="G22" s="58">
        <v>9131658.0631910004</v>
      </c>
      <c r="H22" s="58">
        <v>8948290.8531909995</v>
      </c>
      <c r="I22" s="138">
        <v>8890584.6281909999</v>
      </c>
      <c r="J22" s="138">
        <v>8796011.1961909998</v>
      </c>
    </row>
    <row r="23" spans="1:10" s="152" customFormat="1" ht="16.5" customHeight="1" x14ac:dyDescent="0.2">
      <c r="A23" s="64" t="s">
        <v>115</v>
      </c>
      <c r="B23" s="59">
        <v>14600337</v>
      </c>
      <c r="C23" s="59">
        <v>17025643</v>
      </c>
      <c r="D23" s="58">
        <v>21408045.035000004</v>
      </c>
      <c r="E23" s="138">
        <v>17930723.833020002</v>
      </c>
      <c r="F23" s="58">
        <v>20404534.241999999</v>
      </c>
      <c r="G23" s="58">
        <v>21408045.035000004</v>
      </c>
      <c r="H23" s="58">
        <v>21151598.655999999</v>
      </c>
      <c r="I23" s="138">
        <v>21486132.936999999</v>
      </c>
      <c r="J23" s="138">
        <v>21966877.379836001</v>
      </c>
    </row>
    <row r="24" spans="1:10" s="152" customFormat="1" ht="16.5" customHeight="1" x14ac:dyDescent="0.2">
      <c r="A24" s="19" t="s">
        <v>109</v>
      </c>
      <c r="B24" s="57">
        <v>569952</v>
      </c>
      <c r="C24" s="57">
        <v>451168</v>
      </c>
      <c r="D24" s="56">
        <v>709339.77500000002</v>
      </c>
      <c r="E24" s="87">
        <v>536352.45516000001</v>
      </c>
      <c r="F24" s="56">
        <v>628592.35599999991</v>
      </c>
      <c r="G24" s="56">
        <v>709339.77500000002</v>
      </c>
      <c r="H24" s="56">
        <v>713414.78399999999</v>
      </c>
      <c r="I24" s="87">
        <v>824675.72699999996</v>
      </c>
      <c r="J24" s="87">
        <v>918758.94099999999</v>
      </c>
    </row>
    <row r="25" spans="1:10" s="152" customFormat="1" ht="16.5" customHeight="1" x14ac:dyDescent="0.2">
      <c r="A25" s="19" t="s">
        <v>110</v>
      </c>
      <c r="B25" s="57">
        <v>644922</v>
      </c>
      <c r="C25" s="57">
        <v>712128</v>
      </c>
      <c r="D25" s="56">
        <v>1118876.2350000001</v>
      </c>
      <c r="E25" s="87">
        <v>826971.47037</v>
      </c>
      <c r="F25" s="56">
        <v>1007137.855</v>
      </c>
      <c r="G25" s="56">
        <v>1118876.2350000001</v>
      </c>
      <c r="H25" s="56">
        <v>1118191.4169999999</v>
      </c>
      <c r="I25" s="87">
        <v>1111565.8689999999</v>
      </c>
      <c r="J25" s="87">
        <v>951852.49634999991</v>
      </c>
    </row>
    <row r="26" spans="1:10" s="152" customFormat="1" ht="16.5" customHeight="1" x14ac:dyDescent="0.2">
      <c r="A26" s="19" t="s">
        <v>111</v>
      </c>
      <c r="B26" s="57">
        <v>4439410</v>
      </c>
      <c r="C26" s="57">
        <v>5346360</v>
      </c>
      <c r="D26" s="56">
        <v>6756560.9369999999</v>
      </c>
      <c r="E26" s="87">
        <v>5597030.8713200008</v>
      </c>
      <c r="F26" s="56">
        <v>6337020.6880000001</v>
      </c>
      <c r="G26" s="56">
        <v>6756560.9369999999</v>
      </c>
      <c r="H26" s="56">
        <v>6528366.0870000003</v>
      </c>
      <c r="I26" s="87">
        <v>6541152.8250000002</v>
      </c>
      <c r="J26" s="87">
        <v>6842582.8080000002</v>
      </c>
    </row>
    <row r="27" spans="1:10" s="152" customFormat="1" ht="16.5" customHeight="1" x14ac:dyDescent="0.2">
      <c r="A27" s="19" t="s">
        <v>112</v>
      </c>
      <c r="B27" s="57">
        <v>8946053</v>
      </c>
      <c r="C27" s="57">
        <v>10515988</v>
      </c>
      <c r="D27" s="56">
        <v>12823268.088000001</v>
      </c>
      <c r="E27" s="87">
        <v>10970369.03617</v>
      </c>
      <c r="F27" s="56">
        <v>12431783.343</v>
      </c>
      <c r="G27" s="56">
        <v>12823268.088000001</v>
      </c>
      <c r="H27" s="56">
        <v>12791626.367999999</v>
      </c>
      <c r="I27" s="87">
        <v>13008738.515999999</v>
      </c>
      <c r="J27" s="87">
        <v>13253683.134485999</v>
      </c>
    </row>
    <row r="28" spans="1:10" s="152" customFormat="1" ht="16.5" customHeight="1" x14ac:dyDescent="0.2">
      <c r="A28" s="19" t="s">
        <v>116</v>
      </c>
      <c r="B28" s="57" t="s">
        <v>13</v>
      </c>
      <c r="C28" s="57" t="s">
        <v>13</v>
      </c>
      <c r="D28" s="56">
        <v>0</v>
      </c>
      <c r="E28" s="87">
        <v>0</v>
      </c>
      <c r="F28" s="56">
        <v>0</v>
      </c>
      <c r="G28" s="56">
        <v>0</v>
      </c>
      <c r="H28" s="56">
        <v>0</v>
      </c>
      <c r="I28" s="87">
        <v>0</v>
      </c>
      <c r="J28" s="87">
        <v>0</v>
      </c>
    </row>
    <row r="29" spans="1:10" s="152" customFormat="1" ht="16.5" customHeight="1" x14ac:dyDescent="0.2">
      <c r="A29" s="64" t="s">
        <v>117</v>
      </c>
      <c r="B29" s="59">
        <v>4632833</v>
      </c>
      <c r="C29" s="59">
        <v>5109747</v>
      </c>
      <c r="D29" s="58">
        <v>5974878.3463989999</v>
      </c>
      <c r="E29" s="138">
        <v>5220745.7595899999</v>
      </c>
      <c r="F29" s="58">
        <v>5699832.7762182392</v>
      </c>
      <c r="G29" s="58">
        <v>5942909.409</v>
      </c>
      <c r="H29" s="58">
        <v>5928915.6170589998</v>
      </c>
      <c r="I29" s="138">
        <v>5928797.6540590003</v>
      </c>
      <c r="J29" s="138">
        <v>5969370.011372</v>
      </c>
    </row>
    <row r="30" spans="1:10" s="152" customFormat="1" ht="16.5" customHeight="1" x14ac:dyDescent="0.2">
      <c r="A30" s="19" t="s">
        <v>109</v>
      </c>
      <c r="B30" s="57">
        <v>146373</v>
      </c>
      <c r="C30" s="57">
        <v>159440</v>
      </c>
      <c r="D30" s="56">
        <v>230204.81099999999</v>
      </c>
      <c r="E30" s="87">
        <v>179661.94699999999</v>
      </c>
      <c r="F30" s="56">
        <v>223268.81399999998</v>
      </c>
      <c r="G30" s="56">
        <v>230204.81099999999</v>
      </c>
      <c r="H30" s="56">
        <v>278352.00400000002</v>
      </c>
      <c r="I30" s="87">
        <v>217912.32699999999</v>
      </c>
      <c r="J30" s="87">
        <v>185420.07499999998</v>
      </c>
    </row>
    <row r="31" spans="1:10" s="152" customFormat="1" ht="16.5" customHeight="1" x14ac:dyDescent="0.2">
      <c r="A31" s="19" t="s">
        <v>110</v>
      </c>
      <c r="B31" s="57">
        <v>804664</v>
      </c>
      <c r="C31" s="57">
        <v>833767</v>
      </c>
      <c r="D31" s="56">
        <v>917726.27399999998</v>
      </c>
      <c r="E31" s="87">
        <v>801301.74100000004</v>
      </c>
      <c r="F31" s="56">
        <v>850268.777</v>
      </c>
      <c r="G31" s="56">
        <v>917726.27399999998</v>
      </c>
      <c r="H31" s="56">
        <v>896356.55500000005</v>
      </c>
      <c r="I31" s="87">
        <v>963450.64</v>
      </c>
      <c r="J31" s="87">
        <v>989490.668313</v>
      </c>
    </row>
    <row r="32" spans="1:10" s="152" customFormat="1" ht="16.5" customHeight="1" x14ac:dyDescent="0.2">
      <c r="A32" s="19" t="s">
        <v>111</v>
      </c>
      <c r="B32" s="57">
        <v>1430618</v>
      </c>
      <c r="C32" s="57">
        <v>1562722</v>
      </c>
      <c r="D32" s="56">
        <v>2312618.5929999999</v>
      </c>
      <c r="E32" s="87">
        <v>1599023.29</v>
      </c>
      <c r="F32" s="56">
        <v>2199300.5389999999</v>
      </c>
      <c r="G32" s="56">
        <v>2312618.5929999999</v>
      </c>
      <c r="H32" s="56">
        <v>2235952.3939999999</v>
      </c>
      <c r="I32" s="87">
        <v>2223579.0070000002</v>
      </c>
      <c r="J32" s="87">
        <v>2283023.1060000001</v>
      </c>
    </row>
    <row r="33" spans="1:10" s="152" customFormat="1" ht="16.5" customHeight="1" x14ac:dyDescent="0.2">
      <c r="A33" s="19" t="s">
        <v>112</v>
      </c>
      <c r="B33" s="57">
        <v>2251179</v>
      </c>
      <c r="C33" s="57">
        <v>2553818</v>
      </c>
      <c r="D33" s="56">
        <v>2514328.6683989996</v>
      </c>
      <c r="E33" s="87">
        <v>2640758.7815900003</v>
      </c>
      <c r="F33" s="56">
        <v>2426994.6462182398</v>
      </c>
      <c r="G33" s="56">
        <v>2482359.7309999997</v>
      </c>
      <c r="H33" s="56">
        <v>2518254.6640590001</v>
      </c>
      <c r="I33" s="87">
        <v>2523855.6800589999</v>
      </c>
      <c r="J33" s="87">
        <v>2511436.1620589998</v>
      </c>
    </row>
    <row r="34" spans="1:10" s="152" customFormat="1" ht="16.5" customHeight="1" x14ac:dyDescent="0.2">
      <c r="A34" s="154" t="s">
        <v>118</v>
      </c>
      <c r="B34" s="59">
        <v>18</v>
      </c>
      <c r="C34" s="59" t="s">
        <v>13</v>
      </c>
      <c r="D34" s="58">
        <v>0</v>
      </c>
      <c r="E34" s="138">
        <v>0</v>
      </c>
      <c r="F34" s="58">
        <v>0</v>
      </c>
      <c r="G34" s="58">
        <v>0</v>
      </c>
      <c r="H34" s="58">
        <v>0</v>
      </c>
      <c r="I34" s="138">
        <v>0</v>
      </c>
      <c r="J34" s="138">
        <v>0</v>
      </c>
    </row>
    <row r="35" spans="1:10" s="152" customFormat="1" ht="16.5" customHeight="1" x14ac:dyDescent="0.2">
      <c r="A35" s="19" t="s">
        <v>109</v>
      </c>
      <c r="B35" s="57">
        <v>15</v>
      </c>
      <c r="C35" s="57" t="s">
        <v>13</v>
      </c>
      <c r="D35" s="56">
        <v>0</v>
      </c>
      <c r="E35" s="87">
        <v>0</v>
      </c>
      <c r="F35" s="56">
        <v>0</v>
      </c>
      <c r="G35" s="56">
        <v>0</v>
      </c>
      <c r="H35" s="56">
        <v>0</v>
      </c>
      <c r="I35" s="87">
        <v>0</v>
      </c>
      <c r="J35" s="87">
        <v>0</v>
      </c>
    </row>
    <row r="36" spans="1:10" s="152" customFormat="1" ht="16.5" customHeight="1" x14ac:dyDescent="0.2">
      <c r="A36" s="19" t="s">
        <v>110</v>
      </c>
      <c r="B36" s="57" t="s">
        <v>13</v>
      </c>
      <c r="C36" s="57" t="s">
        <v>13</v>
      </c>
      <c r="D36" s="56">
        <v>0</v>
      </c>
      <c r="E36" s="87">
        <v>0</v>
      </c>
      <c r="F36" s="56">
        <v>0</v>
      </c>
      <c r="G36" s="56">
        <v>0</v>
      </c>
      <c r="H36" s="56">
        <v>0</v>
      </c>
      <c r="I36" s="87">
        <v>0</v>
      </c>
      <c r="J36" s="87">
        <v>0</v>
      </c>
    </row>
    <row r="37" spans="1:10" s="152" customFormat="1" ht="16.5" customHeight="1" x14ac:dyDescent="0.2">
      <c r="A37" s="19" t="s">
        <v>111</v>
      </c>
      <c r="B37" s="57">
        <v>3</v>
      </c>
      <c r="C37" s="57" t="s">
        <v>13</v>
      </c>
      <c r="D37" s="56">
        <v>0</v>
      </c>
      <c r="E37" s="87">
        <v>0</v>
      </c>
      <c r="F37" s="56">
        <v>0</v>
      </c>
      <c r="G37" s="56">
        <v>0</v>
      </c>
      <c r="H37" s="56">
        <v>0</v>
      </c>
      <c r="I37" s="87">
        <v>0</v>
      </c>
      <c r="J37" s="87">
        <v>0</v>
      </c>
    </row>
    <row r="38" spans="1:10" s="152" customFormat="1" ht="16.5" customHeight="1" x14ac:dyDescent="0.2">
      <c r="A38" s="19" t="s">
        <v>112</v>
      </c>
      <c r="B38" s="57" t="s">
        <v>13</v>
      </c>
      <c r="C38" s="57" t="s">
        <v>13</v>
      </c>
      <c r="D38" s="56">
        <v>0</v>
      </c>
      <c r="E38" s="87">
        <v>0</v>
      </c>
      <c r="F38" s="56">
        <v>0</v>
      </c>
      <c r="G38" s="56">
        <v>0</v>
      </c>
      <c r="H38" s="56">
        <v>0</v>
      </c>
      <c r="I38" s="87">
        <v>0</v>
      </c>
      <c r="J38" s="87">
        <v>0</v>
      </c>
    </row>
    <row r="39" spans="1:10" s="152" customFormat="1" ht="16.5" customHeight="1" x14ac:dyDescent="0.2">
      <c r="A39" s="64" t="s">
        <v>51</v>
      </c>
      <c r="B39" s="59">
        <v>95519</v>
      </c>
      <c r="C39" s="59">
        <v>115208</v>
      </c>
      <c r="D39" s="58">
        <v>126316.099</v>
      </c>
      <c r="E39" s="138">
        <v>114698.765</v>
      </c>
      <c r="F39" s="58">
        <v>125666.72300000001</v>
      </c>
      <c r="G39" s="58">
        <v>126316.099</v>
      </c>
      <c r="H39" s="58">
        <v>125908.523</v>
      </c>
      <c r="I39" s="138">
        <v>125965.79400000001</v>
      </c>
      <c r="J39" s="138">
        <v>126846.739</v>
      </c>
    </row>
    <row r="40" spans="1:10" s="152" customFormat="1" ht="16.5" customHeight="1" x14ac:dyDescent="0.2">
      <c r="A40" s="155" t="s">
        <v>119</v>
      </c>
      <c r="B40" s="57" t="s">
        <v>13</v>
      </c>
      <c r="C40" s="57" t="s">
        <v>13</v>
      </c>
      <c r="D40" s="56">
        <v>0</v>
      </c>
      <c r="E40" s="87">
        <v>0</v>
      </c>
      <c r="F40" s="56">
        <v>0</v>
      </c>
      <c r="G40" s="56">
        <v>0</v>
      </c>
      <c r="H40" s="56">
        <v>0</v>
      </c>
      <c r="I40" s="87">
        <v>0</v>
      </c>
      <c r="J40" s="87">
        <v>0</v>
      </c>
    </row>
    <row r="41" spans="1:10" s="152" customFormat="1" ht="16.5" customHeight="1" x14ac:dyDescent="0.2">
      <c r="A41" s="64" t="s">
        <v>53</v>
      </c>
      <c r="B41" s="59">
        <v>43550</v>
      </c>
      <c r="C41" s="59">
        <v>59479</v>
      </c>
      <c r="D41" s="58">
        <v>58256.112000000001</v>
      </c>
      <c r="E41" s="138">
        <v>59336.922999999995</v>
      </c>
      <c r="F41" s="58">
        <v>65921.710000000006</v>
      </c>
      <c r="G41" s="58">
        <v>58256.112000000001</v>
      </c>
      <c r="H41" s="58">
        <v>58269.879000000001</v>
      </c>
      <c r="I41" s="138">
        <v>56762.470999999998</v>
      </c>
      <c r="J41" s="138">
        <v>57043.144999999997</v>
      </c>
    </row>
    <row r="42" spans="1:10" s="152" customFormat="1" ht="16.5" customHeight="1" x14ac:dyDescent="0.2">
      <c r="A42" s="155" t="s">
        <v>119</v>
      </c>
      <c r="B42" s="57">
        <v>27127</v>
      </c>
      <c r="C42" s="57">
        <v>35388</v>
      </c>
      <c r="D42" s="56">
        <v>35866.523999999998</v>
      </c>
      <c r="E42" s="87">
        <v>34960.964999999997</v>
      </c>
      <c r="F42" s="56">
        <v>38618.091999999997</v>
      </c>
      <c r="G42" s="56">
        <v>35866.523999999998</v>
      </c>
      <c r="H42" s="56">
        <v>35709.428999999996</v>
      </c>
      <c r="I42" s="87">
        <v>35689.22</v>
      </c>
      <c r="J42" s="87">
        <v>35829.442999999999</v>
      </c>
    </row>
    <row r="43" spans="1:10" s="152" customFormat="1" ht="16.5" customHeight="1" x14ac:dyDescent="0.2">
      <c r="A43" s="64" t="s">
        <v>92</v>
      </c>
      <c r="B43" s="59">
        <v>56119</v>
      </c>
      <c r="C43" s="59">
        <v>102213</v>
      </c>
      <c r="D43" s="58">
        <v>76063.72</v>
      </c>
      <c r="E43" s="138">
        <v>106184.26500000001</v>
      </c>
      <c r="F43" s="58">
        <v>84044.108999999997</v>
      </c>
      <c r="G43" s="58">
        <v>76063.72</v>
      </c>
      <c r="H43" s="58">
        <v>84368.226999999999</v>
      </c>
      <c r="I43" s="138">
        <v>76809.574999999997</v>
      </c>
      <c r="J43" s="138">
        <v>78118.165999999997</v>
      </c>
    </row>
    <row r="44" spans="1:10" s="152" customFormat="1" ht="16.5" customHeight="1" x14ac:dyDescent="0.2">
      <c r="A44" s="155" t="s">
        <v>119</v>
      </c>
      <c r="B44" s="57">
        <v>47313</v>
      </c>
      <c r="C44" s="57">
        <v>69450</v>
      </c>
      <c r="D44" s="56">
        <v>74480.731</v>
      </c>
      <c r="E44" s="87">
        <v>73716.687000000005</v>
      </c>
      <c r="F44" s="56">
        <v>82377.911999999997</v>
      </c>
      <c r="G44" s="56">
        <v>74480.731</v>
      </c>
      <c r="H44" s="56">
        <v>82760.176000000007</v>
      </c>
      <c r="I44" s="87">
        <v>75180.89</v>
      </c>
      <c r="J44" s="87">
        <v>76464.866999999998</v>
      </c>
    </row>
    <row r="45" spans="1:10" s="152" customFormat="1" ht="16.5" customHeight="1" x14ac:dyDescent="0.2">
      <c r="A45" s="64" t="s">
        <v>120</v>
      </c>
      <c r="B45" s="59">
        <v>11280</v>
      </c>
      <c r="C45" s="59">
        <v>21891</v>
      </c>
      <c r="D45" s="58">
        <v>23883.258999999998</v>
      </c>
      <c r="E45" s="138">
        <v>35500.194000000003</v>
      </c>
      <c r="F45" s="58">
        <v>24566.011999999999</v>
      </c>
      <c r="G45" s="58">
        <v>23883.258999999998</v>
      </c>
      <c r="H45" s="58">
        <v>22885.126</v>
      </c>
      <c r="I45" s="138">
        <v>24054.084999999999</v>
      </c>
      <c r="J45" s="138">
        <v>24574.16</v>
      </c>
    </row>
    <row r="46" spans="1:10" s="152" customFormat="1" ht="16.5" customHeight="1" x14ac:dyDescent="0.2">
      <c r="A46" s="155" t="s">
        <v>119</v>
      </c>
      <c r="B46" s="57" t="s">
        <v>13</v>
      </c>
      <c r="C46" s="57" t="s">
        <v>13</v>
      </c>
      <c r="D46" s="56">
        <v>0</v>
      </c>
      <c r="E46" s="87">
        <v>0</v>
      </c>
      <c r="F46" s="56">
        <v>0</v>
      </c>
      <c r="G46" s="56">
        <v>0</v>
      </c>
      <c r="H46" s="56">
        <v>0</v>
      </c>
      <c r="I46" s="87">
        <v>0</v>
      </c>
      <c r="J46" s="87">
        <v>0</v>
      </c>
    </row>
    <row r="47" spans="1:10" s="152" customFormat="1" ht="16.5" customHeight="1" x14ac:dyDescent="0.2">
      <c r="A47" s="64" t="s">
        <v>121</v>
      </c>
      <c r="B47" s="59">
        <v>44</v>
      </c>
      <c r="C47" s="59">
        <v>42</v>
      </c>
      <c r="D47" s="58">
        <v>127.932</v>
      </c>
      <c r="E47" s="138">
        <v>74.239000000000004</v>
      </c>
      <c r="F47" s="58">
        <v>51.776000000000003</v>
      </c>
      <c r="G47" s="58">
        <v>127.932</v>
      </c>
      <c r="H47" s="58">
        <v>142.971</v>
      </c>
      <c r="I47" s="138">
        <v>349.37599999999998</v>
      </c>
      <c r="J47" s="138">
        <v>356.72500000000002</v>
      </c>
    </row>
    <row r="48" spans="1:10" s="152" customFormat="1" ht="16.5" customHeight="1" x14ac:dyDescent="0.2">
      <c r="A48" s="155" t="s">
        <v>119</v>
      </c>
      <c r="B48" s="57" t="s">
        <v>13</v>
      </c>
      <c r="C48" s="57" t="s">
        <v>13</v>
      </c>
      <c r="D48" s="56">
        <v>0</v>
      </c>
      <c r="E48" s="87">
        <v>0</v>
      </c>
      <c r="F48" s="56">
        <v>0</v>
      </c>
      <c r="G48" s="56">
        <v>0</v>
      </c>
      <c r="H48" s="56">
        <v>0</v>
      </c>
      <c r="I48" s="87">
        <v>0</v>
      </c>
      <c r="J48" s="87">
        <v>0</v>
      </c>
    </row>
    <row r="49" spans="1:10" s="152" customFormat="1" ht="16.5" customHeight="1" x14ac:dyDescent="0.2">
      <c r="A49" s="64" t="s">
        <v>122</v>
      </c>
      <c r="B49" s="59">
        <v>3868011</v>
      </c>
      <c r="C49" s="59">
        <v>5454635</v>
      </c>
      <c r="D49" s="58">
        <v>8785785.7125630192</v>
      </c>
      <c r="E49" s="138">
        <v>6425725.0457640011</v>
      </c>
      <c r="F49" s="58">
        <v>8387586.8844589256</v>
      </c>
      <c r="G49" s="58">
        <v>8806446.7645630203</v>
      </c>
      <c r="H49" s="58">
        <v>9276654.8879489992</v>
      </c>
      <c r="I49" s="138">
        <v>9618316.357051</v>
      </c>
      <c r="J49" s="138">
        <v>7743873.9341525976</v>
      </c>
    </row>
    <row r="50" spans="1:10" s="152" customFormat="1" ht="16.5" customHeight="1" x14ac:dyDescent="0.2">
      <c r="A50" s="64" t="s">
        <v>62</v>
      </c>
      <c r="B50" s="59">
        <v>480278</v>
      </c>
      <c r="C50" s="59">
        <v>283775</v>
      </c>
      <c r="D50" s="58">
        <v>339519.91133603733</v>
      </c>
      <c r="E50" s="138">
        <v>69938.213894001674</v>
      </c>
      <c r="F50" s="58">
        <v>499768.58474493487</v>
      </c>
      <c r="G50" s="58">
        <v>351140.95793603547</v>
      </c>
      <c r="H50" s="58">
        <v>381476.343371608</v>
      </c>
      <c r="I50" s="138">
        <v>466016.39444050007</v>
      </c>
      <c r="J50" s="138">
        <v>359999.28444217803</v>
      </c>
    </row>
    <row r="51" spans="1:10" s="152" customFormat="1" ht="16.5" customHeight="1" x14ac:dyDescent="0.2">
      <c r="A51" s="19" t="s">
        <v>123</v>
      </c>
      <c r="B51" s="57">
        <v>2934039</v>
      </c>
      <c r="C51" s="57">
        <v>3676934</v>
      </c>
      <c r="D51" s="56">
        <v>4167322.3130000001</v>
      </c>
      <c r="E51" s="87">
        <v>3822428.8656180003</v>
      </c>
      <c r="F51" s="56">
        <v>4106929.7249728842</v>
      </c>
      <c r="G51" s="56">
        <v>4196739.42</v>
      </c>
      <c r="H51" s="56">
        <v>4142570.1536079999</v>
      </c>
      <c r="I51" s="87">
        <v>4287826.291193</v>
      </c>
      <c r="J51" s="87">
        <v>4507679.0650052112</v>
      </c>
    </row>
    <row r="52" spans="1:10" s="152" customFormat="1" ht="16.5" customHeight="1" x14ac:dyDescent="0.2">
      <c r="A52" s="19" t="s">
        <v>96</v>
      </c>
      <c r="B52" s="57">
        <v>2515832</v>
      </c>
      <c r="C52" s="57">
        <v>3350342</v>
      </c>
      <c r="D52" s="56">
        <v>3795802.8345643138</v>
      </c>
      <c r="E52" s="87">
        <v>3546451.339075</v>
      </c>
      <c r="F52" s="56">
        <v>3781238.3261825461</v>
      </c>
      <c r="G52" s="56">
        <v>3803244.9869643133</v>
      </c>
      <c r="H52" s="56">
        <v>3750554.4621160766</v>
      </c>
      <c r="I52" s="87">
        <v>3781723.2510872902</v>
      </c>
      <c r="J52" s="87">
        <v>3984932.4560559765</v>
      </c>
    </row>
    <row r="53" spans="1:10" s="152" customFormat="1" ht="16.5" customHeight="1" thickBot="1" x14ac:dyDescent="0.25">
      <c r="A53" s="19" t="s">
        <v>97</v>
      </c>
      <c r="B53" s="57">
        <v>62072</v>
      </c>
      <c r="C53" s="156">
        <v>-42816</v>
      </c>
      <c r="D53" s="157">
        <v>-31999.567099649023</v>
      </c>
      <c r="E53" s="158">
        <v>-206039.31264899857</v>
      </c>
      <c r="F53" s="157">
        <v>174077.18595459679</v>
      </c>
      <c r="G53" s="157">
        <v>-42353.475099651172</v>
      </c>
      <c r="H53" s="157">
        <v>-10539.348120315277</v>
      </c>
      <c r="I53" s="158">
        <v>-40086.645665209726</v>
      </c>
      <c r="J53" s="158">
        <v>-162747.32450705668</v>
      </c>
    </row>
    <row r="54" spans="1:10" ht="15" thickTop="1" x14ac:dyDescent="0.2">
      <c r="A54" s="278" t="s">
        <v>592</v>
      </c>
      <c r="B54" s="278"/>
      <c r="C54" s="278"/>
      <c r="D54" s="278"/>
      <c r="E54" s="278"/>
      <c r="F54" s="278"/>
      <c r="G54" s="278"/>
      <c r="H54" s="278"/>
      <c r="I54" s="278"/>
      <c r="J54" s="278"/>
    </row>
    <row r="55" spans="1:10" ht="18.75" customHeight="1" x14ac:dyDescent="0.2">
      <c r="A55" s="273" t="s">
        <v>124</v>
      </c>
      <c r="B55" s="273"/>
      <c r="C55" s="273"/>
      <c r="D55" s="273"/>
      <c r="E55" s="273"/>
      <c r="F55" s="273"/>
      <c r="G55" s="273"/>
      <c r="H55" s="273"/>
      <c r="I55" s="273"/>
      <c r="J55" s="273"/>
    </row>
    <row r="56" spans="1:10" x14ac:dyDescent="0.2">
      <c r="A56" s="279" t="s">
        <v>125</v>
      </c>
      <c r="B56" s="279"/>
      <c r="C56" s="279"/>
      <c r="D56" s="279"/>
      <c r="E56" s="279"/>
      <c r="F56" s="279"/>
      <c r="G56" s="279"/>
      <c r="H56" s="279"/>
      <c r="I56" s="279"/>
      <c r="J56" s="279"/>
    </row>
    <row r="57" spans="1:10" x14ac:dyDescent="0.2">
      <c r="A57" s="279" t="s">
        <v>126</v>
      </c>
      <c r="B57" s="279"/>
      <c r="C57" s="279"/>
      <c r="D57" s="279"/>
      <c r="E57" s="279"/>
      <c r="F57" s="279"/>
      <c r="G57" s="279"/>
      <c r="H57" s="279"/>
      <c r="I57" s="279"/>
      <c r="J57" s="279"/>
    </row>
    <row r="58" spans="1:10" ht="15" customHeight="1" x14ac:dyDescent="0.2">
      <c r="A58" s="273" t="s">
        <v>580</v>
      </c>
      <c r="B58" s="273"/>
      <c r="C58" s="273"/>
      <c r="D58" s="273"/>
      <c r="E58" s="273"/>
      <c r="F58" s="273"/>
      <c r="G58" s="273"/>
      <c r="H58" s="273"/>
    </row>
    <row r="59" spans="1:10" ht="15" customHeight="1" x14ac:dyDescent="0.2">
      <c r="A59" s="273" t="s">
        <v>581</v>
      </c>
      <c r="B59" s="273"/>
      <c r="C59" s="273"/>
      <c r="D59" s="273"/>
      <c r="E59" s="273"/>
      <c r="F59" s="273"/>
      <c r="G59" s="273"/>
      <c r="H59" s="273"/>
    </row>
    <row r="60" spans="1:10" x14ac:dyDescent="0.2">
      <c r="A60" s="152" t="s">
        <v>611</v>
      </c>
    </row>
    <row r="61" spans="1:10" x14ac:dyDescent="0.2">
      <c r="A61" s="271" t="s">
        <v>613</v>
      </c>
      <c r="B61" s="272"/>
      <c r="C61" s="272"/>
      <c r="D61" s="272"/>
      <c r="E61" s="272"/>
      <c r="F61" s="272"/>
      <c r="G61" s="272"/>
      <c r="H61" s="272"/>
      <c r="I61" s="272"/>
      <c r="J61" s="272"/>
    </row>
  </sheetData>
  <mergeCells count="14">
    <mergeCell ref="A61:J61"/>
    <mergeCell ref="A58:H58"/>
    <mergeCell ref="A59:H59"/>
    <mergeCell ref="A1:J1"/>
    <mergeCell ref="A2:J2"/>
    <mergeCell ref="A3:A4"/>
    <mergeCell ref="B3:B4"/>
    <mergeCell ref="C3:C4"/>
    <mergeCell ref="D3:D4"/>
    <mergeCell ref="A54:J54"/>
    <mergeCell ref="A55:J55"/>
    <mergeCell ref="A56:J56"/>
    <mergeCell ref="A57:J57"/>
    <mergeCell ref="F3:J3"/>
  </mergeCells>
  <hyperlinks>
    <hyperlink ref="A56" r:id="rId1"/>
    <hyperlink ref="A57" r:id="rId2" display="http://www.sbp.org.pk/departments/stats/Notice-27-Mar-2017.pdf"/>
    <hyperlink ref="A61" r:id="rId3"/>
  </hyperlinks>
  <pageMargins left="0.7" right="0.7" top="0.75" bottom="0.75" header="0.3" footer="0.3"/>
  <pageSetup paperSize="9" scale="56" orientation="portrait" r:id="rId4"/>
  <headerFooter>
    <oddFooter>&amp;C&amp;A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M45"/>
  <sheetViews>
    <sheetView view="pageBreakPreview" zoomScaleNormal="100" zoomScaleSheetLayoutView="100" workbookViewId="0">
      <selection activeCell="B50" sqref="B50"/>
    </sheetView>
  </sheetViews>
  <sheetFormatPr defaultRowHeight="14.25" x14ac:dyDescent="0.2"/>
  <cols>
    <col min="1" max="1" width="48.25" customWidth="1"/>
    <col min="2" max="3" width="9.25" bestFit="1" customWidth="1"/>
    <col min="4" max="4" width="9.625" bestFit="1" customWidth="1"/>
    <col min="5" max="5" width="9.875" style="75" bestFit="1" customWidth="1"/>
    <col min="6" max="7" width="9.875" bestFit="1" customWidth="1"/>
    <col min="8" max="8" width="9.625" bestFit="1" customWidth="1"/>
    <col min="9" max="9" width="9.875" bestFit="1" customWidth="1"/>
    <col min="10" max="10" width="9.875" style="75" bestFit="1" customWidth="1"/>
    <col min="13" max="13" width="9.125" bestFit="1" customWidth="1"/>
  </cols>
  <sheetData>
    <row r="1" spans="1:13" ht="18.75" x14ac:dyDescent="0.2">
      <c r="A1" s="242" t="s">
        <v>127</v>
      </c>
      <c r="B1" s="242"/>
      <c r="C1" s="242"/>
      <c r="D1" s="242"/>
      <c r="E1" s="242"/>
      <c r="F1" s="242"/>
      <c r="G1" s="242"/>
      <c r="H1" s="242"/>
      <c r="I1" s="242"/>
      <c r="J1" s="242"/>
    </row>
    <row r="2" spans="1:13" ht="15" thickBot="1" x14ac:dyDescent="0.25">
      <c r="A2" s="243" t="s">
        <v>1</v>
      </c>
      <c r="B2" s="243"/>
      <c r="C2" s="243"/>
      <c r="D2" s="243"/>
      <c r="E2" s="243"/>
      <c r="F2" s="243"/>
      <c r="G2" s="243"/>
      <c r="H2" s="243"/>
      <c r="I2" s="243"/>
      <c r="J2" s="243"/>
    </row>
    <row r="3" spans="1:13" ht="15.75" thickTop="1" thickBot="1" x14ac:dyDescent="0.25">
      <c r="A3" s="244" t="s">
        <v>128</v>
      </c>
      <c r="B3" s="284" t="s">
        <v>129</v>
      </c>
      <c r="C3" s="285"/>
      <c r="D3" s="286"/>
      <c r="E3" s="13">
        <v>2023</v>
      </c>
      <c r="F3" s="248">
        <v>2024</v>
      </c>
      <c r="G3" s="249"/>
      <c r="H3" s="249"/>
      <c r="I3" s="249"/>
      <c r="J3" s="249"/>
    </row>
    <row r="4" spans="1:13" ht="15" thickBot="1" x14ac:dyDescent="0.25">
      <c r="A4" s="245"/>
      <c r="B4" s="14" t="s">
        <v>46</v>
      </c>
      <c r="C4" s="85" t="s">
        <v>4</v>
      </c>
      <c r="D4" s="85" t="s">
        <v>589</v>
      </c>
      <c r="E4" s="85"/>
      <c r="F4" s="61" t="s">
        <v>552</v>
      </c>
      <c r="G4" s="61" t="s">
        <v>562</v>
      </c>
      <c r="H4" s="61" t="s">
        <v>563</v>
      </c>
      <c r="I4" s="61" t="s">
        <v>564</v>
      </c>
      <c r="J4" s="61" t="s">
        <v>602</v>
      </c>
    </row>
    <row r="5" spans="1:13" s="152" customFormat="1" ht="24" customHeight="1" thickTop="1" x14ac:dyDescent="0.2">
      <c r="A5" s="64" t="s">
        <v>130</v>
      </c>
      <c r="B5" s="58">
        <v>7572465</v>
      </c>
      <c r="C5" s="58">
        <v>9148739</v>
      </c>
      <c r="D5" s="58">
        <v>9153098.5538243987</v>
      </c>
      <c r="E5" s="138">
        <v>8287842.7000700003</v>
      </c>
      <c r="F5" s="58">
        <v>8748996.0191313997</v>
      </c>
      <c r="G5" s="58">
        <v>9153098.5538243987</v>
      </c>
      <c r="H5" s="58">
        <v>9070088.9468243998</v>
      </c>
      <c r="I5" s="138">
        <v>8879277.1205684002</v>
      </c>
      <c r="J5" s="138">
        <v>8817222.7978503983</v>
      </c>
      <c r="L5" s="159"/>
      <c r="M5" s="159"/>
    </row>
    <row r="6" spans="1:13" s="152" customFormat="1" ht="24" customHeight="1" x14ac:dyDescent="0.2">
      <c r="A6" s="64" t="s">
        <v>131</v>
      </c>
      <c r="B6" s="58">
        <v>429566</v>
      </c>
      <c r="C6" s="58">
        <v>524857</v>
      </c>
      <c r="D6" s="58">
        <v>554731.18500000017</v>
      </c>
      <c r="E6" s="138">
        <v>453872.90400000004</v>
      </c>
      <c r="F6" s="58">
        <v>537095.24100000004</v>
      </c>
      <c r="G6" s="58">
        <v>554731.18500000017</v>
      </c>
      <c r="H6" s="58">
        <v>525464.7919999999</v>
      </c>
      <c r="I6" s="138">
        <v>534369.31599999988</v>
      </c>
      <c r="J6" s="138">
        <v>565246.85700000008</v>
      </c>
      <c r="L6" s="159"/>
      <c r="M6" s="159"/>
    </row>
    <row r="7" spans="1:13" s="152" customFormat="1" ht="24" customHeight="1" x14ac:dyDescent="0.2">
      <c r="A7" s="64" t="s">
        <v>132</v>
      </c>
      <c r="B7" s="58">
        <v>95319</v>
      </c>
      <c r="C7" s="58">
        <v>112092</v>
      </c>
      <c r="D7" s="58">
        <v>167326.84793702001</v>
      </c>
      <c r="E7" s="138">
        <v>104555.81077476002</v>
      </c>
      <c r="F7" s="58">
        <v>132337.79507413</v>
      </c>
      <c r="G7" s="58">
        <v>167326.84793702001</v>
      </c>
      <c r="H7" s="58">
        <v>148036.70689020996</v>
      </c>
      <c r="I7" s="138">
        <v>120877.15616065</v>
      </c>
      <c r="J7" s="138">
        <v>118380.31360294999</v>
      </c>
      <c r="L7" s="159"/>
      <c r="M7" s="159"/>
    </row>
    <row r="8" spans="1:13" s="152" customFormat="1" ht="24" customHeight="1" x14ac:dyDescent="0.2">
      <c r="A8" s="64" t="s">
        <v>133</v>
      </c>
      <c r="B8" s="58">
        <v>1229198</v>
      </c>
      <c r="C8" s="58">
        <v>1634092</v>
      </c>
      <c r="D8" s="58">
        <v>1842108</v>
      </c>
      <c r="E8" s="138">
        <v>1612619</v>
      </c>
      <c r="F8" s="58">
        <v>1919028</v>
      </c>
      <c r="G8" s="58">
        <v>1842108</v>
      </c>
      <c r="H8" s="58">
        <v>1795653</v>
      </c>
      <c r="I8" s="138">
        <v>1884722</v>
      </c>
      <c r="J8" s="138">
        <v>1736022</v>
      </c>
      <c r="L8" s="159"/>
      <c r="M8" s="159"/>
    </row>
    <row r="9" spans="1:13" s="152" customFormat="1" ht="24" customHeight="1" x14ac:dyDescent="0.2">
      <c r="A9" s="64" t="s">
        <v>134</v>
      </c>
      <c r="B9" s="58">
        <v>9326549</v>
      </c>
      <c r="C9" s="58">
        <v>11419779</v>
      </c>
      <c r="D9" s="58">
        <v>11717264.586761419</v>
      </c>
      <c r="E9" s="138">
        <v>10458890.414844761</v>
      </c>
      <c r="F9" s="58">
        <v>11337457.05520553</v>
      </c>
      <c r="G9" s="58">
        <v>11717264.586761419</v>
      </c>
      <c r="H9" s="58">
        <v>11539243.44571461</v>
      </c>
      <c r="I9" s="138">
        <v>11419245.592729051</v>
      </c>
      <c r="J9" s="138">
        <v>11236871.96845335</v>
      </c>
      <c r="L9" s="159"/>
      <c r="M9" s="159"/>
    </row>
    <row r="10" spans="1:13" s="152" customFormat="1" ht="24" customHeight="1" x14ac:dyDescent="0.2">
      <c r="A10" s="64"/>
      <c r="B10" s="58"/>
      <c r="C10" s="58"/>
      <c r="D10" s="58"/>
      <c r="E10" s="138"/>
      <c r="F10" s="58"/>
      <c r="G10" s="58"/>
      <c r="H10" s="58"/>
      <c r="I10" s="138"/>
      <c r="J10" s="138"/>
      <c r="L10" s="159"/>
      <c r="M10" s="159"/>
    </row>
    <row r="11" spans="1:13" s="152" customFormat="1" ht="24" customHeight="1" x14ac:dyDescent="0.2">
      <c r="A11" s="64" t="s">
        <v>135</v>
      </c>
      <c r="B11" s="58"/>
      <c r="C11" s="58"/>
      <c r="D11" s="58"/>
      <c r="E11" s="138"/>
      <c r="F11" s="58"/>
      <c r="G11" s="58"/>
      <c r="H11" s="58"/>
      <c r="I11" s="138"/>
      <c r="J11" s="138"/>
      <c r="L11" s="159"/>
      <c r="M11" s="159"/>
    </row>
    <row r="12" spans="1:13" s="152" customFormat="1" ht="24" customHeight="1" x14ac:dyDescent="0.2">
      <c r="A12" s="64" t="s">
        <v>136</v>
      </c>
      <c r="B12" s="58">
        <v>-559909</v>
      </c>
      <c r="C12" s="58">
        <v>-2013435</v>
      </c>
      <c r="D12" s="58">
        <v>-1415474.3818730204</v>
      </c>
      <c r="E12" s="138">
        <v>-1642236.6408829005</v>
      </c>
      <c r="F12" s="58">
        <v>-1561168.7889637495</v>
      </c>
      <c r="G12" s="58">
        <v>-1415474.3818730204</v>
      </c>
      <c r="H12" s="58">
        <v>-1461192.4382141205</v>
      </c>
      <c r="I12" s="138">
        <v>-1409444.4036617097</v>
      </c>
      <c r="J12" s="138">
        <v>-1362139.3137940895</v>
      </c>
      <c r="L12" s="159"/>
      <c r="M12" s="159"/>
    </row>
    <row r="13" spans="1:13" s="152" customFormat="1" ht="24" customHeight="1" x14ac:dyDescent="0.2">
      <c r="A13" s="64" t="s">
        <v>137</v>
      </c>
      <c r="B13" s="58">
        <v>9886457</v>
      </c>
      <c r="C13" s="58">
        <v>13433214</v>
      </c>
      <c r="D13" s="58">
        <v>13132738.96850023</v>
      </c>
      <c r="E13" s="138">
        <v>12101127.055367187</v>
      </c>
      <c r="F13" s="58">
        <v>12898625.843973901</v>
      </c>
      <c r="G13" s="58">
        <v>13132738.96850023</v>
      </c>
      <c r="H13" s="58">
        <v>13000435.88387697</v>
      </c>
      <c r="I13" s="138">
        <v>12828689.995557796</v>
      </c>
      <c r="J13" s="138">
        <v>12599011.28188549</v>
      </c>
      <c r="L13" s="159"/>
      <c r="M13" s="159"/>
    </row>
    <row r="14" spans="1:13" s="152" customFormat="1" ht="24" customHeight="1" x14ac:dyDescent="0.2">
      <c r="A14" s="64" t="s">
        <v>138</v>
      </c>
      <c r="B14" s="58">
        <v>5124160</v>
      </c>
      <c r="C14" s="58">
        <v>5232883</v>
      </c>
      <c r="D14" s="58">
        <v>4511733.8926815297</v>
      </c>
      <c r="E14" s="138">
        <v>4953941.7851980561</v>
      </c>
      <c r="F14" s="58">
        <v>4145111.4472324299</v>
      </c>
      <c r="G14" s="58">
        <v>4511733.8926815297</v>
      </c>
      <c r="H14" s="58">
        <v>4369897.2341897897</v>
      </c>
      <c r="I14" s="138">
        <v>4554035.6910328483</v>
      </c>
      <c r="J14" s="138">
        <v>3072102.6613638699</v>
      </c>
      <c r="L14" s="159"/>
      <c r="M14" s="159"/>
    </row>
    <row r="15" spans="1:13" s="152" customFormat="1" ht="24" customHeight="1" x14ac:dyDescent="0.2">
      <c r="A15" s="16" t="s">
        <v>139</v>
      </c>
      <c r="B15" s="56">
        <v>5141433</v>
      </c>
      <c r="C15" s="56">
        <v>5250087</v>
      </c>
      <c r="D15" s="56">
        <v>4535125.9120306997</v>
      </c>
      <c r="E15" s="87">
        <v>4971703.6371473558</v>
      </c>
      <c r="F15" s="56">
        <v>4167789.3781864</v>
      </c>
      <c r="G15" s="56">
        <v>4535125.9120306997</v>
      </c>
      <c r="H15" s="56">
        <v>4394307.5656213202</v>
      </c>
      <c r="I15" s="87">
        <v>4579162.8634245684</v>
      </c>
      <c r="J15" s="87">
        <v>3097955.1136964997</v>
      </c>
      <c r="L15" s="159"/>
      <c r="M15" s="159"/>
    </row>
    <row r="16" spans="1:13" s="152" customFormat="1" ht="24" customHeight="1" x14ac:dyDescent="0.2">
      <c r="A16" s="17" t="s">
        <v>140</v>
      </c>
      <c r="B16" s="56">
        <v>5726667</v>
      </c>
      <c r="C16" s="56">
        <v>5922566</v>
      </c>
      <c r="D16" s="56">
        <v>5426597.6262178095</v>
      </c>
      <c r="E16" s="87">
        <v>5691339.7452734252</v>
      </c>
      <c r="F16" s="56">
        <v>5222894.1649628803</v>
      </c>
      <c r="G16" s="56">
        <v>5426597.6262178095</v>
      </c>
      <c r="H16" s="56">
        <v>5244930.6404501498</v>
      </c>
      <c r="I16" s="87">
        <v>5249881.0535698086</v>
      </c>
      <c r="J16" s="87">
        <v>4065018.4549608496</v>
      </c>
      <c r="L16" s="159"/>
      <c r="M16" s="159"/>
    </row>
    <row r="17" spans="1:13" s="152" customFormat="1" ht="24" customHeight="1" x14ac:dyDescent="0.2">
      <c r="A17" s="17" t="s">
        <v>141</v>
      </c>
      <c r="B17" s="56">
        <v>-1009058</v>
      </c>
      <c r="C17" s="56">
        <v>-725239</v>
      </c>
      <c r="D17" s="56">
        <v>-869780.52023410995</v>
      </c>
      <c r="E17" s="87">
        <v>-937373.40003680997</v>
      </c>
      <c r="F17" s="56">
        <v>-1582963.0101548699</v>
      </c>
      <c r="G17" s="56">
        <v>-869780.52023410995</v>
      </c>
      <c r="H17" s="56">
        <v>-1145306.5453117499</v>
      </c>
      <c r="I17" s="87">
        <v>-1265693.1719623499</v>
      </c>
      <c r="J17" s="87">
        <v>-2537321.4598493502</v>
      </c>
      <c r="L17" s="159"/>
      <c r="M17" s="159"/>
    </row>
    <row r="18" spans="1:13" s="152" customFormat="1" ht="24" customHeight="1" x14ac:dyDescent="0.2">
      <c r="A18" s="17" t="s">
        <v>142</v>
      </c>
      <c r="B18" s="56">
        <v>-547818</v>
      </c>
      <c r="C18" s="56">
        <v>-637329</v>
      </c>
      <c r="D18" s="56">
        <v>-840494.43483746983</v>
      </c>
      <c r="E18" s="87">
        <v>-669423.29602142994</v>
      </c>
      <c r="F18" s="56">
        <v>-978498.18510583998</v>
      </c>
      <c r="G18" s="56">
        <v>-840494.43483746983</v>
      </c>
      <c r="H18" s="56">
        <v>-795287.46740619</v>
      </c>
      <c r="I18" s="87">
        <v>-594153.58939660003</v>
      </c>
      <c r="J18" s="87">
        <v>-887854.78350770997</v>
      </c>
      <c r="L18" s="159"/>
      <c r="M18" s="159"/>
    </row>
    <row r="19" spans="1:13" s="152" customFormat="1" ht="24" customHeight="1" x14ac:dyDescent="0.2">
      <c r="A19" s="18" t="s">
        <v>143</v>
      </c>
      <c r="B19" s="56">
        <v>-16552</v>
      </c>
      <c r="C19" s="56">
        <v>-13301</v>
      </c>
      <c r="D19" s="56">
        <v>-41987.243125289999</v>
      </c>
      <c r="E19" s="87">
        <v>-49151.850123800003</v>
      </c>
      <c r="F19" s="56">
        <v>-74504.45567416001</v>
      </c>
      <c r="G19" s="56">
        <v>-41987.243125289999</v>
      </c>
      <c r="H19" s="56">
        <v>-59456.415476770002</v>
      </c>
      <c r="I19" s="87">
        <v>-65393.077043790006</v>
      </c>
      <c r="J19" s="87">
        <v>-75179.143783770007</v>
      </c>
      <c r="L19" s="159"/>
      <c r="M19" s="159"/>
    </row>
    <row r="20" spans="1:13" s="152" customFormat="1" ht="24" customHeight="1" x14ac:dyDescent="0.2">
      <c r="A20" s="18" t="s">
        <v>144</v>
      </c>
      <c r="B20" s="56">
        <v>-1039</v>
      </c>
      <c r="C20" s="56">
        <v>-59000</v>
      </c>
      <c r="D20" s="56">
        <v>-59667.257320059995</v>
      </c>
      <c r="E20" s="87">
        <v>-43546.806475269994</v>
      </c>
      <c r="F20" s="56">
        <v>-94636.528767559998</v>
      </c>
      <c r="G20" s="56">
        <v>-59667.257320059995</v>
      </c>
      <c r="H20" s="56">
        <v>-76952.929683750001</v>
      </c>
      <c r="I20" s="87">
        <v>-89561.702009250002</v>
      </c>
      <c r="J20" s="87">
        <v>-138198.51055855001</v>
      </c>
      <c r="L20" s="159"/>
      <c r="M20" s="159"/>
    </row>
    <row r="21" spans="1:13" s="152" customFormat="1" ht="24" customHeight="1" x14ac:dyDescent="0.2">
      <c r="A21" s="18" t="s">
        <v>145</v>
      </c>
      <c r="B21" s="56">
        <v>-440053</v>
      </c>
      <c r="C21" s="56">
        <v>-466096</v>
      </c>
      <c r="D21" s="56">
        <v>-627553.43135215994</v>
      </c>
      <c r="E21" s="87">
        <v>-458518.28786416003</v>
      </c>
      <c r="F21" s="56">
        <v>-660219.22965015995</v>
      </c>
      <c r="G21" s="56">
        <v>-627553.43135215994</v>
      </c>
      <c r="H21" s="56">
        <v>-501011.78987815999</v>
      </c>
      <c r="I21" s="87">
        <v>-332902.75504715997</v>
      </c>
      <c r="J21" s="87">
        <v>-452524.55513115996</v>
      </c>
      <c r="L21" s="159"/>
      <c r="M21" s="159"/>
    </row>
    <row r="22" spans="1:13" s="152" customFormat="1" ht="24" customHeight="1" x14ac:dyDescent="0.2">
      <c r="A22" s="18" t="s">
        <v>146</v>
      </c>
      <c r="B22" s="56">
        <v>-90174</v>
      </c>
      <c r="C22" s="56">
        <v>-98933</v>
      </c>
      <c r="D22" s="56">
        <v>-111286.50303995999</v>
      </c>
      <c r="E22" s="87">
        <v>-118206.3515582</v>
      </c>
      <c r="F22" s="56">
        <v>-149137.97101395999</v>
      </c>
      <c r="G22" s="56">
        <v>-111286.50303995999</v>
      </c>
      <c r="H22" s="56">
        <v>-157866.33236751001</v>
      </c>
      <c r="I22" s="87">
        <v>-106296.05529639999</v>
      </c>
      <c r="J22" s="87">
        <v>-221952.57403423</v>
      </c>
      <c r="L22" s="159"/>
      <c r="M22" s="159"/>
    </row>
    <row r="23" spans="1:13" s="152" customFormat="1" ht="24" customHeight="1" x14ac:dyDescent="0.2">
      <c r="A23" s="19" t="s">
        <v>147</v>
      </c>
      <c r="B23" s="56">
        <v>-14770</v>
      </c>
      <c r="C23" s="56">
        <v>-14358</v>
      </c>
      <c r="D23" s="56">
        <v>-30893.107578700001</v>
      </c>
      <c r="E23" s="87">
        <v>-24228.244004700002</v>
      </c>
      <c r="F23" s="56">
        <v>-50451.831279699996</v>
      </c>
      <c r="G23" s="56">
        <v>-30893.107578700001</v>
      </c>
      <c r="H23" s="56">
        <v>-35019.369082700003</v>
      </c>
      <c r="I23" s="87">
        <v>-45678.536784700002</v>
      </c>
      <c r="J23" s="87">
        <v>-51371.670484699993</v>
      </c>
      <c r="L23" s="159"/>
      <c r="M23" s="159"/>
    </row>
    <row r="24" spans="1:13" s="152" customFormat="1" ht="24" customHeight="1" x14ac:dyDescent="0.2">
      <c r="A24" s="19" t="s">
        <v>148</v>
      </c>
      <c r="B24" s="56">
        <v>-22646</v>
      </c>
      <c r="C24" s="56">
        <v>-20792</v>
      </c>
      <c r="D24" s="56">
        <v>-20084.17177094</v>
      </c>
      <c r="E24" s="87">
        <v>-25984.568099939999</v>
      </c>
      <c r="F24" s="56">
        <v>-26154.770390939997</v>
      </c>
      <c r="G24" s="56">
        <v>-20084.17177094</v>
      </c>
      <c r="H24" s="56">
        <v>-20316.238339939999</v>
      </c>
      <c r="I24" s="87">
        <v>-30886.063963940003</v>
      </c>
      <c r="J24" s="87">
        <v>-27836.887271939999</v>
      </c>
      <c r="L24" s="159"/>
      <c r="M24" s="159"/>
    </row>
    <row r="25" spans="1:13" s="152" customFormat="1" ht="24" customHeight="1" x14ac:dyDescent="0.2">
      <c r="A25" s="18" t="s">
        <v>149</v>
      </c>
      <c r="B25" s="56">
        <v>-17273</v>
      </c>
      <c r="C25" s="56">
        <v>-17204</v>
      </c>
      <c r="D25" s="56">
        <v>-23392.019349170001</v>
      </c>
      <c r="E25" s="87">
        <v>-17761.851949299999</v>
      </c>
      <c r="F25" s="56">
        <v>-22677.930953970001</v>
      </c>
      <c r="G25" s="56">
        <v>-23392.019349170001</v>
      </c>
      <c r="H25" s="56">
        <v>-24410.331431529994</v>
      </c>
      <c r="I25" s="87">
        <v>-25127.172391720003</v>
      </c>
      <c r="J25" s="87">
        <v>-25852.45233263</v>
      </c>
      <c r="L25" s="159"/>
      <c r="M25" s="159"/>
    </row>
    <row r="26" spans="1:13" s="152" customFormat="1" ht="24" customHeight="1" x14ac:dyDescent="0.2">
      <c r="A26" s="64" t="s">
        <v>150</v>
      </c>
      <c r="B26" s="58">
        <v>1664224</v>
      </c>
      <c r="C26" s="58">
        <v>1604022</v>
      </c>
      <c r="D26" s="58">
        <v>1448898.1586770399</v>
      </c>
      <c r="E26" s="138">
        <v>1552318.1586770399</v>
      </c>
      <c r="F26" s="58">
        <v>1480795.1586770399</v>
      </c>
      <c r="G26" s="58">
        <v>1448898.1586770399</v>
      </c>
      <c r="H26" s="58">
        <v>1439001.1586770399</v>
      </c>
      <c r="I26" s="138">
        <v>1384206.1586770399</v>
      </c>
      <c r="J26" s="138">
        <v>1450945.1586770399</v>
      </c>
      <c r="L26" s="159"/>
      <c r="M26" s="159"/>
    </row>
    <row r="27" spans="1:13" s="152" customFormat="1" ht="24" customHeight="1" x14ac:dyDescent="0.2">
      <c r="A27" s="18" t="s">
        <v>553</v>
      </c>
      <c r="B27" s="56">
        <v>1603049</v>
      </c>
      <c r="C27" s="56">
        <v>1542157</v>
      </c>
      <c r="D27" s="56">
        <v>1390155</v>
      </c>
      <c r="E27" s="87">
        <v>1491256</v>
      </c>
      <c r="F27" s="56">
        <v>1421878</v>
      </c>
      <c r="G27" s="56">
        <v>1390155</v>
      </c>
      <c r="H27" s="56">
        <v>1380626</v>
      </c>
      <c r="I27" s="87">
        <v>1336257</v>
      </c>
      <c r="J27" s="87">
        <v>1403263</v>
      </c>
      <c r="L27" s="159"/>
      <c r="M27" s="159"/>
    </row>
    <row r="28" spans="1:13" s="152" customFormat="1" ht="24" customHeight="1" x14ac:dyDescent="0.2">
      <c r="A28" s="16" t="s">
        <v>151</v>
      </c>
      <c r="B28" s="56">
        <v>4876</v>
      </c>
      <c r="C28" s="56">
        <v>5859</v>
      </c>
      <c r="D28" s="56">
        <v>5376</v>
      </c>
      <c r="E28" s="87">
        <v>5811</v>
      </c>
      <c r="F28" s="56">
        <v>5152</v>
      </c>
      <c r="G28" s="56">
        <v>5376</v>
      </c>
      <c r="H28" s="56">
        <v>5296</v>
      </c>
      <c r="I28" s="87">
        <v>6227</v>
      </c>
      <c r="J28" s="87">
        <v>6356</v>
      </c>
      <c r="L28" s="159"/>
      <c r="M28" s="159"/>
    </row>
    <row r="29" spans="1:13" s="152" customFormat="1" ht="24" customHeight="1" x14ac:dyDescent="0.2">
      <c r="A29" s="16" t="s">
        <v>152</v>
      </c>
      <c r="B29" s="56">
        <v>616991</v>
      </c>
      <c r="C29" s="56">
        <v>632666</v>
      </c>
      <c r="D29" s="56">
        <v>570959</v>
      </c>
      <c r="E29" s="87">
        <v>624355</v>
      </c>
      <c r="F29" s="56">
        <v>576789</v>
      </c>
      <c r="G29" s="56">
        <v>570959</v>
      </c>
      <c r="H29" s="56">
        <v>563082</v>
      </c>
      <c r="I29" s="87">
        <v>563790</v>
      </c>
      <c r="J29" s="87">
        <v>554346</v>
      </c>
      <c r="L29" s="159"/>
      <c r="M29" s="159"/>
    </row>
    <row r="30" spans="1:13" s="152" customFormat="1" ht="24" customHeight="1" x14ac:dyDescent="0.2">
      <c r="A30" s="16" t="s">
        <v>153</v>
      </c>
      <c r="B30" s="56">
        <v>780722</v>
      </c>
      <c r="C30" s="56">
        <v>768821</v>
      </c>
      <c r="D30" s="56">
        <v>623737</v>
      </c>
      <c r="E30" s="87">
        <v>728867</v>
      </c>
      <c r="F30" s="56">
        <v>660398</v>
      </c>
      <c r="G30" s="56">
        <v>623737</v>
      </c>
      <c r="H30" s="56">
        <v>618970</v>
      </c>
      <c r="I30" s="87">
        <v>556402</v>
      </c>
      <c r="J30" s="87">
        <v>597722</v>
      </c>
      <c r="L30" s="159"/>
      <c r="M30" s="159"/>
    </row>
    <row r="31" spans="1:13" s="152" customFormat="1" ht="24" customHeight="1" x14ac:dyDescent="0.2">
      <c r="A31" s="16" t="s">
        <v>154</v>
      </c>
      <c r="B31" s="56" t="s">
        <v>13</v>
      </c>
      <c r="C31" s="56" t="s">
        <v>13</v>
      </c>
      <c r="D31" s="56">
        <v>0</v>
      </c>
      <c r="E31" s="87">
        <v>0</v>
      </c>
      <c r="F31" s="56">
        <v>0</v>
      </c>
      <c r="G31" s="56">
        <v>0</v>
      </c>
      <c r="H31" s="56">
        <v>0</v>
      </c>
      <c r="I31" s="87">
        <v>0</v>
      </c>
      <c r="J31" s="87">
        <v>0</v>
      </c>
      <c r="L31" s="159"/>
      <c r="M31" s="159"/>
    </row>
    <row r="32" spans="1:13" s="152" customFormat="1" ht="24" customHeight="1" x14ac:dyDescent="0.2">
      <c r="A32" s="16" t="s">
        <v>155</v>
      </c>
      <c r="B32" s="56">
        <v>200460</v>
      </c>
      <c r="C32" s="56">
        <v>134811</v>
      </c>
      <c r="D32" s="56">
        <v>190083</v>
      </c>
      <c r="E32" s="87">
        <v>132223</v>
      </c>
      <c r="F32" s="56">
        <v>179539</v>
      </c>
      <c r="G32" s="56">
        <v>190083</v>
      </c>
      <c r="H32" s="56">
        <v>193278</v>
      </c>
      <c r="I32" s="87">
        <v>209838</v>
      </c>
      <c r="J32" s="87">
        <v>244839</v>
      </c>
      <c r="L32" s="159"/>
      <c r="M32" s="159"/>
    </row>
    <row r="33" spans="1:13" s="152" customFormat="1" ht="24" customHeight="1" x14ac:dyDescent="0.2">
      <c r="A33" s="19" t="s">
        <v>156</v>
      </c>
      <c r="B33" s="56">
        <v>85419</v>
      </c>
      <c r="C33" s="56">
        <v>86109</v>
      </c>
      <c r="D33" s="56">
        <v>82987</v>
      </c>
      <c r="E33" s="87">
        <v>85306</v>
      </c>
      <c r="F33" s="56">
        <v>83161</v>
      </c>
      <c r="G33" s="56">
        <v>82987</v>
      </c>
      <c r="H33" s="56">
        <v>82619</v>
      </c>
      <c r="I33" s="87">
        <v>72193</v>
      </c>
      <c r="J33" s="87">
        <v>71926</v>
      </c>
      <c r="L33" s="159"/>
      <c r="M33" s="159"/>
    </row>
    <row r="34" spans="1:13" s="152" customFormat="1" ht="24" customHeight="1" x14ac:dyDescent="0.2">
      <c r="A34" s="19" t="s">
        <v>157</v>
      </c>
      <c r="B34" s="56">
        <v>-24244</v>
      </c>
      <c r="C34" s="56">
        <v>-24244</v>
      </c>
      <c r="D34" s="160">
        <v>-24243.841322959997</v>
      </c>
      <c r="E34" s="161">
        <v>-24243.841322959997</v>
      </c>
      <c r="F34" s="160">
        <v>-24243.841322959997</v>
      </c>
      <c r="G34" s="160">
        <v>-24243.841322959997</v>
      </c>
      <c r="H34" s="160">
        <v>-24243.841322959997</v>
      </c>
      <c r="I34" s="161">
        <v>-24243.841322959997</v>
      </c>
      <c r="J34" s="161">
        <v>-24243.841322959997</v>
      </c>
      <c r="L34" s="159"/>
      <c r="M34" s="159"/>
    </row>
    <row r="35" spans="1:13" s="152" customFormat="1" ht="24" customHeight="1" x14ac:dyDescent="0.2">
      <c r="A35" s="64" t="s">
        <v>158</v>
      </c>
      <c r="B35" s="58">
        <v>3098073</v>
      </c>
      <c r="C35" s="58">
        <v>6596308</v>
      </c>
      <c r="D35" s="58">
        <v>7172106.917141661</v>
      </c>
      <c r="E35" s="138">
        <v>5594867.1114920899</v>
      </c>
      <c r="F35" s="58">
        <v>7272719.2380644307</v>
      </c>
      <c r="G35" s="58">
        <v>7172106.917141661</v>
      </c>
      <c r="H35" s="58">
        <v>7191537.4910101406</v>
      </c>
      <c r="I35" s="138">
        <v>6890448.1458479092</v>
      </c>
      <c r="J35" s="138">
        <v>8075963.4618445802</v>
      </c>
      <c r="L35" s="159"/>
      <c r="M35" s="159"/>
    </row>
    <row r="36" spans="1:13" s="152" customFormat="1" ht="24" customHeight="1" x14ac:dyDescent="0.2">
      <c r="A36" s="162"/>
      <c r="B36" s="58"/>
      <c r="C36" s="58"/>
      <c r="D36" s="58"/>
      <c r="E36" s="138"/>
      <c r="F36" s="58"/>
      <c r="G36" s="58"/>
      <c r="H36" s="58"/>
      <c r="I36" s="138"/>
      <c r="J36" s="138"/>
      <c r="L36" s="159"/>
      <c r="M36" s="159"/>
    </row>
    <row r="37" spans="1:13" s="152" customFormat="1" ht="24" customHeight="1" thickBot="1" x14ac:dyDescent="0.25">
      <c r="A37" s="20" t="s">
        <v>159</v>
      </c>
      <c r="B37" s="60">
        <v>9326549</v>
      </c>
      <c r="C37" s="60">
        <v>11419779</v>
      </c>
      <c r="D37" s="60">
        <v>11717264.58662721</v>
      </c>
      <c r="E37" s="163">
        <v>10458890.414484287</v>
      </c>
      <c r="F37" s="60">
        <v>11337457.055010151</v>
      </c>
      <c r="G37" s="60">
        <v>11717264.58662721</v>
      </c>
      <c r="H37" s="60">
        <v>11539243.445662849</v>
      </c>
      <c r="I37" s="163">
        <v>11419245.591896087</v>
      </c>
      <c r="J37" s="163">
        <v>11236871.9680914</v>
      </c>
      <c r="L37" s="159"/>
      <c r="M37" s="159"/>
    </row>
    <row r="38" spans="1:13" ht="15" thickTop="1" x14ac:dyDescent="0.2">
      <c r="A38" s="283" t="s">
        <v>593</v>
      </c>
      <c r="B38" s="283"/>
      <c r="C38" s="283"/>
      <c r="D38" s="283"/>
      <c r="E38" s="283"/>
      <c r="F38" s="283"/>
      <c r="G38" s="283"/>
      <c r="H38" s="283"/>
      <c r="I38" s="283"/>
      <c r="J38" s="283"/>
    </row>
    <row r="39" spans="1:13" x14ac:dyDescent="0.2">
      <c r="A39" s="288" t="s">
        <v>548</v>
      </c>
      <c r="B39" s="288"/>
      <c r="C39" s="288"/>
      <c r="D39" s="288"/>
      <c r="E39" s="288"/>
      <c r="F39" s="288"/>
      <c r="G39" s="288"/>
      <c r="H39" s="288"/>
      <c r="I39" s="288"/>
      <c r="J39" s="288"/>
    </row>
    <row r="40" spans="1:13" x14ac:dyDescent="0.2">
      <c r="A40" s="289" t="s">
        <v>160</v>
      </c>
      <c r="B40" s="289"/>
      <c r="C40" s="289"/>
      <c r="D40" s="289"/>
      <c r="E40" s="289"/>
      <c r="F40" s="289"/>
      <c r="G40" s="289"/>
      <c r="H40" s="289"/>
      <c r="I40" s="289"/>
      <c r="J40" s="289"/>
    </row>
    <row r="41" spans="1:13" x14ac:dyDescent="0.2">
      <c r="A41" s="289" t="s">
        <v>161</v>
      </c>
      <c r="B41" s="289"/>
      <c r="C41" s="289"/>
      <c r="D41" s="289"/>
      <c r="E41" s="289"/>
      <c r="F41" s="289"/>
      <c r="G41" s="289"/>
      <c r="H41" s="289"/>
      <c r="I41" s="289"/>
      <c r="J41" s="289"/>
    </row>
    <row r="42" spans="1:13" x14ac:dyDescent="0.2">
      <c r="A42" s="289" t="s">
        <v>162</v>
      </c>
      <c r="B42" s="289"/>
      <c r="C42" s="289"/>
      <c r="D42" s="289"/>
      <c r="E42" s="289"/>
      <c r="F42" s="289"/>
      <c r="G42" s="289"/>
      <c r="H42" s="289"/>
      <c r="I42" s="289"/>
      <c r="J42" s="289"/>
    </row>
    <row r="43" spans="1:13" x14ac:dyDescent="0.2">
      <c r="A43" s="287" t="s">
        <v>163</v>
      </c>
      <c r="B43" s="287"/>
      <c r="C43" s="287"/>
      <c r="D43" s="287"/>
      <c r="E43" s="287"/>
      <c r="F43" s="287"/>
      <c r="G43" s="287"/>
      <c r="H43" s="287"/>
      <c r="I43" s="287"/>
      <c r="J43" s="287"/>
    </row>
    <row r="44" spans="1:13" x14ac:dyDescent="0.2">
      <c r="A44" s="152" t="s">
        <v>614</v>
      </c>
    </row>
    <row r="45" spans="1:13" x14ac:dyDescent="0.2">
      <c r="A45" s="240" t="s">
        <v>615</v>
      </c>
    </row>
  </sheetData>
  <mergeCells count="11">
    <mergeCell ref="A43:J43"/>
    <mergeCell ref="A39:J39"/>
    <mergeCell ref="A40:J40"/>
    <mergeCell ref="A41:J41"/>
    <mergeCell ref="A42:J42"/>
    <mergeCell ref="A38:J38"/>
    <mergeCell ref="A1:J1"/>
    <mergeCell ref="A2:J2"/>
    <mergeCell ref="A3:A4"/>
    <mergeCell ref="B3:D3"/>
    <mergeCell ref="F3:J3"/>
  </mergeCells>
  <hyperlinks>
    <hyperlink ref="A45" r:id="rId1"/>
  </hyperlinks>
  <pageMargins left="0.7" right="0.7" top="0.75" bottom="0.75" header="0.3" footer="0.3"/>
  <pageSetup paperSize="9" scale="59" orientation="portrait" r:id="rId2"/>
  <headerFooter>
    <oddFooter>&amp;C&amp;A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S14"/>
  <sheetViews>
    <sheetView view="pageBreakPreview" zoomScaleNormal="100" zoomScaleSheetLayoutView="100" workbookViewId="0">
      <selection activeCell="A11" sqref="A11:XFD11"/>
    </sheetView>
  </sheetViews>
  <sheetFormatPr defaultRowHeight="14.25" x14ac:dyDescent="0.2"/>
  <cols>
    <col min="1" max="1" width="47.125" customWidth="1"/>
    <col min="2" max="4" width="9.625" customWidth="1"/>
    <col min="5" max="5" width="9.625" style="75" customWidth="1"/>
    <col min="6" max="9" width="9.625" customWidth="1"/>
    <col min="10" max="10" width="9.625" style="75" customWidth="1"/>
    <col min="11" max="11" width="10.25" bestFit="1" customWidth="1"/>
    <col min="12" max="12" width="9.25" customWidth="1"/>
  </cols>
  <sheetData>
    <row r="1" spans="1:19" ht="18.75" x14ac:dyDescent="0.2">
      <c r="A1" s="291" t="s">
        <v>164</v>
      </c>
      <c r="B1" s="291"/>
      <c r="C1" s="291"/>
      <c r="D1" s="291"/>
      <c r="E1" s="291"/>
      <c r="F1" s="291"/>
      <c r="G1" s="291"/>
      <c r="H1" s="291"/>
      <c r="I1" s="291"/>
      <c r="J1" s="291"/>
    </row>
    <row r="2" spans="1:19" ht="15" thickBot="1" x14ac:dyDescent="0.25">
      <c r="A2" s="292" t="s">
        <v>1</v>
      </c>
      <c r="B2" s="292"/>
      <c r="C2" s="292"/>
      <c r="D2" s="292"/>
      <c r="E2" s="292"/>
      <c r="F2" s="292"/>
      <c r="G2" s="292"/>
      <c r="H2" s="292"/>
      <c r="I2" s="292"/>
      <c r="J2" s="292"/>
    </row>
    <row r="3" spans="1:19" ht="15.75" thickTop="1" thickBot="1" x14ac:dyDescent="0.25">
      <c r="A3" s="65"/>
      <c r="B3" s="284" t="s">
        <v>129</v>
      </c>
      <c r="C3" s="285"/>
      <c r="D3" s="286"/>
      <c r="E3" s="76">
        <v>2023</v>
      </c>
      <c r="F3" s="248">
        <v>2024</v>
      </c>
      <c r="G3" s="249"/>
      <c r="H3" s="249"/>
      <c r="I3" s="249"/>
      <c r="J3" s="249"/>
    </row>
    <row r="4" spans="1:19" ht="15" thickBot="1" x14ac:dyDescent="0.25">
      <c r="A4" s="122"/>
      <c r="B4" s="14" t="s">
        <v>46</v>
      </c>
      <c r="C4" s="85" t="s">
        <v>4</v>
      </c>
      <c r="D4" s="85" t="s">
        <v>589</v>
      </c>
      <c r="E4" s="228" t="s">
        <v>601</v>
      </c>
      <c r="F4" s="226" t="s">
        <v>552</v>
      </c>
      <c r="G4" s="226" t="s">
        <v>562</v>
      </c>
      <c r="H4" s="226" t="s">
        <v>563</v>
      </c>
      <c r="I4" s="227" t="s">
        <v>564</v>
      </c>
      <c r="J4" s="227" t="s">
        <v>602</v>
      </c>
    </row>
    <row r="5" spans="1:19" s="152" customFormat="1" ht="44.25" customHeight="1" thickTop="1" x14ac:dyDescent="0.2">
      <c r="A5" s="66" t="s">
        <v>554</v>
      </c>
      <c r="B5" s="56">
        <v>7992592</v>
      </c>
      <c r="C5" s="56">
        <v>9664290</v>
      </c>
      <c r="D5" s="56">
        <v>9698211</v>
      </c>
      <c r="E5" s="56">
        <v>8732277</v>
      </c>
      <c r="F5" s="56">
        <v>9276474</v>
      </c>
      <c r="G5" s="56">
        <v>9698211</v>
      </c>
      <c r="H5" s="56">
        <v>9585898</v>
      </c>
      <c r="I5" s="56">
        <v>9404441</v>
      </c>
      <c r="J5" s="56">
        <v>9373243</v>
      </c>
      <c r="L5" s="200"/>
      <c r="M5" s="200"/>
      <c r="N5" s="200"/>
      <c r="O5" s="200"/>
      <c r="P5" s="200"/>
      <c r="Q5" s="200"/>
      <c r="R5" s="200"/>
      <c r="S5" s="159"/>
    </row>
    <row r="6" spans="1:19" s="152" customFormat="1" ht="44.25" customHeight="1" x14ac:dyDescent="0.2">
      <c r="A6" s="67" t="s">
        <v>555</v>
      </c>
      <c r="B6" s="56">
        <v>9991</v>
      </c>
      <c r="C6" s="56">
        <v>9787</v>
      </c>
      <c r="D6" s="56">
        <v>9848.7388244000012</v>
      </c>
      <c r="E6" s="56">
        <v>9771.6040699999994</v>
      </c>
      <c r="F6" s="56">
        <v>9830.2601314000021</v>
      </c>
      <c r="G6" s="56">
        <v>9848.7388244000012</v>
      </c>
      <c r="H6" s="56">
        <v>9824.7388244000012</v>
      </c>
      <c r="I6" s="56">
        <v>9798.4365684000022</v>
      </c>
      <c r="J6" s="56">
        <v>9760.654850400002</v>
      </c>
      <c r="L6" s="201"/>
      <c r="M6" s="201"/>
      <c r="N6" s="201"/>
      <c r="O6" s="201"/>
      <c r="P6" s="159"/>
      <c r="Q6" s="159"/>
      <c r="R6" s="159"/>
      <c r="S6" s="159"/>
    </row>
    <row r="7" spans="1:19" s="152" customFormat="1" ht="44.25" customHeight="1" x14ac:dyDescent="0.2">
      <c r="A7" s="68" t="s">
        <v>556</v>
      </c>
      <c r="B7" s="58">
        <v>8002583</v>
      </c>
      <c r="C7" s="58">
        <v>9674077</v>
      </c>
      <c r="D7" s="58">
        <v>9708059.7388243992</v>
      </c>
      <c r="E7" s="58">
        <v>8742048.6040700004</v>
      </c>
      <c r="F7" s="58">
        <v>9286304.2601314001</v>
      </c>
      <c r="G7" s="58">
        <v>9708059.7388243992</v>
      </c>
      <c r="H7" s="58">
        <v>9595722.7388243992</v>
      </c>
      <c r="I7" s="58">
        <v>9414239.4365683999</v>
      </c>
      <c r="J7" s="58">
        <v>9383003.6548503991</v>
      </c>
      <c r="L7" s="200"/>
      <c r="M7" s="200"/>
      <c r="N7" s="200"/>
      <c r="O7" s="200"/>
      <c r="P7" s="159"/>
      <c r="Q7" s="159"/>
      <c r="R7" s="159"/>
      <c r="S7" s="159"/>
    </row>
    <row r="8" spans="1:19" s="152" customFormat="1" ht="44.25" customHeight="1" x14ac:dyDescent="0.2">
      <c r="A8" s="67" t="s">
        <v>557</v>
      </c>
      <c r="B8" s="56">
        <v>146</v>
      </c>
      <c r="C8" s="56">
        <v>131</v>
      </c>
      <c r="D8" s="56">
        <v>190</v>
      </c>
      <c r="E8" s="56">
        <v>113</v>
      </c>
      <c r="F8" s="56">
        <v>172</v>
      </c>
      <c r="G8" s="56">
        <v>190</v>
      </c>
      <c r="H8" s="56">
        <v>166</v>
      </c>
      <c r="I8" s="56">
        <v>140</v>
      </c>
      <c r="J8" s="56">
        <v>102</v>
      </c>
      <c r="L8" s="200"/>
      <c r="M8" s="200"/>
      <c r="N8" s="200"/>
      <c r="O8" s="200"/>
      <c r="P8" s="159"/>
      <c r="Q8" s="159"/>
      <c r="R8" s="159"/>
      <c r="S8" s="159"/>
    </row>
    <row r="9" spans="1:19" s="152" customFormat="1" ht="44.25" customHeight="1" x14ac:dyDescent="0.2">
      <c r="A9" s="67" t="s">
        <v>558</v>
      </c>
      <c r="B9" s="56">
        <v>406</v>
      </c>
      <c r="C9" s="56">
        <v>351</v>
      </c>
      <c r="D9" s="56">
        <v>40</v>
      </c>
      <c r="E9" s="56">
        <v>220</v>
      </c>
      <c r="F9" s="56">
        <v>41</v>
      </c>
      <c r="G9" s="56">
        <v>40</v>
      </c>
      <c r="H9" s="56">
        <v>3</v>
      </c>
      <c r="I9" s="56">
        <v>453</v>
      </c>
      <c r="J9" s="56">
        <v>432</v>
      </c>
      <c r="L9" s="200"/>
      <c r="M9" s="200"/>
      <c r="N9" s="200"/>
      <c r="O9" s="200"/>
      <c r="P9" s="159"/>
      <c r="Q9" s="159"/>
      <c r="R9" s="159"/>
      <c r="S9" s="159"/>
    </row>
    <row r="10" spans="1:19" s="152" customFormat="1" ht="44.25" customHeight="1" x14ac:dyDescent="0.2">
      <c r="A10" s="67" t="s">
        <v>559</v>
      </c>
      <c r="B10" s="56">
        <v>429566</v>
      </c>
      <c r="C10" s="56">
        <v>524857</v>
      </c>
      <c r="D10" s="56">
        <v>554731.18500000017</v>
      </c>
      <c r="E10" s="56">
        <v>482359.57499999995</v>
      </c>
      <c r="F10" s="56">
        <v>537095.24100000004</v>
      </c>
      <c r="G10" s="56">
        <v>554731.18500000017</v>
      </c>
      <c r="H10" s="56">
        <v>525464.7919999999</v>
      </c>
      <c r="I10" s="56">
        <v>534369.31599999988</v>
      </c>
      <c r="J10" s="56">
        <v>565246.85700000008</v>
      </c>
      <c r="L10" s="200"/>
      <c r="M10" s="200"/>
      <c r="N10" s="200"/>
      <c r="O10" s="200"/>
      <c r="P10" s="159"/>
      <c r="Q10" s="159"/>
      <c r="R10" s="159"/>
      <c r="S10" s="159"/>
    </row>
    <row r="11" spans="1:19" s="152" customFormat="1" ht="44.25" customHeight="1" thickBot="1" x14ac:dyDescent="0.25">
      <c r="A11" s="69" t="s">
        <v>560</v>
      </c>
      <c r="B11" s="60">
        <v>7572465</v>
      </c>
      <c r="C11" s="60">
        <v>9148739</v>
      </c>
      <c r="D11" s="58">
        <v>9153098.5538243987</v>
      </c>
      <c r="E11" s="58">
        <v>8259356.0290700002</v>
      </c>
      <c r="F11" s="58">
        <v>8748996.0191313997</v>
      </c>
      <c r="G11" s="58">
        <v>9153098.5538243987</v>
      </c>
      <c r="H11" s="58">
        <v>9070088.9468243998</v>
      </c>
      <c r="I11" s="58">
        <v>8879277.1205684002</v>
      </c>
      <c r="J11" s="58">
        <v>8817222.7978503983</v>
      </c>
      <c r="L11" s="200"/>
      <c r="M11" s="200"/>
      <c r="N11" s="200"/>
      <c r="O11" s="200"/>
      <c r="P11" s="159"/>
      <c r="Q11" s="159"/>
      <c r="R11" s="159"/>
      <c r="S11" s="159"/>
    </row>
    <row r="12" spans="1:19" ht="15" thickTop="1" x14ac:dyDescent="0.2">
      <c r="A12" s="293" t="s">
        <v>561</v>
      </c>
      <c r="B12" s="293"/>
      <c r="C12" s="293"/>
      <c r="D12" s="293"/>
      <c r="E12" s="293"/>
      <c r="F12" s="294" t="s">
        <v>592</v>
      </c>
      <c r="G12" s="294"/>
      <c r="H12" s="294"/>
      <c r="I12" s="294"/>
      <c r="J12" s="294"/>
    </row>
    <row r="13" spans="1:19" x14ac:dyDescent="0.2">
      <c r="A13" s="290" t="s">
        <v>165</v>
      </c>
      <c r="B13" s="290"/>
      <c r="C13" s="290"/>
      <c r="D13" s="290"/>
      <c r="E13" s="290"/>
      <c r="F13" s="290"/>
      <c r="G13" s="290"/>
      <c r="H13" s="290"/>
      <c r="I13" s="290"/>
      <c r="J13" s="290"/>
    </row>
    <row r="14" spans="1:19" x14ac:dyDescent="0.2">
      <c r="A14" s="290" t="s">
        <v>166</v>
      </c>
      <c r="B14" s="290"/>
      <c r="C14" s="290"/>
      <c r="D14" s="290"/>
      <c r="E14" s="290"/>
      <c r="F14" s="290"/>
      <c r="G14" s="290"/>
      <c r="H14" s="290"/>
      <c r="I14" s="290"/>
      <c r="J14" s="290"/>
    </row>
  </sheetData>
  <mergeCells count="8">
    <mergeCell ref="A14:J14"/>
    <mergeCell ref="A13:J13"/>
    <mergeCell ref="A1:J1"/>
    <mergeCell ref="A2:J2"/>
    <mergeCell ref="B3:D3"/>
    <mergeCell ref="F3:J3"/>
    <mergeCell ref="A12:E12"/>
    <mergeCell ref="F12:J12"/>
  </mergeCells>
  <pageMargins left="0.7" right="0.7" top="0.75" bottom="0.75" header="0.3" footer="0.3"/>
  <pageSetup paperSize="9" scale="60" orientation="portrait" r:id="rId1"/>
  <headerFooter>
    <oddFooter>&amp;C&amp;A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J60"/>
  <sheetViews>
    <sheetView view="pageBreakPreview" topLeftCell="A43" zoomScaleNormal="100" zoomScaleSheetLayoutView="100" workbookViewId="0">
      <selection activeCell="C64" sqref="C64"/>
    </sheetView>
  </sheetViews>
  <sheetFormatPr defaultColWidth="9.125" defaultRowHeight="14.25" x14ac:dyDescent="0.2"/>
  <cols>
    <col min="1" max="1" width="49.75" style="25" customWidth="1"/>
    <col min="2" max="4" width="9.125" style="25" bestFit="1" customWidth="1"/>
    <col min="5" max="5" width="10.25" style="83" bestFit="1" customWidth="1"/>
    <col min="6" max="9" width="9.125" style="25" bestFit="1" customWidth="1"/>
    <col min="10" max="10" width="10.25" style="83" bestFit="1" customWidth="1"/>
    <col min="11" max="16384" width="9.125" style="25"/>
  </cols>
  <sheetData>
    <row r="1" spans="1:10" ht="18.75" x14ac:dyDescent="0.2">
      <c r="A1" s="242" t="s">
        <v>167</v>
      </c>
      <c r="B1" s="242"/>
      <c r="C1" s="242"/>
      <c r="D1" s="242"/>
      <c r="E1" s="242"/>
      <c r="F1" s="242"/>
      <c r="G1" s="242"/>
      <c r="H1" s="242"/>
      <c r="I1" s="242"/>
      <c r="J1" s="242"/>
    </row>
    <row r="2" spans="1:10" ht="15" thickBot="1" x14ac:dyDescent="0.25">
      <c r="A2" s="295" t="s">
        <v>1</v>
      </c>
      <c r="B2" s="295"/>
      <c r="C2" s="295"/>
      <c r="D2" s="295"/>
      <c r="E2" s="295"/>
      <c r="F2" s="295"/>
      <c r="G2" s="295"/>
      <c r="H2" s="295"/>
      <c r="I2" s="295"/>
      <c r="J2" s="295"/>
    </row>
    <row r="3" spans="1:10" ht="15.75" thickTop="1" thickBot="1" x14ac:dyDescent="0.25">
      <c r="A3" s="26"/>
      <c r="B3" s="284" t="s">
        <v>129</v>
      </c>
      <c r="C3" s="285"/>
      <c r="D3" s="286"/>
      <c r="E3" s="13">
        <v>2023</v>
      </c>
      <c r="F3" s="248">
        <v>2024</v>
      </c>
      <c r="G3" s="249"/>
      <c r="H3" s="249"/>
      <c r="I3" s="249"/>
      <c r="J3" s="249"/>
    </row>
    <row r="4" spans="1:10" ht="15" thickBot="1" x14ac:dyDescent="0.25">
      <c r="A4" s="27" t="s">
        <v>168</v>
      </c>
      <c r="B4" s="23" t="s">
        <v>46</v>
      </c>
      <c r="C4" s="86" t="s">
        <v>4</v>
      </c>
      <c r="D4" s="86" t="s">
        <v>589</v>
      </c>
      <c r="E4" s="85" t="s">
        <v>601</v>
      </c>
      <c r="F4" s="61" t="s">
        <v>552</v>
      </c>
      <c r="G4" s="61" t="s">
        <v>603</v>
      </c>
      <c r="H4" s="61" t="s">
        <v>563</v>
      </c>
      <c r="I4" s="61" t="s">
        <v>564</v>
      </c>
      <c r="J4" s="61" t="s">
        <v>602</v>
      </c>
    </row>
    <row r="5" spans="1:10" s="167" customFormat="1" ht="16.5" customHeight="1" thickTop="1" x14ac:dyDescent="0.2">
      <c r="A5" s="64" t="s">
        <v>169</v>
      </c>
      <c r="B5" s="165"/>
      <c r="C5" s="165"/>
      <c r="D5" s="165"/>
      <c r="E5" s="166"/>
      <c r="F5" s="166"/>
      <c r="G5" s="166"/>
      <c r="H5" s="166"/>
      <c r="I5" s="166"/>
      <c r="J5" s="166"/>
    </row>
    <row r="6" spans="1:10" s="167" customFormat="1" ht="16.5" customHeight="1" x14ac:dyDescent="0.2">
      <c r="A6" s="64" t="s">
        <v>596</v>
      </c>
      <c r="B6" s="56">
        <v>7572465</v>
      </c>
      <c r="C6" s="56">
        <v>9148739</v>
      </c>
      <c r="D6" s="87">
        <v>9153098.5538243987</v>
      </c>
      <c r="E6" s="87">
        <v>8287842.7000700003</v>
      </c>
      <c r="F6" s="87">
        <v>8748996.0191313997</v>
      </c>
      <c r="G6" s="87">
        <v>9153098.5538243987</v>
      </c>
      <c r="H6" s="87">
        <v>9070088.9468243998</v>
      </c>
      <c r="I6" s="87">
        <v>8879277.1205684002</v>
      </c>
      <c r="J6" s="87">
        <v>8817222.7978503983</v>
      </c>
    </row>
    <row r="7" spans="1:10" s="167" customFormat="1" ht="16.5" customHeight="1" x14ac:dyDescent="0.2">
      <c r="A7" s="64" t="s">
        <v>597</v>
      </c>
      <c r="B7" s="56">
        <v>95319</v>
      </c>
      <c r="C7" s="56">
        <v>112092</v>
      </c>
      <c r="D7" s="87">
        <v>135411.00653801998</v>
      </c>
      <c r="E7" s="87">
        <v>104555.81077476002</v>
      </c>
      <c r="F7" s="87">
        <v>132337.79507312999</v>
      </c>
      <c r="G7" s="87">
        <v>135411.00653801998</v>
      </c>
      <c r="H7" s="87">
        <v>116119.77649121</v>
      </c>
      <c r="I7" s="87">
        <v>120877.31921965002</v>
      </c>
      <c r="J7" s="87">
        <v>118380.31360294999</v>
      </c>
    </row>
    <row r="8" spans="1:10" s="167" customFormat="1" ht="16.5" customHeight="1" x14ac:dyDescent="0.2">
      <c r="A8" s="64" t="s">
        <v>598</v>
      </c>
      <c r="B8" s="56">
        <v>19934849</v>
      </c>
      <c r="C8" s="56">
        <v>22262423</v>
      </c>
      <c r="D8" s="87">
        <v>27264505.957749136</v>
      </c>
      <c r="E8" s="87">
        <v>23132739.215992007</v>
      </c>
      <c r="F8" s="87">
        <v>25670820.006197065</v>
      </c>
      <c r="G8" s="87">
        <v>27264505.957749136</v>
      </c>
      <c r="H8" s="87">
        <v>25872011.641836006</v>
      </c>
      <c r="I8" s="87">
        <v>26691109.456111304</v>
      </c>
      <c r="J8" s="87">
        <v>27327526.977913745</v>
      </c>
    </row>
    <row r="9" spans="1:10" s="167" customFormat="1" ht="16.5" customHeight="1" x14ac:dyDescent="0.2">
      <c r="A9" s="18" t="s">
        <v>599</v>
      </c>
      <c r="B9" s="168">
        <v>1212791</v>
      </c>
      <c r="C9" s="168">
        <v>1527268</v>
      </c>
      <c r="D9" s="169">
        <v>1376812.4029844068</v>
      </c>
      <c r="E9" s="169">
        <v>1539068.6318610653</v>
      </c>
      <c r="F9" s="169">
        <v>1497541.9414426908</v>
      </c>
      <c r="G9" s="169">
        <v>1376812.4029844068</v>
      </c>
      <c r="H9" s="169">
        <v>1418995.6686569797</v>
      </c>
      <c r="I9" s="169">
        <v>1380861.3005425828</v>
      </c>
      <c r="J9" s="169">
        <v>1397783.97330424</v>
      </c>
    </row>
    <row r="10" spans="1:10" s="167" customFormat="1" ht="16.5" customHeight="1" x14ac:dyDescent="0.2">
      <c r="A10" s="64" t="s">
        <v>170</v>
      </c>
      <c r="B10" s="58">
        <v>27602634</v>
      </c>
      <c r="C10" s="58">
        <v>31523253</v>
      </c>
      <c r="D10" s="138">
        <v>36553015.518111557</v>
      </c>
      <c r="E10" s="138">
        <v>31525137.726836767</v>
      </c>
      <c r="F10" s="138">
        <v>34552153.820401594</v>
      </c>
      <c r="G10" s="138">
        <v>36553015.518111557</v>
      </c>
      <c r="H10" s="138">
        <v>35058220.365151614</v>
      </c>
      <c r="I10" s="138">
        <v>35691263.895899355</v>
      </c>
      <c r="J10" s="138">
        <v>36263130.089367092</v>
      </c>
    </row>
    <row r="11" spans="1:10" s="167" customFormat="1" ht="16.5" customHeight="1" x14ac:dyDescent="0.2">
      <c r="A11" s="64" t="s">
        <v>171</v>
      </c>
      <c r="B11" s="58"/>
      <c r="C11" s="56"/>
      <c r="D11" s="138"/>
      <c r="E11" s="138"/>
      <c r="F11" s="138"/>
      <c r="G11" s="138"/>
      <c r="H11" s="138"/>
      <c r="I11" s="138"/>
      <c r="J11" s="138"/>
    </row>
    <row r="12" spans="1:10" s="167" customFormat="1" ht="16.5" customHeight="1" x14ac:dyDescent="0.2">
      <c r="A12" s="64" t="s">
        <v>172</v>
      </c>
      <c r="B12" s="58">
        <v>-753240</v>
      </c>
      <c r="C12" s="58">
        <v>-2687737</v>
      </c>
      <c r="D12" s="138">
        <v>-2156990.8448284054</v>
      </c>
      <c r="E12" s="138">
        <v>-2436024.3961288068</v>
      </c>
      <c r="F12" s="138">
        <v>-2348116.0186288734</v>
      </c>
      <c r="G12" s="138">
        <v>-2156990.8448284054</v>
      </c>
      <c r="H12" s="138">
        <v>-2315830.0130510293</v>
      </c>
      <c r="I12" s="138">
        <v>-2228024.5544132213</v>
      </c>
      <c r="J12" s="138">
        <v>-2175366.8948703827</v>
      </c>
    </row>
    <row r="13" spans="1:10" s="167" customFormat="1" ht="16.5" customHeight="1" x14ac:dyDescent="0.2">
      <c r="A13" s="18" t="s">
        <v>173</v>
      </c>
      <c r="B13" s="56">
        <v>-559909</v>
      </c>
      <c r="C13" s="56">
        <v>-2013435</v>
      </c>
      <c r="D13" s="87">
        <v>-1415416.3818730605</v>
      </c>
      <c r="E13" s="87">
        <v>-1642236.6408829005</v>
      </c>
      <c r="F13" s="87">
        <v>-1561168.7889637495</v>
      </c>
      <c r="G13" s="87">
        <v>-1415416.3818730605</v>
      </c>
      <c r="H13" s="87">
        <v>-1461198.4382141205</v>
      </c>
      <c r="I13" s="87">
        <v>-1409439.4036617097</v>
      </c>
      <c r="J13" s="87">
        <v>-1362139.3137940895</v>
      </c>
    </row>
    <row r="14" spans="1:10" s="167" customFormat="1" ht="16.5" customHeight="1" x14ac:dyDescent="0.2">
      <c r="A14" s="18" t="s">
        <v>174</v>
      </c>
      <c r="B14" s="56">
        <v>-193332</v>
      </c>
      <c r="C14" s="56">
        <v>-674303</v>
      </c>
      <c r="D14" s="87">
        <v>-741574.46295534505</v>
      </c>
      <c r="E14" s="87">
        <v>-793787.75524590618</v>
      </c>
      <c r="F14" s="87">
        <v>-786947.22966512374</v>
      </c>
      <c r="G14" s="87">
        <v>-741574.46295534505</v>
      </c>
      <c r="H14" s="87">
        <v>-854631.57483690907</v>
      </c>
      <c r="I14" s="87">
        <v>-818585.15075151157</v>
      </c>
      <c r="J14" s="87">
        <v>-813227.58107629325</v>
      </c>
    </row>
    <row r="15" spans="1:10" s="167" customFormat="1" ht="16.5" customHeight="1" x14ac:dyDescent="0.2">
      <c r="A15" s="64" t="s">
        <v>175</v>
      </c>
      <c r="B15" s="58">
        <v>28355874</v>
      </c>
      <c r="C15" s="58">
        <v>34210991</v>
      </c>
      <c r="D15" s="138">
        <v>38710006.362771757</v>
      </c>
      <c r="E15" s="138">
        <v>33961162.122605115</v>
      </c>
      <c r="F15" s="138">
        <v>36900269.83883509</v>
      </c>
      <c r="G15" s="138">
        <v>38710006.362771757</v>
      </c>
      <c r="H15" s="138">
        <v>37374050.37815088</v>
      </c>
      <c r="I15" s="138">
        <v>37919288.44947961</v>
      </c>
      <c r="J15" s="138">
        <v>38438496.983875543</v>
      </c>
    </row>
    <row r="16" spans="1:10" s="167" customFormat="1" ht="16.5" customHeight="1" x14ac:dyDescent="0.2">
      <c r="A16" s="18" t="s">
        <v>173</v>
      </c>
      <c r="B16" s="56">
        <v>8283408</v>
      </c>
      <c r="C16" s="56">
        <v>11891057</v>
      </c>
      <c r="D16" s="87">
        <v>11690929.12706727</v>
      </c>
      <c r="E16" s="87">
        <v>10609871.055367187</v>
      </c>
      <c r="F16" s="87">
        <v>11476747.843972901</v>
      </c>
      <c r="G16" s="87">
        <v>11690929.12706727</v>
      </c>
      <c r="H16" s="87">
        <v>11568707.953477968</v>
      </c>
      <c r="I16" s="87">
        <v>11492427.1586168</v>
      </c>
      <c r="J16" s="87">
        <v>11195748.28188549</v>
      </c>
    </row>
    <row r="17" spans="1:10" s="167" customFormat="1" ht="16.5" customHeight="1" x14ac:dyDescent="0.2">
      <c r="A17" s="18" t="s">
        <v>174</v>
      </c>
      <c r="B17" s="56">
        <v>20072466</v>
      </c>
      <c r="C17" s="56">
        <v>22319934</v>
      </c>
      <c r="D17" s="87">
        <v>27019077.235704485</v>
      </c>
      <c r="E17" s="87">
        <v>23351291.067237929</v>
      </c>
      <c r="F17" s="87">
        <v>25423521.994862191</v>
      </c>
      <c r="G17" s="87">
        <v>27019077.235704485</v>
      </c>
      <c r="H17" s="87">
        <v>25805342.424672909</v>
      </c>
      <c r="I17" s="87">
        <v>26426861.290862806</v>
      </c>
      <c r="J17" s="87">
        <v>27242748.701990053</v>
      </c>
    </row>
    <row r="18" spans="1:10" s="167" customFormat="1" ht="16.5" customHeight="1" x14ac:dyDescent="0.2">
      <c r="A18" s="64" t="s">
        <v>176</v>
      </c>
      <c r="B18" s="58">
        <v>19622850</v>
      </c>
      <c r="C18" s="58">
        <v>23723097</v>
      </c>
      <c r="D18" s="138">
        <v>31089487.859182905</v>
      </c>
      <c r="E18" s="138">
        <v>24940043.527606059</v>
      </c>
      <c r="F18" s="138">
        <v>29615017.411446434</v>
      </c>
      <c r="G18" s="138">
        <v>31089487.859182905</v>
      </c>
      <c r="H18" s="138">
        <v>30823068.071343318</v>
      </c>
      <c r="I18" s="138">
        <v>31581239.591684308</v>
      </c>
      <c r="J18" s="138">
        <v>29412612.525548875</v>
      </c>
    </row>
    <row r="19" spans="1:10" s="167" customFormat="1" ht="16.5" customHeight="1" x14ac:dyDescent="0.2">
      <c r="A19" s="64" t="s">
        <v>600</v>
      </c>
      <c r="B19" s="58">
        <v>18506467</v>
      </c>
      <c r="C19" s="58">
        <v>22254392</v>
      </c>
      <c r="D19" s="138">
        <v>29734559.397986073</v>
      </c>
      <c r="E19" s="138">
        <v>23648571.156395361</v>
      </c>
      <c r="F19" s="138">
        <v>28287169.369185403</v>
      </c>
      <c r="G19" s="138">
        <v>29734559.397986073</v>
      </c>
      <c r="H19" s="138">
        <v>29665201.569931846</v>
      </c>
      <c r="I19" s="138">
        <v>30467590.152319029</v>
      </c>
      <c r="J19" s="138">
        <v>28298983.776696507</v>
      </c>
    </row>
    <row r="20" spans="1:10" s="167" customFormat="1" ht="16.5" customHeight="1" x14ac:dyDescent="0.2">
      <c r="A20" s="18" t="s">
        <v>177</v>
      </c>
      <c r="B20" s="56">
        <v>5141433</v>
      </c>
      <c r="C20" s="56">
        <v>5250087</v>
      </c>
      <c r="D20" s="87">
        <v>4537330.662986069</v>
      </c>
      <c r="E20" s="87">
        <v>4971703.6371473558</v>
      </c>
      <c r="F20" s="87">
        <v>4167789.3781854007</v>
      </c>
      <c r="G20" s="87">
        <v>4537330.662986069</v>
      </c>
      <c r="H20" s="87">
        <v>4400032.2719318504</v>
      </c>
      <c r="I20" s="87">
        <v>4579260.6563190287</v>
      </c>
      <c r="J20" s="87">
        <v>3097955.1136964997</v>
      </c>
    </row>
    <row r="21" spans="1:10" s="167" customFormat="1" ht="16.5" customHeight="1" x14ac:dyDescent="0.2">
      <c r="A21" s="18" t="s">
        <v>178</v>
      </c>
      <c r="B21" s="56">
        <v>5726667</v>
      </c>
      <c r="C21" s="56">
        <v>5922566</v>
      </c>
      <c r="D21" s="87">
        <v>5428802.3771731788</v>
      </c>
      <c r="E21" s="87">
        <v>5691339.7452734252</v>
      </c>
      <c r="F21" s="87">
        <v>5222894.164961881</v>
      </c>
      <c r="G21" s="87">
        <v>5428802.3771731788</v>
      </c>
      <c r="H21" s="87">
        <v>5250655.34676068</v>
      </c>
      <c r="I21" s="87">
        <v>5249978.8464642689</v>
      </c>
      <c r="J21" s="87">
        <v>4065018.4549608496</v>
      </c>
    </row>
    <row r="22" spans="1:10" s="167" customFormat="1" ht="16.5" customHeight="1" x14ac:dyDescent="0.2">
      <c r="A22" s="18" t="s">
        <v>179</v>
      </c>
      <c r="B22" s="56">
        <v>-1009058</v>
      </c>
      <c r="C22" s="56">
        <v>-725239</v>
      </c>
      <c r="D22" s="87">
        <v>-869772.36163310998</v>
      </c>
      <c r="E22" s="87">
        <v>-937373.40003680997</v>
      </c>
      <c r="F22" s="87">
        <v>-1582963.0101558699</v>
      </c>
      <c r="G22" s="87">
        <v>-869772.36163310998</v>
      </c>
      <c r="H22" s="87">
        <v>-1145298.4757107499</v>
      </c>
      <c r="I22" s="87">
        <v>-1265693.00890335</v>
      </c>
      <c r="J22" s="87">
        <v>-2537321.4598493502</v>
      </c>
    </row>
    <row r="23" spans="1:10" s="167" customFormat="1" ht="16.5" customHeight="1" x14ac:dyDescent="0.2">
      <c r="A23" s="18" t="s">
        <v>180</v>
      </c>
      <c r="B23" s="56">
        <v>-547818</v>
      </c>
      <c r="C23" s="56">
        <v>-637329</v>
      </c>
      <c r="D23" s="87">
        <v>-840494.43483746983</v>
      </c>
      <c r="E23" s="87">
        <v>-669423.29602142994</v>
      </c>
      <c r="F23" s="87">
        <v>-978498.18510583998</v>
      </c>
      <c r="G23" s="87">
        <v>-840494.43483746983</v>
      </c>
      <c r="H23" s="87">
        <v>-795287.46740619</v>
      </c>
      <c r="I23" s="87">
        <v>-594153.58939660003</v>
      </c>
      <c r="J23" s="87">
        <v>-887854.78350770997</v>
      </c>
    </row>
    <row r="24" spans="1:10" s="167" customFormat="1" ht="16.5" customHeight="1" x14ac:dyDescent="0.2">
      <c r="A24" s="18" t="s">
        <v>181</v>
      </c>
      <c r="B24" s="56">
        <v>-16552</v>
      </c>
      <c r="C24" s="56">
        <v>-13301</v>
      </c>
      <c r="D24" s="87">
        <v>-41987.243125289999</v>
      </c>
      <c r="E24" s="87">
        <v>-49151.850123800003</v>
      </c>
      <c r="F24" s="87">
        <v>-74504.45567416001</v>
      </c>
      <c r="G24" s="87">
        <v>-41987.243125289999</v>
      </c>
      <c r="H24" s="87">
        <v>-59456.415476770002</v>
      </c>
      <c r="I24" s="87">
        <v>-65393.077043790006</v>
      </c>
      <c r="J24" s="87">
        <v>-75179.143783770007</v>
      </c>
    </row>
    <row r="25" spans="1:10" s="167" customFormat="1" ht="16.5" customHeight="1" x14ac:dyDescent="0.2">
      <c r="A25" s="18" t="s">
        <v>182</v>
      </c>
      <c r="B25" s="56">
        <v>-1039</v>
      </c>
      <c r="C25" s="56">
        <v>-59000</v>
      </c>
      <c r="D25" s="87">
        <v>-59667.257320059995</v>
      </c>
      <c r="E25" s="87">
        <v>-43546.806475269994</v>
      </c>
      <c r="F25" s="87">
        <v>-94636.528767559998</v>
      </c>
      <c r="G25" s="87">
        <v>-59667.257320059995</v>
      </c>
      <c r="H25" s="87">
        <v>-76952.929683750001</v>
      </c>
      <c r="I25" s="87">
        <v>-89561.702009250002</v>
      </c>
      <c r="J25" s="87">
        <v>-138198.51055855001</v>
      </c>
    </row>
    <row r="26" spans="1:10" s="167" customFormat="1" ht="16.5" customHeight="1" x14ac:dyDescent="0.2">
      <c r="A26" s="18" t="s">
        <v>183</v>
      </c>
      <c r="B26" s="56">
        <v>-440053</v>
      </c>
      <c r="C26" s="56">
        <v>-466096</v>
      </c>
      <c r="D26" s="87">
        <v>-627553.43135215994</v>
      </c>
      <c r="E26" s="87">
        <v>-458518.28786416003</v>
      </c>
      <c r="F26" s="87">
        <v>-660219.22965015995</v>
      </c>
      <c r="G26" s="87">
        <v>-627553.43135215994</v>
      </c>
      <c r="H26" s="87">
        <v>-501011.78987815999</v>
      </c>
      <c r="I26" s="87">
        <v>-332902.75504715997</v>
      </c>
      <c r="J26" s="87">
        <v>-452524.55513115996</v>
      </c>
    </row>
    <row r="27" spans="1:10" s="167" customFormat="1" ht="16.5" customHeight="1" x14ac:dyDescent="0.2">
      <c r="A27" s="18" t="s">
        <v>184</v>
      </c>
      <c r="B27" s="56">
        <v>-90174</v>
      </c>
      <c r="C27" s="56">
        <v>-98933</v>
      </c>
      <c r="D27" s="87">
        <v>-111286.50303995999</v>
      </c>
      <c r="E27" s="87">
        <v>-118206.3515582</v>
      </c>
      <c r="F27" s="87">
        <v>-149137.97101395999</v>
      </c>
      <c r="G27" s="87">
        <v>-111286.50303995999</v>
      </c>
      <c r="H27" s="87">
        <v>-157866.33236751001</v>
      </c>
      <c r="I27" s="87">
        <v>-106296.05529639999</v>
      </c>
      <c r="J27" s="87">
        <v>-221952.57403423</v>
      </c>
    </row>
    <row r="28" spans="1:10" s="167" customFormat="1" ht="16.5" customHeight="1" x14ac:dyDescent="0.2">
      <c r="A28" s="18" t="s">
        <v>185</v>
      </c>
      <c r="B28" s="56">
        <v>-14770</v>
      </c>
      <c r="C28" s="56">
        <v>-14358</v>
      </c>
      <c r="D28" s="87">
        <v>-30893.107578700001</v>
      </c>
      <c r="E28" s="87">
        <v>-24228.244004700002</v>
      </c>
      <c r="F28" s="87">
        <v>-50451.831279699996</v>
      </c>
      <c r="G28" s="87">
        <v>-30893.107578700001</v>
      </c>
      <c r="H28" s="87">
        <v>-35019.369082700003</v>
      </c>
      <c r="I28" s="87">
        <v>-45678.536784700002</v>
      </c>
      <c r="J28" s="87">
        <v>-51371.670484699993</v>
      </c>
    </row>
    <row r="29" spans="1:10" s="167" customFormat="1" ht="16.5" customHeight="1" x14ac:dyDescent="0.2">
      <c r="A29" s="18" t="s">
        <v>186</v>
      </c>
      <c r="B29" s="56">
        <v>-22646</v>
      </c>
      <c r="C29" s="56">
        <v>-20792</v>
      </c>
      <c r="D29" s="87">
        <v>-20084.17177094</v>
      </c>
      <c r="E29" s="87">
        <v>-25984.568099939999</v>
      </c>
      <c r="F29" s="87">
        <v>-26154.770390939997</v>
      </c>
      <c r="G29" s="87">
        <v>-20084.17177094</v>
      </c>
      <c r="H29" s="87">
        <v>-20316.238339939999</v>
      </c>
      <c r="I29" s="87">
        <v>-30886.063963940003</v>
      </c>
      <c r="J29" s="87">
        <v>-27836.887271939999</v>
      </c>
    </row>
    <row r="30" spans="1:10" s="167" customFormat="1" ht="16.5" customHeight="1" x14ac:dyDescent="0.2">
      <c r="A30" s="18" t="s">
        <v>187</v>
      </c>
      <c r="B30" s="56">
        <v>13365035</v>
      </c>
      <c r="C30" s="56">
        <v>17004305</v>
      </c>
      <c r="D30" s="87">
        <v>25197228.735000003</v>
      </c>
      <c r="E30" s="87">
        <v>18676867.519248005</v>
      </c>
      <c r="F30" s="87">
        <v>24119379.991</v>
      </c>
      <c r="G30" s="87">
        <v>25197228.735000003</v>
      </c>
      <c r="H30" s="87">
        <v>25265169.297999997</v>
      </c>
      <c r="I30" s="87">
        <v>25888329.495999999</v>
      </c>
      <c r="J30" s="87">
        <v>25201028.663000006</v>
      </c>
    </row>
    <row r="31" spans="1:10" s="167" customFormat="1" ht="16.5" customHeight="1" x14ac:dyDescent="0.2">
      <c r="A31" s="18" t="s">
        <v>178</v>
      </c>
      <c r="B31" s="56">
        <v>14630114</v>
      </c>
      <c r="C31" s="56">
        <v>18346722</v>
      </c>
      <c r="D31" s="87">
        <v>26866638.056000002</v>
      </c>
      <c r="E31" s="87">
        <v>20032059.965000004</v>
      </c>
      <c r="F31" s="87">
        <v>25723064.199000001</v>
      </c>
      <c r="G31" s="87">
        <v>26866638.056000002</v>
      </c>
      <c r="H31" s="87">
        <v>26958091.667999998</v>
      </c>
      <c r="I31" s="87">
        <v>27584424.136</v>
      </c>
      <c r="J31" s="87">
        <v>26954895.311000004</v>
      </c>
    </row>
    <row r="32" spans="1:10" s="167" customFormat="1" ht="16.5" customHeight="1" x14ac:dyDescent="0.2">
      <c r="A32" s="18" t="s">
        <v>188</v>
      </c>
      <c r="B32" s="56">
        <v>-2020076</v>
      </c>
      <c r="C32" s="56">
        <v>-2360647</v>
      </c>
      <c r="D32" s="87">
        <v>-2709577.95</v>
      </c>
      <c r="E32" s="87">
        <v>-2352552.5149999997</v>
      </c>
      <c r="F32" s="87">
        <v>-2643436.9149999996</v>
      </c>
      <c r="G32" s="87">
        <v>-2709577.95</v>
      </c>
      <c r="H32" s="87">
        <v>-2763459.3170000007</v>
      </c>
      <c r="I32" s="87">
        <v>-2706004.7860000003</v>
      </c>
      <c r="J32" s="87">
        <v>-2787663.4479999999</v>
      </c>
    </row>
    <row r="33" spans="1:10" s="167" customFormat="1" ht="16.5" customHeight="1" x14ac:dyDescent="0.2">
      <c r="A33" s="18" t="s">
        <v>189</v>
      </c>
      <c r="B33" s="56">
        <v>-1265079</v>
      </c>
      <c r="C33" s="56">
        <v>-1342417</v>
      </c>
      <c r="D33" s="87">
        <v>-1669409.321</v>
      </c>
      <c r="E33" s="87">
        <v>-1355192.445752</v>
      </c>
      <c r="F33" s="87">
        <v>-1603684.2079999999</v>
      </c>
      <c r="G33" s="87">
        <v>-1669409.321</v>
      </c>
      <c r="H33" s="87">
        <v>-1692922.3700000003</v>
      </c>
      <c r="I33" s="87">
        <v>-1696094.64</v>
      </c>
      <c r="J33" s="87">
        <v>-1753866.6479999998</v>
      </c>
    </row>
    <row r="34" spans="1:10" s="167" customFormat="1" ht="16.5" customHeight="1" x14ac:dyDescent="0.2">
      <c r="A34" s="18" t="s">
        <v>188</v>
      </c>
      <c r="B34" s="56">
        <v>-1266103</v>
      </c>
      <c r="C34" s="56">
        <v>-1343441</v>
      </c>
      <c r="D34" s="87">
        <v>-1670433.442</v>
      </c>
      <c r="E34" s="87">
        <v>-1356216.566752</v>
      </c>
      <c r="F34" s="87">
        <v>-1604708.3289999999</v>
      </c>
      <c r="G34" s="87">
        <v>-1670433.442</v>
      </c>
      <c r="H34" s="87">
        <v>-1693946.4910000004</v>
      </c>
      <c r="I34" s="87">
        <v>-1697118.7609999999</v>
      </c>
      <c r="J34" s="87">
        <v>-1754890.7689999999</v>
      </c>
    </row>
    <row r="35" spans="1:10" s="167" customFormat="1" ht="16.5" customHeight="1" x14ac:dyDescent="0.2">
      <c r="A35" s="64" t="s">
        <v>190</v>
      </c>
      <c r="B35" s="58">
        <v>1133655</v>
      </c>
      <c r="C35" s="58">
        <v>1485909</v>
      </c>
      <c r="D35" s="138">
        <v>1378320.4805459999</v>
      </c>
      <c r="E35" s="138">
        <v>1309234.2231600001</v>
      </c>
      <c r="F35" s="138">
        <v>1350525.9732150002</v>
      </c>
      <c r="G35" s="138">
        <v>1378320.4805459999</v>
      </c>
      <c r="H35" s="138">
        <v>1182276.8328430001</v>
      </c>
      <c r="I35" s="138">
        <v>1138776.611757</v>
      </c>
      <c r="J35" s="138">
        <v>1139481.2011850001</v>
      </c>
    </row>
    <row r="36" spans="1:10" s="167" customFormat="1" ht="16.5" customHeight="1" x14ac:dyDescent="0.2">
      <c r="A36" s="64" t="s">
        <v>191</v>
      </c>
      <c r="B36" s="58">
        <v>-17273</v>
      </c>
      <c r="C36" s="58">
        <v>-17204</v>
      </c>
      <c r="D36" s="138">
        <v>-23392.019349170001</v>
      </c>
      <c r="E36" s="138">
        <v>-17761.851949299999</v>
      </c>
      <c r="F36" s="138">
        <v>-22677.930953970001</v>
      </c>
      <c r="G36" s="138">
        <v>-23392.019349170001</v>
      </c>
      <c r="H36" s="138">
        <v>-24410.331431529994</v>
      </c>
      <c r="I36" s="138">
        <v>-25127.172391720003</v>
      </c>
      <c r="J36" s="138">
        <v>-25852.45233263</v>
      </c>
    </row>
    <row r="37" spans="1:10" s="167" customFormat="1" ht="16.5" customHeight="1" x14ac:dyDescent="0.2">
      <c r="A37" s="64" t="s">
        <v>192</v>
      </c>
      <c r="B37" s="58">
        <v>10695839</v>
      </c>
      <c r="C37" s="58">
        <v>11342589</v>
      </c>
      <c r="D37" s="138">
        <v>11654357.290473962</v>
      </c>
      <c r="E37" s="138">
        <v>11123533.652403563</v>
      </c>
      <c r="F37" s="138">
        <v>11432649.067608451</v>
      </c>
      <c r="G37" s="138">
        <v>11654357.290473962</v>
      </c>
      <c r="H37" s="138">
        <v>11267897.275863949</v>
      </c>
      <c r="I37" s="138">
        <v>11282629.826892538</v>
      </c>
      <c r="J37" s="138">
        <v>11766195.202840066</v>
      </c>
    </row>
    <row r="38" spans="1:10" s="167" customFormat="1" ht="16.5" customHeight="1" x14ac:dyDescent="0.2">
      <c r="A38" s="64" t="s">
        <v>193</v>
      </c>
      <c r="B38" s="58">
        <v>8958809</v>
      </c>
      <c r="C38" s="58">
        <v>9167094</v>
      </c>
      <c r="D38" s="138">
        <v>9531308.227562841</v>
      </c>
      <c r="E38" s="138">
        <v>8972594.3554974478</v>
      </c>
      <c r="F38" s="138">
        <v>9351422.8133061752</v>
      </c>
      <c r="G38" s="138">
        <v>9531308.227562841</v>
      </c>
      <c r="H38" s="138">
        <v>9204889.1732909735</v>
      </c>
      <c r="I38" s="138">
        <v>9222092.0742785204</v>
      </c>
      <c r="J38" s="138">
        <v>9403723.7351407316</v>
      </c>
    </row>
    <row r="39" spans="1:10" s="167" customFormat="1" ht="16.5" customHeight="1" x14ac:dyDescent="0.2">
      <c r="A39" s="19" t="s">
        <v>194</v>
      </c>
      <c r="B39" s="56">
        <v>6381945</v>
      </c>
      <c r="C39" s="56">
        <v>6567480</v>
      </c>
      <c r="D39" s="87">
        <v>6732982.799101959</v>
      </c>
      <c r="E39" s="87">
        <v>6452125.4472078783</v>
      </c>
      <c r="F39" s="87">
        <v>6654833.0307691861</v>
      </c>
      <c r="G39" s="87">
        <v>6732982.799101959</v>
      </c>
      <c r="H39" s="87">
        <v>6495814.9717221912</v>
      </c>
      <c r="I39" s="87">
        <v>6534289.5312956525</v>
      </c>
      <c r="J39" s="87">
        <v>6681576.1071712663</v>
      </c>
    </row>
    <row r="40" spans="1:10" s="167" customFormat="1" ht="16.5" customHeight="1" x14ac:dyDescent="0.2">
      <c r="A40" s="19" t="s">
        <v>195</v>
      </c>
      <c r="B40" s="56">
        <v>1262282</v>
      </c>
      <c r="C40" s="56">
        <v>1710724</v>
      </c>
      <c r="D40" s="87">
        <v>1868126.14309388</v>
      </c>
      <c r="E40" s="87">
        <v>1651470.4824055699</v>
      </c>
      <c r="F40" s="87">
        <v>1772978.9381699902</v>
      </c>
      <c r="G40" s="87">
        <v>1868126.14309388</v>
      </c>
      <c r="H40" s="87">
        <v>1794454.2172017798</v>
      </c>
      <c r="I40" s="87">
        <v>1773673.7185658701</v>
      </c>
      <c r="J40" s="87">
        <v>1791342.4286024612</v>
      </c>
    </row>
    <row r="41" spans="1:10" s="167" customFormat="1" ht="16.5" customHeight="1" x14ac:dyDescent="0.2">
      <c r="A41" s="19" t="s">
        <v>196</v>
      </c>
      <c r="B41" s="56">
        <v>1314582</v>
      </c>
      <c r="C41" s="56">
        <v>888890</v>
      </c>
      <c r="D41" s="87">
        <v>930199.28536700015</v>
      </c>
      <c r="E41" s="87">
        <v>868998.42588399968</v>
      </c>
      <c r="F41" s="87">
        <v>923610.84436699993</v>
      </c>
      <c r="G41" s="87">
        <v>930199.28536700015</v>
      </c>
      <c r="H41" s="87">
        <v>914619.98436700006</v>
      </c>
      <c r="I41" s="87">
        <v>914128.82441699994</v>
      </c>
      <c r="J41" s="87">
        <v>930805.19936699991</v>
      </c>
    </row>
    <row r="42" spans="1:10" s="167" customFormat="1" ht="16.5" customHeight="1" x14ac:dyDescent="0.2">
      <c r="A42" s="64" t="s">
        <v>197</v>
      </c>
      <c r="B42" s="58">
        <v>1393446</v>
      </c>
      <c r="C42" s="58">
        <v>1687170</v>
      </c>
      <c r="D42" s="138">
        <v>1705638.175</v>
      </c>
      <c r="E42" s="138">
        <v>1698139.5110000002</v>
      </c>
      <c r="F42" s="138">
        <v>1712348.804</v>
      </c>
      <c r="G42" s="138">
        <v>1705638.175</v>
      </c>
      <c r="H42" s="138">
        <v>1705112.9689999998</v>
      </c>
      <c r="I42" s="138">
        <v>1714204.1230000006</v>
      </c>
      <c r="J42" s="138">
        <v>1751315.9890000001</v>
      </c>
    </row>
    <row r="43" spans="1:10" s="167" customFormat="1" ht="16.5" customHeight="1" x14ac:dyDescent="0.2">
      <c r="A43" s="64" t="s">
        <v>198</v>
      </c>
      <c r="B43" s="58">
        <v>-24244</v>
      </c>
      <c r="C43" s="58">
        <v>-24244</v>
      </c>
      <c r="D43" s="138">
        <v>-24243.841322959997</v>
      </c>
      <c r="E43" s="138">
        <v>-24243.841322959997</v>
      </c>
      <c r="F43" s="138">
        <v>-24243.841322959997</v>
      </c>
      <c r="G43" s="138">
        <v>-24243.841322959997</v>
      </c>
      <c r="H43" s="138">
        <v>-24243.841322959997</v>
      </c>
      <c r="I43" s="138">
        <v>-24243.841322959997</v>
      </c>
      <c r="J43" s="138">
        <v>-24243.841322959997</v>
      </c>
    </row>
    <row r="44" spans="1:10" s="167" customFormat="1" ht="16.5" customHeight="1" x14ac:dyDescent="0.2">
      <c r="A44" s="64" t="s">
        <v>199</v>
      </c>
      <c r="B44" s="58">
        <v>367828</v>
      </c>
      <c r="C44" s="58">
        <v>512569</v>
      </c>
      <c r="D44" s="138">
        <v>441654.72923408129</v>
      </c>
      <c r="E44" s="138">
        <v>477043.62722907605</v>
      </c>
      <c r="F44" s="138">
        <v>393121.29162523639</v>
      </c>
      <c r="G44" s="138">
        <v>441654.72923408129</v>
      </c>
      <c r="H44" s="138">
        <v>382138.9748959362</v>
      </c>
      <c r="I44" s="138">
        <v>370577.47093697631</v>
      </c>
      <c r="J44" s="138">
        <v>635399.32002229523</v>
      </c>
    </row>
    <row r="45" spans="1:10" s="167" customFormat="1" ht="16.5" customHeight="1" x14ac:dyDescent="0.2">
      <c r="A45" s="64" t="s">
        <v>200</v>
      </c>
      <c r="B45" s="58">
        <v>-1962815</v>
      </c>
      <c r="C45" s="58">
        <v>-854695</v>
      </c>
      <c r="D45" s="138">
        <v>-4033838.7868851107</v>
      </c>
      <c r="E45" s="138">
        <v>-2102415.0574045116</v>
      </c>
      <c r="F45" s="138">
        <v>-4147396.640219789</v>
      </c>
      <c r="G45" s="138">
        <v>-4033838.7868851107</v>
      </c>
      <c r="H45" s="138">
        <v>-4716914.9690563884</v>
      </c>
      <c r="I45" s="138">
        <v>-4944580.9690972362</v>
      </c>
      <c r="J45" s="138">
        <v>-2740310.7445134018</v>
      </c>
    </row>
    <row r="46" spans="1:10" s="167" customFormat="1" ht="16.5" customHeight="1" x14ac:dyDescent="0.2">
      <c r="A46" s="64" t="s">
        <v>201</v>
      </c>
      <c r="B46" s="58">
        <v>27602634</v>
      </c>
      <c r="C46" s="58">
        <v>31523253</v>
      </c>
      <c r="D46" s="138">
        <v>36553015.517943352</v>
      </c>
      <c r="E46" s="138">
        <v>31525137.726476308</v>
      </c>
      <c r="F46" s="138">
        <v>34552153.820206217</v>
      </c>
      <c r="G46" s="138">
        <v>36553015.517943352</v>
      </c>
      <c r="H46" s="138">
        <v>35058220.365099847</v>
      </c>
      <c r="I46" s="138">
        <v>35691263.895066388</v>
      </c>
      <c r="J46" s="138">
        <v>36263130.089005157</v>
      </c>
    </row>
    <row r="47" spans="1:10" s="167" customFormat="1" ht="16.5" customHeight="1" x14ac:dyDescent="0.2">
      <c r="A47" s="64" t="s">
        <v>202</v>
      </c>
      <c r="B47" s="58"/>
      <c r="C47" s="58"/>
      <c r="D47" s="138"/>
      <c r="E47" s="138"/>
      <c r="F47" s="138"/>
      <c r="G47" s="138"/>
      <c r="H47" s="138"/>
      <c r="I47" s="138"/>
      <c r="J47" s="138"/>
    </row>
    <row r="48" spans="1:10" s="167" customFormat="1" ht="16.5" customHeight="1" x14ac:dyDescent="0.2">
      <c r="A48" s="18" t="s">
        <v>203</v>
      </c>
      <c r="B48" s="56">
        <v>104314</v>
      </c>
      <c r="C48" s="56">
        <v>309818</v>
      </c>
      <c r="D48" s="87">
        <v>262536.22900033853</v>
      </c>
      <c r="E48" s="87">
        <v>591965.74948448502</v>
      </c>
      <c r="F48" s="87">
        <v>770222.791529799</v>
      </c>
      <c r="G48" s="87">
        <v>262536.22900033853</v>
      </c>
      <c r="H48" s="87">
        <v>356136.5065254785</v>
      </c>
      <c r="I48" s="87">
        <v>475854.84167766897</v>
      </c>
      <c r="J48" s="87">
        <v>562522.68283824902</v>
      </c>
    </row>
    <row r="49" spans="1:10" s="167" customFormat="1" ht="16.5" customHeight="1" x14ac:dyDescent="0.2">
      <c r="A49" s="18" t="s">
        <v>204</v>
      </c>
      <c r="B49" s="56">
        <v>5493007</v>
      </c>
      <c r="C49" s="56">
        <v>5115536</v>
      </c>
      <c r="D49" s="87">
        <v>7542977.9290000014</v>
      </c>
      <c r="E49" s="87">
        <v>5257397.8909999998</v>
      </c>
      <c r="F49" s="87">
        <v>6580845.0149999987</v>
      </c>
      <c r="G49" s="87">
        <v>7542977.9290000014</v>
      </c>
      <c r="H49" s="87">
        <v>7724539.1019999981</v>
      </c>
      <c r="I49" s="87">
        <v>7880565.0420000013</v>
      </c>
      <c r="J49" s="87">
        <v>8227507.1639999999</v>
      </c>
    </row>
    <row r="50" spans="1:10" s="167" customFormat="1" ht="16.5" customHeight="1" x14ac:dyDescent="0.2">
      <c r="A50" s="18" t="s">
        <v>205</v>
      </c>
      <c r="B50" s="56">
        <v>18330776</v>
      </c>
      <c r="C50" s="56">
        <v>21863082</v>
      </c>
      <c r="D50" s="87">
        <v>29086457.947985735</v>
      </c>
      <c r="E50" s="87">
        <v>22937880.921910875</v>
      </c>
      <c r="F50" s="87">
        <v>27163059.923655603</v>
      </c>
      <c r="G50" s="87">
        <v>29086457.947985735</v>
      </c>
      <c r="H50" s="87">
        <v>28911736.667406365</v>
      </c>
      <c r="I50" s="87">
        <v>29525378.939641364</v>
      </c>
      <c r="J50" s="87">
        <v>27211502.803858258</v>
      </c>
    </row>
    <row r="51" spans="1:10" s="167" customFormat="1" ht="16.5" customHeight="1" x14ac:dyDescent="0.2">
      <c r="A51" s="170" t="s">
        <v>206</v>
      </c>
      <c r="B51" s="168">
        <v>5037119</v>
      </c>
      <c r="C51" s="56">
        <v>4940269</v>
      </c>
      <c r="D51" s="169">
        <v>4274794.4339857316</v>
      </c>
      <c r="E51" s="169">
        <v>4379737.8876628708</v>
      </c>
      <c r="F51" s="169">
        <v>3397566.5866556019</v>
      </c>
      <c r="G51" s="169">
        <v>4274794.4339857316</v>
      </c>
      <c r="H51" s="169">
        <v>4043895.7654063716</v>
      </c>
      <c r="I51" s="169">
        <v>4103405.8146413602</v>
      </c>
      <c r="J51" s="169">
        <v>2535432.4308582502</v>
      </c>
    </row>
    <row r="52" spans="1:10" s="167" customFormat="1" ht="16.5" customHeight="1" thickBot="1" x14ac:dyDescent="0.25">
      <c r="A52" s="171" t="s">
        <v>207</v>
      </c>
      <c r="B52" s="172">
        <v>13293657</v>
      </c>
      <c r="C52" s="172">
        <v>16922813</v>
      </c>
      <c r="D52" s="173">
        <v>24811663.514000002</v>
      </c>
      <c r="E52" s="173">
        <v>18558143.034248002</v>
      </c>
      <c r="F52" s="173">
        <v>23765493.337000001</v>
      </c>
      <c r="G52" s="173">
        <v>24811663.514000002</v>
      </c>
      <c r="H52" s="173">
        <v>24867840.901999995</v>
      </c>
      <c r="I52" s="173">
        <v>25421973.125000004</v>
      </c>
      <c r="J52" s="173">
        <v>24676070.373000007</v>
      </c>
    </row>
    <row r="53" spans="1:10" ht="15" thickTop="1" x14ac:dyDescent="0.2">
      <c r="A53" s="296" t="s">
        <v>592</v>
      </c>
      <c r="B53" s="296"/>
      <c r="C53" s="296"/>
      <c r="D53" s="296"/>
      <c r="E53" s="296"/>
      <c r="F53" s="296"/>
      <c r="G53" s="296"/>
      <c r="H53" s="296"/>
      <c r="I53" s="296"/>
      <c r="J53" s="296"/>
    </row>
    <row r="54" spans="1:10" x14ac:dyDescent="0.2">
      <c r="A54" s="288" t="s">
        <v>208</v>
      </c>
      <c r="B54" s="288"/>
      <c r="C54" s="288"/>
      <c r="D54" s="288"/>
      <c r="E54" s="288"/>
      <c r="F54" s="288"/>
      <c r="G54" s="288"/>
      <c r="H54" s="288"/>
      <c r="I54" s="288"/>
      <c r="J54" s="288"/>
    </row>
    <row r="55" spans="1:10" x14ac:dyDescent="0.2">
      <c r="A55" s="288" t="s">
        <v>209</v>
      </c>
      <c r="B55" s="288"/>
      <c r="C55" s="288"/>
      <c r="D55" s="288"/>
      <c r="E55" s="288"/>
      <c r="F55" s="288"/>
      <c r="G55" s="288"/>
      <c r="H55" s="288"/>
      <c r="I55" s="288"/>
      <c r="J55" s="288"/>
    </row>
    <row r="56" spans="1:10" x14ac:dyDescent="0.2">
      <c r="A56" s="288" t="s">
        <v>210</v>
      </c>
      <c r="B56" s="288"/>
      <c r="C56" s="288"/>
      <c r="D56" s="288"/>
      <c r="E56" s="288"/>
      <c r="F56" s="288"/>
      <c r="G56" s="288"/>
      <c r="H56" s="288"/>
      <c r="I56" s="288"/>
      <c r="J56" s="288"/>
    </row>
    <row r="57" spans="1:10" ht="18.75" customHeight="1" x14ac:dyDescent="0.2">
      <c r="A57" s="279" t="s">
        <v>211</v>
      </c>
      <c r="B57" s="279"/>
      <c r="C57" s="279"/>
      <c r="D57" s="279"/>
      <c r="E57" s="279"/>
      <c r="F57" s="279"/>
      <c r="G57" s="279"/>
      <c r="H57" s="279"/>
      <c r="I57" s="279"/>
      <c r="J57" s="279"/>
    </row>
    <row r="58" spans="1:10" x14ac:dyDescent="0.2">
      <c r="A58" s="288" t="s">
        <v>212</v>
      </c>
      <c r="B58" s="288"/>
      <c r="C58" s="288"/>
      <c r="D58" s="288"/>
      <c r="E58" s="288"/>
      <c r="F58" s="288"/>
      <c r="G58" s="288"/>
      <c r="H58" s="288"/>
      <c r="I58" s="288"/>
      <c r="J58" s="288"/>
    </row>
    <row r="59" spans="1:10" x14ac:dyDescent="0.2">
      <c r="A59" s="167" t="s">
        <v>611</v>
      </c>
    </row>
    <row r="60" spans="1:10" x14ac:dyDescent="0.2">
      <c r="A60" s="241" t="s">
        <v>616</v>
      </c>
    </row>
  </sheetData>
  <mergeCells count="10">
    <mergeCell ref="A54:J54"/>
    <mergeCell ref="A55:J55"/>
    <mergeCell ref="A56:J56"/>
    <mergeCell ref="A57:J57"/>
    <mergeCell ref="A58:J58"/>
    <mergeCell ref="A1:J1"/>
    <mergeCell ref="A2:J2"/>
    <mergeCell ref="B3:D3"/>
    <mergeCell ref="A53:J53"/>
    <mergeCell ref="F3:J3"/>
  </mergeCells>
  <hyperlinks>
    <hyperlink ref="A57" r:id="rId1" display="http://www.sbp.org.pk/ecodata/RSMS.pdf"/>
    <hyperlink ref="A60" r:id="rId2"/>
  </hyperlinks>
  <pageMargins left="0.7" right="0.7" top="0.75" bottom="0.75" header="0.3" footer="0.3"/>
  <pageSetup paperSize="9" scale="60" orientation="portrait" r:id="rId3"/>
  <headerFooter>
    <oddFooter>&amp;C&amp;A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J32"/>
  <sheetViews>
    <sheetView tabSelected="1" view="pageBreakPreview" zoomScale="85" zoomScaleNormal="100" zoomScaleSheetLayoutView="85" workbookViewId="0">
      <selection activeCell="A10" sqref="A10"/>
    </sheetView>
  </sheetViews>
  <sheetFormatPr defaultColWidth="9.125" defaultRowHeight="14.25" x14ac:dyDescent="0.2"/>
  <cols>
    <col min="1" max="1" width="61.75" style="25" customWidth="1"/>
    <col min="2" max="3" width="16.625" style="25" customWidth="1"/>
    <col min="4" max="5" width="16.625" style="83" customWidth="1"/>
    <col min="6" max="8" width="13.75" style="25" customWidth="1"/>
    <col min="9" max="16384" width="9.125" style="25"/>
  </cols>
  <sheetData>
    <row r="1" spans="1:8" ht="18.75" x14ac:dyDescent="0.2">
      <c r="A1" s="242" t="s">
        <v>213</v>
      </c>
      <c r="B1" s="242"/>
      <c r="C1" s="242"/>
      <c r="D1" s="242"/>
      <c r="E1" s="242"/>
    </row>
    <row r="2" spans="1:8" ht="15" thickBot="1" x14ac:dyDescent="0.25">
      <c r="A2" s="295" t="s">
        <v>1</v>
      </c>
      <c r="B2" s="295"/>
      <c r="C2" s="295"/>
      <c r="D2" s="295"/>
      <c r="E2" s="295"/>
    </row>
    <row r="3" spans="1:8" ht="24.75" customHeight="1" thickTop="1" thickBot="1" x14ac:dyDescent="0.25">
      <c r="A3" s="244" t="s">
        <v>214</v>
      </c>
      <c r="B3" s="284" t="s">
        <v>215</v>
      </c>
      <c r="C3" s="286"/>
      <c r="D3" s="248" t="s">
        <v>216</v>
      </c>
      <c r="E3" s="249"/>
    </row>
    <row r="4" spans="1:8" x14ac:dyDescent="0.2">
      <c r="A4" s="298"/>
      <c r="B4" s="299" t="s">
        <v>618</v>
      </c>
      <c r="C4" s="299" t="s">
        <v>617</v>
      </c>
      <c r="D4" s="204" t="s">
        <v>583</v>
      </c>
      <c r="E4" s="218" t="s">
        <v>584</v>
      </c>
    </row>
    <row r="5" spans="1:8" x14ac:dyDescent="0.2">
      <c r="A5" s="298"/>
      <c r="B5" s="300"/>
      <c r="C5" s="300"/>
      <c r="D5" s="205" t="s">
        <v>217</v>
      </c>
      <c r="E5" s="218" t="s">
        <v>217</v>
      </c>
    </row>
    <row r="6" spans="1:8" ht="15" thickBot="1" x14ac:dyDescent="0.25">
      <c r="A6" s="245"/>
      <c r="B6" s="301"/>
      <c r="C6" s="301"/>
      <c r="D6" s="219">
        <v>45199</v>
      </c>
      <c r="E6" s="220">
        <v>45565</v>
      </c>
    </row>
    <row r="7" spans="1:8" ht="31.5" customHeight="1" thickTop="1" x14ac:dyDescent="0.2">
      <c r="A7" s="2" t="s">
        <v>218</v>
      </c>
      <c r="B7" s="229">
        <v>24269287.988266531</v>
      </c>
      <c r="C7" s="229">
        <v>32295440.43317318</v>
      </c>
      <c r="D7" s="230">
        <v>1454111.7220068984</v>
      </c>
      <c r="E7" s="229">
        <v>-1275526.6672123261</v>
      </c>
      <c r="F7" s="217"/>
      <c r="G7" s="217"/>
      <c r="H7" s="217"/>
    </row>
    <row r="8" spans="1:8" ht="31.5" customHeight="1" x14ac:dyDescent="0.2">
      <c r="A8" s="7" t="s">
        <v>219</v>
      </c>
      <c r="B8" s="231">
        <v>18346721.778999999</v>
      </c>
      <c r="C8" s="231">
        <v>26866638.056000002</v>
      </c>
      <c r="D8" s="231">
        <v>1685338.1860000044</v>
      </c>
      <c r="E8" s="231">
        <v>88257.255000002682</v>
      </c>
      <c r="F8" s="217"/>
      <c r="G8" s="217"/>
      <c r="H8" s="217"/>
    </row>
    <row r="9" spans="1:8" ht="31.5" customHeight="1" x14ac:dyDescent="0.2">
      <c r="A9" s="7" t="s">
        <v>619</v>
      </c>
      <c r="B9" s="231">
        <v>20707369.130999997</v>
      </c>
      <c r="C9" s="231">
        <v>29576216.006000001</v>
      </c>
      <c r="D9" s="231">
        <v>1677243.3490000069</v>
      </c>
      <c r="E9" s="231">
        <v>166342.75300000235</v>
      </c>
      <c r="F9" s="217"/>
      <c r="G9" s="217"/>
      <c r="H9" s="217"/>
    </row>
    <row r="10" spans="1:8" ht="31.5" customHeight="1" x14ac:dyDescent="0.2">
      <c r="A10" s="7" t="s">
        <v>220</v>
      </c>
      <c r="B10" s="231"/>
      <c r="C10" s="231"/>
      <c r="D10" s="231"/>
      <c r="E10" s="231"/>
      <c r="F10" s="217"/>
      <c r="G10" s="217"/>
      <c r="H10" s="217"/>
    </row>
    <row r="11" spans="1:8" ht="31.5" customHeight="1" x14ac:dyDescent="0.2">
      <c r="A11" s="232" t="s">
        <v>221</v>
      </c>
      <c r="B11" s="231">
        <v>2360647.352</v>
      </c>
      <c r="C11" s="231">
        <v>2709577.95</v>
      </c>
      <c r="D11" s="231">
        <v>-8094.8370000002906</v>
      </c>
      <c r="E11" s="231">
        <v>78085.497999999672</v>
      </c>
      <c r="F11" s="217"/>
      <c r="G11" s="217"/>
      <c r="H11" s="217"/>
    </row>
    <row r="12" spans="1:8" ht="31.5" customHeight="1" x14ac:dyDescent="0.2">
      <c r="A12" s="7" t="s">
        <v>222</v>
      </c>
      <c r="B12" s="231">
        <v>5922566.2092665322</v>
      </c>
      <c r="C12" s="231">
        <v>5428802.3771731798</v>
      </c>
      <c r="D12" s="231">
        <v>-231226.46399310697</v>
      </c>
      <c r="E12" s="231">
        <v>-1363783.9222123306</v>
      </c>
      <c r="F12" s="217"/>
      <c r="G12" s="217"/>
      <c r="H12" s="217"/>
    </row>
    <row r="13" spans="1:8" ht="31.5" customHeight="1" x14ac:dyDescent="0.2">
      <c r="A13" s="7" t="s">
        <v>223</v>
      </c>
      <c r="B13" s="231">
        <v>5893853.7822109526</v>
      </c>
      <c r="C13" s="231">
        <v>5576162.9341828693</v>
      </c>
      <c r="D13" s="231">
        <v>-11879.739567737095</v>
      </c>
      <c r="E13" s="231">
        <v>284206.34327191021</v>
      </c>
      <c r="F13" s="217"/>
      <c r="G13" s="217"/>
      <c r="H13" s="217"/>
    </row>
    <row r="14" spans="1:8" ht="31.5" customHeight="1" x14ac:dyDescent="0.2">
      <c r="A14" s="7" t="s">
        <v>224</v>
      </c>
      <c r="B14" s="229">
        <v>0</v>
      </c>
      <c r="C14" s="229">
        <v>0</v>
      </c>
      <c r="D14" s="229">
        <v>0</v>
      </c>
      <c r="E14" s="229">
        <v>0</v>
      </c>
      <c r="F14" s="217"/>
      <c r="G14" s="217"/>
      <c r="H14" s="217"/>
    </row>
    <row r="15" spans="1:8" ht="31.5" customHeight="1" x14ac:dyDescent="0.2">
      <c r="A15" s="7" t="s">
        <v>220</v>
      </c>
      <c r="B15" s="229"/>
      <c r="C15" s="229"/>
      <c r="D15" s="229"/>
      <c r="E15" s="229"/>
      <c r="F15" s="217"/>
      <c r="G15" s="217"/>
      <c r="H15" s="217"/>
    </row>
    <row r="16" spans="1:8" ht="31.5" customHeight="1" x14ac:dyDescent="0.2">
      <c r="A16" s="232" t="s">
        <v>225</v>
      </c>
      <c r="B16" s="231">
        <v>725238.8687428399</v>
      </c>
      <c r="C16" s="231">
        <v>869772.36163310998</v>
      </c>
      <c r="D16" s="231">
        <v>212134.53129397007</v>
      </c>
      <c r="E16" s="231">
        <v>1667549.0982162403</v>
      </c>
      <c r="F16" s="217"/>
      <c r="G16" s="217"/>
      <c r="H16" s="217"/>
    </row>
    <row r="17" spans="1:10" ht="31.5" customHeight="1" x14ac:dyDescent="0.2">
      <c r="A17" s="232" t="s">
        <v>226</v>
      </c>
      <c r="B17" s="231">
        <v>-753951.29579841997</v>
      </c>
      <c r="C17" s="231">
        <v>-722411.80462342</v>
      </c>
      <c r="D17" s="231">
        <v>7212.193131399923</v>
      </c>
      <c r="E17" s="231">
        <v>-19558.832732000039</v>
      </c>
      <c r="F17" s="217"/>
      <c r="G17" s="217"/>
      <c r="H17" s="217"/>
    </row>
    <row r="18" spans="1:10" ht="31.5" customHeight="1" x14ac:dyDescent="0.2">
      <c r="A18" s="2" t="s">
        <v>227</v>
      </c>
      <c r="B18" s="229">
        <v>-2014896.3420887901</v>
      </c>
      <c r="C18" s="229">
        <v>-2560881.1561871096</v>
      </c>
      <c r="D18" s="229">
        <v>-59932.332789279753</v>
      </c>
      <c r="E18" s="229">
        <v>-160048.95407724008</v>
      </c>
      <c r="F18" s="217"/>
      <c r="G18" s="217"/>
      <c r="H18" s="217"/>
    </row>
    <row r="19" spans="1:10" ht="31.5" customHeight="1" x14ac:dyDescent="0.2">
      <c r="A19" s="7" t="s">
        <v>228</v>
      </c>
      <c r="B19" s="231">
        <v>-1342417.3420000002</v>
      </c>
      <c r="C19" s="231">
        <v>-1669409.442</v>
      </c>
      <c r="D19" s="231">
        <v>-12775.224751999835</v>
      </c>
      <c r="E19" s="231">
        <v>-84457.326999999816</v>
      </c>
      <c r="F19" s="217"/>
      <c r="G19" s="217"/>
      <c r="H19" s="217"/>
    </row>
    <row r="20" spans="1:10" ht="31.5" customHeight="1" x14ac:dyDescent="0.2">
      <c r="A20" s="7" t="s">
        <v>229</v>
      </c>
      <c r="B20" s="231">
        <v>1024</v>
      </c>
      <c r="C20" s="231">
        <v>1024</v>
      </c>
      <c r="D20" s="231">
        <v>0</v>
      </c>
      <c r="E20" s="231">
        <v>0</v>
      </c>
      <c r="F20" s="217"/>
      <c r="G20" s="217"/>
      <c r="H20" s="217"/>
    </row>
    <row r="21" spans="1:10" ht="31.5" customHeight="1" x14ac:dyDescent="0.2">
      <c r="A21" s="7" t="s">
        <v>220</v>
      </c>
      <c r="B21" s="231"/>
      <c r="C21" s="231"/>
      <c r="D21" s="231"/>
      <c r="E21" s="231"/>
      <c r="F21" s="217"/>
      <c r="G21" s="217"/>
      <c r="H21" s="217"/>
    </row>
    <row r="22" spans="1:10" ht="31.5" customHeight="1" x14ac:dyDescent="0.2">
      <c r="A22" s="232" t="s">
        <v>221</v>
      </c>
      <c r="B22" s="231">
        <v>1343441.3420000002</v>
      </c>
      <c r="C22" s="231">
        <v>1670433.442</v>
      </c>
      <c r="D22" s="231">
        <v>12775.224751999835</v>
      </c>
      <c r="E22" s="231">
        <v>84457.326999999816</v>
      </c>
      <c r="F22" s="217"/>
      <c r="G22" s="217"/>
      <c r="H22" s="217"/>
    </row>
    <row r="23" spans="1:10" ht="31.5" customHeight="1" x14ac:dyDescent="0.2">
      <c r="A23" s="7" t="s">
        <v>230</v>
      </c>
      <c r="B23" s="231">
        <v>-672479.00008878997</v>
      </c>
      <c r="C23" s="231">
        <v>-891471.71418710973</v>
      </c>
      <c r="D23" s="231">
        <v>-47157.108037279919</v>
      </c>
      <c r="E23" s="231">
        <v>-75591.627077240264</v>
      </c>
      <c r="F23" s="217"/>
      <c r="G23" s="217"/>
      <c r="H23" s="217"/>
    </row>
    <row r="24" spans="1:10" ht="31.5" customHeight="1" x14ac:dyDescent="0.2">
      <c r="A24" s="7" t="s">
        <v>231</v>
      </c>
      <c r="B24" s="231">
        <v>0</v>
      </c>
      <c r="C24" s="231">
        <v>0</v>
      </c>
      <c r="D24" s="231">
        <v>0</v>
      </c>
      <c r="E24" s="231">
        <v>0</v>
      </c>
      <c r="F24" s="217"/>
      <c r="G24" s="217"/>
      <c r="H24" s="217"/>
    </row>
    <row r="25" spans="1:10" ht="31.5" customHeight="1" x14ac:dyDescent="0.2">
      <c r="A25" s="7" t="s">
        <v>232</v>
      </c>
      <c r="B25" s="231">
        <v>0</v>
      </c>
      <c r="C25" s="231">
        <v>0</v>
      </c>
      <c r="D25" s="231">
        <v>0</v>
      </c>
      <c r="E25" s="231">
        <v>0</v>
      </c>
      <c r="F25" s="217"/>
      <c r="G25" s="217"/>
      <c r="H25" s="217"/>
    </row>
    <row r="26" spans="1:10" ht="31.5" customHeight="1" x14ac:dyDescent="0.2">
      <c r="A26" s="7" t="s">
        <v>220</v>
      </c>
      <c r="B26" s="231"/>
      <c r="C26" s="231"/>
      <c r="D26" s="231"/>
      <c r="E26" s="231"/>
      <c r="F26" s="217"/>
      <c r="G26" s="217"/>
      <c r="H26" s="217"/>
    </row>
    <row r="27" spans="1:10" ht="31.5" customHeight="1" thickBot="1" x14ac:dyDescent="0.25">
      <c r="A27" s="8" t="s">
        <v>233</v>
      </c>
      <c r="B27" s="233">
        <v>672479.00008878997</v>
      </c>
      <c r="C27" s="233">
        <v>891471.71418710973</v>
      </c>
      <c r="D27" s="233">
        <v>47157.108037279919</v>
      </c>
      <c r="E27" s="233">
        <v>75591.627077240264</v>
      </c>
      <c r="F27" s="217"/>
      <c r="G27" s="217"/>
      <c r="H27" s="217"/>
    </row>
    <row r="28" spans="1:10" ht="31.5" customHeight="1" thickTop="1" thickBot="1" x14ac:dyDescent="0.25">
      <c r="A28" s="11" t="s">
        <v>234</v>
      </c>
      <c r="B28" s="234">
        <v>22254391.646177743</v>
      </c>
      <c r="C28" s="234">
        <v>29734559.27698607</v>
      </c>
      <c r="D28" s="234">
        <v>1394179.3892176189</v>
      </c>
      <c r="E28" s="234">
        <v>-1435575.6212895662</v>
      </c>
      <c r="F28" s="217"/>
      <c r="G28" s="217"/>
      <c r="H28" s="217"/>
    </row>
    <row r="29" spans="1:10" ht="15" thickTop="1" x14ac:dyDescent="0.2">
      <c r="A29" s="296" t="s">
        <v>592</v>
      </c>
      <c r="B29" s="296"/>
      <c r="C29" s="296"/>
      <c r="D29" s="296"/>
      <c r="E29" s="296"/>
    </row>
    <row r="30" spans="1:10" ht="21" customHeight="1" x14ac:dyDescent="0.2">
      <c r="A30" s="302" t="s">
        <v>594</v>
      </c>
      <c r="B30" s="302"/>
      <c r="C30" s="302"/>
      <c r="D30" s="302"/>
      <c r="E30" s="302"/>
      <c r="F30" s="302"/>
      <c r="G30" s="302"/>
      <c r="H30" s="302"/>
      <c r="I30" s="302"/>
      <c r="J30" s="302"/>
    </row>
    <row r="31" spans="1:10" x14ac:dyDescent="0.2">
      <c r="A31" s="100" t="s">
        <v>582</v>
      </c>
      <c r="B31" s="103"/>
      <c r="C31" s="103"/>
      <c r="D31" s="102"/>
      <c r="E31" s="102"/>
      <c r="F31" s="103"/>
      <c r="G31" s="103"/>
      <c r="H31" s="103"/>
      <c r="I31" s="101"/>
      <c r="J31" s="101"/>
    </row>
    <row r="32" spans="1:10" x14ac:dyDescent="0.2">
      <c r="A32" s="297" t="s">
        <v>235</v>
      </c>
      <c r="B32" s="297"/>
      <c r="C32" s="297"/>
      <c r="D32" s="297"/>
      <c r="E32" s="297"/>
      <c r="F32" s="297"/>
      <c r="G32" s="297"/>
      <c r="H32" s="297"/>
      <c r="I32" s="297"/>
      <c r="J32" s="297"/>
    </row>
  </sheetData>
  <mergeCells count="10">
    <mergeCell ref="A32:J32"/>
    <mergeCell ref="A29:E29"/>
    <mergeCell ref="A1:E1"/>
    <mergeCell ref="A2:E2"/>
    <mergeCell ref="A3:A6"/>
    <mergeCell ref="B3:C3"/>
    <mergeCell ref="D3:E3"/>
    <mergeCell ref="B4:B6"/>
    <mergeCell ref="C4:C6"/>
    <mergeCell ref="A30:J30"/>
  </mergeCells>
  <hyperlinks>
    <hyperlink ref="A31" r:id="rId1"/>
  </hyperlinks>
  <pageMargins left="0.7" right="0.7" top="0.75" bottom="0.75" header="0.3" footer="0.3"/>
  <pageSetup paperSize="9" scale="61" orientation="portrait" r:id="rId2"/>
  <headerFooter>
    <oddFooter>&amp;C&amp;A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20</vt:i4>
      </vt:variant>
      <vt:variant>
        <vt:lpstr>Named Ranges</vt:lpstr>
      </vt:variant>
      <vt:variant>
        <vt:i4>14</vt:i4>
      </vt:variant>
    </vt:vector>
  </HeadingPairs>
  <TitlesOfParts>
    <vt:vector size="34" baseType="lpstr">
      <vt:lpstr>3</vt:lpstr>
      <vt:lpstr>4</vt:lpstr>
      <vt:lpstr>5</vt:lpstr>
      <vt:lpstr>6</vt:lpstr>
      <vt:lpstr>7</vt:lpstr>
      <vt:lpstr>8</vt:lpstr>
      <vt:lpstr>9</vt:lpstr>
      <vt:lpstr>10</vt:lpstr>
      <vt:lpstr>11</vt:lpstr>
      <vt:lpstr>12</vt:lpstr>
      <vt:lpstr>13</vt:lpstr>
      <vt:lpstr>14</vt:lpstr>
      <vt:lpstr>15</vt:lpstr>
      <vt:lpstr>16</vt:lpstr>
      <vt:lpstr>17</vt:lpstr>
      <vt:lpstr>18</vt:lpstr>
      <vt:lpstr>19</vt:lpstr>
      <vt:lpstr>20</vt:lpstr>
      <vt:lpstr>21</vt:lpstr>
      <vt:lpstr>22</vt:lpstr>
      <vt:lpstr>'10'!Print_Area</vt:lpstr>
      <vt:lpstr>'11'!Print_Area</vt:lpstr>
      <vt:lpstr>'13'!Print_Area</vt:lpstr>
      <vt:lpstr>'14'!Print_Area</vt:lpstr>
      <vt:lpstr>'15'!Print_Area</vt:lpstr>
      <vt:lpstr>'17'!Print_Area</vt:lpstr>
      <vt:lpstr>'19'!Print_Area</vt:lpstr>
      <vt:lpstr>'21'!Print_Area</vt:lpstr>
      <vt:lpstr>'22'!Print_Area</vt:lpstr>
      <vt:lpstr>'4'!Print_Area</vt:lpstr>
      <vt:lpstr>'5'!Print_Area</vt:lpstr>
      <vt:lpstr>'6'!Print_Area</vt:lpstr>
      <vt:lpstr>'7'!Print_Area</vt:lpstr>
      <vt:lpstr>'8'!Print_Area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&lt;Outsourced&gt; Alishah Sarwar - DSID</dc:creator>
  <cp:lastModifiedBy>Haider Ali - Statistics &amp; DWH</cp:lastModifiedBy>
  <cp:lastPrinted>2024-10-31T09:14:36Z</cp:lastPrinted>
  <dcterms:created xsi:type="dcterms:W3CDTF">2024-02-01T09:54:12Z</dcterms:created>
  <dcterms:modified xsi:type="dcterms:W3CDTF">2024-10-31T12:03:38Z</dcterms:modified>
</cp:coreProperties>
</file>