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624\MSB Excel files\"/>
    </mc:Choice>
  </mc:AlternateContent>
  <bookViews>
    <workbookView xWindow="0" yWindow="0" windowWidth="20490" windowHeight="7620" firstSheet="21" activeTab="23"/>
  </bookViews>
  <sheets>
    <sheet name="4.1" sheetId="41" r:id="rId1"/>
    <sheet name="4.1.1" sheetId="42" r:id="rId2"/>
    <sheet name="4.2" sheetId="43" r:id="rId3"/>
    <sheet name="4.3" sheetId="48" r:id="rId4"/>
    <sheet name="4.4" sheetId="44" r:id="rId5"/>
    <sheet name="4.5" sheetId="45" r:id="rId6"/>
    <sheet name="4.6" sheetId="46" r:id="rId7"/>
    <sheet name="4.7" sheetId="47" r:id="rId8"/>
    <sheet name="4.8" sheetId="9" r:id="rId9"/>
    <sheet name="4.9" sheetId="10" r:id="rId10"/>
    <sheet name="4.9.1" sheetId="11" r:id="rId11"/>
    <sheet name="4.10" sheetId="12" r:id="rId12"/>
    <sheet name="4.10.1" sheetId="13" r:id="rId13"/>
    <sheet name="4.11" sheetId="14" r:id="rId14"/>
    <sheet name="4.12" sheetId="15" r:id="rId15"/>
    <sheet name="4.13" sheetId="16" r:id="rId16"/>
    <sheet name="4.14" sheetId="17" r:id="rId17"/>
    <sheet name="4.15" sheetId="18" r:id="rId18"/>
    <sheet name="4.15.1" sheetId="19" r:id="rId19"/>
    <sheet name="4.16" sheetId="20" r:id="rId20"/>
    <sheet name="4.16.1" sheetId="21" r:id="rId21"/>
    <sheet name="4.17" sheetId="22" r:id="rId22"/>
    <sheet name="4.17.1" sheetId="23" r:id="rId23"/>
    <sheet name="4.18" sheetId="24" r:id="rId24"/>
    <sheet name="4.18.1" sheetId="25" r:id="rId25"/>
    <sheet name="4.18.2" sheetId="26" r:id="rId26"/>
    <sheet name="4.18.3" sheetId="27" r:id="rId27"/>
    <sheet name="4.19" sheetId="28" r:id="rId28"/>
    <sheet name="4.19.1" sheetId="29" r:id="rId29"/>
    <sheet name="4.19.2" sheetId="30" r:id="rId30"/>
    <sheet name="4.19.3" sheetId="31" r:id="rId31"/>
    <sheet name="4.20" sheetId="37" r:id="rId32"/>
    <sheet name="4.21" sheetId="38" r:id="rId33"/>
    <sheet name="4.22" sheetId="39" r:id="rId34"/>
    <sheet name="4.23" sheetId="40" r:id="rId35"/>
  </sheets>
  <definedNames>
    <definedName name="_xlnm.Print_Area" localSheetId="0">'4.1'!$A$1:$K$51</definedName>
    <definedName name="_xlnm.Print_Area" localSheetId="1">'4.1.1'!$A$1:$L$53</definedName>
    <definedName name="_xlnm.Print_Area" localSheetId="14">'4.12'!$A$1:$N$43</definedName>
    <definedName name="_xlnm.Print_Area" localSheetId="15">'4.13'!$A$1:$K$77</definedName>
    <definedName name="_xlnm.Print_Area" localSheetId="16">'4.14'!$A$1:$M$66</definedName>
    <definedName name="_xlnm.Print_Area" localSheetId="17">'4.15'!$A$1:$J$36</definedName>
    <definedName name="_xlnm.Print_Area" localSheetId="19">'4.16'!$A$1:$J$64</definedName>
    <definedName name="_xlnm.Print_Area" localSheetId="20">'4.16.1'!$A$1:$J$60</definedName>
    <definedName name="_xlnm.Print_Area" localSheetId="21">'4.17'!$A$1:$J$68</definedName>
    <definedName name="_xlnm.Print_Area" localSheetId="22">'4.17.1'!$A$1:$K$62</definedName>
    <definedName name="_xlnm.Print_Area" localSheetId="23">'4.18'!$A$1:$K$53</definedName>
    <definedName name="_xlnm.Print_Area" localSheetId="24">'4.18.1'!$A$1:$K$55</definedName>
    <definedName name="_xlnm.Print_Area" localSheetId="25">'4.18.2'!$A$1:$K$53</definedName>
    <definedName name="_xlnm.Print_Area" localSheetId="26">'4.18.3'!$A$1:$K$48</definedName>
    <definedName name="_xlnm.Print_Area" localSheetId="27">'4.19'!$A$1:$K$53</definedName>
    <definedName name="_xlnm.Print_Area" localSheetId="28">'4.19.1'!$A$1:$K$56</definedName>
    <definedName name="_xlnm.Print_Area" localSheetId="29">'4.19.2'!$A$1:$K$53</definedName>
    <definedName name="_xlnm.Print_Area" localSheetId="34">'4.23'!$A$1:$W$36</definedName>
    <definedName name="_xlnm.Print_Area" localSheetId="4">'4.4'!$A$1:$J$55</definedName>
    <definedName name="_xlnm.Print_Area" localSheetId="6">'4.6'!$A$1:$P$40</definedName>
    <definedName name="_xlnm.Print_Area" localSheetId="7">'4.7'!$A$1:$N$32</definedName>
    <definedName name="_xlnm.Print_Area" localSheetId="8">'4.8'!$A$1:$I$44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9" l="1"/>
  <c r="I26" i="19" s="1"/>
  <c r="I24" i="19"/>
  <c r="E24" i="19"/>
  <c r="E25" i="19" s="1"/>
  <c r="E26" i="19" s="1"/>
  <c r="L14" i="19" l="1"/>
  <c r="K14" i="19"/>
  <c r="L13" i="19"/>
  <c r="K13" i="19"/>
  <c r="L18" i="19"/>
  <c r="K18" i="19"/>
  <c r="L17" i="19"/>
  <c r="K17" i="19"/>
  <c r="L16" i="19"/>
  <c r="K16" i="19"/>
  <c r="K22" i="19"/>
  <c r="K21" i="19"/>
  <c r="K20" i="19"/>
  <c r="K26" i="19"/>
  <c r="K25" i="19"/>
  <c r="K24" i="19"/>
  <c r="I16" i="19"/>
  <c r="I17" i="19" s="1"/>
  <c r="I18" i="19" s="1"/>
  <c r="I20" i="19" s="1"/>
  <c r="I21" i="19" s="1"/>
  <c r="I22" i="19" s="1"/>
  <c r="I28" i="19" s="1"/>
  <c r="I29" i="19" s="1"/>
  <c r="E16" i="19"/>
  <c r="E17" i="19"/>
  <c r="E18" i="19" s="1"/>
  <c r="E20" i="19" s="1"/>
  <c r="E21" i="19" s="1"/>
  <c r="E22" i="19" s="1"/>
  <c r="E28" i="19" s="1"/>
  <c r="E29" i="19" s="1"/>
  <c r="L20" i="19" l="1"/>
  <c r="L21" i="19"/>
  <c r="L22" i="19"/>
  <c r="L24" i="19"/>
  <c r="L25" i="19"/>
  <c r="L26" i="19"/>
  <c r="J28" i="19"/>
  <c r="G28" i="19"/>
  <c r="G29" i="19"/>
  <c r="J29" i="19" s="1"/>
  <c r="C28" i="19"/>
  <c r="K28" i="19" s="1"/>
  <c r="C29" i="19"/>
  <c r="K29" i="19" s="1"/>
  <c r="L28" i="19" l="1"/>
  <c r="F28" i="19"/>
  <c r="F29" i="19" l="1"/>
  <c r="L29" i="19"/>
</calcChain>
</file>

<file path=xl/sharedStrings.xml><?xml version="1.0" encoding="utf-8"?>
<sst xmlns="http://schemas.openxmlformats.org/spreadsheetml/2006/main" count="2092" uniqueCount="928">
  <si>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</si>
  <si>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</si>
  <si>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</si>
  <si>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</si>
  <si>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</si>
  <si>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</si>
  <si>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</si>
  <si>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</si>
  <si>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</si>
  <si>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</si>
  <si>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</si>
  <si>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</si>
  <si>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</si>
  <si>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</si>
  <si>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</si>
  <si>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</si>
  <si>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</si>
  <si>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</si>
  <si>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</si>
  <si>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</si>
  <si>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</si>
  <si>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</si>
  <si>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</si>
  <si>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</si>
  <si>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</si>
  <si>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</si>
  <si>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</si>
  <si>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2014-15</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</si>
  <si>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</si>
  <si>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</si>
  <si>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</si>
  <si>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</si>
  <si>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</si>
  <si>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</si>
  <si>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</si>
  <si>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</si>
  <si>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</si>
  <si>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</si>
  <si>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</si>
  <si>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</si>
  <si>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</si>
  <si>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</si>
  <si>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</si>
  <si>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</si>
  <si>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</si>
  <si>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</si>
  <si>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</si>
  <si>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</si>
  <si>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</si>
  <si>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</si>
  <si>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</si>
  <si>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</si>
  <si>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</si>
  <si>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</si>
  <si>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Source: Core Statistics Department</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</si>
  <si>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</si>
  <si>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</si>
  <si>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</si>
  <si>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</si>
  <si>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</si>
  <si>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</si>
  <si>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</si>
  <si>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</si>
  <si>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</si>
  <si>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</si>
  <si>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</si>
  <si>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</si>
  <si>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</si>
  <si>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</si>
  <si>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</si>
  <si>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</si>
  <si>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</si>
  <si>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</si>
  <si>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</si>
  <si>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</si>
  <si>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</si>
  <si>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</si>
  <si>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</si>
  <si>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</si>
  <si>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</si>
  <si>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</si>
  <si>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</si>
  <si>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</si>
  <si>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</si>
  <si>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</si>
  <si>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</si>
  <si>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</si>
  <si>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</si>
  <si>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</si>
  <si>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</si>
  <si>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</si>
  <si>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</si>
  <si>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</si>
  <si>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</si>
  <si>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</si>
  <si>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</si>
  <si>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</si>
  <si>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</si>
  <si>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</si>
  <si>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</si>
  <si>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</si>
  <si>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</si>
  <si>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</si>
  <si>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</si>
  <si>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</si>
  <si>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</si>
  <si>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</si>
  <si>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</si>
  <si>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</si>
  <si>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</si>
  <si>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</si>
  <si>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</si>
  <si>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</si>
  <si>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</si>
  <si>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</si>
  <si>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</si>
  <si>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</si>
  <si>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</si>
  <si>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</si>
  <si>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</si>
  <si>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</si>
  <si>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</si>
  <si>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</si>
  <si>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</si>
  <si>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</si>
  <si>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</si>
  <si>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</si>
  <si>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</si>
  <si>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</si>
  <si>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</si>
  <si>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</si>
  <si>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</si>
  <si>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</si>
  <si>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Cash</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</si>
  <si>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</si>
  <si>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</si>
  <si>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</si>
  <si>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</si>
  <si>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</si>
  <si>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</si>
  <si>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</si>
  <si>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</si>
  <si>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</si>
  <si>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</si>
  <si>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</si>
  <si>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</si>
  <si>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</si>
  <si>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</si>
  <si>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</si>
  <si>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</si>
  <si>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</si>
  <si>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</si>
  <si>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</si>
  <si>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</si>
  <si>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</si>
  <si>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</si>
  <si>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</si>
  <si>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</si>
  <si>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</si>
  <si>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</si>
  <si>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</si>
  <si>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</si>
  <si>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</si>
  <si>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</si>
  <si>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</si>
  <si>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</si>
  <si>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</si>
  <si>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</si>
  <si>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</si>
  <si>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FY-23</t>
  </si>
  <si>
    <t>FY24</t>
  </si>
  <si>
    <t>Credit</t>
  </si>
  <si>
    <t>Debit</t>
  </si>
  <si>
    <t>Net</t>
  </si>
  <si>
    <t>1.  Current Account (A+B+C)</t>
  </si>
  <si>
    <t>A. Goods and services (a+b)</t>
  </si>
  <si>
    <t>a. Goods</t>
  </si>
  <si>
    <t>1. General merchandise</t>
  </si>
  <si>
    <t>2. Net exports of goods under merchanting (only export)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</si>
  <si>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</si>
  <si>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</si>
  <si>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</si>
  <si>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</si>
  <si>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</si>
  <si>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</si>
  <si>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</si>
  <si>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</si>
  <si>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</si>
  <si>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</si>
  <si>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</si>
  <si>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</si>
  <si>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</si>
  <si>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</si>
  <si>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</si>
  <si>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</si>
  <si>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</si>
  <si>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</si>
  <si>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</si>
  <si>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</si>
  <si>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</si>
  <si>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</si>
  <si>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</si>
  <si>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</si>
  <si>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</si>
  <si>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</si>
  <si>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</si>
  <si>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</si>
  <si>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</si>
  <si>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</si>
  <si>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</si>
  <si>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</si>
  <si>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</si>
  <si>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</si>
  <si>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</si>
  <si>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</si>
  <si>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</si>
  <si>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</si>
  <si>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</si>
  <si>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</si>
  <si>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</si>
  <si>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</si>
  <si>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</si>
  <si>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</si>
  <si>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</si>
  <si>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</si>
  <si>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</si>
  <si>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</si>
  <si>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</si>
  <si>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</si>
  <si>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</si>
  <si>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</si>
  <si>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</si>
  <si>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</si>
  <si>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</si>
  <si>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</si>
  <si>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</si>
  <si>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</si>
  <si>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</si>
  <si>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</si>
  <si>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</si>
  <si>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</si>
  <si>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</si>
  <si>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</si>
  <si>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</si>
  <si>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</si>
  <si>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</si>
  <si>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</si>
  <si>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</si>
  <si>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</si>
  <si>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</si>
  <si>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</si>
  <si>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</si>
  <si>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</si>
  <si>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</si>
  <si>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r>
      <t>Jun</t>
    </r>
    <r>
      <rPr>
        <b/>
        <vertAlign val="superscript"/>
        <sz val="7"/>
        <color theme="1"/>
        <rFont val="Times New Roman"/>
        <family val="1"/>
      </rPr>
      <t>R</t>
    </r>
  </si>
  <si>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</si>
  <si>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</si>
  <si>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</si>
  <si>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</si>
  <si>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</si>
  <si>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</si>
  <si>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</si>
  <si>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</si>
  <si>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</si>
  <si>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</si>
  <si>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</si>
  <si>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</si>
  <si>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</si>
  <si>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</si>
  <si>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</si>
  <si>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</si>
  <si>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</si>
  <si>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</si>
  <si>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</si>
  <si>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</si>
  <si>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</si>
  <si>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</si>
  <si>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</si>
  <si>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</si>
  <si>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</si>
  <si>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</si>
  <si>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</si>
  <si>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</si>
  <si>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</si>
  <si>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</si>
  <si>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</si>
  <si>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</si>
  <si>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</si>
  <si>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</si>
  <si>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</si>
  <si>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</si>
  <si>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</si>
  <si>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</si>
  <si>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</si>
  <si>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</si>
  <si>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</si>
  <si>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</si>
  <si>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</si>
  <si>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</si>
  <si>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</si>
  <si>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</si>
  <si>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</si>
  <si>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</si>
  <si>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</si>
  <si>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</si>
  <si>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</si>
  <si>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</si>
  <si>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</si>
  <si>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</si>
  <si>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</si>
  <si>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</si>
  <si>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</si>
  <si>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</si>
  <si>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</si>
  <si>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</si>
  <si>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</si>
  <si>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</si>
  <si>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</si>
  <si>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</si>
  <si>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</si>
  <si>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</si>
  <si>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</si>
  <si>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</si>
  <si>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</si>
  <si>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</si>
  <si>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</si>
  <si>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</si>
  <si>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</si>
  <si>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</si>
  <si>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</si>
  <si>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</si>
  <si>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</si>
  <si>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</si>
  <si>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</si>
  <si>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</si>
  <si>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FY19</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</si>
  <si>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</si>
  <si>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</si>
  <si>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</si>
  <si>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</si>
  <si>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</si>
  <si>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</si>
  <si>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</si>
  <si>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</si>
  <si>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</si>
  <si>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</si>
  <si>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</si>
  <si>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</si>
  <si>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</si>
  <si>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</si>
  <si>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</si>
  <si>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</si>
  <si>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</si>
  <si>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</si>
  <si>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</si>
  <si>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</si>
  <si>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</si>
  <si>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</si>
  <si>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</si>
  <si>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</si>
  <si>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</si>
  <si>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</si>
  <si>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</si>
  <si>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</si>
  <si>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t xml:space="preserve">       i)  With State Bank of      Pakistan</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</si>
  <si>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</si>
  <si>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</si>
  <si>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</si>
  <si>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</si>
  <si>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</si>
  <si>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</si>
  <si>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</si>
  <si>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</si>
  <si>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</si>
  <si>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</si>
  <si>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</si>
  <si>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</si>
  <si>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</si>
  <si>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</si>
  <si>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</si>
  <si>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</si>
  <si>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</si>
  <si>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</si>
  <si>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</si>
  <si>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</si>
  <si>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</si>
  <si>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</si>
  <si>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</si>
  <si>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</si>
  <si>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</si>
  <si>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</si>
  <si>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</si>
  <si>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</si>
  <si>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</si>
  <si>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</si>
  <si>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</si>
  <si>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</si>
  <si>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</si>
  <si>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</si>
  <si>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</si>
  <si>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</si>
  <si>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</si>
  <si>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</si>
  <si>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</si>
  <si>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</si>
  <si>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</si>
  <si>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</si>
  <si>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</si>
  <si>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</si>
  <si>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</si>
  <si>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</si>
  <si>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</si>
  <si>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</si>
  <si>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</si>
  <si>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</si>
  <si>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</si>
  <si>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</si>
  <si>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</si>
  <si>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</si>
  <si>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</si>
  <si>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</si>
  <si>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</si>
  <si>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</si>
  <si>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</si>
  <si>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</si>
  <si>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</si>
  <si>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</si>
  <si>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</si>
  <si>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</si>
  <si>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</si>
  <si>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</si>
  <si>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</si>
  <si>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</si>
  <si>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</si>
  <si>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3. The data is based on Ultimate Controlling Parent Country concept and may not be compared with the data based on Immediate Investing Countries published for year F11 and earlier.</t>
  </si>
  <si>
    <t xml:space="preserve">4. The data from FY15 has been revised by incorporating the FDI channeled through permissible off-shore accounts. The revision study is available at: </t>
  </si>
  <si>
    <t>http://www.sbp.org.pk/departments/stats/Notice/Rev-Study-External-Sector.pdf</t>
  </si>
  <si>
    <t>5. The data for FY23-Q3 has been revised.</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</si>
  <si>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</si>
  <si>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</si>
  <si>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</si>
  <si>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</si>
  <si>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</si>
  <si>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</si>
  <si>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</si>
  <si>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</si>
  <si>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</si>
  <si>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</si>
  <si>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</si>
  <si>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</si>
  <si>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</si>
  <si>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</si>
  <si>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</si>
  <si>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</si>
  <si>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</si>
  <si>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</si>
  <si>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</si>
  <si>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</si>
  <si>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</si>
  <si>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</si>
  <si>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</si>
  <si>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</si>
  <si>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</si>
  <si>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</si>
  <si>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</si>
  <si>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</si>
  <si>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</si>
  <si>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</si>
  <si>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</si>
  <si>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</si>
  <si>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</si>
  <si>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</si>
  <si>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</si>
  <si>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</si>
  <si>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</si>
  <si>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</si>
  <si>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</si>
  <si>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</si>
  <si>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</si>
  <si>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</si>
  <si>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</si>
  <si>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</si>
  <si>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</si>
  <si>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</si>
  <si>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</si>
  <si>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</si>
  <si>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</si>
  <si>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</si>
  <si>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</si>
  <si>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</si>
  <si>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</si>
  <si>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</si>
  <si>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</si>
  <si>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</si>
  <si>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</si>
  <si>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</si>
  <si>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</si>
  <si>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</si>
  <si>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</si>
  <si>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</si>
  <si>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</si>
  <si>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The data from FY15 has been revised by incorporating the FDI channeled through permissible off-shore accounts. The revision study is available at: http://www.sbp.org.pk/departments/stats/Notice/Rev-Study-External-Sector.pdf</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</si>
  <si>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</si>
  <si>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</si>
  <si>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</si>
  <si>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</si>
  <si>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</si>
  <si>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</si>
  <si>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</si>
  <si>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</si>
  <si>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</si>
  <si>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</si>
  <si>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</si>
  <si>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</si>
  <si>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</si>
  <si>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</si>
  <si>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</si>
  <si>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t>Trade data compiled by Pakistan Bureau of Statistics and State Bank of Pakistan may differ from each other due to the following reasons: -</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</si>
  <si>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</si>
  <si>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</si>
  <si>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</si>
  <si>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</si>
  <si>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</si>
  <si>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</si>
  <si>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</si>
  <si>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</si>
  <si>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</si>
  <si>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</si>
  <si>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</si>
  <si>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</si>
  <si>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</si>
  <si>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</si>
  <si>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</si>
  <si>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</si>
  <si>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</si>
  <si>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</si>
  <si>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</si>
  <si>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</si>
  <si>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</si>
  <si>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</si>
  <si>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</si>
  <si>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</si>
  <si>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</si>
  <si>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</si>
  <si>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</si>
  <si>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</si>
  <si>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</si>
  <si>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</si>
  <si>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</si>
  <si>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</si>
  <si>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</si>
  <si>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</si>
  <si>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</si>
  <si>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</si>
  <si>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</si>
  <si>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</si>
  <si>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</si>
  <si>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</si>
  <si>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</si>
  <si>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</si>
  <si>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</si>
  <si>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</si>
  <si>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</si>
  <si>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</si>
  <si>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</si>
  <si>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</si>
  <si>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</si>
  <si>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</si>
  <si>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</si>
  <si>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</si>
  <si>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</si>
  <si>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</si>
  <si>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</si>
  <si>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</si>
  <si>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</si>
  <si>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</si>
  <si>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</si>
  <si>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</si>
  <si>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</si>
  <si>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</si>
  <si>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</si>
  <si>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</si>
  <si>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</si>
  <si>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</si>
  <si>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</si>
  <si>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</si>
  <si>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</si>
  <si>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</si>
  <si>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</si>
  <si>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</si>
  <si>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</si>
  <si>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</si>
  <si>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</si>
  <si>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</si>
  <si>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</si>
  <si>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</si>
  <si>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</si>
  <si>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</si>
  <si>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r>
      <t>FY22</t>
    </r>
    <r>
      <rPr>
        <b/>
        <vertAlign val="superscript"/>
        <sz val="8"/>
        <color theme="1"/>
        <rFont val="Times New Roman"/>
        <family val="1"/>
      </rPr>
      <t xml:space="preserve"> </t>
    </r>
  </si>
  <si>
    <r>
      <t>FY23</t>
    </r>
    <r>
      <rPr>
        <b/>
        <vertAlign val="superscript"/>
        <sz val="8"/>
        <color theme="1"/>
        <rFont val="Times New Roman"/>
        <family val="1"/>
      </rPr>
      <t xml:space="preserve"> </t>
    </r>
  </si>
  <si>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</si>
  <si>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</si>
  <si>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</si>
  <si>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</si>
  <si>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</si>
  <si>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</si>
  <si>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</si>
  <si>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</si>
  <si>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</si>
  <si>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</si>
  <si>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</si>
  <si>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</si>
  <si>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</si>
  <si>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</si>
  <si>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</si>
  <si>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</si>
  <si>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</si>
  <si>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</si>
  <si>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</si>
  <si>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</si>
  <si>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</si>
  <si>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</si>
  <si>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</si>
  <si>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</si>
  <si>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</si>
  <si>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</si>
  <si>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</si>
  <si>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</si>
  <si>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</si>
  <si>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</si>
  <si>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</si>
  <si>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</si>
  <si>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</si>
  <si>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</si>
  <si>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</si>
  <si>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</si>
  <si>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</si>
  <si>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</si>
  <si>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</si>
  <si>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</si>
  <si>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</si>
  <si>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</si>
  <si>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</si>
  <si>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</si>
  <si>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</si>
  <si>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</si>
  <si>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</si>
  <si>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</si>
  <si>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</si>
  <si>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</si>
  <si>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r>
      <t>FY23</t>
    </r>
    <r>
      <rPr>
        <b/>
        <vertAlign val="superscript"/>
        <sz val="8"/>
        <color theme="1"/>
        <rFont val="Times New Roman"/>
        <family val="1"/>
      </rPr>
      <t xml:space="preserve"> R</t>
    </r>
  </si>
  <si>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</si>
  <si>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</si>
  <si>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</si>
  <si>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</si>
  <si>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</si>
  <si>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</si>
  <si>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</si>
  <si>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</si>
  <si>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</si>
  <si>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</si>
  <si>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</si>
  <si>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</si>
  <si>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</si>
  <si>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</si>
  <si>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</si>
  <si>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</si>
  <si>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</si>
  <si>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</si>
  <si>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</si>
  <si>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</si>
  <si>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</si>
  <si>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</si>
  <si>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</si>
  <si>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</si>
  <si>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</si>
  <si>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</si>
  <si>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</si>
  <si>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</si>
  <si>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</si>
  <si>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</si>
  <si>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</si>
  <si>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</si>
  <si>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</si>
  <si>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</si>
  <si>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</si>
  <si>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</si>
  <si>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</si>
  <si>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</si>
  <si>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</si>
  <si>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</si>
  <si>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</si>
  <si>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</si>
  <si>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</si>
  <si>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</si>
  <si>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</si>
  <si>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</si>
  <si>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</si>
  <si>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</si>
  <si>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</si>
  <si>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</si>
  <si>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</si>
  <si>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</si>
  <si>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</si>
  <si>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</si>
  <si>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</si>
  <si>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</si>
  <si>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</si>
  <si>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</si>
  <si>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</si>
  <si>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</si>
  <si>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</si>
  <si>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</si>
  <si>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</si>
  <si>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</si>
  <si>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</si>
  <si>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</si>
  <si>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</si>
  <si>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</si>
  <si>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</si>
  <si>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</si>
  <si>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</si>
  <si>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</si>
  <si>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</si>
  <si>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</si>
  <si>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</si>
  <si>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</si>
  <si>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</si>
  <si>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</si>
  <si>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</si>
  <si>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</si>
  <si>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</si>
  <si>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</si>
  <si>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</si>
  <si>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</si>
  <si>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</si>
  <si>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</si>
  <si>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</si>
  <si>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</si>
  <si>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</si>
  <si>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</si>
  <si>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</si>
  <si>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</si>
  <si>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</si>
  <si>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</si>
  <si>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</si>
  <si>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</si>
  <si>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</si>
  <si>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</si>
  <si>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</si>
  <si>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</si>
  <si>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</si>
  <si>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</si>
  <si>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</si>
  <si>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</si>
  <si>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</si>
  <si>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</si>
  <si>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</si>
  <si>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</si>
  <si>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</si>
  <si>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</si>
  <si>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</si>
  <si>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</si>
  <si>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</si>
  <si>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</si>
  <si>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</si>
  <si>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</si>
  <si>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</si>
  <si>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</si>
  <si>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</si>
  <si>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</si>
  <si>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</si>
  <si>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</si>
  <si>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</si>
  <si>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</si>
  <si>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</si>
  <si>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</si>
  <si>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</si>
  <si>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</si>
  <si>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</si>
  <si>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</si>
  <si>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</si>
  <si>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</si>
  <si>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</si>
  <si>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</si>
  <si>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</si>
  <si>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</si>
  <si>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</si>
  <si>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</si>
  <si>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</si>
  <si>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</si>
  <si>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</si>
  <si>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</si>
  <si>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</si>
  <si>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</si>
  <si>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</si>
  <si>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</si>
  <si>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</si>
  <si>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</si>
  <si>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</si>
  <si>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</si>
  <si>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</si>
  <si>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</si>
  <si>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</si>
  <si>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</si>
  <si>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</si>
  <si>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</si>
  <si>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</si>
  <si>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</si>
  <si>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</si>
  <si>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</si>
  <si>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</si>
  <si>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</si>
  <si>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</si>
  <si>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</si>
  <si>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</si>
  <si>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</si>
  <si>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</si>
  <si>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</si>
  <si>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</si>
  <si>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</si>
  <si>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</si>
  <si>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</si>
  <si>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</si>
  <si>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</si>
  <si>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</si>
  <si>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</si>
  <si>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</si>
  <si>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 xml:space="preserve">Archive Link: http://www.sbp.org.pk/ecodata/NIFP_Arch/index.asp </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</si>
  <si>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</si>
  <si>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</si>
  <si>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</si>
  <si>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</si>
  <si>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</si>
  <si>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</si>
  <si>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</si>
  <si>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</si>
  <si>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</si>
  <si>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</si>
  <si>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</si>
  <si>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</si>
  <si>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</si>
  <si>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</si>
  <si>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</si>
  <si>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</si>
  <si>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</si>
  <si>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</si>
  <si>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</si>
  <si>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</si>
  <si>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Source: core Statistics Department</t>
  </si>
  <si>
    <t>Source: Core Statistics Departmetn</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</si>
  <si>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</si>
  <si>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</si>
  <si>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</si>
  <si>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</si>
  <si>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</si>
  <si>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</si>
  <si>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</si>
  <si>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</si>
  <si>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</si>
  <si>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</si>
  <si>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</si>
  <si>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</si>
  <si>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</si>
  <si>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</si>
  <si>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</si>
  <si>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</si>
  <si>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</si>
  <si>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</si>
  <si>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</si>
  <si>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2018-19     Jul-Sep</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</si>
  <si>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</si>
  <si>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</si>
  <si>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</si>
  <si>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</si>
  <si>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</si>
  <si>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</si>
  <si>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</si>
  <si>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</si>
  <si>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</si>
  <si>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</si>
  <si>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</si>
  <si>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</si>
  <si>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</si>
  <si>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r>
      <t>Dec</t>
    </r>
    <r>
      <rPr>
        <b/>
        <vertAlign val="superscript"/>
        <sz val="7"/>
        <color theme="1"/>
        <rFont val="Times New Roman"/>
        <family val="1"/>
      </rPr>
      <t>P</t>
    </r>
  </si>
  <si>
    <t>n.a.</t>
  </si>
  <si>
    <r>
      <t>Sep</t>
    </r>
    <r>
      <rPr>
        <b/>
        <vertAlign val="superscript"/>
        <sz val="7"/>
        <color theme="1"/>
        <rFont val="Times New Roman"/>
        <family val="1"/>
      </rPr>
      <t>R</t>
    </r>
  </si>
  <si>
    <r>
      <t>Mar</t>
    </r>
    <r>
      <rPr>
        <b/>
        <vertAlign val="superscript"/>
        <sz val="7"/>
        <color theme="1"/>
        <rFont val="Times New Roman"/>
        <family val="1"/>
      </rPr>
      <t>R</t>
    </r>
  </si>
  <si>
    <r>
      <t>Dec</t>
    </r>
    <r>
      <rPr>
        <b/>
        <vertAlign val="superscript"/>
        <sz val="7"/>
        <color theme="1"/>
        <rFont val="Times New Roman"/>
        <family val="1"/>
      </rPr>
      <t xml:space="preserve"> R</t>
    </r>
  </si>
  <si>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</si>
  <si>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</si>
  <si>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</si>
  <si>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</si>
  <si>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</si>
  <si>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</si>
  <si>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r>
      <t>Apr</t>
    </r>
    <r>
      <rPr>
        <vertAlign val="superscript"/>
        <sz val="8"/>
        <color theme="1"/>
        <rFont val="Times New Roman"/>
        <family val="1"/>
      </rPr>
      <t>P</t>
    </r>
  </si>
  <si>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</si>
  <si>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</si>
  <si>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</si>
  <si>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</si>
  <si>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</si>
  <si>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</si>
  <si>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</si>
  <si>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</si>
  <si>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r>
      <t>Mar</t>
    </r>
    <r>
      <rPr>
        <vertAlign val="superscript"/>
        <sz val="8"/>
        <color theme="1"/>
        <rFont val="Times New Roman"/>
        <family val="1"/>
      </rPr>
      <t>R</t>
    </r>
  </si>
  <si>
    <t>Pak Rupees per Currency Unit May-2024</t>
  </si>
  <si>
    <t>Mid Points of Daily Averages of Bank-to-Customers Buying and Selling Exchange rates</t>
  </si>
  <si>
    <t xml:space="preserve">                                                                                                                                             Source: Core Statistics Department</t>
  </si>
  <si>
    <t xml:space="preserve"> *End of Current month/ period over end of previous month/ period   </t>
  </si>
  <si>
    <t>Jul-May</t>
  </si>
  <si>
    <r>
      <t>May</t>
    </r>
    <r>
      <rPr>
        <b/>
        <vertAlign val="superscript"/>
        <sz val="7"/>
        <color theme="1"/>
        <rFont val="Times New Roman"/>
        <family val="1"/>
      </rPr>
      <t>P</t>
    </r>
  </si>
  <si>
    <r>
      <t xml:space="preserve">May </t>
    </r>
    <r>
      <rPr>
        <vertAlign val="superscript"/>
        <sz val="8"/>
        <color theme="1"/>
        <rFont val="Times New Roman"/>
        <family val="1"/>
      </rPr>
      <t>P</t>
    </r>
  </si>
  <si>
    <r>
      <t xml:space="preserve">Apr </t>
    </r>
    <r>
      <rPr>
        <vertAlign val="superscript"/>
        <sz val="8"/>
        <color theme="1"/>
        <rFont val="Times New Roman"/>
        <family val="1"/>
      </rPr>
      <t>R</t>
    </r>
  </si>
  <si>
    <r>
      <t>May</t>
    </r>
    <r>
      <rPr>
        <vertAlign val="superscript"/>
        <sz val="8"/>
        <color theme="1"/>
        <rFont val="Times New Roman"/>
        <family val="1"/>
      </rPr>
      <t>P</t>
    </r>
  </si>
  <si>
    <r>
      <t>May</t>
    </r>
    <r>
      <rPr>
        <vertAlign val="superscript"/>
        <sz val="7.5"/>
        <color theme="1"/>
        <rFont val="Times New Roman"/>
        <family val="1"/>
      </rPr>
      <t>P</t>
    </r>
  </si>
  <si>
    <r>
      <t>May</t>
    </r>
    <r>
      <rPr>
        <b/>
        <vertAlign val="superscript"/>
        <sz val="7"/>
        <color rgb="FF000000"/>
        <rFont val="Times New Roman"/>
        <family val="1"/>
      </rPr>
      <t>P</t>
    </r>
  </si>
  <si>
    <r>
      <t>Apr</t>
    </r>
    <r>
      <rPr>
        <b/>
        <vertAlign val="superscript"/>
        <sz val="7"/>
        <color rgb="FF000000"/>
        <rFont val="Times New Roman"/>
        <family val="1"/>
      </rPr>
      <t>R</t>
    </r>
  </si>
  <si>
    <r>
      <t>Apr</t>
    </r>
    <r>
      <rPr>
        <vertAlign val="superscript"/>
        <sz val="7.5"/>
        <color theme="1"/>
        <rFont val="Times New Roman"/>
        <family val="1"/>
      </rPr>
      <t>R</t>
    </r>
  </si>
  <si>
    <t>Pak Rupees per USD May-2024</t>
  </si>
  <si>
    <r>
      <t>May FY24</t>
    </r>
    <r>
      <rPr>
        <b/>
        <vertAlign val="superscript"/>
        <sz val="8"/>
        <color theme="1"/>
        <rFont val="Times New Roman"/>
        <family val="1"/>
      </rPr>
      <t>P</t>
    </r>
  </si>
  <si>
    <r>
      <t>Jul- May FY24</t>
    </r>
    <r>
      <rPr>
        <b/>
        <vertAlign val="superscript"/>
        <sz val="8"/>
        <color theme="1"/>
        <rFont val="Times New Roman"/>
        <family val="1"/>
      </rPr>
      <t>P</t>
    </r>
  </si>
  <si>
    <t>Jul- May FY23</t>
  </si>
  <si>
    <t xml:space="preserve">*End of Current month/ period over end of previous month/ period                                                                                                                                                            </t>
  </si>
  <si>
    <t xml:space="preserve">       </t>
  </si>
  <si>
    <r>
      <t>FY23</t>
    </r>
    <r>
      <rPr>
        <b/>
        <vertAlign val="superscript"/>
        <sz val="8"/>
        <color theme="1"/>
        <rFont val="Times New Roman"/>
        <family val="1"/>
        <scheme val="major"/>
      </rPr>
      <t xml:space="preserve"> R</t>
    </r>
  </si>
  <si>
    <r>
      <t>May</t>
    </r>
    <r>
      <rPr>
        <b/>
        <vertAlign val="superscript"/>
        <sz val="7"/>
        <color theme="1"/>
        <rFont val="Times New Roman"/>
        <family val="1"/>
        <scheme val="major"/>
      </rPr>
      <t>P</t>
    </r>
  </si>
  <si>
    <r>
      <t>FY22</t>
    </r>
    <r>
      <rPr>
        <b/>
        <vertAlign val="superscript"/>
        <sz val="8"/>
        <color theme="1"/>
        <rFont val="Times New Roman"/>
        <family val="1"/>
        <scheme val="major"/>
      </rPr>
      <t xml:space="preserve"> </t>
    </r>
  </si>
  <si>
    <r>
      <t>FY23</t>
    </r>
    <r>
      <rPr>
        <b/>
        <vertAlign val="superscript"/>
        <sz val="8"/>
        <color theme="1"/>
        <rFont val="Times New Roman"/>
        <family val="1"/>
        <scheme val="major"/>
      </rPr>
      <t xml:space="preserv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</si>
</sst>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s>
  <fonts count="76"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8"/>
      <color theme="1"/>
      <name val="Calibri"/>
      <family val="2"/>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vertAlign val="superscript"/>
      <sz val="7.5"/>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8.5"/>
      <color rgb="FF000000"/>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vertAlign val="superscript"/>
      <sz val="7"/>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3">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9">
    <xf numFmtId="0" fontId="0" fillId="0" borderId="0"/>
    <xf numFmtId="0" fontId="24" fillId="0" borderId="0" applyNumberFormat="0" applyFill="0" applyBorder="0" applyAlignment="0" applyProtection="0"/>
    <xf numFmtId="43" fontId="45" fillId="0" borderId="0" applyFont="0" applyFill="0" applyBorder="0" applyAlignment="0" applyProtection="0"/>
    <xf numFmtId="43" fontId="57" fillId="0" borderId="0" applyFont="0" applyFill="0" applyBorder="0" applyAlignment="0" applyProtection="0"/>
    <xf numFmtId="0" fontId="57" fillId="0" borderId="0"/>
    <xf numFmtId="0" fontId="45" fillId="0" borderId="0"/>
    <xf numFmtId="0" fontId="53" fillId="0" borderId="0"/>
    <xf numFmtId="0" fontId="45" fillId="0" borderId="0"/>
    <xf numFmtId="0" fontId="57" fillId="0" borderId="0"/>
  </cellStyleXfs>
  <cellXfs count="569">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16" fillId="0" borderId="0" xfId="0" applyFont="1" applyAlignment="1">
      <alignment horizontal="right" vertical="center" wrapText="1"/>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7" fillId="0" borderId="15" xfId="0" applyFont="1" applyBorder="1" applyAlignment="1">
      <alignment horizontal="right" vertical="center"/>
    </xf>
    <xf numFmtId="16" fontId="6" fillId="0" borderId="0" xfId="0" applyNumberFormat="1" applyFont="1" applyAlignment="1">
      <alignment vertical="center"/>
    </xf>
    <xf numFmtId="0" fontId="2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1" fillId="0" borderId="1" xfId="0" applyFont="1" applyBorder="1" applyAlignment="1">
      <alignment horizontal="right" vertical="center"/>
    </xf>
    <xf numFmtId="0" fontId="31" fillId="0" borderId="24" xfId="0" applyFont="1" applyBorder="1" applyAlignment="1">
      <alignment horizontal="right" vertical="center"/>
    </xf>
    <xf numFmtId="0" fontId="31" fillId="0" borderId="15" xfId="0" applyFont="1" applyBorder="1" applyAlignment="1">
      <alignment horizontal="right" vertical="center"/>
    </xf>
    <xf numFmtId="0" fontId="31" fillId="0" borderId="6" xfId="0" applyFont="1" applyBorder="1" applyAlignment="1">
      <alignment horizontal="right" vertical="center"/>
    </xf>
    <xf numFmtId="0" fontId="15" fillId="0" borderId="0" xfId="0" applyFont="1" applyAlignment="1">
      <alignment horizontal="right" vertical="center"/>
    </xf>
    <xf numFmtId="0" fontId="34" fillId="0" borderId="0" xfId="0" applyFont="1" applyAlignment="1">
      <alignmen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6" fillId="0" borderId="0" xfId="0" applyFont="1" applyAlignment="1">
      <alignment vertical="center"/>
    </xf>
    <xf numFmtId="0" fontId="41" fillId="0" borderId="2" xfId="0" applyFont="1" applyBorder="1" applyAlignment="1">
      <alignment horizontal="righ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2"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44"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3" fontId="6" fillId="0" borderId="0" xfId="0" applyNumberFormat="1" applyFont="1" applyAlignment="1">
      <alignment vertical="center"/>
    </xf>
    <xf numFmtId="0" fontId="5" fillId="0" borderId="23" xfId="0" applyFont="1" applyBorder="1" applyAlignment="1">
      <alignment vertical="center"/>
    </xf>
    <xf numFmtId="0" fontId="0" fillId="0" borderId="1" xfId="0" applyBorder="1" applyAlignment="1"/>
    <xf numFmtId="165" fontId="16" fillId="0" borderId="0" xfId="0" applyNumberFormat="1" applyFont="1" applyAlignment="1">
      <alignment horizontal="right" vertical="center"/>
    </xf>
    <xf numFmtId="0" fontId="5" fillId="0" borderId="0" xfId="0" applyFont="1" applyAlignment="1">
      <alignment vertical="center"/>
    </xf>
    <xf numFmtId="0" fontId="8" fillId="0" borderId="34"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8" fillId="0" borderId="17" xfId="0" applyFont="1" applyBorder="1" applyAlignment="1">
      <alignment horizontal="right" vertical="center"/>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15" fillId="0" borderId="22" xfId="0" applyFont="1" applyBorder="1" applyAlignment="1">
      <alignment horizontal="right" vertical="center"/>
    </xf>
    <xf numFmtId="0" fontId="47"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168" fontId="42" fillId="0" borderId="1" xfId="2" applyNumberFormat="1" applyFont="1" applyBorder="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8" fontId="0" fillId="0" borderId="0" xfId="2" applyNumberFormat="1" applyFont="1" applyAlignment="1"/>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0" fillId="0" borderId="0" xfId="2" applyNumberFormat="1" applyFont="1" applyAlignment="1"/>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8"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49" fillId="0" borderId="0" xfId="2" applyNumberFormat="1" applyFont="1" applyAlignment="1"/>
    <xf numFmtId="166" fontId="50" fillId="0" borderId="0" xfId="2" applyNumberFormat="1" applyFont="1" applyAlignment="1"/>
    <xf numFmtId="166" fontId="50" fillId="0" borderId="10" xfId="2" applyNumberFormat="1" applyFont="1" applyBorder="1" applyAlignment="1"/>
    <xf numFmtId="166" fontId="8" fillId="0" borderId="10" xfId="2" applyNumberFormat="1" applyFont="1" applyBorder="1" applyAlignment="1">
      <alignment vertical="center"/>
    </xf>
    <xf numFmtId="166" fontId="15"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9" fontId="6" fillId="0" borderId="0" xfId="2"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41"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7"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53" fillId="0" borderId="28" xfId="0" applyFont="1" applyBorder="1" applyAlignment="1">
      <alignment horizontal="center"/>
    </xf>
    <xf numFmtId="0" fontId="53" fillId="0" borderId="0" xfId="0" applyFont="1" applyBorder="1" applyAlignment="1">
      <alignment horizontal="center"/>
    </xf>
    <xf numFmtId="165" fontId="54" fillId="0" borderId="0" xfId="0" applyNumberFormat="1" applyFont="1" applyAlignment="1">
      <alignment horizontal="right"/>
    </xf>
    <xf numFmtId="165" fontId="54" fillId="0" borderId="0" xfId="0" applyNumberFormat="1" applyFont="1"/>
    <xf numFmtId="164" fontId="55" fillId="0" borderId="0" xfId="2" applyNumberFormat="1" applyFont="1" applyAlignment="1">
      <alignment horizontal="right" vertical="center"/>
    </xf>
    <xf numFmtId="164" fontId="49" fillId="0" borderId="0" xfId="2" applyNumberFormat="1" applyFont="1"/>
    <xf numFmtId="0" fontId="8" fillId="0" borderId="1" xfId="0" applyFont="1" applyFill="1" applyBorder="1" applyAlignment="1">
      <alignment horizontal="right" vertical="center"/>
    </xf>
    <xf numFmtId="0" fontId="8" fillId="0" borderId="40" xfId="0" applyFont="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0" fillId="0" borderId="0" xfId="0" applyNumberFormat="1" applyAlignment="1"/>
    <xf numFmtId="167" fontId="6" fillId="0" borderId="0" xfId="0" applyNumberFormat="1" applyFont="1" applyFill="1" applyBorder="1" applyAlignment="1">
      <alignment horizontal="right" wrapText="1"/>
    </xf>
    <xf numFmtId="167" fontId="56" fillId="0" borderId="0" xfId="2" applyNumberFormat="1" applyFont="1" applyAlignment="1">
      <alignment horizontal="right" vertical="center"/>
    </xf>
    <xf numFmtId="167" fontId="56" fillId="0" borderId="0" xfId="2" applyNumberFormat="1" applyFont="1" applyBorder="1" applyAlignment="1">
      <alignment horizontal="right" vertical="center"/>
    </xf>
    <xf numFmtId="0" fontId="31"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8" fillId="0" borderId="41" xfId="0" applyNumberFormat="1" applyFont="1" applyBorder="1" applyAlignment="1">
      <alignment vertical="center"/>
    </xf>
    <xf numFmtId="0" fontId="58" fillId="0" borderId="41" xfId="0" applyFont="1" applyBorder="1" applyAlignment="1">
      <alignment vertical="center" wrapText="1"/>
    </xf>
    <xf numFmtId="0" fontId="59" fillId="0" borderId="0" xfId="0" applyFont="1" applyAlignment="1"/>
    <xf numFmtId="0" fontId="59" fillId="0" borderId="0" xfId="0" applyFont="1"/>
    <xf numFmtId="49" fontId="60" fillId="0" borderId="0" xfId="0" applyNumberFormat="1" applyFont="1" applyAlignment="1"/>
    <xf numFmtId="0" fontId="60" fillId="0" borderId="0" xfId="0" applyFont="1"/>
    <xf numFmtId="49" fontId="61" fillId="0" borderId="0" xfId="0" applyNumberFormat="1" applyFont="1" applyAlignment="1"/>
    <xf numFmtId="0" fontId="61" fillId="0" borderId="0" xfId="0" applyFont="1"/>
    <xf numFmtId="49" fontId="58" fillId="0" borderId="0" xfId="0" applyNumberFormat="1" applyFont="1" applyBorder="1" applyAlignment="1">
      <alignment vertical="center"/>
    </xf>
    <xf numFmtId="0" fontId="58" fillId="0" borderId="0" xfId="0" applyFont="1" applyBorder="1" applyAlignment="1">
      <alignment vertical="center" wrapText="1"/>
    </xf>
    <xf numFmtId="43" fontId="61" fillId="0" borderId="0" xfId="2" applyNumberFormat="1" applyFont="1"/>
    <xf numFmtId="43" fontId="60" fillId="0" borderId="0" xfId="2" applyNumberFormat="1" applyFont="1"/>
    <xf numFmtId="0" fontId="5" fillId="0" borderId="0" xfId="0" applyFont="1" applyAlignment="1">
      <alignment vertical="center"/>
    </xf>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168" fontId="7" fillId="0" borderId="0" xfId="2" applyNumberFormat="1" applyFont="1" applyAlignment="1">
      <alignment vertical="center"/>
    </xf>
    <xf numFmtId="168" fontId="8" fillId="0" borderId="0" xfId="2" applyNumberFormat="1" applyFont="1" applyAlignment="1">
      <alignment vertical="center"/>
    </xf>
    <xf numFmtId="166" fontId="1" fillId="0" borderId="0" xfId="0" applyNumberFormat="1" applyFont="1" applyAlignment="1">
      <alignment vertical="center"/>
    </xf>
    <xf numFmtId="0" fontId="31" fillId="0" borderId="22" xfId="0" applyFont="1" applyBorder="1" applyAlignment="1">
      <alignment vertical="center"/>
    </xf>
    <xf numFmtId="0" fontId="31" fillId="0" borderId="39" xfId="0" applyFont="1" applyBorder="1" applyAlignment="1">
      <alignment horizontal="right" vertical="center"/>
    </xf>
    <xf numFmtId="43" fontId="6" fillId="0" borderId="0" xfId="2" applyFont="1" applyAlignment="1">
      <alignment horizontal="right" vertical="center"/>
    </xf>
    <xf numFmtId="0" fontId="19" fillId="0" borderId="14" xfId="0" applyFont="1" applyBorder="1" applyAlignment="1">
      <alignment horizontal="center" vertical="center"/>
    </xf>
    <xf numFmtId="0" fontId="5" fillId="0" borderId="0" xfId="0" applyFont="1" applyAlignment="1">
      <alignment vertical="center"/>
    </xf>
    <xf numFmtId="0" fontId="19" fillId="0" borderId="0" xfId="0" applyFont="1" applyAlignment="1">
      <alignment horizontal="right" vertical="center"/>
    </xf>
    <xf numFmtId="0" fontId="44" fillId="0" borderId="0" xfId="0" applyFont="1" applyFill="1" applyBorder="1" applyAlignment="1">
      <alignment vertical="center"/>
    </xf>
    <xf numFmtId="0" fontId="44" fillId="0" borderId="0" xfId="0" applyFont="1" applyBorder="1" applyAlignment="1">
      <alignment vertical="center"/>
    </xf>
    <xf numFmtId="0" fontId="0" fillId="0" borderId="0" xfId="0" applyAlignment="1">
      <alignment horizontal="right"/>
    </xf>
    <xf numFmtId="167" fontId="0" fillId="0" borderId="0" xfId="0" applyNumberFormat="1" applyAlignment="1">
      <alignment horizontal="right"/>
    </xf>
    <xf numFmtId="167" fontId="17" fillId="0" borderId="0" xfId="0" applyNumberFormat="1" applyFont="1" applyFill="1" applyAlignment="1">
      <alignment horizontal="right" wrapText="1"/>
    </xf>
    <xf numFmtId="167" fontId="17" fillId="0" borderId="0" xfId="0" applyNumberFormat="1" applyFont="1" applyFill="1" applyBorder="1" applyAlignment="1">
      <alignment horizontal="right" wrapText="1"/>
    </xf>
    <xf numFmtId="2" fontId="17" fillId="0" borderId="0" xfId="0" applyNumberFormat="1" applyFont="1" applyFill="1" applyAlignment="1">
      <alignment horizontal="right" wrapText="1"/>
    </xf>
    <xf numFmtId="2" fontId="17" fillId="0" borderId="0" xfId="0" applyNumberFormat="1" applyFont="1" applyFill="1" applyBorder="1" applyAlignment="1">
      <alignment horizontal="right" wrapText="1"/>
    </xf>
    <xf numFmtId="2" fontId="6" fillId="0" borderId="0" xfId="0" applyNumberFormat="1" applyFont="1" applyFill="1" applyBorder="1" applyAlignment="1">
      <alignment horizontal="right" wrapText="1"/>
    </xf>
    <xf numFmtId="0" fontId="6" fillId="0" borderId="0" xfId="0" applyFont="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60" fillId="0" borderId="0" xfId="0" applyFont="1" applyAlignment="1"/>
    <xf numFmtId="0" fontId="5" fillId="0" borderId="0" xfId="0" applyFont="1" applyAlignment="1">
      <alignment vertical="center"/>
    </xf>
    <xf numFmtId="0" fontId="19" fillId="0" borderId="14" xfId="0" applyFont="1" applyBorder="1" applyAlignment="1">
      <alignment horizontal="center" vertical="center"/>
    </xf>
    <xf numFmtId="0" fontId="7" fillId="0" borderId="0" xfId="0" applyFont="1" applyAlignment="1">
      <alignment horizontal="right" vertical="center" wrapText="1"/>
    </xf>
    <xf numFmtId="164" fontId="54" fillId="0" borderId="0" xfId="2" applyNumberFormat="1" applyFont="1" applyAlignment="1">
      <alignment horizontal="right"/>
    </xf>
    <xf numFmtId="164" fontId="54" fillId="0" borderId="0" xfId="2" applyNumberFormat="1" applyFont="1"/>
    <xf numFmtId="164" fontId="0" fillId="0" borderId="0" xfId="2" applyNumberFormat="1" applyFont="1"/>
    <xf numFmtId="0" fontId="8" fillId="0" borderId="39" xfId="0" applyFont="1" applyFill="1" applyBorder="1" applyAlignment="1">
      <alignment horizontal="right" vertical="center"/>
    </xf>
    <xf numFmtId="0" fontId="8" fillId="0" borderId="24" xfId="0" applyFont="1" applyFill="1" applyBorder="1" applyAlignment="1">
      <alignment horizontal="right" vertical="center"/>
    </xf>
    <xf numFmtId="0" fontId="19" fillId="0" borderId="7" xfId="0" applyFont="1" applyBorder="1" applyAlignment="1">
      <alignment vertical="center"/>
    </xf>
    <xf numFmtId="164" fontId="16" fillId="0" borderId="0" xfId="2" applyNumberFormat="1" applyFont="1" applyAlignment="1">
      <alignment horizontal="right" vertical="center" wrapText="1"/>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19" fillId="0" borderId="42" xfId="0" applyFont="1" applyBorder="1" applyAlignment="1">
      <alignment vertical="center"/>
    </xf>
    <xf numFmtId="3" fontId="8"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3" fontId="8" fillId="0" borderId="10" xfId="0" applyNumberFormat="1" applyFont="1" applyBorder="1" applyAlignment="1">
      <alignment horizontal="right" vertical="center" wrapText="1"/>
    </xf>
    <xf numFmtId="43" fontId="7" fillId="0" borderId="0" xfId="2" applyFont="1" applyAlignment="1">
      <alignment horizontal="right" vertical="center" wrapText="1"/>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43" fontId="6" fillId="0" borderId="0" xfId="2" applyNumberFormat="1" applyFont="1" applyFill="1" applyAlignment="1">
      <alignment horizontal="right" vertical="center"/>
    </xf>
    <xf numFmtId="0" fontId="63" fillId="0" borderId="0" xfId="0" applyFont="1" applyAlignment="1"/>
    <xf numFmtId="0" fontId="63" fillId="0" borderId="0" xfId="0" applyFont="1"/>
    <xf numFmtId="49" fontId="64" fillId="0" borderId="0" xfId="0" applyNumberFormat="1" applyFont="1" applyAlignment="1"/>
    <xf numFmtId="2" fontId="64" fillId="0" borderId="0" xfId="0" applyNumberFormat="1" applyFont="1"/>
    <xf numFmtId="49" fontId="56" fillId="0" borderId="0" xfId="0" applyNumberFormat="1" applyFont="1" applyAlignment="1"/>
    <xf numFmtId="2" fontId="56" fillId="0" borderId="0" xfId="0" applyNumberFormat="1" applyFont="1"/>
    <xf numFmtId="0" fontId="56" fillId="0" borderId="0" xfId="0" applyFont="1"/>
    <xf numFmtId="49" fontId="56" fillId="0" borderId="1" xfId="0" applyNumberFormat="1" applyFont="1" applyBorder="1" applyAlignment="1"/>
    <xf numFmtId="2" fontId="56" fillId="0" borderId="1" xfId="0" applyNumberFormat="1" applyFont="1" applyBorder="1"/>
    <xf numFmtId="0" fontId="56" fillId="0" borderId="1" xfId="0" applyFont="1" applyBorder="1"/>
    <xf numFmtId="0" fontId="60" fillId="0" borderId="1" xfId="0" applyFont="1" applyBorder="1"/>
    <xf numFmtId="43" fontId="60" fillId="0" borderId="1" xfId="2" applyNumberFormat="1" applyFont="1" applyBorder="1"/>
    <xf numFmtId="49" fontId="60" fillId="0" borderId="1" xfId="0" applyNumberFormat="1" applyFont="1" applyBorder="1" applyAlignment="1"/>
    <xf numFmtId="43" fontId="56" fillId="0" borderId="0" xfId="2" applyNumberFormat="1" applyFont="1"/>
    <xf numFmtId="0" fontId="67" fillId="0" borderId="14" xfId="0" applyFont="1" applyBorder="1" applyAlignment="1">
      <alignment horizontal="center" vertical="center"/>
    </xf>
    <xf numFmtId="0" fontId="67" fillId="0" borderId="7" xfId="0" applyFont="1" applyBorder="1" applyAlignment="1">
      <alignment vertical="center"/>
    </xf>
    <xf numFmtId="0" fontId="50" fillId="0" borderId="6" xfId="0" applyFont="1" applyBorder="1" applyAlignment="1">
      <alignment horizontal="right" vertical="center"/>
    </xf>
    <xf numFmtId="0" fontId="50" fillId="0" borderId="39" xfId="0" applyFont="1" applyBorder="1" applyAlignment="1">
      <alignment horizontal="right" vertical="center"/>
    </xf>
    <xf numFmtId="0" fontId="50" fillId="0" borderId="24" xfId="0" applyFont="1" applyBorder="1" applyAlignment="1">
      <alignment horizontal="right" vertical="center"/>
    </xf>
    <xf numFmtId="0" fontId="66" fillId="0" borderId="0" xfId="0" applyFont="1" applyAlignment="1"/>
    <xf numFmtId="0" fontId="66" fillId="0" borderId="0" xfId="0" applyFont="1" applyAlignment="1">
      <alignment vertical="center"/>
    </xf>
    <xf numFmtId="0" fontId="70" fillId="0" borderId="0" xfId="0" applyFont="1" applyAlignment="1">
      <alignment horizontal="right" vertical="center"/>
    </xf>
    <xf numFmtId="0" fontId="71" fillId="0" borderId="0" xfId="0" applyFont="1" applyAlignment="1">
      <alignment horizontal="right" vertical="center"/>
    </xf>
    <xf numFmtId="0" fontId="71" fillId="0" borderId="12" xfId="0" applyFont="1" applyFill="1" applyBorder="1" applyAlignment="1">
      <alignment vertical="center"/>
    </xf>
    <xf numFmtId="0" fontId="71" fillId="0" borderId="12" xfId="0" applyFont="1" applyBorder="1" applyAlignment="1">
      <alignment vertical="center"/>
    </xf>
    <xf numFmtId="0" fontId="50" fillId="0" borderId="0" xfId="0" applyFont="1" applyAlignment="1">
      <alignment vertical="center"/>
    </xf>
    <xf numFmtId="166" fontId="72" fillId="0" borderId="0" xfId="2" applyNumberFormat="1" applyFont="1" applyAlignment="1">
      <alignment horizontal="right" vertical="center"/>
    </xf>
    <xf numFmtId="166" fontId="72" fillId="0" borderId="0" xfId="2" applyNumberFormat="1" applyFont="1" applyFill="1" applyAlignment="1">
      <alignment vertical="center"/>
    </xf>
    <xf numFmtId="166" fontId="72" fillId="0" borderId="0" xfId="2" applyNumberFormat="1" applyFont="1" applyAlignment="1">
      <alignment vertical="center"/>
    </xf>
    <xf numFmtId="166" fontId="55" fillId="0" borderId="0" xfId="2" applyNumberFormat="1" applyFont="1" applyAlignment="1">
      <alignment horizontal="right" vertical="center"/>
    </xf>
    <xf numFmtId="166" fontId="49" fillId="0" borderId="0" xfId="2" applyNumberFormat="1" applyFont="1" applyAlignment="1">
      <alignment horizontal="right" vertical="center"/>
    </xf>
    <xf numFmtId="166" fontId="66" fillId="0" borderId="0" xfId="2" applyNumberFormat="1" applyFont="1" applyAlignment="1">
      <alignment horizontal="right" vertical="center"/>
    </xf>
    <xf numFmtId="166" fontId="66" fillId="0" borderId="0" xfId="2" applyNumberFormat="1" applyFont="1" applyFill="1" applyAlignment="1">
      <alignment vertical="center"/>
    </xf>
    <xf numFmtId="166" fontId="66" fillId="0" borderId="0" xfId="2" applyNumberFormat="1" applyFont="1" applyAlignment="1">
      <alignment vertical="center"/>
    </xf>
    <xf numFmtId="0" fontId="50" fillId="0" borderId="0" xfId="0" applyFont="1" applyAlignment="1">
      <alignment horizontal="center" vertical="center"/>
    </xf>
    <xf numFmtId="0" fontId="49" fillId="0" borderId="0" xfId="0" applyFont="1" applyAlignment="1">
      <alignment vertical="center"/>
    </xf>
    <xf numFmtId="166" fontId="55" fillId="0" borderId="0" xfId="2" applyNumberFormat="1" applyFont="1" applyFill="1" applyAlignment="1">
      <alignment vertical="center"/>
    </xf>
    <xf numFmtId="166" fontId="55" fillId="0" borderId="0" xfId="2" applyNumberFormat="1" applyFont="1" applyAlignment="1">
      <alignment vertical="center"/>
    </xf>
    <xf numFmtId="0" fontId="73" fillId="0" borderId="1" xfId="0" applyFont="1" applyBorder="1" applyAlignment="1">
      <alignment horizontal="center" vertical="center"/>
    </xf>
    <xf numFmtId="0" fontId="71" fillId="0" borderId="1" xfId="0" applyFont="1" applyBorder="1" applyAlignment="1">
      <alignment vertical="center"/>
    </xf>
    <xf numFmtId="0" fontId="71" fillId="0" borderId="1" xfId="0" applyFont="1" applyBorder="1" applyAlignment="1">
      <alignment horizontal="right" vertical="center"/>
    </xf>
    <xf numFmtId="0" fontId="66" fillId="0" borderId="1" xfId="0" applyFont="1" applyBorder="1" applyAlignment="1">
      <alignment vertical="center"/>
    </xf>
    <xf numFmtId="0" fontId="74" fillId="0" borderId="1" xfId="0" applyFont="1" applyBorder="1" applyAlignment="1">
      <alignment vertical="center"/>
    </xf>
    <xf numFmtId="0" fontId="74" fillId="0" borderId="1" xfId="0" applyFont="1" applyBorder="1" applyAlignment="1">
      <alignment horizontal="right" vertical="center"/>
    </xf>
    <xf numFmtId="0" fontId="74" fillId="0" borderId="1" xfId="0" applyFont="1" applyFill="1" applyBorder="1" applyAlignment="1">
      <alignment vertical="center"/>
    </xf>
    <xf numFmtId="0" fontId="63" fillId="0" borderId="0" xfId="0" applyFont="1" applyFill="1" applyAlignment="1"/>
    <xf numFmtId="0" fontId="63" fillId="3" borderId="0" xfId="0" applyFont="1" applyFill="1" applyAlignment="1"/>
    <xf numFmtId="0" fontId="70" fillId="0" borderId="0" xfId="0" applyFont="1" applyAlignment="1">
      <alignment horizontal="center" vertical="center"/>
    </xf>
    <xf numFmtId="0" fontId="63" fillId="0" borderId="12" xfId="0" applyFont="1" applyBorder="1" applyAlignment="1"/>
    <xf numFmtId="0" fontId="49" fillId="2" borderId="0" xfId="0" applyFont="1" applyFill="1" applyAlignment="1">
      <alignment vertical="center"/>
    </xf>
    <xf numFmtId="0" fontId="50" fillId="0" borderId="1" xfId="0" applyFont="1" applyBorder="1" applyAlignment="1">
      <alignment vertical="center"/>
    </xf>
    <xf numFmtId="0" fontId="75" fillId="0" borderId="1" xfId="0" applyFont="1" applyBorder="1" applyAlignment="1">
      <alignment horizontal="center" vertical="center"/>
    </xf>
    <xf numFmtId="0" fontId="72" fillId="0" borderId="1" xfId="0" applyFont="1" applyBorder="1" applyAlignment="1">
      <alignment horizontal="right" vertical="center"/>
    </xf>
    <xf numFmtId="0" fontId="72" fillId="2" borderId="1" xfId="0" applyFont="1" applyFill="1" applyBorder="1" applyAlignment="1">
      <alignment horizontal="right" vertical="center"/>
    </xf>
    <xf numFmtId="0" fontId="67" fillId="0" borderId="2" xfId="0" applyFont="1" applyBorder="1" applyAlignment="1">
      <alignment horizontal="center" vertical="center" wrapText="1"/>
    </xf>
    <xf numFmtId="0" fontId="67" fillId="0" borderId="24" xfId="0" applyFont="1" applyFill="1" applyBorder="1" applyAlignment="1">
      <alignment horizontal="right" vertical="center" wrapText="1"/>
    </xf>
    <xf numFmtId="0" fontId="66" fillId="0" borderId="0" xfId="0" applyFont="1" applyAlignment="1">
      <alignment wrapText="1"/>
    </xf>
    <xf numFmtId="0" fontId="66" fillId="0" borderId="0" xfId="0" applyFont="1" applyAlignment="1">
      <alignment vertical="center" wrapText="1"/>
    </xf>
    <xf numFmtId="0" fontId="70" fillId="0" borderId="0" xfId="0" applyFont="1" applyAlignment="1">
      <alignment horizontal="right" vertical="center" wrapText="1"/>
    </xf>
    <xf numFmtId="0" fontId="71" fillId="0" borderId="0" xfId="0" applyFont="1" applyAlignment="1">
      <alignment horizontal="right" vertical="center" wrapText="1"/>
    </xf>
    <xf numFmtId="0" fontId="63" fillId="0" borderId="0" xfId="0" applyFont="1" applyBorder="1" applyAlignment="1"/>
    <xf numFmtId="0" fontId="50" fillId="0" borderId="0" xfId="0" applyFont="1" applyAlignment="1">
      <alignment vertical="center" wrapText="1"/>
    </xf>
    <xf numFmtId="166" fontId="72" fillId="0" borderId="0" xfId="2" applyNumberFormat="1" applyFont="1" applyAlignment="1">
      <alignment horizontal="center" vertical="center" wrapText="1"/>
    </xf>
    <xf numFmtId="166" fontId="72" fillId="0" borderId="0" xfId="2" applyNumberFormat="1" applyFont="1" applyAlignment="1">
      <alignment horizontal="right" vertical="center" wrapText="1"/>
    </xf>
    <xf numFmtId="3" fontId="72" fillId="0" borderId="0" xfId="0" applyNumberFormat="1" applyFont="1" applyFill="1" applyAlignment="1">
      <alignment horizontal="right" vertical="center" wrapText="1"/>
    </xf>
    <xf numFmtId="166" fontId="72" fillId="0" borderId="0" xfId="2" applyNumberFormat="1" applyFont="1" applyFill="1" applyAlignment="1">
      <alignment horizontal="center" vertical="center" wrapText="1"/>
    </xf>
    <xf numFmtId="0" fontId="72" fillId="0" borderId="0" xfId="0" applyFont="1" applyFill="1" applyAlignment="1">
      <alignment horizontal="right" vertical="center" wrapText="1"/>
    </xf>
    <xf numFmtId="166" fontId="50" fillId="0" borderId="0" xfId="2" applyNumberFormat="1" applyFont="1" applyAlignment="1">
      <alignment horizontal="right" vertical="center" wrapText="1"/>
    </xf>
    <xf numFmtId="166" fontId="55" fillId="0" borderId="0" xfId="2" applyNumberFormat="1" applyFont="1" applyFill="1" applyAlignment="1">
      <alignment horizontal="center" vertical="center" wrapText="1"/>
    </xf>
    <xf numFmtId="0" fontId="50" fillId="0" borderId="0" xfId="0" applyFont="1" applyAlignment="1">
      <alignment horizontal="center" vertical="center" wrapText="1"/>
    </xf>
    <xf numFmtId="0" fontId="49" fillId="0" borderId="0" xfId="0" applyFont="1" applyAlignment="1">
      <alignment vertical="center" wrapText="1"/>
    </xf>
    <xf numFmtId="166" fontId="55" fillId="0" borderId="0" xfId="2" applyNumberFormat="1" applyFont="1" applyAlignment="1">
      <alignment horizontal="center" vertical="center" wrapText="1"/>
    </xf>
    <xf numFmtId="166" fontId="55" fillId="0" borderId="0" xfId="2" applyNumberFormat="1" applyFont="1" applyAlignment="1">
      <alignment horizontal="right" vertical="center" wrapText="1"/>
    </xf>
    <xf numFmtId="3" fontId="55" fillId="0" borderId="0" xfId="0" applyNumberFormat="1" applyFont="1" applyFill="1" applyAlignment="1">
      <alignment horizontal="right" vertical="center" wrapText="1"/>
    </xf>
    <xf numFmtId="0" fontId="55" fillId="0" borderId="0" xfId="0" applyFont="1" applyFill="1" applyAlignment="1">
      <alignment horizontal="right" vertical="center" wrapText="1"/>
    </xf>
    <xf numFmtId="0" fontId="73" fillId="0" borderId="1" xfId="0" applyFont="1" applyBorder="1" applyAlignment="1">
      <alignment horizontal="center" vertical="center" wrapText="1"/>
    </xf>
    <xf numFmtId="0" fontId="71" fillId="0" borderId="1" xfId="0" applyFont="1" applyBorder="1" applyAlignment="1">
      <alignment vertical="center" wrapText="1"/>
    </xf>
    <xf numFmtId="0" fontId="66" fillId="0" borderId="1" xfId="0" applyFont="1" applyBorder="1" applyAlignment="1">
      <alignment wrapText="1"/>
    </xf>
    <xf numFmtId="0" fontId="73" fillId="0" borderId="1" xfId="0" applyFont="1" applyBorder="1" applyAlignment="1">
      <alignment horizontal="right" vertical="center" wrapText="1"/>
    </xf>
    <xf numFmtId="0" fontId="74" fillId="0" borderId="1" xfId="0" applyFont="1" applyBorder="1" applyAlignment="1">
      <alignment horizontal="right" vertical="center" wrapText="1"/>
    </xf>
    <xf numFmtId="3" fontId="72" fillId="0" borderId="0" xfId="0" applyNumberFormat="1" applyFont="1" applyAlignment="1">
      <alignment horizontal="right" vertical="center" wrapText="1"/>
    </xf>
    <xf numFmtId="166" fontId="72" fillId="0" borderId="0" xfId="2" applyNumberFormat="1" applyFont="1" applyFill="1" applyAlignment="1">
      <alignment horizontal="right" vertical="center" wrapText="1"/>
    </xf>
    <xf numFmtId="3" fontId="55" fillId="0" borderId="0" xfId="0" applyNumberFormat="1" applyFont="1" applyAlignment="1">
      <alignment horizontal="right" vertical="center" wrapText="1"/>
    </xf>
    <xf numFmtId="166" fontId="55" fillId="0" borderId="0" xfId="2" applyNumberFormat="1" applyFont="1" applyFill="1" applyAlignment="1">
      <alignment horizontal="right" vertical="center" wrapText="1"/>
    </xf>
    <xf numFmtId="0" fontId="55" fillId="0" borderId="0" xfId="0" applyFont="1" applyAlignment="1">
      <alignment horizontal="right" vertical="center" wrapText="1"/>
    </xf>
    <xf numFmtId="0" fontId="50" fillId="0" borderId="1" xfId="0" applyFont="1" applyBorder="1" applyAlignment="1">
      <alignment vertical="center" wrapText="1"/>
    </xf>
    <xf numFmtId="3" fontId="72" fillId="0" borderId="1" xfId="0" applyNumberFormat="1" applyFont="1" applyBorder="1" applyAlignment="1">
      <alignment horizontal="right" vertical="center" wrapText="1"/>
    </xf>
    <xf numFmtId="0" fontId="72" fillId="0" borderId="1" xfId="0" applyFont="1" applyFill="1" applyBorder="1" applyAlignment="1">
      <alignment horizontal="right" vertical="center" wrapText="1"/>
    </xf>
    <xf numFmtId="166" fontId="72" fillId="0" borderId="1" xfId="2" applyNumberFormat="1" applyFont="1" applyFill="1" applyBorder="1" applyAlignment="1">
      <alignment horizontal="right" vertical="center" wrapText="1"/>
    </xf>
    <xf numFmtId="0" fontId="66" fillId="0" borderId="1" xfId="0" applyFont="1" applyBorder="1" applyAlignment="1">
      <alignment vertical="top"/>
    </xf>
    <xf numFmtId="0" fontId="63" fillId="0" borderId="1" xfId="0" applyFont="1" applyBorder="1" applyAlignment="1"/>
    <xf numFmtId="0" fontId="50" fillId="0" borderId="1" xfId="0" applyFont="1" applyBorder="1" applyAlignment="1">
      <alignment horizontal="right" vertical="center"/>
    </xf>
    <xf numFmtId="0" fontId="72" fillId="0" borderId="0" xfId="0" applyFont="1" applyAlignment="1">
      <alignment horizontal="right" vertical="center" wrapText="1"/>
    </xf>
    <xf numFmtId="0" fontId="66" fillId="0" borderId="0" xfId="0" applyFont="1" applyAlignment="1">
      <alignment horizontal="right" vertical="center" wrapText="1"/>
    </xf>
    <xf numFmtId="0" fontId="71" fillId="0" borderId="1" xfId="0" applyFont="1" applyBorder="1" applyAlignment="1">
      <alignment horizontal="right" vertical="center" wrapText="1"/>
    </xf>
    <xf numFmtId="0" fontId="73" fillId="0" borderId="1" xfId="0" applyFont="1" applyBorder="1" applyAlignment="1">
      <alignment vertical="center" wrapText="1"/>
    </xf>
    <xf numFmtId="0" fontId="66" fillId="0" borderId="1" xfId="0" applyFont="1" applyBorder="1" applyAlignment="1">
      <alignment vertical="center" wrapText="1"/>
    </xf>
    <xf numFmtId="0" fontId="50" fillId="0" borderId="1" xfId="0" applyFont="1" applyBorder="1" applyAlignment="1">
      <alignment horizontal="right" vertical="center" wrapText="1"/>
    </xf>
    <xf numFmtId="0" fontId="63" fillId="0" borderId="1" xfId="0" applyFont="1" applyBorder="1"/>
    <xf numFmtId="0" fontId="67" fillId="0" borderId="7" xfId="0" applyFont="1" applyBorder="1" applyAlignment="1">
      <alignment vertical="center" wrapText="1"/>
    </xf>
    <xf numFmtId="0" fontId="67" fillId="0" borderId="39" xfId="0" applyFont="1" applyFill="1" applyBorder="1" applyAlignment="1">
      <alignment horizontal="right" vertical="center" wrapText="1"/>
    </xf>
    <xf numFmtId="166" fontId="72" fillId="0" borderId="1" xfId="2" applyNumberFormat="1" applyFont="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7" fillId="0" borderId="0" xfId="0" applyFont="1" applyAlignment="1">
      <alignment vertical="center"/>
    </xf>
    <xf numFmtId="0" fontId="10" fillId="0" borderId="2" xfId="0" applyFont="1" applyBorder="1" applyAlignment="1">
      <alignment horizontal="center" vertical="center"/>
    </xf>
    <xf numFmtId="0" fontId="54"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0" xfId="0" applyFont="1" applyAlignment="1">
      <alignment vertical="center"/>
    </xf>
    <xf numFmtId="0" fontId="51" fillId="0" borderId="0" xfId="1" applyFont="1" applyAlignment="1">
      <alignment vertical="center"/>
    </xf>
    <xf numFmtId="0" fontId="51" fillId="0" borderId="0" xfId="1" applyFont="1" applyAlignment="1">
      <alignment horizontal="left" vertical="center" wrapText="1"/>
    </xf>
    <xf numFmtId="0" fontId="22"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46" fillId="0" borderId="0" xfId="1" applyFont="1" applyAlignment="1">
      <alignmen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26" fillId="0" borderId="16" xfId="0" applyFont="1" applyBorder="1" applyAlignment="1">
      <alignment vertical="center"/>
    </xf>
    <xf numFmtId="0" fontId="26" fillId="0" borderId="6" xfId="0" applyFont="1" applyBorder="1" applyAlignment="1">
      <alignment vertical="center"/>
    </xf>
    <xf numFmtId="0" fontId="19" fillId="0" borderId="17" xfId="0" applyFont="1" applyBorder="1" applyAlignment="1">
      <alignment horizontal="center" vertical="center"/>
    </xf>
    <xf numFmtId="0" fontId="19" fillId="0" borderId="4" xfId="0" applyFont="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20" xfId="0" applyFont="1" applyBorder="1" applyAlignment="1">
      <alignment horizontal="right" vertical="center"/>
    </xf>
    <xf numFmtId="0" fontId="29" fillId="0" borderId="20" xfId="0" applyFont="1" applyBorder="1" applyAlignment="1">
      <alignment horizontal="right" vertical="center"/>
    </xf>
    <xf numFmtId="0" fontId="47" fillId="0" borderId="0" xfId="1" applyFont="1" applyAlignment="1">
      <alignment horizontal="left" vertical="center" wrapText="1"/>
    </xf>
    <xf numFmtId="0" fontId="27"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30" fillId="0" borderId="1" xfId="0" applyFont="1" applyBorder="1" applyAlignment="1">
      <alignment horizontal="right"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22"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16" fillId="0" borderId="0" xfId="0" applyFont="1" applyAlignment="1">
      <alignment horizontal="left" vertical="center"/>
    </xf>
    <xf numFmtId="0" fontId="7" fillId="0" borderId="11" xfId="0" applyFont="1" applyBorder="1" applyAlignment="1">
      <alignment horizontal="right" vertical="center"/>
    </xf>
    <xf numFmtId="0" fontId="5" fillId="0" borderId="0" xfId="0" applyFont="1" applyAlignment="1">
      <alignmen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35"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26"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1" fillId="0" borderId="20" xfId="0" applyFont="1" applyBorder="1" applyAlignment="1">
      <alignment vertical="top"/>
    </xf>
    <xf numFmtId="0" fontId="38" fillId="0" borderId="0" xfId="0" applyFont="1" applyAlignment="1">
      <alignment horizontal="center" vertical="center"/>
    </xf>
    <xf numFmtId="0" fontId="41" fillId="0" borderId="0" xfId="0" applyFont="1" applyAlignment="1">
      <alignment vertical="center"/>
    </xf>
    <xf numFmtId="0" fontId="39" fillId="0" borderId="16" xfId="0" applyFont="1" applyBorder="1" applyAlignment="1">
      <alignment horizontal="center" vertical="center"/>
    </xf>
    <xf numFmtId="0" fontId="39" fillId="0" borderId="38" xfId="0" applyFont="1" applyBorder="1" applyAlignment="1">
      <alignment horizontal="center" vertical="center"/>
    </xf>
    <xf numFmtId="0" fontId="41" fillId="0" borderId="11" xfId="0" applyFont="1" applyBorder="1" applyAlignment="1">
      <alignment horizontal="right" vertical="center"/>
    </xf>
    <xf numFmtId="0" fontId="41" fillId="0" borderId="0" xfId="0" applyFont="1" applyBorder="1" applyAlignment="1">
      <alignment horizontal="left" vertical="center"/>
    </xf>
    <xf numFmtId="0" fontId="7" fillId="0" borderId="0" xfId="0" applyFont="1" applyBorder="1" applyAlignment="1">
      <alignment horizontal="right" vertical="center"/>
    </xf>
    <xf numFmtId="0" fontId="41"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Alignment="1">
      <alignment vertical="center"/>
    </xf>
    <xf numFmtId="0" fontId="7" fillId="0" borderId="0" xfId="0" applyFont="1" applyAlignment="1">
      <alignment vertical="center" wrapText="1"/>
    </xf>
    <xf numFmtId="0" fontId="7" fillId="0" borderId="12" xfId="0" applyFont="1" applyBorder="1" applyAlignment="1">
      <alignment vertical="center"/>
    </xf>
    <xf numFmtId="0" fontId="42" fillId="0" borderId="0" xfId="0" applyFont="1" applyAlignment="1">
      <alignment vertical="center"/>
    </xf>
    <xf numFmtId="0" fontId="8" fillId="0" borderId="0" xfId="0" applyFont="1" applyAlignment="1">
      <alignment vertical="center"/>
    </xf>
    <xf numFmtId="0" fontId="42" fillId="0" borderId="1" xfId="0" applyFont="1" applyBorder="1" applyAlignment="1">
      <alignment vertical="center"/>
    </xf>
    <xf numFmtId="0" fontId="1" fillId="0" borderId="0" xfId="0" applyFont="1" applyAlignment="1">
      <alignment horizontal="right" vertical="center"/>
    </xf>
    <xf numFmtId="0" fontId="46" fillId="0" borderId="0" xfId="1" applyFont="1" applyAlignment="1">
      <alignmen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46" fillId="0" borderId="0" xfId="1" applyFont="1" applyAlignment="1">
      <alignment horizontal="left" vertical="center"/>
    </xf>
    <xf numFmtId="0" fontId="7" fillId="0" borderId="0" xfId="0" applyFont="1" applyBorder="1" applyAlignment="1">
      <alignment vertical="center" wrapText="1"/>
    </xf>
    <xf numFmtId="0" fontId="7" fillId="0" borderId="0" xfId="0" applyFont="1" applyAlignment="1">
      <alignment horizontal="left" vertical="center" wrapText="1"/>
    </xf>
    <xf numFmtId="0" fontId="16" fillId="0" borderId="0" xfId="0" applyFont="1" applyAlignment="1">
      <alignment horizontal="left" vertical="center" wrapText="1"/>
    </xf>
    <xf numFmtId="0" fontId="22"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8" fillId="0" borderId="0" xfId="0" applyFont="1" applyAlignment="1">
      <alignment vertical="center" wrapText="1"/>
    </xf>
    <xf numFmtId="0" fontId="8" fillId="0" borderId="1" xfId="0" applyFont="1" applyBorder="1" applyAlignme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49" fillId="0" borderId="1" xfId="0" applyFont="1" applyBorder="1" applyAlignment="1">
      <alignment horizontal="right" vertical="center"/>
    </xf>
    <xf numFmtId="0" fontId="66" fillId="0" borderId="0" xfId="0" applyFont="1" applyBorder="1" applyAlignment="1">
      <alignment vertical="center"/>
    </xf>
    <xf numFmtId="0" fontId="66" fillId="0" borderId="18" xfId="0" applyFont="1" applyBorder="1" applyAlignment="1">
      <alignment vertical="center"/>
    </xf>
    <xf numFmtId="0" fontId="67" fillId="0" borderId="13" xfId="0" applyFont="1" applyBorder="1" applyAlignment="1">
      <alignment horizontal="center" vertical="center"/>
    </xf>
    <xf numFmtId="0" fontId="67" fillId="0" borderId="19" xfId="0" applyFont="1" applyBorder="1" applyAlignment="1">
      <alignment horizontal="center" vertical="center"/>
    </xf>
    <xf numFmtId="0" fontId="67" fillId="0" borderId="25" xfId="0" applyFont="1" applyBorder="1" applyAlignment="1">
      <alignment horizontal="center" vertical="center"/>
    </xf>
    <xf numFmtId="0" fontId="67" fillId="0" borderId="4" xfId="0" applyFont="1" applyBorder="1" applyAlignment="1">
      <alignment horizontal="center" vertical="center"/>
    </xf>
    <xf numFmtId="0" fontId="67" fillId="0" borderId="7" xfId="0" applyFont="1" applyBorder="1" applyAlignment="1">
      <alignment horizontal="center" vertical="center"/>
    </xf>
    <xf numFmtId="0" fontId="67" fillId="0" borderId="9" xfId="0" applyFont="1" applyBorder="1" applyAlignment="1">
      <alignment horizontal="center" vertical="center"/>
    </xf>
    <xf numFmtId="0" fontId="49" fillId="0" borderId="12" xfId="0" applyFont="1" applyBorder="1" applyAlignment="1">
      <alignment horizontal="right" vertical="center"/>
    </xf>
    <xf numFmtId="0" fontId="49" fillId="0" borderId="0" xfId="0" applyFont="1" applyBorder="1" applyAlignment="1">
      <alignment vertical="center"/>
    </xf>
    <xf numFmtId="0" fontId="66" fillId="0" borderId="12" xfId="0" applyFont="1" applyBorder="1" applyAlignment="1">
      <alignment vertical="center"/>
    </xf>
    <xf numFmtId="0" fontId="66" fillId="0" borderId="1" xfId="0" applyFont="1" applyBorder="1" applyAlignment="1">
      <alignment vertical="center"/>
    </xf>
    <xf numFmtId="0" fontId="67" fillId="0" borderId="16" xfId="0" applyFont="1" applyBorder="1" applyAlignment="1">
      <alignment horizontal="center" vertical="center"/>
    </xf>
    <xf numFmtId="0" fontId="67" fillId="0" borderId="6" xfId="0" applyFont="1" applyBorder="1" applyAlignment="1">
      <alignment horizontal="center" vertical="center"/>
    </xf>
    <xf numFmtId="0" fontId="67" fillId="0" borderId="17" xfId="0" applyFont="1" applyBorder="1" applyAlignment="1">
      <alignment horizontal="center" vertical="center"/>
    </xf>
    <xf numFmtId="0" fontId="65" fillId="0" borderId="0" xfId="0" applyFont="1" applyAlignment="1">
      <alignment horizontal="center" vertical="center" wrapText="1"/>
    </xf>
    <xf numFmtId="0" fontId="66" fillId="0" borderId="0" xfId="0" applyFont="1" applyAlignment="1">
      <alignment horizontal="center" vertical="center" wrapText="1"/>
    </xf>
    <xf numFmtId="0" fontId="49" fillId="0" borderId="1" xfId="0" applyFont="1" applyBorder="1" applyAlignment="1">
      <alignment horizontal="right" vertical="center" wrapText="1"/>
    </xf>
    <xf numFmtId="0" fontId="66" fillId="0" borderId="12" xfId="0" applyFont="1" applyBorder="1" applyAlignment="1">
      <alignment vertical="center" wrapText="1"/>
    </xf>
    <xf numFmtId="0" fontId="66" fillId="0" borderId="18" xfId="0" applyFont="1" applyBorder="1" applyAlignment="1">
      <alignment vertical="center" wrapText="1"/>
    </xf>
    <xf numFmtId="0" fontId="67" fillId="0" borderId="16" xfId="0" applyFont="1" applyBorder="1" applyAlignment="1">
      <alignment horizontal="center" vertical="center" wrapText="1"/>
    </xf>
    <xf numFmtId="0" fontId="67" fillId="0" borderId="19"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9" xfId="0" applyFont="1" applyBorder="1" applyAlignment="1">
      <alignment horizontal="center" vertical="center" wrapText="1"/>
    </xf>
    <xf numFmtId="0" fontId="49" fillId="0" borderId="12" xfId="0" applyFont="1" applyBorder="1" applyAlignment="1">
      <alignment horizontal="right"/>
    </xf>
    <xf numFmtId="0" fontId="66" fillId="0" borderId="1" xfId="0" applyFont="1" applyBorder="1" applyAlignment="1">
      <alignment vertical="center" wrapText="1"/>
    </xf>
    <xf numFmtId="0" fontId="67" fillId="0" borderId="6" xfId="0" applyFont="1" applyBorder="1" applyAlignment="1">
      <alignment horizontal="center" vertical="center" wrapText="1"/>
    </xf>
    <xf numFmtId="0" fontId="49" fillId="0" borderId="0" xfId="0" applyFont="1" applyAlignment="1">
      <alignment horizontal="left" vertical="center" wrapText="1"/>
    </xf>
    <xf numFmtId="0" fontId="49" fillId="0" borderId="0" xfId="0" applyFont="1" applyBorder="1" applyAlignment="1">
      <alignment horizontal="left" vertical="center"/>
    </xf>
    <xf numFmtId="0" fontId="67" fillId="0" borderId="17" xfId="0" applyFont="1" applyBorder="1" applyAlignment="1">
      <alignment horizontal="right" vertical="center"/>
    </xf>
    <xf numFmtId="0" fontId="67" fillId="0" borderId="4" xfId="0" applyFont="1" applyBorder="1" applyAlignment="1">
      <alignment horizontal="right" vertical="center"/>
    </xf>
    <xf numFmtId="0" fontId="49" fillId="0" borderId="0" xfId="0" applyFont="1" applyAlignment="1">
      <alignment horizontal="right" vertical="center" wrapText="1"/>
    </xf>
    <xf numFmtId="49" fontId="62" fillId="0" borderId="1" xfId="0" applyNumberFormat="1" applyFont="1" applyBorder="1" applyAlignment="1">
      <alignment horizontal="center" vertical="center"/>
    </xf>
    <xf numFmtId="49" fontId="62" fillId="0" borderId="1" xfId="0" applyNumberFormat="1" applyFont="1" applyBorder="1" applyAlignment="1">
      <alignment horizontal="center"/>
    </xf>
    <xf numFmtId="3" fontId="55" fillId="0" borderId="1" xfId="0" applyNumberFormat="1" applyFont="1" applyBorder="1" applyAlignment="1">
      <alignment horizontal="right" vertical="center" wrapText="1"/>
    </xf>
    <xf numFmtId="166" fontId="55" fillId="0" borderId="1" xfId="2" applyNumberFormat="1" applyFont="1" applyFill="1" applyBorder="1" applyAlignment="1">
      <alignment horizontal="right" vertical="center" wrapText="1"/>
    </xf>
  </cellXfs>
  <cellStyles count="9">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115" zoomScaleNormal="70" zoomScaleSheetLayoutView="115" workbookViewId="0">
      <selection activeCell="A2" sqref="A2:K2"/>
    </sheetView>
  </sheetViews>
  <sheetFormatPr defaultColWidth="9.125" defaultRowHeight="14.25" x14ac:dyDescent="0.2"/>
  <cols>
    <col min="1" max="1" width="11.625" style="2" bestFit="1" customWidth="1"/>
    <col min="2" max="11" width="6.5" style="2" bestFit="1" customWidth="1"/>
    <col min="12" max="16384" width="9.125" style="2"/>
  </cols>
  <sheetData>
    <row r="1" spans="1:11" ht="17.25" x14ac:dyDescent="0.2">
      <c r="A1" s="355" t="s">
        <v>0</v>
      </c>
      <c r="B1" s="355"/>
      <c r="C1" s="355"/>
      <c r="D1" s="355"/>
      <c r="E1" s="355"/>
      <c r="F1" s="355"/>
      <c r="G1" s="355"/>
      <c r="H1" s="355"/>
      <c r="I1" s="355"/>
      <c r="J1" s="355"/>
      <c r="K1" s="355"/>
    </row>
    <row r="2" spans="1:11" x14ac:dyDescent="0.2">
      <c r="A2" s="356" t="s">
        <v>905</v>
      </c>
      <c r="B2" s="356"/>
      <c r="C2" s="356"/>
      <c r="D2" s="356"/>
      <c r="E2" s="356"/>
      <c r="F2" s="356"/>
      <c r="G2" s="356"/>
      <c r="H2" s="356"/>
      <c r="I2" s="356"/>
      <c r="J2" s="356"/>
      <c r="K2" s="356"/>
    </row>
    <row r="3" spans="1:11" ht="15" thickBot="1" x14ac:dyDescent="0.25">
      <c r="A3" s="357"/>
      <c r="B3" s="357"/>
      <c r="C3" s="357"/>
      <c r="D3" s="357"/>
      <c r="E3" s="357"/>
      <c r="F3" s="357"/>
      <c r="G3" s="357"/>
      <c r="H3" s="357"/>
      <c r="I3" s="357"/>
      <c r="J3" s="357"/>
      <c r="K3" s="357"/>
    </row>
    <row r="4" spans="1:11" ht="15.75" thickTop="1" thickBot="1" x14ac:dyDescent="0.25">
      <c r="A4" s="4" t="s">
        <v>1</v>
      </c>
      <c r="B4" s="164">
        <v>2</v>
      </c>
      <c r="C4" s="164">
        <v>3</v>
      </c>
      <c r="D4" s="164">
        <v>6</v>
      </c>
      <c r="E4" s="164">
        <v>7</v>
      </c>
      <c r="F4" s="164">
        <v>8</v>
      </c>
      <c r="G4" s="164">
        <v>9</v>
      </c>
      <c r="H4" s="164">
        <v>10</v>
      </c>
      <c r="I4" s="164">
        <v>13</v>
      </c>
      <c r="J4" s="164">
        <v>14</v>
      </c>
      <c r="K4" s="164">
        <v>15</v>
      </c>
    </row>
    <row r="5" spans="1:11" ht="15" thickTop="1" x14ac:dyDescent="0.2">
      <c r="A5" s="205"/>
      <c r="B5" s="165"/>
      <c r="C5" s="165"/>
      <c r="D5" s="165"/>
      <c r="E5" s="165"/>
      <c r="F5" s="165"/>
      <c r="G5" s="165"/>
      <c r="H5" s="165"/>
      <c r="I5" s="165"/>
      <c r="J5" s="165"/>
      <c r="K5" s="165"/>
    </row>
    <row r="6" spans="1:11" x14ac:dyDescent="0.2">
      <c r="A6" s="201" t="s">
        <v>2</v>
      </c>
      <c r="B6" s="232">
        <v>181.69426547619045</v>
      </c>
      <c r="C6" s="232">
        <v>182.82682499999999</v>
      </c>
      <c r="D6" s="232">
        <v>183.9622102380952</v>
      </c>
      <c r="E6" s="232">
        <v>183.77632595238094</v>
      </c>
      <c r="F6" s="232">
        <v>182.70856785714284</v>
      </c>
      <c r="G6" s="232">
        <v>182.84380952380951</v>
      </c>
      <c r="H6" s="232">
        <v>183.6047985714286</v>
      </c>
      <c r="I6" s="232">
        <v>183.4169583333333</v>
      </c>
      <c r="J6" s="232">
        <v>183.49699071428574</v>
      </c>
      <c r="K6" s="232">
        <v>184.70149047619046</v>
      </c>
    </row>
    <row r="7" spans="1:11" x14ac:dyDescent="0.2">
      <c r="A7" s="205"/>
      <c r="B7" s="232"/>
      <c r="C7" s="232"/>
      <c r="D7" s="232"/>
      <c r="E7" s="232"/>
      <c r="F7" s="232"/>
      <c r="G7" s="232"/>
      <c r="H7" s="232"/>
      <c r="I7" s="232"/>
      <c r="J7" s="232"/>
      <c r="K7" s="232"/>
    </row>
    <row r="8" spans="1:11" x14ac:dyDescent="0.2">
      <c r="A8" s="201" t="s">
        <v>3</v>
      </c>
      <c r="B8" s="233">
        <v>738.23068333333322</v>
      </c>
      <c r="C8" s="233">
        <v>738.09786666666662</v>
      </c>
      <c r="D8" s="233">
        <v>737.90811666666661</v>
      </c>
      <c r="E8" s="233">
        <v>737.72981666666658</v>
      </c>
      <c r="F8" s="233">
        <v>737.68718333333345</v>
      </c>
      <c r="G8" s="233">
        <v>737.77885000000003</v>
      </c>
      <c r="H8" s="233">
        <v>737.72508333333337</v>
      </c>
      <c r="I8" s="233">
        <v>737.88051666666661</v>
      </c>
      <c r="J8" s="233">
        <v>737.67343333333326</v>
      </c>
      <c r="K8" s="233">
        <v>737.97551666666675</v>
      </c>
    </row>
    <row r="9" spans="1:11" x14ac:dyDescent="0.2">
      <c r="A9" s="205"/>
      <c r="B9" s="232"/>
      <c r="C9" s="232"/>
      <c r="D9" s="232"/>
      <c r="E9" s="232"/>
      <c r="F9" s="232"/>
      <c r="G9" s="232"/>
      <c r="H9" s="232"/>
      <c r="I9" s="232"/>
      <c r="J9" s="232"/>
      <c r="K9" s="232"/>
    </row>
    <row r="10" spans="1:11" x14ac:dyDescent="0.2">
      <c r="A10" s="201" t="s">
        <v>4</v>
      </c>
      <c r="B10" s="232">
        <v>202.71140873913038</v>
      </c>
      <c r="C10" s="232">
        <v>203.5574692391304</v>
      </c>
      <c r="D10" s="232">
        <v>203.25263193478261</v>
      </c>
      <c r="E10" s="232">
        <v>203.2880864347826</v>
      </c>
      <c r="F10" s="232">
        <v>202.13772947826087</v>
      </c>
      <c r="G10" s="232">
        <v>202.5330339782609</v>
      </c>
      <c r="H10" s="232">
        <v>203.11685367391306</v>
      </c>
      <c r="I10" s="232">
        <v>203.20771291304342</v>
      </c>
      <c r="J10" s="232">
        <v>203.24775239130435</v>
      </c>
      <c r="K10" s="232">
        <v>203.85000752173909</v>
      </c>
    </row>
    <row r="11" spans="1:11" x14ac:dyDescent="0.2">
      <c r="A11" s="205"/>
      <c r="B11" s="232"/>
      <c r="C11" s="232"/>
      <c r="D11" s="232"/>
      <c r="E11" s="232"/>
      <c r="F11" s="232"/>
      <c r="G11" s="232"/>
      <c r="H11" s="232"/>
      <c r="I11" s="232"/>
      <c r="J11" s="232"/>
      <c r="K11" s="232"/>
    </row>
    <row r="12" spans="1:11" x14ac:dyDescent="0.2">
      <c r="A12" s="201" t="s">
        <v>5</v>
      </c>
      <c r="B12" s="232">
        <v>38.453036391304344</v>
      </c>
      <c r="C12" s="232">
        <v>38.49493617391304</v>
      </c>
      <c r="D12" s="232">
        <v>38.587147543478252</v>
      </c>
      <c r="E12" s="232">
        <v>38.566701260869564</v>
      </c>
      <c r="F12" s="232">
        <v>38.507512391304353</v>
      </c>
      <c r="G12" s="232">
        <v>38.517389847826095</v>
      </c>
      <c r="H12" s="232">
        <v>38.517253782608698</v>
      </c>
      <c r="I12" s="232">
        <v>38.4721805</v>
      </c>
      <c r="J12" s="232">
        <v>38.448563108695652</v>
      </c>
      <c r="K12" s="232">
        <v>38.52481054347826</v>
      </c>
    </row>
    <row r="13" spans="1:11" x14ac:dyDescent="0.2">
      <c r="A13" s="205"/>
      <c r="B13" s="232"/>
      <c r="C13" s="232"/>
      <c r="D13" s="232"/>
      <c r="E13" s="232"/>
      <c r="F13" s="232"/>
      <c r="G13" s="232"/>
      <c r="H13" s="232"/>
      <c r="I13" s="232"/>
      <c r="J13" s="232"/>
      <c r="K13" s="232"/>
    </row>
    <row r="14" spans="1:11" x14ac:dyDescent="0.2">
      <c r="A14" s="201" t="s">
        <v>6</v>
      </c>
      <c r="B14" s="232">
        <v>39.99426926923077</v>
      </c>
      <c r="C14" s="232">
        <v>40.049920538461542</v>
      </c>
      <c r="D14" s="232">
        <v>40.151472269230766</v>
      </c>
      <c r="E14" s="232">
        <v>40.147533000000003</v>
      </c>
      <c r="F14" s="232">
        <v>40.057131884615387</v>
      </c>
      <c r="G14" s="232">
        <v>40.081234115384618</v>
      </c>
      <c r="H14" s="232">
        <v>40.18601619230769</v>
      </c>
      <c r="I14" s="232">
        <v>40.171472615384616</v>
      </c>
      <c r="J14" s="232">
        <v>40.220491230769241</v>
      </c>
      <c r="K14" s="232">
        <v>40.371004346153846</v>
      </c>
    </row>
    <row r="15" spans="1:11" x14ac:dyDescent="0.2">
      <c r="A15" s="205"/>
      <c r="B15" s="232"/>
      <c r="C15" s="232"/>
      <c r="D15" s="232"/>
      <c r="E15" s="232"/>
      <c r="F15" s="232"/>
      <c r="G15" s="232"/>
      <c r="H15" s="232"/>
      <c r="I15" s="232"/>
      <c r="J15" s="232"/>
      <c r="K15" s="232"/>
    </row>
    <row r="16" spans="1:11" x14ac:dyDescent="0.2">
      <c r="A16" s="201" t="s">
        <v>7</v>
      </c>
      <c r="B16" s="232">
        <v>35.612508499999997</v>
      </c>
      <c r="C16" s="232">
        <v>35.627236799999991</v>
      </c>
      <c r="D16" s="232">
        <v>35.612509699999997</v>
      </c>
      <c r="E16" s="232">
        <v>35.578877566666662</v>
      </c>
      <c r="F16" s="232">
        <v>35.594887900000003</v>
      </c>
      <c r="G16" s="232">
        <v>35.606720100000004</v>
      </c>
      <c r="H16" s="232">
        <v>35.613042499999992</v>
      </c>
      <c r="I16" s="232">
        <v>35.616923400000005</v>
      </c>
      <c r="J16" s="232">
        <v>35.622373933333328</v>
      </c>
      <c r="K16" s="232">
        <v>35.639984499999997</v>
      </c>
    </row>
    <row r="17" spans="1:11" x14ac:dyDescent="0.2">
      <c r="A17" s="205"/>
      <c r="B17" s="232"/>
      <c r="C17" s="232"/>
      <c r="D17" s="232"/>
      <c r="E17" s="232"/>
      <c r="F17" s="232"/>
      <c r="G17" s="232"/>
      <c r="H17" s="232"/>
      <c r="I17" s="232"/>
      <c r="J17" s="232"/>
      <c r="K17" s="232"/>
    </row>
    <row r="18" spans="1:11" x14ac:dyDescent="0.2">
      <c r="A18" s="201" t="s">
        <v>8</v>
      </c>
      <c r="B18" s="232">
        <v>1.7863502407407408</v>
      </c>
      <c r="C18" s="232">
        <v>1.8184250925925929</v>
      </c>
      <c r="D18" s="232">
        <v>1.8075821666666665</v>
      </c>
      <c r="E18" s="232">
        <v>1.8003209074074074</v>
      </c>
      <c r="F18" s="232">
        <v>1.7918195185185184</v>
      </c>
      <c r="G18" s="232">
        <v>1.787166148148148</v>
      </c>
      <c r="H18" s="232">
        <v>1.785890037037037</v>
      </c>
      <c r="I18" s="232">
        <v>1.7848320925925927</v>
      </c>
      <c r="J18" s="232">
        <v>1.7778203148148148</v>
      </c>
      <c r="K18" s="232">
        <v>1.7788392592592592</v>
      </c>
    </row>
    <row r="19" spans="1:11" x14ac:dyDescent="0.2">
      <c r="A19" s="205"/>
      <c r="B19" s="232"/>
      <c r="C19" s="232"/>
      <c r="D19" s="232"/>
      <c r="E19" s="232"/>
      <c r="F19" s="232"/>
      <c r="G19" s="232"/>
      <c r="H19" s="232"/>
      <c r="I19" s="232"/>
      <c r="J19" s="232"/>
      <c r="K19" s="232"/>
    </row>
    <row r="20" spans="1:11" x14ac:dyDescent="0.2">
      <c r="A20" s="201" t="s">
        <v>9</v>
      </c>
      <c r="B20" s="232">
        <v>903.38991250000004</v>
      </c>
      <c r="C20" s="232">
        <v>904.01173749999998</v>
      </c>
      <c r="D20" s="232">
        <v>904.46291250000002</v>
      </c>
      <c r="E20" s="232">
        <v>903.82151250000004</v>
      </c>
      <c r="F20" s="232">
        <v>903.76213749999999</v>
      </c>
      <c r="G20" s="232">
        <v>903.77368749999994</v>
      </c>
      <c r="H20" s="232">
        <v>903.83288749999997</v>
      </c>
      <c r="I20" s="232">
        <v>904.10209999999995</v>
      </c>
      <c r="J20" s="232">
        <v>903.79216250000002</v>
      </c>
      <c r="K20" s="232">
        <v>904.78701249999995</v>
      </c>
    </row>
    <row r="21" spans="1:11" x14ac:dyDescent="0.2">
      <c r="A21" s="205"/>
      <c r="B21" s="234"/>
      <c r="C21" s="234"/>
      <c r="D21" s="234"/>
      <c r="E21" s="234"/>
      <c r="F21" s="234"/>
      <c r="G21" s="234"/>
      <c r="H21" s="234"/>
      <c r="I21" s="234"/>
      <c r="J21" s="234"/>
      <c r="K21" s="234"/>
    </row>
    <row r="22" spans="1:11" x14ac:dyDescent="0.2">
      <c r="A22" s="201" t="s">
        <v>10</v>
      </c>
      <c r="B22" s="232">
        <v>58.366630000000001</v>
      </c>
      <c r="C22" s="232">
        <v>58.701773000000003</v>
      </c>
      <c r="D22" s="232">
        <v>58.641210000000001</v>
      </c>
      <c r="E22" s="232">
        <v>58.623995714285719</v>
      </c>
      <c r="F22" s="232">
        <v>58.572303499999997</v>
      </c>
      <c r="G22" s="232">
        <v>58.628464428571426</v>
      </c>
      <c r="H22" s="232">
        <v>58.66131728571429</v>
      </c>
      <c r="I22" s="232">
        <v>58.610998928571426</v>
      </c>
      <c r="J22" s="232">
        <v>58.825288928571432</v>
      </c>
      <c r="K22" s="232">
        <v>59.137006571428572</v>
      </c>
    </row>
    <row r="23" spans="1:11" x14ac:dyDescent="0.2">
      <c r="A23" s="205"/>
      <c r="B23" s="232"/>
      <c r="C23" s="232"/>
      <c r="D23" s="232"/>
      <c r="E23" s="232"/>
      <c r="F23" s="232"/>
      <c r="G23" s="232"/>
      <c r="H23" s="232"/>
      <c r="I23" s="232"/>
      <c r="J23" s="232"/>
      <c r="K23" s="232"/>
    </row>
    <row r="24" spans="1:11" x14ac:dyDescent="0.2">
      <c r="A24" s="201" t="s">
        <v>11</v>
      </c>
      <c r="B24" s="232">
        <v>165.11357333333333</v>
      </c>
      <c r="C24" s="232">
        <v>166.21254166666668</v>
      </c>
      <c r="D24" s="232">
        <v>167.14397749999998</v>
      </c>
      <c r="E24" s="232">
        <v>167.27654166666665</v>
      </c>
      <c r="F24" s="232">
        <v>166.74330833333332</v>
      </c>
      <c r="G24" s="232">
        <v>167.16463333333334</v>
      </c>
      <c r="H24" s="232">
        <v>167.67329666666666</v>
      </c>
      <c r="I24" s="232">
        <v>167.26173750000001</v>
      </c>
      <c r="J24" s="232">
        <v>167.48285416666667</v>
      </c>
      <c r="K24" s="232">
        <v>168.63973333333334</v>
      </c>
    </row>
    <row r="25" spans="1:11" x14ac:dyDescent="0.2">
      <c r="A25" s="205"/>
      <c r="B25" s="232"/>
      <c r="C25" s="232"/>
      <c r="D25" s="232"/>
      <c r="E25" s="232"/>
      <c r="F25" s="232"/>
      <c r="G25" s="232"/>
      <c r="H25" s="232"/>
      <c r="I25" s="232"/>
      <c r="J25" s="232"/>
      <c r="K25" s="232"/>
    </row>
    <row r="26" spans="1:11" x14ac:dyDescent="0.2">
      <c r="A26" s="201" t="s">
        <v>12</v>
      </c>
      <c r="B26" s="232">
        <v>25.240928500000003</v>
      </c>
      <c r="C26" s="232">
        <v>25.35023035</v>
      </c>
      <c r="D26" s="232">
        <v>25.616404199999998</v>
      </c>
      <c r="E26" s="232">
        <v>25.645892499999995</v>
      </c>
      <c r="F26" s="232">
        <v>25.425463400000002</v>
      </c>
      <c r="G26" s="232">
        <v>25.522840450000007</v>
      </c>
      <c r="H26" s="232">
        <v>25.652018399999996</v>
      </c>
      <c r="I26" s="232">
        <v>25.642115400000002</v>
      </c>
      <c r="J26" s="232">
        <v>25.714419199999998</v>
      </c>
      <c r="K26" s="232">
        <v>25.795784549999997</v>
      </c>
    </row>
    <row r="27" spans="1:11" x14ac:dyDescent="0.2">
      <c r="A27" s="205"/>
      <c r="B27" s="232"/>
      <c r="C27" s="232"/>
      <c r="D27" s="232"/>
      <c r="E27" s="232"/>
      <c r="F27" s="232"/>
      <c r="G27" s="232"/>
      <c r="H27" s="232"/>
      <c r="I27" s="232"/>
      <c r="J27" s="232"/>
      <c r="K27" s="232"/>
    </row>
    <row r="28" spans="1:11" x14ac:dyDescent="0.2">
      <c r="A28" s="201" t="s">
        <v>13</v>
      </c>
      <c r="B28" s="232">
        <v>722.86149999999998</v>
      </c>
      <c r="C28" s="232">
        <v>722.71412499999997</v>
      </c>
      <c r="D28" s="232">
        <v>722.70502499999998</v>
      </c>
      <c r="E28" s="232">
        <v>722.41709999999989</v>
      </c>
      <c r="F28" s="232">
        <v>722.62772500000005</v>
      </c>
      <c r="G28" s="232">
        <v>722.73332500000004</v>
      </c>
      <c r="H28" s="232">
        <v>722.54179999999997</v>
      </c>
      <c r="I28" s="232">
        <v>722.75302499999998</v>
      </c>
      <c r="J28" s="232">
        <v>722.63557500000002</v>
      </c>
      <c r="K28" s="232">
        <v>723.02482499999996</v>
      </c>
    </row>
    <row r="29" spans="1:11" x14ac:dyDescent="0.2">
      <c r="A29" s="205"/>
      <c r="B29" s="232"/>
      <c r="C29" s="232"/>
      <c r="D29" s="232"/>
      <c r="E29" s="232"/>
      <c r="F29" s="232"/>
      <c r="G29" s="232"/>
      <c r="H29" s="232"/>
      <c r="I29" s="232"/>
      <c r="J29" s="232"/>
      <c r="K29" s="232"/>
    </row>
    <row r="30" spans="1:11" x14ac:dyDescent="0.2">
      <c r="A30" s="201" t="s">
        <v>14</v>
      </c>
      <c r="B30" s="232">
        <v>76.333483333333334</v>
      </c>
      <c r="C30" s="232">
        <v>76.33593333333333</v>
      </c>
      <c r="D30" s="232">
        <v>76.342916666666667</v>
      </c>
      <c r="E30" s="232">
        <v>76.296333333333337</v>
      </c>
      <c r="F30" s="232">
        <v>76.302149999999997</v>
      </c>
      <c r="G30" s="232">
        <v>76.326966666666678</v>
      </c>
      <c r="H30" s="232">
        <v>76.319200000000009</v>
      </c>
      <c r="I30" s="232">
        <v>76.342916666666667</v>
      </c>
      <c r="J30" s="232">
        <v>76.318033333333332</v>
      </c>
      <c r="K30" s="232">
        <v>76.369316666666677</v>
      </c>
    </row>
    <row r="31" spans="1:11" x14ac:dyDescent="0.2">
      <c r="A31" s="205"/>
      <c r="B31" s="232"/>
      <c r="C31" s="232"/>
      <c r="D31" s="232"/>
      <c r="E31" s="232"/>
      <c r="F31" s="232"/>
      <c r="G31" s="232"/>
      <c r="H31" s="232"/>
      <c r="I31" s="232"/>
      <c r="J31" s="232"/>
      <c r="K31" s="232"/>
    </row>
    <row r="32" spans="1:11" x14ac:dyDescent="0.2">
      <c r="A32" s="201" t="s">
        <v>15</v>
      </c>
      <c r="B32" s="232">
        <v>74.18854954347826</v>
      </c>
      <c r="C32" s="232">
        <v>74.183448652173908</v>
      </c>
      <c r="D32" s="232">
        <v>74.171531195652165</v>
      </c>
      <c r="E32" s="232">
        <v>74.157571521739129</v>
      </c>
      <c r="F32" s="232">
        <v>74.145742282608694</v>
      </c>
      <c r="G32" s="232">
        <v>74.147354130434763</v>
      </c>
      <c r="H32" s="232">
        <v>74.146553630434767</v>
      </c>
      <c r="I32" s="232">
        <v>74.150456391304346</v>
      </c>
      <c r="J32" s="232">
        <v>74.146218847826091</v>
      </c>
      <c r="K32" s="232">
        <v>74.163012456521741</v>
      </c>
    </row>
    <row r="33" spans="1:11" x14ac:dyDescent="0.2">
      <c r="A33" s="205"/>
      <c r="B33" s="232"/>
      <c r="C33" s="232"/>
      <c r="D33" s="232"/>
      <c r="E33" s="232"/>
      <c r="F33" s="232"/>
      <c r="G33" s="232"/>
      <c r="H33" s="232"/>
      <c r="I33" s="232"/>
      <c r="J33" s="232"/>
      <c r="K33" s="232"/>
    </row>
    <row r="34" spans="1:11" x14ac:dyDescent="0.2">
      <c r="A34" s="201" t="s">
        <v>16</v>
      </c>
      <c r="B34" s="232">
        <v>204.67350983333333</v>
      </c>
      <c r="C34" s="232">
        <v>205.57464066666665</v>
      </c>
      <c r="D34" s="232">
        <v>205.73633221428577</v>
      </c>
      <c r="E34" s="232">
        <v>205.55447359523811</v>
      </c>
      <c r="F34" s="232">
        <v>205.01100154761909</v>
      </c>
      <c r="G34" s="232">
        <v>205.14593226190473</v>
      </c>
      <c r="H34" s="232">
        <v>205.40852935714281</v>
      </c>
      <c r="I34" s="232">
        <v>205.29246950000001</v>
      </c>
      <c r="J34" s="232">
        <v>205.33809702380944</v>
      </c>
      <c r="K34" s="232">
        <v>205.98162616666667</v>
      </c>
    </row>
    <row r="35" spans="1:11" x14ac:dyDescent="0.2">
      <c r="A35" s="205"/>
      <c r="B35" s="232"/>
      <c r="C35" s="232"/>
      <c r="D35" s="232"/>
      <c r="E35" s="232"/>
      <c r="F35" s="232"/>
      <c r="G35" s="232"/>
      <c r="H35" s="232"/>
      <c r="I35" s="232"/>
      <c r="J35" s="232"/>
      <c r="K35" s="232"/>
    </row>
    <row r="36" spans="1:11" x14ac:dyDescent="0.2">
      <c r="A36" s="201" t="s">
        <v>17</v>
      </c>
      <c r="B36" s="232">
        <v>25.516250781250001</v>
      </c>
      <c r="C36" s="232">
        <v>25.643262593750002</v>
      </c>
      <c r="D36" s="232">
        <v>25.718506187500001</v>
      </c>
      <c r="E36" s="232">
        <v>25.702476624999996</v>
      </c>
      <c r="F36" s="232">
        <v>25.548712343750001</v>
      </c>
      <c r="G36" s="232">
        <v>25.49925278125</v>
      </c>
      <c r="H36" s="232">
        <v>25.621963937500002</v>
      </c>
      <c r="I36" s="232">
        <v>25.658240343749998</v>
      </c>
      <c r="J36" s="232">
        <v>25.63302221875</v>
      </c>
      <c r="K36" s="232">
        <v>25.779049843750002</v>
      </c>
    </row>
    <row r="37" spans="1:11" x14ac:dyDescent="0.2">
      <c r="A37" s="205"/>
      <c r="B37" s="232"/>
      <c r="C37" s="232"/>
      <c r="D37" s="232"/>
      <c r="E37" s="232"/>
      <c r="F37" s="232"/>
      <c r="G37" s="232"/>
      <c r="H37" s="232"/>
      <c r="I37" s="232"/>
      <c r="J37" s="232"/>
      <c r="K37" s="232"/>
    </row>
    <row r="38" spans="1:11" x14ac:dyDescent="0.2">
      <c r="A38" s="201" t="s">
        <v>18</v>
      </c>
      <c r="B38" s="232">
        <v>303.74054378846154</v>
      </c>
      <c r="C38" s="232">
        <v>305.8872315192308</v>
      </c>
      <c r="D38" s="232">
        <v>306.93042682692305</v>
      </c>
      <c r="E38" s="232">
        <v>306.46624776923079</v>
      </c>
      <c r="F38" s="232">
        <v>305.75709090384612</v>
      </c>
      <c r="G38" s="232">
        <v>306.0142299807693</v>
      </c>
      <c r="H38" s="232">
        <v>306.59601419230773</v>
      </c>
      <c r="I38" s="232">
        <v>306.5985822884615</v>
      </c>
      <c r="J38" s="232">
        <v>306.00829890384614</v>
      </c>
      <c r="K38" s="232">
        <v>306.89833246153847</v>
      </c>
    </row>
    <row r="39" spans="1:11" x14ac:dyDescent="0.2">
      <c r="A39" s="205"/>
      <c r="B39" s="232"/>
      <c r="C39" s="232"/>
      <c r="D39" s="232"/>
      <c r="E39" s="232"/>
      <c r="F39" s="232"/>
      <c r="G39" s="232"/>
      <c r="H39" s="232"/>
      <c r="I39" s="232"/>
      <c r="J39" s="232"/>
      <c r="K39" s="232"/>
    </row>
    <row r="40" spans="1:11" x14ac:dyDescent="0.2">
      <c r="A40" s="201" t="s">
        <v>19</v>
      </c>
      <c r="B40" s="232">
        <v>7.5466433888888895</v>
      </c>
      <c r="C40" s="232">
        <v>7.5668353888888884</v>
      </c>
      <c r="D40" s="232">
        <v>7.5765119444444444</v>
      </c>
      <c r="E40" s="232">
        <v>7.5707753333333336</v>
      </c>
      <c r="F40" s="232">
        <v>7.5310565555555549</v>
      </c>
      <c r="G40" s="232">
        <v>7.5444846666666656</v>
      </c>
      <c r="H40" s="232">
        <v>7.5788142222222223</v>
      </c>
      <c r="I40" s="232">
        <v>7.5671576111111118</v>
      </c>
      <c r="J40" s="232">
        <v>7.5756675000000007</v>
      </c>
      <c r="K40" s="232">
        <v>7.6175617222222218</v>
      </c>
    </row>
    <row r="41" spans="1:11" x14ac:dyDescent="0.2">
      <c r="A41" s="205"/>
      <c r="B41" s="232"/>
      <c r="C41" s="232"/>
      <c r="D41" s="232"/>
      <c r="E41" s="232"/>
      <c r="F41" s="232"/>
      <c r="G41" s="232"/>
      <c r="H41" s="232"/>
      <c r="I41" s="232"/>
      <c r="J41" s="232"/>
      <c r="K41" s="232"/>
    </row>
    <row r="42" spans="1:11" x14ac:dyDescent="0.2">
      <c r="A42" s="201" t="s">
        <v>20</v>
      </c>
      <c r="B42" s="232">
        <v>8.6160624999999982</v>
      </c>
      <c r="C42" s="232">
        <v>8.5979875000000003</v>
      </c>
      <c r="D42" s="232">
        <v>8.6173500000000001</v>
      </c>
      <c r="E42" s="232">
        <v>8.6253625000000014</v>
      </c>
      <c r="F42" s="232">
        <v>8.6274124999999984</v>
      </c>
      <c r="G42" s="232">
        <v>8.6275125000000017</v>
      </c>
      <c r="H42" s="232">
        <v>8.6309374999999999</v>
      </c>
      <c r="I42" s="232">
        <v>8.6442250000000005</v>
      </c>
      <c r="J42" s="232">
        <v>8.6336124999999999</v>
      </c>
      <c r="K42" s="232">
        <v>8.6283624999999997</v>
      </c>
    </row>
    <row r="43" spans="1:11" x14ac:dyDescent="0.2">
      <c r="A43" s="205"/>
      <c r="B43" s="232"/>
      <c r="C43" s="232"/>
      <c r="D43" s="232"/>
      <c r="E43" s="232"/>
      <c r="F43" s="232"/>
      <c r="G43" s="232"/>
      <c r="H43" s="232"/>
      <c r="I43" s="232"/>
      <c r="J43" s="232"/>
      <c r="K43" s="232"/>
    </row>
    <row r="44" spans="1:11" x14ac:dyDescent="0.2">
      <c r="A44" s="201" t="s">
        <v>21</v>
      </c>
      <c r="B44" s="232">
        <v>75.761495916666661</v>
      </c>
      <c r="C44" s="232">
        <v>75.777823999999995</v>
      </c>
      <c r="D44" s="232">
        <v>75.763907312499995</v>
      </c>
      <c r="E44" s="232">
        <v>75.748254124999988</v>
      </c>
      <c r="F44" s="232">
        <v>75.733968229166678</v>
      </c>
      <c r="G44" s="232">
        <v>75.735878645833338</v>
      </c>
      <c r="H44" s="232">
        <v>75.737976562499981</v>
      </c>
      <c r="I44" s="232">
        <v>75.740101083333343</v>
      </c>
      <c r="J44" s="232">
        <v>75.735409104166663</v>
      </c>
      <c r="K44" s="232">
        <v>75.750519291666663</v>
      </c>
    </row>
    <row r="45" spans="1:11" x14ac:dyDescent="0.2">
      <c r="A45" s="205"/>
      <c r="B45" s="232"/>
      <c r="C45" s="232"/>
      <c r="D45" s="232"/>
      <c r="E45" s="232"/>
      <c r="F45" s="232"/>
      <c r="G45" s="232"/>
      <c r="H45" s="232"/>
      <c r="I45" s="232"/>
      <c r="J45" s="232"/>
      <c r="K45" s="232"/>
    </row>
    <row r="46" spans="1:11" x14ac:dyDescent="0.2">
      <c r="A46" s="201" t="s">
        <v>22</v>
      </c>
      <c r="B46" s="232">
        <v>348.63653951923067</v>
      </c>
      <c r="C46" s="232">
        <v>349.10453942307691</v>
      </c>
      <c r="D46" s="232">
        <v>349.01541826923068</v>
      </c>
      <c r="E46" s="232">
        <v>349.01583134615373</v>
      </c>
      <c r="F46" s="232">
        <v>347.15391692307696</v>
      </c>
      <c r="G46" s="232">
        <v>347.33582788461547</v>
      </c>
      <c r="H46" s="232">
        <v>348.10046846153841</v>
      </c>
      <c r="I46" s="232">
        <v>348.26790192307698</v>
      </c>
      <c r="J46" s="232">
        <v>349.07710057692304</v>
      </c>
      <c r="K46" s="232">
        <v>350.2457500000001</v>
      </c>
    </row>
    <row r="47" spans="1:11" x14ac:dyDescent="0.2">
      <c r="A47" s="205"/>
      <c r="B47" s="232"/>
      <c r="C47" s="232"/>
      <c r="D47" s="232"/>
      <c r="E47" s="232"/>
      <c r="F47" s="232"/>
      <c r="G47" s="232"/>
      <c r="H47" s="232"/>
      <c r="I47" s="232"/>
      <c r="J47" s="232"/>
      <c r="K47" s="232"/>
    </row>
    <row r="48" spans="1:11" x14ac:dyDescent="0.2">
      <c r="A48" s="201" t="s">
        <v>23</v>
      </c>
      <c r="B48" s="232">
        <v>278.29793103448276</v>
      </c>
      <c r="C48" s="232">
        <v>278.2703448275862</v>
      </c>
      <c r="D48" s="232">
        <v>278.22551724137924</v>
      </c>
      <c r="E48" s="232">
        <v>278.17551724137934</v>
      </c>
      <c r="F48" s="232">
        <v>278.1158620689655</v>
      </c>
      <c r="G48" s="232">
        <v>278.12448275862073</v>
      </c>
      <c r="H48" s="232">
        <v>278.12586206896549</v>
      </c>
      <c r="I48" s="232">
        <v>278.1413793103448</v>
      </c>
      <c r="J48" s="232">
        <v>278.12206896551726</v>
      </c>
      <c r="K48" s="232">
        <v>278.18620689655165</v>
      </c>
    </row>
    <row r="49" spans="1:11" x14ac:dyDescent="0.2">
      <c r="A49" s="205"/>
      <c r="B49" s="232"/>
      <c r="C49" s="232"/>
      <c r="D49" s="232"/>
      <c r="E49" s="232"/>
      <c r="F49" s="232"/>
      <c r="G49" s="232"/>
      <c r="H49" s="232"/>
      <c r="I49" s="232"/>
      <c r="J49" s="232"/>
      <c r="K49" s="232"/>
    </row>
    <row r="50" spans="1:11" x14ac:dyDescent="0.2">
      <c r="A50" s="201" t="s">
        <v>24</v>
      </c>
      <c r="B50" s="232">
        <v>298.1626488888889</v>
      </c>
      <c r="C50" s="232">
        <v>298.63154629629628</v>
      </c>
      <c r="D50" s="232">
        <v>299.37287518518519</v>
      </c>
      <c r="E50" s="232">
        <v>299.36813370370368</v>
      </c>
      <c r="F50" s="232">
        <v>298.65615055555566</v>
      </c>
      <c r="G50" s="232">
        <v>298.80464518518522</v>
      </c>
      <c r="H50" s="232">
        <v>299.58941074074073</v>
      </c>
      <c r="I50" s="232">
        <v>299.51705185185187</v>
      </c>
      <c r="J50" s="232">
        <v>299.91771999999992</v>
      </c>
      <c r="K50" s="232">
        <v>301.0318796296296</v>
      </c>
    </row>
    <row r="51" spans="1:11" ht="15" thickBot="1" x14ac:dyDescent="0.25">
      <c r="A51" s="200"/>
      <c r="B51" s="200"/>
      <c r="C51" s="200"/>
      <c r="D51" s="200"/>
      <c r="E51" s="161"/>
      <c r="F51" s="161"/>
      <c r="G51" s="358"/>
      <c r="H51" s="358"/>
      <c r="I51" s="161"/>
      <c r="J51" s="161"/>
      <c r="K51" s="161"/>
    </row>
    <row r="52" spans="1:11" ht="15" thickTop="1" x14ac:dyDescent="0.2"/>
  </sheetData>
  <mergeCells count="4">
    <mergeCell ref="A1:K1"/>
    <mergeCell ref="A2:K2"/>
    <mergeCell ref="A3:K3"/>
    <mergeCell ref="G51:H5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115" zoomScaleNormal="85" zoomScaleSheetLayoutView="115" workbookViewId="0">
      <selection activeCell="J14" sqref="J14"/>
    </sheetView>
  </sheetViews>
  <sheetFormatPr defaultColWidth="9.125" defaultRowHeight="14.25" x14ac:dyDescent="0.2"/>
  <cols>
    <col min="1" max="1" width="11.625" style="2" bestFit="1" customWidth="1"/>
    <col min="2" max="12" width="6.5" style="2" customWidth="1"/>
    <col min="13" max="16384" width="9.125" style="2"/>
  </cols>
  <sheetData>
    <row r="1" spans="1:12" ht="17.25" x14ac:dyDescent="0.2">
      <c r="A1" s="355" t="s">
        <v>0</v>
      </c>
      <c r="B1" s="355"/>
      <c r="C1" s="355"/>
      <c r="D1" s="355"/>
      <c r="E1" s="355"/>
      <c r="F1" s="355"/>
      <c r="G1" s="355"/>
      <c r="H1" s="355"/>
      <c r="I1" s="355"/>
      <c r="J1" s="355"/>
    </row>
    <row r="2" spans="1:12" ht="15" thickBot="1" x14ac:dyDescent="0.25">
      <c r="A2" s="362" t="s">
        <v>905</v>
      </c>
      <c r="B2" s="362"/>
      <c r="C2" s="362"/>
      <c r="D2" s="362"/>
      <c r="E2" s="362"/>
      <c r="F2" s="362"/>
      <c r="G2" s="362"/>
      <c r="H2" s="362"/>
      <c r="I2" s="362"/>
      <c r="J2" s="362"/>
    </row>
    <row r="3" spans="1:12" ht="15" thickBot="1" x14ac:dyDescent="0.25">
      <c r="A3" s="86" t="s">
        <v>1</v>
      </c>
      <c r="B3" s="164">
        <v>16</v>
      </c>
      <c r="C3" s="164">
        <v>17</v>
      </c>
      <c r="D3" s="164">
        <v>20</v>
      </c>
      <c r="E3" s="164">
        <v>21</v>
      </c>
      <c r="F3" s="164">
        <v>22</v>
      </c>
      <c r="G3" s="164">
        <v>23</v>
      </c>
      <c r="H3" s="164">
        <v>24</v>
      </c>
      <c r="I3" s="164">
        <v>27</v>
      </c>
      <c r="J3" s="164">
        <v>29</v>
      </c>
      <c r="K3" s="164">
        <v>30</v>
      </c>
      <c r="L3" s="164">
        <v>31</v>
      </c>
    </row>
    <row r="4" spans="1:12" x14ac:dyDescent="0.2">
      <c r="A4" s="205"/>
      <c r="B4" s="165"/>
      <c r="C4" s="165"/>
      <c r="D4" s="165"/>
      <c r="E4" s="165"/>
      <c r="F4" s="165"/>
      <c r="G4" s="165"/>
      <c r="H4" s="165"/>
      <c r="I4" s="165"/>
      <c r="J4" s="165"/>
    </row>
    <row r="5" spans="1:12" x14ac:dyDescent="0.2">
      <c r="A5" s="201" t="s">
        <v>2</v>
      </c>
      <c r="B5" s="166">
        <v>185.94023047619046</v>
      </c>
      <c r="C5" s="166">
        <v>185.34436785714288</v>
      </c>
      <c r="D5" s="166">
        <v>186.30894880952383</v>
      </c>
      <c r="E5" s="166">
        <v>185.19487999999996</v>
      </c>
      <c r="F5" s="166">
        <v>185.47007404761908</v>
      </c>
      <c r="G5" s="166">
        <v>184.38343571428572</v>
      </c>
      <c r="H5" s="166">
        <v>183.54254166666666</v>
      </c>
      <c r="I5" s="166">
        <v>184.50058547619051</v>
      </c>
      <c r="J5" s="166">
        <v>184.92886999999999</v>
      </c>
      <c r="K5" s="166">
        <v>183.87371642857147</v>
      </c>
      <c r="L5" s="166">
        <v>184.60719523809527</v>
      </c>
    </row>
    <row r="6" spans="1:12" x14ac:dyDescent="0.2">
      <c r="A6" s="205"/>
      <c r="B6" s="166"/>
      <c r="C6" s="166"/>
      <c r="D6" s="166"/>
      <c r="E6" s="166"/>
      <c r="F6" s="166"/>
      <c r="G6" s="166"/>
      <c r="H6" s="166"/>
      <c r="I6" s="166"/>
      <c r="J6" s="166"/>
      <c r="K6" s="166"/>
      <c r="L6" s="166"/>
    </row>
    <row r="7" spans="1:12" x14ac:dyDescent="0.2">
      <c r="A7" s="201" t="s">
        <v>3</v>
      </c>
      <c r="B7" s="167">
        <v>738.36369999999999</v>
      </c>
      <c r="C7" s="167">
        <v>738.08401666666668</v>
      </c>
      <c r="D7" s="167">
        <v>738.21481666666659</v>
      </c>
      <c r="E7" s="167">
        <v>738.39656666666667</v>
      </c>
      <c r="F7" s="167">
        <v>738.62733333333335</v>
      </c>
      <c r="G7" s="167">
        <v>738.43091666666669</v>
      </c>
      <c r="H7" s="167">
        <v>738.07079999999996</v>
      </c>
      <c r="I7" s="167">
        <v>738.20024999999998</v>
      </c>
      <c r="J7" s="167">
        <v>738.3801666666667</v>
      </c>
      <c r="K7" s="166">
        <v>738.47491666666667</v>
      </c>
      <c r="L7" s="166">
        <v>738.43591666666669</v>
      </c>
    </row>
    <row r="8" spans="1:12" x14ac:dyDescent="0.2">
      <c r="A8" s="205"/>
      <c r="B8" s="166"/>
      <c r="C8" s="166"/>
      <c r="D8" s="166"/>
      <c r="E8" s="166"/>
      <c r="F8" s="166"/>
      <c r="G8" s="166"/>
      <c r="H8" s="166"/>
      <c r="I8" s="166"/>
      <c r="J8" s="166"/>
      <c r="K8" s="166"/>
      <c r="L8" s="166"/>
    </row>
    <row r="9" spans="1:12" x14ac:dyDescent="0.2">
      <c r="A9" s="201" t="s">
        <v>4</v>
      </c>
      <c r="B9" s="166">
        <v>204.394657</v>
      </c>
      <c r="C9" s="166">
        <v>204.13674828260872</v>
      </c>
      <c r="D9" s="166">
        <v>204.43093067391308</v>
      </c>
      <c r="E9" s="166">
        <v>204.03660752173911</v>
      </c>
      <c r="F9" s="166">
        <v>203.96004389130437</v>
      </c>
      <c r="G9" s="166">
        <v>203.38620676086958</v>
      </c>
      <c r="H9" s="166">
        <v>202.55629839130435</v>
      </c>
      <c r="I9" s="166">
        <v>203.54666836956525</v>
      </c>
      <c r="J9" s="166">
        <v>203.59393793478264</v>
      </c>
      <c r="K9" s="166">
        <v>202.82397395652174</v>
      </c>
      <c r="L9" s="166">
        <v>203.53676443478261</v>
      </c>
    </row>
    <row r="10" spans="1:12" x14ac:dyDescent="0.2">
      <c r="A10" s="205"/>
      <c r="B10" s="166"/>
      <c r="C10" s="166"/>
      <c r="D10" s="166"/>
      <c r="E10" s="166"/>
      <c r="F10" s="166"/>
      <c r="G10" s="166"/>
      <c r="H10" s="166"/>
      <c r="I10" s="166"/>
      <c r="J10" s="166"/>
      <c r="K10" s="166"/>
      <c r="L10" s="166"/>
    </row>
    <row r="11" spans="1:12" x14ac:dyDescent="0.2">
      <c r="A11" s="201" t="s">
        <v>5</v>
      </c>
      <c r="B11" s="166">
        <v>38.588757391304348</v>
      </c>
      <c r="C11" s="166">
        <v>38.534669586956532</v>
      </c>
      <c r="D11" s="166">
        <v>38.502677152173916</v>
      </c>
      <c r="E11" s="166">
        <v>38.473883304347829</v>
      </c>
      <c r="F11" s="166">
        <v>38.468578999999998</v>
      </c>
      <c r="G11" s="166">
        <v>38.442266086956522</v>
      </c>
      <c r="H11" s="166">
        <v>38.415583108695643</v>
      </c>
      <c r="I11" s="166">
        <v>38.418676260869567</v>
      </c>
      <c r="J11" s="166">
        <v>38.40978006521739</v>
      </c>
      <c r="K11" s="166">
        <v>38.421767847826089</v>
      </c>
      <c r="L11" s="166">
        <v>38.455126326086962</v>
      </c>
    </row>
    <row r="12" spans="1:12" x14ac:dyDescent="0.2">
      <c r="A12" s="205"/>
      <c r="B12" s="166"/>
      <c r="C12" s="166"/>
      <c r="D12" s="166"/>
      <c r="E12" s="166"/>
      <c r="F12" s="166"/>
      <c r="G12" s="166"/>
      <c r="H12" s="166"/>
      <c r="I12" s="166"/>
      <c r="J12" s="166"/>
      <c r="K12" s="166"/>
      <c r="L12" s="166"/>
    </row>
    <row r="13" spans="1:12" x14ac:dyDescent="0.2">
      <c r="A13" s="201" t="s">
        <v>6</v>
      </c>
      <c r="B13" s="166">
        <v>40.600668807692308</v>
      </c>
      <c r="C13" s="166">
        <v>40.503668423076924</v>
      </c>
      <c r="D13" s="166">
        <v>40.592029423076923</v>
      </c>
      <c r="E13" s="166">
        <v>40.516692346153839</v>
      </c>
      <c r="F13" s="166">
        <v>40.515289538461538</v>
      </c>
      <c r="G13" s="166">
        <v>40.399360884615376</v>
      </c>
      <c r="H13" s="166">
        <v>40.326300576923082</v>
      </c>
      <c r="I13" s="166">
        <v>40.465731307692302</v>
      </c>
      <c r="J13" s="166">
        <v>40.479245846153844</v>
      </c>
      <c r="K13" s="166">
        <v>40.307065961538463</v>
      </c>
      <c r="L13" s="166">
        <v>40.37949257692307</v>
      </c>
    </row>
    <row r="14" spans="1:12" x14ac:dyDescent="0.2">
      <c r="A14" s="205"/>
      <c r="B14" s="166"/>
      <c r="C14" s="166"/>
      <c r="D14" s="166"/>
      <c r="E14" s="166"/>
      <c r="F14" s="166"/>
      <c r="G14" s="166"/>
      <c r="H14" s="166"/>
      <c r="I14" s="166"/>
      <c r="J14" s="166"/>
      <c r="K14" s="166"/>
      <c r="L14" s="166"/>
    </row>
    <row r="15" spans="1:12" x14ac:dyDescent="0.2">
      <c r="A15" s="201" t="s">
        <v>7</v>
      </c>
      <c r="B15" s="166">
        <v>35.679592766666666</v>
      </c>
      <c r="C15" s="166">
        <v>35.684476000000004</v>
      </c>
      <c r="D15" s="166">
        <v>35.701050866666669</v>
      </c>
      <c r="E15" s="166">
        <v>35.701309099999996</v>
      </c>
      <c r="F15" s="166">
        <v>35.692124666666672</v>
      </c>
      <c r="G15" s="166">
        <v>35.672194199999993</v>
      </c>
      <c r="H15" s="166">
        <v>35.645826299999996</v>
      </c>
      <c r="I15" s="166">
        <v>35.644566366666673</v>
      </c>
      <c r="J15" s="166">
        <v>35.643616899999998</v>
      </c>
      <c r="K15" s="166">
        <v>35.639894899999994</v>
      </c>
      <c r="L15" s="166">
        <v>35.6271895</v>
      </c>
    </row>
    <row r="16" spans="1:12" x14ac:dyDescent="0.2">
      <c r="A16" s="205"/>
      <c r="B16" s="166"/>
      <c r="C16" s="166"/>
      <c r="D16" s="166"/>
      <c r="E16" s="166"/>
      <c r="F16" s="166"/>
      <c r="G16" s="166"/>
      <c r="H16" s="166"/>
      <c r="I16" s="166"/>
      <c r="J16" s="166"/>
      <c r="K16" s="166"/>
      <c r="L16" s="166"/>
    </row>
    <row r="17" spans="1:12" x14ac:dyDescent="0.2">
      <c r="A17" s="201" t="s">
        <v>8</v>
      </c>
      <c r="B17" s="166">
        <v>1.8050892777777776</v>
      </c>
      <c r="C17" s="166">
        <v>1.7858750555555554</v>
      </c>
      <c r="D17" s="166">
        <v>1.7862587037037034</v>
      </c>
      <c r="E17" s="166">
        <v>1.7790286296296298</v>
      </c>
      <c r="F17" s="166">
        <v>1.7801473333333335</v>
      </c>
      <c r="G17" s="166">
        <v>1.7757870185185185</v>
      </c>
      <c r="H17" s="166">
        <v>1.7712234629629633</v>
      </c>
      <c r="I17" s="166">
        <v>1.7746737962962964</v>
      </c>
      <c r="J17" s="166">
        <v>1.7693799629629636</v>
      </c>
      <c r="K17" s="166">
        <v>1.7703848703703702</v>
      </c>
      <c r="L17" s="166">
        <v>1.7747839259259262</v>
      </c>
    </row>
    <row r="18" spans="1:12" x14ac:dyDescent="0.2">
      <c r="A18" s="205"/>
      <c r="B18" s="166"/>
      <c r="C18" s="166"/>
      <c r="D18" s="166"/>
      <c r="E18" s="166"/>
      <c r="F18" s="166"/>
      <c r="G18" s="166"/>
      <c r="H18" s="166"/>
      <c r="I18" s="166"/>
      <c r="J18" s="166"/>
      <c r="K18" s="166"/>
      <c r="L18" s="166"/>
    </row>
    <row r="19" spans="1:12" x14ac:dyDescent="0.2">
      <c r="A19" s="201" t="s">
        <v>9</v>
      </c>
      <c r="B19" s="166">
        <v>905.40111249999995</v>
      </c>
      <c r="C19" s="166">
        <v>904.92881250000005</v>
      </c>
      <c r="D19" s="166">
        <v>905.9439625</v>
      </c>
      <c r="E19" s="166">
        <v>906.34306249999997</v>
      </c>
      <c r="F19" s="166">
        <v>906.57001249999996</v>
      </c>
      <c r="G19" s="166">
        <v>906.17801250000002</v>
      </c>
      <c r="H19" s="166">
        <v>905.41641250000009</v>
      </c>
      <c r="I19" s="166">
        <v>906.01026250000007</v>
      </c>
      <c r="J19" s="166">
        <v>906.55048749999992</v>
      </c>
      <c r="K19" s="166">
        <v>906.5653749999999</v>
      </c>
      <c r="L19" s="166">
        <v>906.36883749999993</v>
      </c>
    </row>
    <row r="20" spans="1:12" x14ac:dyDescent="0.2">
      <c r="A20" s="205"/>
      <c r="B20"/>
      <c r="C20"/>
      <c r="D20"/>
      <c r="E20"/>
      <c r="F20"/>
      <c r="G20"/>
      <c r="H20"/>
      <c r="I20"/>
      <c r="J20"/>
      <c r="K20" s="166"/>
      <c r="L20" s="166"/>
    </row>
    <row r="21" spans="1:12" x14ac:dyDescent="0.2">
      <c r="A21" s="201" t="s">
        <v>10</v>
      </c>
      <c r="B21" s="166">
        <v>59.401798428571439</v>
      </c>
      <c r="C21" s="166">
        <v>59.375143071428575</v>
      </c>
      <c r="D21" s="166">
        <v>59.380814999999998</v>
      </c>
      <c r="E21" s="166">
        <v>59.304087428571435</v>
      </c>
      <c r="F21" s="166">
        <v>59.31238164285714</v>
      </c>
      <c r="G21" s="166">
        <v>59.03576842857143</v>
      </c>
      <c r="H21" s="166">
        <v>58.951867285714279</v>
      </c>
      <c r="I21" s="166">
        <v>59.099678071428571</v>
      </c>
      <c r="J21" s="166">
        <v>59.172099571428575</v>
      </c>
      <c r="K21" s="166">
        <v>59.102807214285704</v>
      </c>
      <c r="L21" s="166">
        <v>59.123047</v>
      </c>
    </row>
    <row r="22" spans="1:12" x14ac:dyDescent="0.2">
      <c r="A22" s="205"/>
      <c r="B22" s="166"/>
      <c r="C22" s="166"/>
      <c r="D22" s="166"/>
      <c r="E22" s="166"/>
      <c r="F22" s="166"/>
      <c r="G22" s="166"/>
      <c r="H22" s="166"/>
      <c r="I22" s="166"/>
      <c r="J22" s="166"/>
      <c r="K22" s="166"/>
      <c r="L22" s="166"/>
    </row>
    <row r="23" spans="1:12" x14ac:dyDescent="0.2">
      <c r="A23" s="201" t="s">
        <v>11</v>
      </c>
      <c r="B23" s="166">
        <v>170.49723916666667</v>
      </c>
      <c r="C23" s="166">
        <v>170.18618333333333</v>
      </c>
      <c r="D23" s="166">
        <v>170.71444166666666</v>
      </c>
      <c r="E23" s="166">
        <v>169.88295124999999</v>
      </c>
      <c r="F23" s="166">
        <v>170.46682749999999</v>
      </c>
      <c r="G23" s="166">
        <v>170.41683333333333</v>
      </c>
      <c r="H23" s="166">
        <v>169.77594999999999</v>
      </c>
      <c r="I23" s="166">
        <v>170.67913083333335</v>
      </c>
      <c r="J23" s="166">
        <v>170.85371124999998</v>
      </c>
      <c r="K23" s="166">
        <v>170.03385666666668</v>
      </c>
      <c r="L23" s="166">
        <v>170.65167500000001</v>
      </c>
    </row>
    <row r="24" spans="1:12" x14ac:dyDescent="0.2">
      <c r="A24" s="205"/>
      <c r="B24" s="166"/>
      <c r="C24" s="166"/>
      <c r="D24" s="166"/>
      <c r="E24" s="166"/>
      <c r="F24" s="166"/>
      <c r="G24" s="166"/>
      <c r="H24" s="166"/>
      <c r="I24" s="166"/>
      <c r="J24" s="166"/>
      <c r="K24" s="166"/>
      <c r="L24" s="166"/>
    </row>
    <row r="25" spans="1:12" x14ac:dyDescent="0.2">
      <c r="A25" s="201" t="s">
        <v>12</v>
      </c>
      <c r="B25" s="166">
        <v>26.105105850000001</v>
      </c>
      <c r="C25" s="166">
        <v>25.975762549999995</v>
      </c>
      <c r="D25" s="166">
        <v>26.104858150000002</v>
      </c>
      <c r="E25" s="166">
        <v>25.987262199999996</v>
      </c>
      <c r="F25" s="166">
        <v>26.112773250000004</v>
      </c>
      <c r="G25" s="166">
        <v>26.024986649999999</v>
      </c>
      <c r="H25" s="166">
        <v>26.083316700000001</v>
      </c>
      <c r="I25" s="166">
        <v>26.315933300000001</v>
      </c>
      <c r="J25" s="166">
        <v>26.480375050000003</v>
      </c>
      <c r="K25" s="166">
        <v>26.284772350000004</v>
      </c>
      <c r="L25" s="166">
        <v>26.39832105</v>
      </c>
    </row>
    <row r="26" spans="1:12" x14ac:dyDescent="0.2">
      <c r="A26" s="205"/>
      <c r="B26" s="166"/>
      <c r="C26" s="166"/>
      <c r="D26" s="166"/>
      <c r="E26" s="166"/>
      <c r="F26" s="166"/>
      <c r="G26" s="166"/>
      <c r="H26" s="166"/>
      <c r="I26" s="166"/>
      <c r="J26" s="166"/>
      <c r="K26" s="166"/>
      <c r="L26" s="166"/>
    </row>
    <row r="27" spans="1:12" x14ac:dyDescent="0.2">
      <c r="A27" s="201" t="s">
        <v>13</v>
      </c>
      <c r="B27" s="166">
        <v>723.26967500000001</v>
      </c>
      <c r="C27" s="166">
        <v>722.80747500000007</v>
      </c>
      <c r="D27" s="166">
        <v>723.00810000000001</v>
      </c>
      <c r="E27" s="166">
        <v>723.31337499999995</v>
      </c>
      <c r="F27" s="166">
        <v>723.69425000000001</v>
      </c>
      <c r="G27" s="166">
        <v>723.16002500000002</v>
      </c>
      <c r="H27" s="166">
        <v>722.91952500000002</v>
      </c>
      <c r="I27" s="166">
        <v>722.9212</v>
      </c>
      <c r="J27" s="166">
        <v>723.17100000000005</v>
      </c>
      <c r="K27" s="166">
        <v>723.35474999999997</v>
      </c>
      <c r="L27" s="166">
        <v>722.96974999999998</v>
      </c>
    </row>
    <row r="28" spans="1:12" x14ac:dyDescent="0.2">
      <c r="A28" s="205"/>
      <c r="B28" s="166"/>
      <c r="C28" s="166"/>
      <c r="D28" s="166"/>
      <c r="E28" s="166"/>
      <c r="F28" s="166"/>
      <c r="G28" s="166"/>
      <c r="H28" s="166"/>
      <c r="I28" s="166"/>
      <c r="J28" s="166"/>
      <c r="K28" s="166"/>
      <c r="L28" s="166"/>
    </row>
    <row r="29" spans="1:12" x14ac:dyDescent="0.2">
      <c r="A29" s="201" t="s">
        <v>14</v>
      </c>
      <c r="B29" s="166">
        <v>76.345883333333333</v>
      </c>
      <c r="C29" s="166">
        <v>76.329250000000002</v>
      </c>
      <c r="D29" s="166">
        <v>76.377116666666666</v>
      </c>
      <c r="E29" s="166">
        <v>76.396266666666676</v>
      </c>
      <c r="F29" s="166">
        <v>76.429116666666673</v>
      </c>
      <c r="G29" s="166">
        <v>76.397649999999999</v>
      </c>
      <c r="H29" s="166">
        <v>76.363550000000004</v>
      </c>
      <c r="I29" s="166">
        <v>76.37478333333334</v>
      </c>
      <c r="J29" s="166">
        <v>76.402383333333333</v>
      </c>
      <c r="K29" s="166">
        <v>76.429299999999998</v>
      </c>
      <c r="L29" s="166">
        <v>76.395500000000013</v>
      </c>
    </row>
    <row r="30" spans="1:12" x14ac:dyDescent="0.2">
      <c r="A30" s="205"/>
      <c r="B30" s="166"/>
      <c r="C30" s="166"/>
      <c r="D30" s="166"/>
      <c r="E30" s="166"/>
      <c r="F30" s="166"/>
      <c r="G30" s="166"/>
      <c r="H30" s="166"/>
      <c r="I30" s="166"/>
      <c r="J30" s="166"/>
      <c r="K30" s="166"/>
      <c r="L30" s="166"/>
    </row>
    <row r="31" spans="1:12" x14ac:dyDescent="0.2">
      <c r="A31" s="201" t="s">
        <v>15</v>
      </c>
      <c r="B31" s="166">
        <v>74.185197826086963</v>
      </c>
      <c r="C31" s="166">
        <v>74.183114630434787</v>
      </c>
      <c r="D31" s="166">
        <v>74.191377673913038</v>
      </c>
      <c r="E31" s="166">
        <v>74.199799195652162</v>
      </c>
      <c r="F31" s="166">
        <v>74.218098413043464</v>
      </c>
      <c r="G31" s="166">
        <v>74.206824260869567</v>
      </c>
      <c r="H31" s="166">
        <v>74.182284652173934</v>
      </c>
      <c r="I31" s="166">
        <v>74.177974043478258</v>
      </c>
      <c r="J31" s="166">
        <v>74.196000108695657</v>
      </c>
      <c r="K31" s="166">
        <v>74.217286326086935</v>
      </c>
      <c r="L31" s="166">
        <v>74.218443565217399</v>
      </c>
    </row>
    <row r="32" spans="1:12" x14ac:dyDescent="0.2">
      <c r="A32" s="205"/>
      <c r="B32" s="166"/>
      <c r="C32" s="166"/>
      <c r="D32" s="166"/>
      <c r="E32" s="166"/>
      <c r="F32" s="166"/>
      <c r="G32" s="166"/>
      <c r="H32" s="166"/>
      <c r="I32" s="166"/>
      <c r="J32" s="166"/>
      <c r="K32" s="166"/>
      <c r="L32" s="166"/>
    </row>
    <row r="33" spans="1:12" x14ac:dyDescent="0.2">
      <c r="A33" s="201" t="s">
        <v>16</v>
      </c>
      <c r="B33" s="166">
        <v>207.11047880952381</v>
      </c>
      <c r="C33" s="166">
        <v>206.47117776190476</v>
      </c>
      <c r="D33" s="166">
        <v>206.82499799999991</v>
      </c>
      <c r="E33" s="166">
        <v>206.43243211904766</v>
      </c>
      <c r="F33" s="166">
        <v>206.56367692857143</v>
      </c>
      <c r="G33" s="166">
        <v>206.1497987380952</v>
      </c>
      <c r="H33" s="166">
        <v>205.74467014285716</v>
      </c>
      <c r="I33" s="166">
        <v>206.07860069047615</v>
      </c>
      <c r="J33" s="166">
        <v>206.17791464285716</v>
      </c>
      <c r="K33" s="166">
        <v>205.7718034047619</v>
      </c>
      <c r="L33" s="166">
        <v>205.97777485714289</v>
      </c>
    </row>
    <row r="34" spans="1:12" x14ac:dyDescent="0.2">
      <c r="A34" s="205"/>
      <c r="B34" s="166"/>
      <c r="C34" s="166"/>
      <c r="D34" s="166"/>
      <c r="E34" s="166"/>
      <c r="F34" s="166"/>
      <c r="G34" s="166"/>
      <c r="H34" s="166"/>
      <c r="I34" s="166"/>
      <c r="J34" s="166"/>
      <c r="K34" s="166"/>
      <c r="L34" s="166"/>
    </row>
    <row r="35" spans="1:12" x14ac:dyDescent="0.2">
      <c r="A35" s="201" t="s">
        <v>17</v>
      </c>
      <c r="B35" s="166">
        <v>26.12378578125</v>
      </c>
      <c r="C35" s="166">
        <v>25.952614812500006</v>
      </c>
      <c r="D35" s="166">
        <v>26.006127562500005</v>
      </c>
      <c r="E35" s="166">
        <v>26.039752218750007</v>
      </c>
      <c r="F35" s="166">
        <v>26.05657153125</v>
      </c>
      <c r="G35" s="166">
        <v>25.97405503125</v>
      </c>
      <c r="H35" s="166">
        <v>25.911314499999996</v>
      </c>
      <c r="I35" s="166">
        <v>26.1269713125</v>
      </c>
      <c r="J35" s="166">
        <v>26.299491750000001</v>
      </c>
      <c r="K35" s="166">
        <v>26.079922750000005</v>
      </c>
      <c r="L35" s="166">
        <v>26.26745696875</v>
      </c>
    </row>
    <row r="36" spans="1:12" x14ac:dyDescent="0.2">
      <c r="A36" s="205"/>
      <c r="B36" s="166"/>
      <c r="C36" s="166"/>
      <c r="D36" s="166"/>
      <c r="E36" s="166"/>
      <c r="F36" s="166"/>
      <c r="G36" s="166"/>
      <c r="H36" s="166"/>
      <c r="I36" s="166"/>
      <c r="J36" s="166"/>
      <c r="K36" s="166"/>
      <c r="L36" s="166"/>
    </row>
    <row r="37" spans="1:12" x14ac:dyDescent="0.2">
      <c r="A37" s="201" t="s">
        <v>18</v>
      </c>
      <c r="B37" s="166">
        <v>308.63607582692316</v>
      </c>
      <c r="C37" s="166">
        <v>306.62964069230765</v>
      </c>
      <c r="D37" s="166">
        <v>305.93367484615385</v>
      </c>
      <c r="E37" s="166">
        <v>305.44444034615384</v>
      </c>
      <c r="F37" s="166">
        <v>305.18475219230766</v>
      </c>
      <c r="G37" s="166">
        <v>304.25669578846157</v>
      </c>
      <c r="H37" s="166">
        <v>303.90141859615392</v>
      </c>
      <c r="I37" s="166">
        <v>304.12189067307696</v>
      </c>
      <c r="J37" s="166">
        <v>304.84651051923078</v>
      </c>
      <c r="K37" s="166">
        <v>304.90642382692306</v>
      </c>
      <c r="L37" s="166">
        <v>307.72099421153854</v>
      </c>
    </row>
    <row r="38" spans="1:12" x14ac:dyDescent="0.2">
      <c r="A38" s="205"/>
      <c r="B38" s="166"/>
      <c r="C38" s="166"/>
      <c r="D38" s="166"/>
      <c r="E38" s="166"/>
      <c r="F38" s="166"/>
      <c r="G38" s="166"/>
      <c r="H38" s="166"/>
      <c r="I38" s="166"/>
      <c r="J38" s="166"/>
      <c r="K38" s="166"/>
      <c r="L38" s="166"/>
    </row>
    <row r="39" spans="1:12" x14ac:dyDescent="0.2">
      <c r="A39" s="201" t="s">
        <v>19</v>
      </c>
      <c r="B39" s="166">
        <v>7.7139754444444453</v>
      </c>
      <c r="C39" s="166">
        <v>7.6824635555555556</v>
      </c>
      <c r="D39" s="166">
        <v>7.7466003333333333</v>
      </c>
      <c r="E39" s="166">
        <v>7.6733253333333336</v>
      </c>
      <c r="F39" s="166">
        <v>7.6607527222222229</v>
      </c>
      <c r="G39" s="166">
        <v>7.6300691111111103</v>
      </c>
      <c r="H39" s="166">
        <v>7.5830967222222228</v>
      </c>
      <c r="I39" s="166">
        <v>7.6157846666666664</v>
      </c>
      <c r="J39" s="166">
        <v>7.602815555555555</v>
      </c>
      <c r="K39" s="166">
        <v>7.5496568333333336</v>
      </c>
      <c r="L39" s="166">
        <v>7.5797942777777774</v>
      </c>
    </row>
    <row r="40" spans="1:12" x14ac:dyDescent="0.2">
      <c r="A40" s="205"/>
      <c r="B40" s="166"/>
      <c r="C40" s="166"/>
      <c r="D40" s="166"/>
      <c r="E40" s="166"/>
      <c r="F40" s="166"/>
      <c r="G40" s="166"/>
      <c r="H40" s="166"/>
      <c r="I40" s="166"/>
      <c r="J40" s="166"/>
      <c r="K40" s="166"/>
      <c r="L40" s="166"/>
    </row>
    <row r="41" spans="1:12" x14ac:dyDescent="0.2">
      <c r="A41" s="201" t="s">
        <v>20</v>
      </c>
      <c r="B41" s="166">
        <v>8.6626250000000002</v>
      </c>
      <c r="C41" s="166">
        <v>8.6405124999999998</v>
      </c>
      <c r="D41" s="166">
        <v>8.6527750000000001</v>
      </c>
      <c r="E41" s="166">
        <v>8.6516750000000009</v>
      </c>
      <c r="F41" s="166">
        <v>8.6584374999999998</v>
      </c>
      <c r="G41" s="166">
        <v>8.6611875000000005</v>
      </c>
      <c r="H41" s="166">
        <v>8.6476749999999996</v>
      </c>
      <c r="I41" s="166">
        <v>8.6457625</v>
      </c>
      <c r="J41" s="166">
        <v>8.6493125000000006</v>
      </c>
      <c r="K41" s="166">
        <v>8.6374624999999998</v>
      </c>
      <c r="L41" s="166">
        <v>8.6473125</v>
      </c>
    </row>
    <row r="42" spans="1:12" x14ac:dyDescent="0.2">
      <c r="A42" s="205"/>
      <c r="B42" s="166"/>
      <c r="C42" s="166"/>
      <c r="D42" s="166"/>
      <c r="E42" s="166"/>
      <c r="F42" s="166"/>
      <c r="G42" s="166"/>
      <c r="H42" s="166"/>
      <c r="I42" s="166"/>
      <c r="J42" s="166"/>
      <c r="K42" s="166"/>
      <c r="L42" s="166"/>
    </row>
    <row r="43" spans="1:12" x14ac:dyDescent="0.2">
      <c r="A43" s="201" t="s">
        <v>21</v>
      </c>
      <c r="B43" s="166">
        <v>75.77309614583335</v>
      </c>
      <c r="C43" s="166">
        <v>75.771929708333346</v>
      </c>
      <c r="D43" s="166">
        <v>75.755975020833333</v>
      </c>
      <c r="E43" s="166">
        <v>75.76632847916666</v>
      </c>
      <c r="F43" s="166">
        <v>75.786129770833341</v>
      </c>
      <c r="G43" s="166">
        <v>75.780443520833344</v>
      </c>
      <c r="H43" s="166">
        <v>75.752922937500003</v>
      </c>
      <c r="I43" s="166">
        <v>75.748073979166662</v>
      </c>
      <c r="J43" s="166">
        <v>75.763426604166654</v>
      </c>
      <c r="K43" s="166">
        <v>75.789857458333316</v>
      </c>
      <c r="L43" s="166">
        <v>75.790142208333322</v>
      </c>
    </row>
    <row r="44" spans="1:12" x14ac:dyDescent="0.2">
      <c r="A44" s="205"/>
      <c r="B44" s="166"/>
      <c r="C44" s="166"/>
      <c r="D44" s="166"/>
      <c r="E44" s="166"/>
      <c r="F44" s="166"/>
      <c r="G44" s="166"/>
      <c r="H44" s="166"/>
      <c r="I44" s="166"/>
      <c r="J44" s="166"/>
      <c r="K44" s="166"/>
      <c r="L44" s="166"/>
    </row>
    <row r="45" spans="1:12" x14ac:dyDescent="0.2">
      <c r="A45" s="201" t="s">
        <v>22</v>
      </c>
      <c r="B45" s="166">
        <v>352.71429346153843</v>
      </c>
      <c r="C45" s="166">
        <v>352.08360096153837</v>
      </c>
      <c r="D45" s="166">
        <v>353.3745326923077</v>
      </c>
      <c r="E45" s="166">
        <v>353.57982663461542</v>
      </c>
      <c r="F45" s="166">
        <v>353.90840750000001</v>
      </c>
      <c r="G45" s="166">
        <v>354.16807692307697</v>
      </c>
      <c r="H45" s="166">
        <v>353.06845576923075</v>
      </c>
      <c r="I45" s="166">
        <v>354.38982788461544</v>
      </c>
      <c r="J45" s="166">
        <v>354.70342528846152</v>
      </c>
      <c r="K45" s="166">
        <v>353.37249538461549</v>
      </c>
      <c r="L45" s="166">
        <v>353.96991442307689</v>
      </c>
    </row>
    <row r="46" spans="1:12" x14ac:dyDescent="0.2">
      <c r="A46" s="205"/>
      <c r="B46" s="166"/>
      <c r="C46" s="166"/>
      <c r="D46" s="166"/>
      <c r="E46" s="166"/>
      <c r="F46" s="166"/>
      <c r="G46" s="166"/>
      <c r="H46" s="166"/>
      <c r="I46" s="166"/>
      <c r="J46" s="166"/>
      <c r="K46" s="166"/>
      <c r="L46" s="166"/>
    </row>
    <row r="47" spans="1:12" x14ac:dyDescent="0.2">
      <c r="A47" s="201" t="s">
        <v>23</v>
      </c>
      <c r="B47" s="166">
        <v>278.28241379310344</v>
      </c>
      <c r="C47" s="166">
        <v>278.26724137931029</v>
      </c>
      <c r="D47" s="166">
        <v>278.2724137931034</v>
      </c>
      <c r="E47" s="166">
        <v>278.31206896551731</v>
      </c>
      <c r="F47" s="166">
        <v>278.3841379310345</v>
      </c>
      <c r="G47" s="166">
        <v>278.36034482758612</v>
      </c>
      <c r="H47" s="166">
        <v>278.24827586206902</v>
      </c>
      <c r="I47" s="166">
        <v>278.2431034482758</v>
      </c>
      <c r="J47" s="166">
        <v>278.30517241379306</v>
      </c>
      <c r="K47" s="166">
        <v>278.39137931034486</v>
      </c>
      <c r="L47" s="166">
        <v>278.39999999999998</v>
      </c>
    </row>
    <row r="48" spans="1:12" x14ac:dyDescent="0.2">
      <c r="A48" s="205"/>
      <c r="B48" s="166"/>
      <c r="C48" s="166"/>
      <c r="D48" s="166"/>
      <c r="E48" s="166"/>
      <c r="F48" s="166"/>
      <c r="G48" s="166"/>
      <c r="H48" s="166"/>
      <c r="I48" s="166"/>
      <c r="J48" s="166"/>
      <c r="K48" s="166"/>
      <c r="L48" s="166"/>
    </row>
    <row r="49" spans="1:12" x14ac:dyDescent="0.2">
      <c r="A49" s="201" t="s">
        <v>24</v>
      </c>
      <c r="B49" s="166">
        <v>302.65021722222224</v>
      </c>
      <c r="C49" s="166">
        <v>302.05874259259264</v>
      </c>
      <c r="D49" s="166">
        <v>302.59950277777779</v>
      </c>
      <c r="E49" s="166">
        <v>302.10651333333328</v>
      </c>
      <c r="F49" s="166">
        <v>302.05290296296295</v>
      </c>
      <c r="G49" s="166">
        <v>301.37299166666662</v>
      </c>
      <c r="H49" s="166">
        <v>300.7366601851852</v>
      </c>
      <c r="I49" s="166">
        <v>301.75778388888887</v>
      </c>
      <c r="J49" s="166">
        <v>301.74910638888883</v>
      </c>
      <c r="K49" s="166">
        <v>300.58055314814817</v>
      </c>
      <c r="L49" s="166">
        <v>301.10692407407402</v>
      </c>
    </row>
    <row r="50" spans="1:12" ht="15" thickBot="1" x14ac:dyDescent="0.25">
      <c r="A50" s="200"/>
      <c r="B50" s="202"/>
      <c r="C50" s="359"/>
      <c r="D50" s="359"/>
      <c r="E50" s="202"/>
      <c r="F50" s="202"/>
      <c r="G50" s="202"/>
      <c r="H50" s="202"/>
      <c r="I50" s="359"/>
      <c r="J50" s="359"/>
      <c r="K50" s="359"/>
      <c r="L50" s="359"/>
    </row>
    <row r="51" spans="1:12" ht="9.75" customHeight="1" thickTop="1" x14ac:dyDescent="0.2">
      <c r="A51" s="360" t="s">
        <v>54</v>
      </c>
      <c r="B51" s="360"/>
      <c r="C51" s="360"/>
      <c r="D51" s="360"/>
      <c r="E51" s="360"/>
      <c r="F51" s="360"/>
      <c r="G51" s="360"/>
      <c r="H51" s="360"/>
      <c r="I51" s="360"/>
      <c r="J51" s="360"/>
      <c r="K51" s="360"/>
      <c r="L51" s="360"/>
    </row>
    <row r="52" spans="1:12" x14ac:dyDescent="0.2">
      <c r="A52" s="363" t="s">
        <v>906</v>
      </c>
      <c r="B52" s="363"/>
      <c r="C52" s="363"/>
      <c r="D52" s="363"/>
      <c r="E52" s="363"/>
      <c r="F52" s="363"/>
      <c r="G52" s="363"/>
      <c r="H52" s="363"/>
      <c r="I52" s="363"/>
      <c r="J52" s="363"/>
    </row>
    <row r="53" spans="1:12" x14ac:dyDescent="0.2">
      <c r="A53" s="361"/>
      <c r="B53" s="361"/>
      <c r="C53" s="361"/>
      <c r="D53" s="361"/>
      <c r="E53" s="361"/>
      <c r="F53" s="361"/>
      <c r="G53" s="361"/>
      <c r="H53" s="361"/>
      <c r="I53" s="361"/>
      <c r="J53" s="361"/>
    </row>
  </sheetData>
  <mergeCells count="8">
    <mergeCell ref="K50:L50"/>
    <mergeCell ref="A51:L51"/>
    <mergeCell ref="A53:J53"/>
    <mergeCell ref="A1:J1"/>
    <mergeCell ref="A2:J2"/>
    <mergeCell ref="C50:D50"/>
    <mergeCell ref="I50:J50"/>
    <mergeCell ref="A52:J52"/>
  </mergeCells>
  <pageMargins left="0.7" right="0.7" top="0.75" bottom="0.75" header="0.3" footer="0.3"/>
  <pageSetup paperSize="9" scale="96"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O12" sqref="O12"/>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64" t="s">
        <v>25</v>
      </c>
      <c r="B1" s="364"/>
      <c r="C1" s="364"/>
      <c r="D1" s="364"/>
      <c r="E1" s="364"/>
      <c r="F1" s="364"/>
      <c r="G1" s="364"/>
      <c r="H1" s="364"/>
      <c r="I1" s="364"/>
      <c r="J1" s="364"/>
      <c r="K1" s="364"/>
    </row>
    <row r="2" spans="1:11" ht="15" x14ac:dyDescent="0.2">
      <c r="A2" s="365" t="s">
        <v>918</v>
      </c>
      <c r="B2" s="365"/>
      <c r="C2" s="365"/>
      <c r="D2" s="365"/>
      <c r="E2" s="365"/>
      <c r="F2" s="365"/>
      <c r="G2" s="365"/>
      <c r="H2" s="365"/>
      <c r="I2" s="365"/>
      <c r="J2" s="365"/>
      <c r="K2" s="365"/>
    </row>
    <row r="3" spans="1:11" ht="15" thickBot="1" x14ac:dyDescent="0.25">
      <c r="A3" s="366"/>
      <c r="B3" s="366"/>
      <c r="C3" s="366"/>
      <c r="D3" s="366"/>
      <c r="E3" s="366"/>
      <c r="F3" s="366"/>
      <c r="G3" s="366"/>
      <c r="H3" s="366"/>
      <c r="I3" s="366"/>
      <c r="J3" s="366"/>
      <c r="K3" s="366"/>
    </row>
    <row r="4" spans="1:11" ht="15.75" thickTop="1" thickBot="1" x14ac:dyDescent="0.25">
      <c r="A4" s="12" t="s">
        <v>26</v>
      </c>
      <c r="B4" s="13" t="s">
        <v>27</v>
      </c>
      <c r="C4" s="13" t="s">
        <v>28</v>
      </c>
      <c r="D4" s="13" t="s">
        <v>29</v>
      </c>
      <c r="E4" s="13" t="s">
        <v>30</v>
      </c>
      <c r="F4" s="13" t="s">
        <v>31</v>
      </c>
      <c r="G4" s="13" t="s">
        <v>32</v>
      </c>
      <c r="H4" s="13" t="s">
        <v>33</v>
      </c>
      <c r="I4" s="13" t="s">
        <v>34</v>
      </c>
      <c r="J4" s="13" t="s">
        <v>35</v>
      </c>
      <c r="K4" s="13" t="s">
        <v>36</v>
      </c>
    </row>
    <row r="5" spans="1:11" ht="15" thickTop="1" x14ac:dyDescent="0.2">
      <c r="A5" s="14" t="s">
        <v>37</v>
      </c>
      <c r="B5" s="14">
        <v>98.654300000000006</v>
      </c>
      <c r="C5" s="14">
        <v>101.71939999999999</v>
      </c>
      <c r="D5" s="14">
        <v>104.7388</v>
      </c>
      <c r="E5" s="14">
        <v>105.425</v>
      </c>
      <c r="F5" s="14">
        <v>124.35339999999999</v>
      </c>
      <c r="G5" s="14">
        <v>158.8297</v>
      </c>
      <c r="H5" s="14">
        <v>166.76249999999999</v>
      </c>
      <c r="I5" s="14">
        <v>159.60159999999999</v>
      </c>
      <c r="J5" s="14">
        <v>219.43709999999999</v>
      </c>
      <c r="K5" s="14">
        <v>281.00720000000001</v>
      </c>
    </row>
    <row r="6" spans="1:11" x14ac:dyDescent="0.2">
      <c r="A6" s="14" t="s">
        <v>38</v>
      </c>
      <c r="B6" s="14">
        <v>100.08969999999999</v>
      </c>
      <c r="C6" s="14">
        <v>102.3361</v>
      </c>
      <c r="D6" s="14">
        <v>104.6221</v>
      </c>
      <c r="E6" s="14">
        <v>105.3079</v>
      </c>
      <c r="F6" s="14">
        <v>123.78959999999999</v>
      </c>
      <c r="G6" s="14">
        <v>158.077</v>
      </c>
      <c r="H6" s="14">
        <v>167.7064</v>
      </c>
      <c r="I6" s="14">
        <v>164.09970000000001</v>
      </c>
      <c r="J6" s="14">
        <v>220.88630000000001</v>
      </c>
      <c r="K6" s="14">
        <v>293.80810000000002</v>
      </c>
    </row>
    <row r="7" spans="1:11" x14ac:dyDescent="0.2">
      <c r="A7" s="14" t="s">
        <v>39</v>
      </c>
      <c r="B7" s="14">
        <v>102.3425</v>
      </c>
      <c r="C7" s="14">
        <v>104.2068</v>
      </c>
      <c r="D7" s="14">
        <v>104.53959999999999</v>
      </c>
      <c r="E7" s="14">
        <v>105.3207</v>
      </c>
      <c r="F7" s="14">
        <v>124.08159999999999</v>
      </c>
      <c r="G7" s="14">
        <v>156.1764</v>
      </c>
      <c r="H7" s="14">
        <v>165.85409999999999</v>
      </c>
      <c r="I7" s="14">
        <v>168.05670000000001</v>
      </c>
      <c r="J7" s="14">
        <v>230.4659</v>
      </c>
      <c r="K7" s="14">
        <v>297.75420000000003</v>
      </c>
    </row>
    <row r="8" spans="1:11" x14ac:dyDescent="0.2">
      <c r="A8" s="14" t="s">
        <v>40</v>
      </c>
      <c r="B8" s="14">
        <v>102.75369999999999</v>
      </c>
      <c r="C8" s="14">
        <v>104.4807</v>
      </c>
      <c r="D8" s="14">
        <v>104.5985</v>
      </c>
      <c r="E8" s="14">
        <v>105.3391</v>
      </c>
      <c r="F8" s="14">
        <v>130.38310000000001</v>
      </c>
      <c r="G8" s="14">
        <v>155.94909999999999</v>
      </c>
      <c r="H8" s="14">
        <v>162.80000000000001</v>
      </c>
      <c r="I8" s="14">
        <v>171.69479999999999</v>
      </c>
      <c r="J8" s="14">
        <v>220.57239999999999</v>
      </c>
      <c r="K8" s="14">
        <v>280.35680000000002</v>
      </c>
    </row>
    <row r="9" spans="1:11" x14ac:dyDescent="0.2">
      <c r="A9" s="14" t="s">
        <v>41</v>
      </c>
      <c r="B9" s="14">
        <v>101.78740000000001</v>
      </c>
      <c r="C9" s="14">
        <v>105.37260000000001</v>
      </c>
      <c r="D9" s="14">
        <v>104.6935</v>
      </c>
      <c r="E9" s="14">
        <v>105.3626</v>
      </c>
      <c r="F9" s="14">
        <v>133.50409999999999</v>
      </c>
      <c r="G9" s="14">
        <v>155.36750000000001</v>
      </c>
      <c r="H9" s="14">
        <v>159.2122</v>
      </c>
      <c r="I9" s="14">
        <v>173.02549999999999</v>
      </c>
      <c r="J9" s="14">
        <v>222.31049999999999</v>
      </c>
      <c r="K9" s="14">
        <v>285.52069999999998</v>
      </c>
    </row>
    <row r="10" spans="1:11" x14ac:dyDescent="0.2">
      <c r="A10" s="14" t="s">
        <v>42</v>
      </c>
      <c r="B10" s="14">
        <v>100.82340000000001</v>
      </c>
      <c r="C10" s="14">
        <v>104.65779999999999</v>
      </c>
      <c r="D10" s="14">
        <v>104.7248</v>
      </c>
      <c r="E10" s="14">
        <v>108.6974</v>
      </c>
      <c r="F10" s="14">
        <v>138.47130000000001</v>
      </c>
      <c r="G10" s="14">
        <v>154.91999999999999</v>
      </c>
      <c r="H10" s="14">
        <v>160.0795</v>
      </c>
      <c r="I10" s="14">
        <v>177.1764</v>
      </c>
      <c r="J10" s="14">
        <v>224.76240000000001</v>
      </c>
      <c r="K10" s="14">
        <v>283.29610000000002</v>
      </c>
    </row>
    <row r="11" spans="1:11" x14ac:dyDescent="0.2">
      <c r="A11" s="14" t="s">
        <v>43</v>
      </c>
      <c r="B11" s="14">
        <v>100.68340000000001</v>
      </c>
      <c r="C11" s="14">
        <v>104.83880000000001</v>
      </c>
      <c r="D11" s="14">
        <v>104.73009999999999</v>
      </c>
      <c r="E11" s="14">
        <v>110.40300000000001</v>
      </c>
      <c r="F11" s="14">
        <v>138.6951</v>
      </c>
      <c r="G11" s="14">
        <v>154.65610000000001</v>
      </c>
      <c r="H11" s="14">
        <v>160.15360000000001</v>
      </c>
      <c r="I11" s="14">
        <v>176.3108</v>
      </c>
      <c r="J11" s="14">
        <v>234.136</v>
      </c>
      <c r="K11" s="88">
        <v>280.32061128526647</v>
      </c>
    </row>
    <row r="12" spans="1:11" x14ac:dyDescent="0.2">
      <c r="A12" s="14" t="s">
        <v>44</v>
      </c>
      <c r="B12" s="14">
        <v>101.3651</v>
      </c>
      <c r="C12" s="14">
        <v>104.6232</v>
      </c>
      <c r="D12" s="14">
        <v>104.7204</v>
      </c>
      <c r="E12" s="14">
        <v>110.4342</v>
      </c>
      <c r="F12" s="14">
        <v>138.5307</v>
      </c>
      <c r="G12" s="14">
        <v>154.26339999999999</v>
      </c>
      <c r="H12" s="14">
        <v>159.13130000000001</v>
      </c>
      <c r="I12" s="14">
        <v>175.48230000000001</v>
      </c>
      <c r="J12" s="14">
        <v>266.6764</v>
      </c>
      <c r="K12" s="88">
        <v>279.18166969146972</v>
      </c>
    </row>
    <row r="13" spans="1:11" x14ac:dyDescent="0.2">
      <c r="A13" s="14" t="s">
        <v>45</v>
      </c>
      <c r="B13" s="14">
        <v>101.7598</v>
      </c>
      <c r="C13" s="14">
        <v>104.64700000000001</v>
      </c>
      <c r="D13" s="14">
        <v>104.74169999999999</v>
      </c>
      <c r="E13" s="14">
        <v>112.0689</v>
      </c>
      <c r="F13" s="14">
        <v>139.16630000000001</v>
      </c>
      <c r="G13" s="14">
        <v>158.44720000000001</v>
      </c>
      <c r="H13" s="14">
        <v>156.02979999999999</v>
      </c>
      <c r="I13" s="14">
        <v>179.6173</v>
      </c>
      <c r="J13" s="14">
        <v>280.20249999999999</v>
      </c>
      <c r="K13" s="88">
        <v>278.70496551724142</v>
      </c>
    </row>
    <row r="14" spans="1:11" x14ac:dyDescent="0.2">
      <c r="A14" s="14" t="s">
        <v>46</v>
      </c>
      <c r="B14" s="14">
        <v>101.7004</v>
      </c>
      <c r="C14" s="14">
        <v>104.6738</v>
      </c>
      <c r="D14" s="14">
        <v>104.7474</v>
      </c>
      <c r="E14" s="14">
        <v>115.4216</v>
      </c>
      <c r="F14" s="14">
        <v>141.16460000000001</v>
      </c>
      <c r="G14" s="14">
        <v>164.43729999999999</v>
      </c>
      <c r="H14" s="14">
        <v>153.07689999999999</v>
      </c>
      <c r="I14" s="14">
        <v>184.4813</v>
      </c>
      <c r="J14" s="14">
        <v>284.94569999999999</v>
      </c>
      <c r="K14" s="88">
        <v>278.14245009074409</v>
      </c>
    </row>
    <row r="15" spans="1:11" x14ac:dyDescent="0.2">
      <c r="A15" s="14" t="s">
        <v>47</v>
      </c>
      <c r="B15" s="14">
        <v>101.8043</v>
      </c>
      <c r="C15" s="14">
        <v>104.67870000000001</v>
      </c>
      <c r="D15" s="14">
        <v>104.7381</v>
      </c>
      <c r="E15" s="14">
        <v>115.4469</v>
      </c>
      <c r="F15" s="14">
        <v>145.69220000000001</v>
      </c>
      <c r="G15" s="14">
        <v>160.07669999999999</v>
      </c>
      <c r="H15" s="14">
        <v>153.2928</v>
      </c>
      <c r="I15" s="14">
        <v>195.50040000000001</v>
      </c>
      <c r="J15" s="14">
        <v>285.48599999999999</v>
      </c>
      <c r="K15" s="88">
        <v>278.25008210180624</v>
      </c>
    </row>
    <row r="16" spans="1:11" x14ac:dyDescent="0.2">
      <c r="A16" s="14" t="s">
        <v>48</v>
      </c>
      <c r="B16" s="14">
        <v>101.77249999999999</v>
      </c>
      <c r="C16" s="14">
        <v>104.5864</v>
      </c>
      <c r="D16" s="14">
        <v>104.7702</v>
      </c>
      <c r="E16" s="14">
        <v>118.9055</v>
      </c>
      <c r="F16" s="14">
        <v>155.2491</v>
      </c>
      <c r="G16" s="14">
        <v>165.10390000000001</v>
      </c>
      <c r="H16" s="14">
        <v>156.16380000000001</v>
      </c>
      <c r="I16" s="14">
        <v>204.3674</v>
      </c>
      <c r="J16" s="14">
        <v>286.58409999999998</v>
      </c>
      <c r="K16" s="14"/>
    </row>
    <row r="17" spans="1:11" x14ac:dyDescent="0.2">
      <c r="A17" s="14" t="s">
        <v>49</v>
      </c>
      <c r="B17" s="14">
        <v>100.3622</v>
      </c>
      <c r="C17" s="14">
        <v>102.75409999999999</v>
      </c>
      <c r="D17" s="14">
        <v>104.6335</v>
      </c>
      <c r="E17" s="14">
        <v>105.35120000000001</v>
      </c>
      <c r="F17" s="14">
        <v>124.0749</v>
      </c>
      <c r="G17" s="14">
        <v>157.6944</v>
      </c>
      <c r="H17" s="14">
        <v>166.77430000000001</v>
      </c>
      <c r="I17" s="14">
        <v>163.9194</v>
      </c>
      <c r="J17" s="14">
        <v>223.59639999999999</v>
      </c>
      <c r="K17" s="14">
        <v>290.85649999999998</v>
      </c>
    </row>
    <row r="18" spans="1:11" x14ac:dyDescent="0.2">
      <c r="A18" s="14" t="s">
        <v>50</v>
      </c>
      <c r="B18" s="14">
        <v>101.7882</v>
      </c>
      <c r="C18" s="14">
        <v>104.837</v>
      </c>
      <c r="D18" s="14">
        <v>104.67230000000001</v>
      </c>
      <c r="E18" s="14">
        <v>106.46639999999999</v>
      </c>
      <c r="F18" s="14">
        <v>134.11949999999999</v>
      </c>
      <c r="G18" s="14">
        <v>155.41220000000001</v>
      </c>
      <c r="H18" s="14">
        <v>160.69730000000001</v>
      </c>
      <c r="I18" s="14">
        <v>173.96559999999999</v>
      </c>
      <c r="J18" s="14">
        <v>222.54839999999999</v>
      </c>
      <c r="K18" s="14">
        <v>283.05790000000002</v>
      </c>
    </row>
    <row r="19" spans="1:11" x14ac:dyDescent="0.2">
      <c r="A19" s="14" t="s">
        <v>51</v>
      </c>
      <c r="B19" s="14">
        <v>101.2694</v>
      </c>
      <c r="C19" s="14">
        <v>104.703</v>
      </c>
      <c r="D19" s="14">
        <v>104.7307</v>
      </c>
      <c r="E19" s="14">
        <v>110.9687</v>
      </c>
      <c r="F19" s="14">
        <v>138.79740000000001</v>
      </c>
      <c r="G19" s="14">
        <v>155.78890000000001</v>
      </c>
      <c r="H19" s="14">
        <v>158.43819999999999</v>
      </c>
      <c r="I19" s="14">
        <v>177.13679999999999</v>
      </c>
      <c r="J19" s="14">
        <v>260.3383</v>
      </c>
      <c r="K19" s="88">
        <v>279.40241549799254</v>
      </c>
    </row>
    <row r="20" spans="1:11" ht="15" thickBot="1" x14ac:dyDescent="0.25">
      <c r="A20" s="15" t="s">
        <v>52</v>
      </c>
      <c r="B20" s="15">
        <v>101.7591</v>
      </c>
      <c r="C20" s="15">
        <v>104.6463</v>
      </c>
      <c r="D20" s="15">
        <v>104.75190000000001</v>
      </c>
      <c r="E20" s="15">
        <v>116.5913</v>
      </c>
      <c r="F20" s="15">
        <v>147.36859999999999</v>
      </c>
      <c r="G20" s="15">
        <v>163.20590000000001</v>
      </c>
      <c r="H20" s="15">
        <v>154.17779999999999</v>
      </c>
      <c r="I20" s="15">
        <v>194.78309999999999</v>
      </c>
      <c r="J20" s="15">
        <v>285.67189999999999</v>
      </c>
      <c r="K20" s="15"/>
    </row>
    <row r="21" spans="1:11" ht="15.75" thickTop="1" thickBot="1" x14ac:dyDescent="0.25">
      <c r="A21" s="161" t="s">
        <v>53</v>
      </c>
      <c r="B21" s="13">
        <v>101.29470000000001</v>
      </c>
      <c r="C21" s="13">
        <v>104.2351</v>
      </c>
      <c r="D21" s="13">
        <v>104.69710000000001</v>
      </c>
      <c r="E21" s="13">
        <v>109.84439999999999</v>
      </c>
      <c r="F21" s="13">
        <v>136.09010000000001</v>
      </c>
      <c r="G21" s="13">
        <v>158.02529999999999</v>
      </c>
      <c r="H21" s="13">
        <v>160.02189999999999</v>
      </c>
      <c r="I21" s="13">
        <v>177.4512</v>
      </c>
      <c r="J21" s="13">
        <v>248.03880000000001</v>
      </c>
      <c r="K21" s="13"/>
    </row>
    <row r="22" spans="1:11" ht="15" thickTop="1" x14ac:dyDescent="0.2">
      <c r="A22" s="360" t="s">
        <v>54</v>
      </c>
      <c r="B22" s="360"/>
      <c r="C22" s="360"/>
      <c r="D22" s="360"/>
      <c r="E22" s="360"/>
      <c r="F22" s="360"/>
      <c r="G22" s="360"/>
      <c r="H22" s="360"/>
      <c r="I22" s="360"/>
      <c r="J22" s="360"/>
      <c r="K22" s="360"/>
    </row>
  </sheetData>
  <mergeCells count="4">
    <mergeCell ref="A1:K1"/>
    <mergeCell ref="A2:K2"/>
    <mergeCell ref="A3:K3"/>
    <mergeCell ref="A22:K22"/>
  </mergeCells>
  <pageMargins left="0.7" right="0.7" top="0.75" bottom="0.75" header="0.3" footer="0.3"/>
  <pageSetup paperSize="9" scale="90"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Normal="100" zoomScaleSheetLayoutView="100" workbookViewId="0">
      <selection activeCell="F23" sqref="F23"/>
    </sheetView>
  </sheetViews>
  <sheetFormatPr defaultColWidth="9.125" defaultRowHeight="14.25" x14ac:dyDescent="0.2"/>
  <cols>
    <col min="1" max="1" width="5.375" style="2" bestFit="1" customWidth="1"/>
    <col min="2" max="2" width="4.625" style="2" bestFit="1" customWidth="1"/>
    <col min="3" max="3" width="7" style="2" bestFit="1" customWidth="1"/>
    <col min="4" max="4" width="17.5" style="2" bestFit="1" customWidth="1"/>
    <col min="5" max="5" width="7.875" style="2" bestFit="1" customWidth="1"/>
    <col min="6" max="6" width="17.5" style="2" bestFit="1" customWidth="1"/>
    <col min="7" max="16384" width="9.125" style="2"/>
  </cols>
  <sheetData>
    <row r="1" spans="1:6" ht="17.25" x14ac:dyDescent="0.2">
      <c r="A1" s="355" t="s">
        <v>55</v>
      </c>
      <c r="B1" s="355"/>
      <c r="C1" s="355"/>
      <c r="D1" s="355"/>
      <c r="E1" s="355"/>
      <c r="F1" s="355"/>
    </row>
    <row r="2" spans="1:6" ht="15" thickBot="1" x14ac:dyDescent="0.25">
      <c r="A2" s="368" t="s">
        <v>56</v>
      </c>
      <c r="B2" s="368"/>
      <c r="C2" s="368"/>
      <c r="D2" s="368"/>
      <c r="E2" s="368"/>
      <c r="F2" s="368"/>
    </row>
    <row r="3" spans="1:6" ht="15.75" thickTop="1" thickBot="1" x14ac:dyDescent="0.25">
      <c r="A3" s="369" t="s">
        <v>26</v>
      </c>
      <c r="B3" s="370"/>
      <c r="C3" s="372" t="s">
        <v>57</v>
      </c>
      <c r="D3" s="373"/>
      <c r="E3" s="372" t="s">
        <v>58</v>
      </c>
      <c r="F3" s="374"/>
    </row>
    <row r="4" spans="1:6" ht="15" thickBot="1" x14ac:dyDescent="0.25">
      <c r="A4" s="368"/>
      <c r="B4" s="371"/>
      <c r="C4" s="16" t="s">
        <v>59</v>
      </c>
      <c r="D4" s="17" t="s">
        <v>60</v>
      </c>
      <c r="E4" s="16" t="s">
        <v>59</v>
      </c>
      <c r="F4" s="202" t="s">
        <v>60</v>
      </c>
    </row>
    <row r="5" spans="1:6" ht="15" thickTop="1" x14ac:dyDescent="0.2">
      <c r="A5" s="367"/>
      <c r="B5" s="367"/>
      <c r="C5" s="367"/>
      <c r="D5" s="367"/>
      <c r="E5" s="367"/>
      <c r="F5" s="367"/>
    </row>
    <row r="6" spans="1:6" x14ac:dyDescent="0.2">
      <c r="A6" s="18">
        <v>45461</v>
      </c>
      <c r="B6" s="19"/>
      <c r="C6" s="20">
        <v>79.739900000000006</v>
      </c>
      <c r="D6" s="148">
        <v>-13.83</v>
      </c>
      <c r="E6" s="20">
        <v>107.2731</v>
      </c>
      <c r="F6" s="148">
        <v>-11.53</v>
      </c>
    </row>
    <row r="7" spans="1:6" x14ac:dyDescent="0.2">
      <c r="A7" s="18">
        <v>45462</v>
      </c>
      <c r="B7" s="19"/>
      <c r="C7" s="20">
        <v>64.198899999999995</v>
      </c>
      <c r="D7" s="148">
        <v>-19.489999999999998</v>
      </c>
      <c r="E7" s="20">
        <v>92.443299999999994</v>
      </c>
      <c r="F7" s="148">
        <v>-13.82</v>
      </c>
    </row>
    <row r="8" spans="1:6" x14ac:dyDescent="0.2">
      <c r="A8" s="18">
        <v>45463</v>
      </c>
      <c r="B8" s="21"/>
      <c r="C8" s="20">
        <v>61.076599999999999</v>
      </c>
      <c r="D8" s="148">
        <v>-4.8600000000000003</v>
      </c>
      <c r="E8" s="20">
        <v>94.506699999999995</v>
      </c>
      <c r="F8" s="148">
        <v>2.23</v>
      </c>
    </row>
    <row r="9" spans="1:6" x14ac:dyDescent="0.2">
      <c r="A9" s="18">
        <v>45464</v>
      </c>
      <c r="B9" s="21"/>
      <c r="C9" s="20">
        <v>61.252200000000002</v>
      </c>
      <c r="D9" s="148">
        <v>0.28999999999999998</v>
      </c>
      <c r="E9" s="20">
        <v>101.0253</v>
      </c>
      <c r="F9" s="148">
        <v>6.9</v>
      </c>
    </row>
    <row r="10" spans="1:6" x14ac:dyDescent="0.2">
      <c r="A10" s="18">
        <v>45465</v>
      </c>
      <c r="B10" s="21"/>
      <c r="C10" s="20">
        <v>50.614699999999999</v>
      </c>
      <c r="D10" s="148">
        <v>-17.37</v>
      </c>
      <c r="E10" s="20">
        <v>94.8613</v>
      </c>
      <c r="F10" s="148">
        <v>-6.1</v>
      </c>
    </row>
    <row r="11" spans="1:6" x14ac:dyDescent="0.2">
      <c r="A11" s="18">
        <v>45466</v>
      </c>
      <c r="B11" s="21"/>
      <c r="C11" s="20">
        <v>37.3157</v>
      </c>
      <c r="D11" s="148">
        <v>-26.27</v>
      </c>
      <c r="E11" s="20">
        <v>87.728300000000004</v>
      </c>
      <c r="F11" s="148">
        <v>-7.52</v>
      </c>
    </row>
    <row r="12" spans="1:6" x14ac:dyDescent="0.2">
      <c r="A12" s="21"/>
      <c r="B12" s="21"/>
      <c r="C12" s="20"/>
      <c r="D12" s="148"/>
      <c r="E12" s="20"/>
      <c r="F12" s="148"/>
    </row>
    <row r="13" spans="1:6" x14ac:dyDescent="0.2">
      <c r="A13" s="21">
        <v>2023</v>
      </c>
      <c r="B13" s="21" t="s">
        <v>45</v>
      </c>
      <c r="C13" s="147">
        <v>37.577800000000003</v>
      </c>
      <c r="D13" s="212">
        <v>-4.3600000000000003</v>
      </c>
      <c r="E13" s="147">
        <v>85.6053</v>
      </c>
      <c r="F13" s="212">
        <v>-1.02</v>
      </c>
    </row>
    <row r="14" spans="1:6" x14ac:dyDescent="0.2">
      <c r="A14" s="21"/>
      <c r="B14" s="21" t="s">
        <v>46</v>
      </c>
      <c r="C14" s="147">
        <v>36.781999999999996</v>
      </c>
      <c r="D14" s="212">
        <v>-2.12</v>
      </c>
      <c r="E14" s="147">
        <v>85.562299999999993</v>
      </c>
      <c r="F14" s="212">
        <v>-0.05</v>
      </c>
    </row>
    <row r="15" spans="1:6" x14ac:dyDescent="0.2">
      <c r="A15" s="21"/>
      <c r="B15" s="21" t="s">
        <v>47</v>
      </c>
      <c r="C15" s="147">
        <v>36.976100000000002</v>
      </c>
      <c r="D15" s="212">
        <v>0.53</v>
      </c>
      <c r="E15" s="147">
        <v>87.330100000000002</v>
      </c>
      <c r="F15" s="212">
        <v>2.0699999999999998</v>
      </c>
    </row>
    <row r="16" spans="1:6" x14ac:dyDescent="0.2">
      <c r="A16" s="21"/>
      <c r="B16" s="21" t="s">
        <v>48</v>
      </c>
      <c r="C16" s="147">
        <v>37.3157</v>
      </c>
      <c r="D16" s="212">
        <v>0.92</v>
      </c>
      <c r="E16" s="147">
        <v>87.728300000000004</v>
      </c>
      <c r="F16" s="212">
        <v>0.46</v>
      </c>
    </row>
    <row r="17" spans="1:7" x14ac:dyDescent="0.2">
      <c r="A17" s="21"/>
      <c r="B17" s="21" t="s">
        <v>37</v>
      </c>
      <c r="C17" s="147">
        <v>37.798099999999998</v>
      </c>
      <c r="D17" s="212">
        <v>1.29</v>
      </c>
      <c r="E17" s="147">
        <v>91.586500000000001</v>
      </c>
      <c r="F17" s="212">
        <v>4.4000000000000004</v>
      </c>
    </row>
    <row r="18" spans="1:7" x14ac:dyDescent="0.2">
      <c r="A18" s="21"/>
      <c r="B18" s="21" t="s">
        <v>38</v>
      </c>
      <c r="C18" s="147">
        <v>36.720799999999997</v>
      </c>
      <c r="D18" s="212">
        <v>-2.85</v>
      </c>
      <c r="E18" s="147">
        <v>90.040700000000001</v>
      </c>
      <c r="F18" s="212">
        <v>-1.69</v>
      </c>
    </row>
    <row r="19" spans="1:7" x14ac:dyDescent="0.2">
      <c r="A19" s="21"/>
      <c r="B19" s="21" t="s">
        <v>39</v>
      </c>
      <c r="C19" s="147">
        <v>36.786999999999999</v>
      </c>
      <c r="D19" s="212">
        <v>0.18</v>
      </c>
      <c r="E19" s="147">
        <v>91.729799999999997</v>
      </c>
      <c r="F19" s="212">
        <v>1.88</v>
      </c>
    </row>
    <row r="20" spans="1:7" x14ac:dyDescent="0.2">
      <c r="A20" s="21"/>
      <c r="B20" s="21" t="s">
        <v>40</v>
      </c>
      <c r="C20" s="147">
        <v>39.175600000000003</v>
      </c>
      <c r="D20" s="212">
        <v>6.49</v>
      </c>
      <c r="E20" s="147">
        <v>98.516599999999997</v>
      </c>
      <c r="F20" s="212">
        <v>7.4</v>
      </c>
    </row>
    <row r="21" spans="1:7" x14ac:dyDescent="0.2">
      <c r="A21" s="21"/>
      <c r="B21" s="21" t="s">
        <v>41</v>
      </c>
      <c r="C21" s="147">
        <v>37.988300000000002</v>
      </c>
      <c r="D21" s="212">
        <v>-3.03</v>
      </c>
      <c r="E21" s="147">
        <v>98.275499999999994</v>
      </c>
      <c r="F21" s="212">
        <v>-0.24</v>
      </c>
    </row>
    <row r="22" spans="1:7" x14ac:dyDescent="0.2">
      <c r="A22" s="21"/>
      <c r="B22" s="21" t="s">
        <v>42</v>
      </c>
      <c r="C22" s="147">
        <v>37.941392915599856</v>
      </c>
      <c r="D22" s="212">
        <v>-0.12347612354135507</v>
      </c>
      <c r="E22" s="147">
        <v>98.826672309685037</v>
      </c>
      <c r="F22" s="212">
        <v>0.56080535555851352</v>
      </c>
    </row>
    <row r="23" spans="1:7" x14ac:dyDescent="0.2">
      <c r="A23" s="21"/>
      <c r="B23" s="21"/>
      <c r="C23" s="147"/>
      <c r="D23" s="212"/>
      <c r="E23" s="147"/>
      <c r="F23" s="212"/>
    </row>
    <row r="24" spans="1:7" x14ac:dyDescent="0.2">
      <c r="A24" s="21">
        <v>2024</v>
      </c>
      <c r="B24" s="21" t="s">
        <v>43</v>
      </c>
      <c r="C24" s="147">
        <v>38.41427075</v>
      </c>
      <c r="D24" s="212">
        <v>1.2463375720000001</v>
      </c>
      <c r="E24" s="147">
        <v>101.75421660000001</v>
      </c>
      <c r="F24" s="212">
        <v>2.9623018339999998</v>
      </c>
    </row>
    <row r="25" spans="1:7" x14ac:dyDescent="0.2">
      <c r="B25" s="21" t="s">
        <v>44</v>
      </c>
      <c r="C25" s="147">
        <v>38.793869829999998</v>
      </c>
      <c r="D25" s="212">
        <v>0.988172037</v>
      </c>
      <c r="E25" s="147">
        <v>102.0965731</v>
      </c>
      <c r="F25" s="212">
        <v>0.33645428100000002</v>
      </c>
    </row>
    <row r="26" spans="1:7" x14ac:dyDescent="0.2">
      <c r="B26" s="226" t="s">
        <v>45</v>
      </c>
      <c r="C26" s="147">
        <v>38.862370609999999</v>
      </c>
      <c r="D26" s="212">
        <v>0.176576283</v>
      </c>
      <c r="E26" s="147">
        <v>104.09487</v>
      </c>
      <c r="F26" s="212">
        <v>1.957261508</v>
      </c>
      <c r="G26" s="149"/>
    </row>
    <row r="27" spans="1:7" x14ac:dyDescent="0.2">
      <c r="B27" s="21" t="s">
        <v>912</v>
      </c>
      <c r="C27" s="147">
        <v>39.295490209999997</v>
      </c>
      <c r="D27" s="212">
        <v>1.114496105</v>
      </c>
      <c r="E27" s="147">
        <v>104.4444586</v>
      </c>
      <c r="F27" s="212">
        <v>0.335836576</v>
      </c>
      <c r="G27" s="149"/>
    </row>
    <row r="28" spans="1:7" ht="15" thickBot="1" x14ac:dyDescent="0.25">
      <c r="B28" s="21" t="s">
        <v>911</v>
      </c>
      <c r="C28" s="147">
        <v>39.204820130000002</v>
      </c>
      <c r="D28" s="212">
        <v>-0.230739157</v>
      </c>
      <c r="E28" s="147">
        <v>100.66813930000001</v>
      </c>
      <c r="F28" s="212">
        <v>-3.615624441</v>
      </c>
      <c r="G28" s="149"/>
    </row>
    <row r="29" spans="1:7" ht="15" thickTop="1" x14ac:dyDescent="0.2">
      <c r="A29" s="360" t="s">
        <v>54</v>
      </c>
      <c r="B29" s="360"/>
      <c r="C29" s="360"/>
      <c r="D29" s="360"/>
      <c r="E29" s="360"/>
      <c r="F29" s="360"/>
    </row>
    <row r="30" spans="1:7" x14ac:dyDescent="0.2">
      <c r="A30" s="378" t="s">
        <v>61</v>
      </c>
      <c r="B30" s="378"/>
      <c r="C30" s="378"/>
      <c r="D30" s="378"/>
      <c r="E30" s="378"/>
      <c r="F30" s="378"/>
    </row>
    <row r="31" spans="1:7" x14ac:dyDescent="0.2">
      <c r="A31" s="378" t="s">
        <v>62</v>
      </c>
      <c r="B31" s="378"/>
      <c r="C31" s="378"/>
      <c r="D31" s="378"/>
      <c r="E31" s="378"/>
      <c r="F31" s="378"/>
    </row>
    <row r="32" spans="1:7" x14ac:dyDescent="0.2">
      <c r="A32" s="379" t="s">
        <v>63</v>
      </c>
      <c r="B32" s="379"/>
      <c r="C32" s="379"/>
      <c r="D32" s="379"/>
      <c r="E32" s="379"/>
      <c r="F32" s="379"/>
    </row>
    <row r="33" spans="1:6" x14ac:dyDescent="0.2">
      <c r="A33" s="379" t="s">
        <v>64</v>
      </c>
      <c r="B33" s="379"/>
      <c r="C33" s="379"/>
      <c r="D33" s="379"/>
      <c r="E33" s="379"/>
      <c r="F33" s="379"/>
    </row>
    <row r="34" spans="1:6" x14ac:dyDescent="0.2">
      <c r="A34" s="379" t="s">
        <v>65</v>
      </c>
      <c r="B34" s="379"/>
      <c r="C34" s="379"/>
      <c r="D34" s="379"/>
      <c r="E34" s="379"/>
      <c r="F34" s="379"/>
    </row>
    <row r="35" spans="1:6" x14ac:dyDescent="0.2">
      <c r="A35" s="375" t="s">
        <v>66</v>
      </c>
      <c r="B35" s="375"/>
      <c r="C35" s="375"/>
      <c r="D35" s="375"/>
      <c r="E35" s="375"/>
      <c r="F35" s="375"/>
    </row>
    <row r="36" spans="1:6" x14ac:dyDescent="0.2">
      <c r="A36" s="376" t="s">
        <v>839</v>
      </c>
      <c r="B36" s="376"/>
      <c r="C36" s="376"/>
      <c r="D36" s="376"/>
      <c r="E36" s="376"/>
      <c r="F36" s="376"/>
    </row>
    <row r="37" spans="1:6" ht="63" customHeight="1" x14ac:dyDescent="0.2">
      <c r="A37" s="377" t="s">
        <v>840</v>
      </c>
      <c r="B37" s="377"/>
      <c r="C37" s="377"/>
      <c r="D37" s="377"/>
      <c r="E37" s="377"/>
      <c r="F37" s="377"/>
    </row>
  </sheetData>
  <mergeCells count="15">
    <mergeCell ref="A35:F35"/>
    <mergeCell ref="A36:F36"/>
    <mergeCell ref="A37:F37"/>
    <mergeCell ref="A29:F29"/>
    <mergeCell ref="A30:F30"/>
    <mergeCell ref="A31:F31"/>
    <mergeCell ref="A32:F32"/>
    <mergeCell ref="A33:F33"/>
    <mergeCell ref="A34:F34"/>
    <mergeCell ref="A5:F5"/>
    <mergeCell ref="A1:F1"/>
    <mergeCell ref="A2:F2"/>
    <mergeCell ref="A3:B4"/>
    <mergeCell ref="C3:D3"/>
    <mergeCell ref="E3:F3"/>
  </mergeCells>
  <hyperlinks>
    <hyperlink ref="A36" r:id="rId1" display="https://www.sbp.org.pk/departments/stats/NEER-REER.pdf"/>
    <hyperlink ref="A37" r:id="rId2" display="https://youtu.be/RX0Oa7oevLg"/>
  </hyperlinks>
  <pageMargins left="0.7" right="0.7" top="0.75" bottom="0.75" header="0.3" footer="0.3"/>
  <pageSetup paperSize="9" orientation="portrait"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34" zoomScale="115" zoomScaleNormal="100" zoomScaleSheetLayoutView="115" workbookViewId="0">
      <selection activeCell="D7" sqref="D7:D51"/>
    </sheetView>
  </sheetViews>
  <sheetFormatPr defaultColWidth="9.125" defaultRowHeight="14.25" x14ac:dyDescent="0.2"/>
  <cols>
    <col min="1" max="1" width="18.125" style="2" bestFit="1" customWidth="1"/>
    <col min="2" max="4" width="6.5" style="2" bestFit="1" customWidth="1"/>
    <col min="5" max="9" width="6.875" style="2" bestFit="1" customWidth="1"/>
    <col min="10" max="10" width="7.5" style="2" customWidth="1"/>
    <col min="11" max="16384" width="9.125" style="2"/>
  </cols>
  <sheetData>
    <row r="1" spans="1:10" ht="17.25" x14ac:dyDescent="0.2">
      <c r="A1" s="355" t="s">
        <v>67</v>
      </c>
      <c r="B1" s="355"/>
      <c r="C1" s="355"/>
      <c r="D1" s="355"/>
      <c r="E1" s="355"/>
      <c r="F1" s="355"/>
      <c r="G1" s="355"/>
      <c r="H1" s="355"/>
      <c r="I1" s="355"/>
    </row>
    <row r="2" spans="1:10" ht="15" x14ac:dyDescent="0.2">
      <c r="A2" s="382" t="s">
        <v>68</v>
      </c>
      <c r="B2" s="382"/>
      <c r="C2" s="382"/>
      <c r="D2" s="382"/>
      <c r="E2" s="382"/>
      <c r="F2" s="382"/>
      <c r="G2" s="382"/>
      <c r="H2" s="382"/>
      <c r="I2" s="382"/>
    </row>
    <row r="3" spans="1:10" ht="15" thickBot="1" x14ac:dyDescent="0.25">
      <c r="A3" s="383"/>
      <c r="B3" s="383"/>
      <c r="C3" s="383"/>
      <c r="D3" s="383"/>
      <c r="E3" s="383"/>
      <c r="F3" s="383"/>
      <c r="G3" s="383"/>
      <c r="H3" s="383"/>
      <c r="I3" s="383"/>
      <c r="J3" s="87"/>
    </row>
    <row r="4" spans="1:10" ht="15.75" thickTop="1" thickBot="1" x14ac:dyDescent="0.25">
      <c r="A4" s="384" t="s">
        <v>69</v>
      </c>
      <c r="B4" s="386" t="s">
        <v>34</v>
      </c>
      <c r="C4" s="386" t="s">
        <v>35</v>
      </c>
      <c r="D4" s="95">
        <v>2023</v>
      </c>
      <c r="E4" s="237">
        <v>2023</v>
      </c>
      <c r="F4" s="388">
        <v>2024</v>
      </c>
      <c r="G4" s="389"/>
      <c r="H4" s="389"/>
      <c r="I4" s="389"/>
      <c r="J4" s="389"/>
    </row>
    <row r="5" spans="1:10" ht="15" thickBot="1" x14ac:dyDescent="0.25">
      <c r="A5" s="385"/>
      <c r="B5" s="387"/>
      <c r="C5" s="387"/>
      <c r="D5" s="171" t="s">
        <v>47</v>
      </c>
      <c r="E5" s="235" t="s">
        <v>42</v>
      </c>
      <c r="F5" s="235" t="s">
        <v>43</v>
      </c>
      <c r="G5" s="236" t="s">
        <v>44</v>
      </c>
      <c r="H5" s="170" t="s">
        <v>45</v>
      </c>
      <c r="I5" s="170" t="s">
        <v>46</v>
      </c>
      <c r="J5" s="170" t="s">
        <v>47</v>
      </c>
    </row>
    <row r="6" spans="1:10" ht="15" thickTop="1" x14ac:dyDescent="0.2">
      <c r="A6" s="205"/>
      <c r="B6" s="23"/>
      <c r="C6" s="23"/>
      <c r="D6" s="23"/>
      <c r="E6" s="23"/>
      <c r="F6" s="23"/>
    </row>
    <row r="7" spans="1:10" x14ac:dyDescent="0.2">
      <c r="A7" s="201" t="s">
        <v>2</v>
      </c>
      <c r="B7" s="168">
        <v>128.5204</v>
      </c>
      <c r="C7" s="168">
        <v>169.1156</v>
      </c>
      <c r="D7" s="11">
        <v>189.7441</v>
      </c>
      <c r="E7" s="168">
        <v>189.31502178571429</v>
      </c>
      <c r="F7" s="168">
        <v>186.22170656926423</v>
      </c>
      <c r="G7" s="168">
        <v>182.16458124060145</v>
      </c>
      <c r="H7" s="168">
        <v>182.54048925000015</v>
      </c>
      <c r="I7" s="238">
        <v>180.77579928571436</v>
      </c>
      <c r="J7" s="168">
        <v>184.14890894557846</v>
      </c>
    </row>
    <row r="8" spans="1:10" x14ac:dyDescent="0.2">
      <c r="A8" s="205"/>
      <c r="B8" s="168"/>
      <c r="C8" s="168"/>
      <c r="D8" s="11"/>
      <c r="E8" s="169"/>
      <c r="F8" s="169"/>
      <c r="G8" s="169"/>
      <c r="H8" s="169"/>
      <c r="I8" s="238"/>
      <c r="J8" s="168"/>
    </row>
    <row r="9" spans="1:10" x14ac:dyDescent="0.2">
      <c r="A9" s="201" t="s">
        <v>3</v>
      </c>
      <c r="B9" s="168">
        <v>470.14100000000002</v>
      </c>
      <c r="C9" s="168">
        <v>668.27549999999997</v>
      </c>
      <c r="D9" s="11">
        <v>757.08309999999994</v>
      </c>
      <c r="E9" s="168">
        <v>751.56850000000009</v>
      </c>
      <c r="F9" s="168">
        <v>743.61621666666701</v>
      </c>
      <c r="G9" s="168">
        <v>740.97632017543867</v>
      </c>
      <c r="H9" s="168">
        <v>739.49983333333353</v>
      </c>
      <c r="I9" s="238">
        <v>737.94987280701753</v>
      </c>
      <c r="J9" s="168">
        <v>738.11268888888912</v>
      </c>
    </row>
    <row r="10" spans="1:10" x14ac:dyDescent="0.2">
      <c r="A10" s="205"/>
      <c r="B10" s="168"/>
      <c r="C10" s="168"/>
      <c r="D10" s="11"/>
      <c r="E10" s="168"/>
      <c r="F10" s="168"/>
      <c r="G10" s="168"/>
      <c r="H10" s="168"/>
      <c r="I10" s="238"/>
      <c r="J10" s="168"/>
    </row>
    <row r="11" spans="1:10" x14ac:dyDescent="0.2">
      <c r="A11" s="201" t="s">
        <v>4</v>
      </c>
      <c r="B11" s="168">
        <v>140.24180000000001</v>
      </c>
      <c r="C11" s="168">
        <v>187.53909999999999</v>
      </c>
      <c r="D11" s="11">
        <v>211.14519999999999</v>
      </c>
      <c r="E11" s="168">
        <v>210.82722522065225</v>
      </c>
      <c r="F11" s="168">
        <v>208.84984144367596</v>
      </c>
      <c r="G11" s="168">
        <v>206.77744364187629</v>
      </c>
      <c r="H11" s="168">
        <v>205.73463708478261</v>
      </c>
      <c r="I11" s="238">
        <v>203.47844201144159</v>
      </c>
      <c r="J11" s="168">
        <v>203.39550112008294</v>
      </c>
    </row>
    <row r="12" spans="1:10" x14ac:dyDescent="0.2">
      <c r="A12" s="205"/>
      <c r="B12" s="168"/>
      <c r="C12" s="168"/>
      <c r="D12" s="11"/>
      <c r="E12" s="168"/>
      <c r="F12" s="168"/>
      <c r="G12" s="168"/>
      <c r="H12" s="168"/>
      <c r="I12" s="238"/>
      <c r="J12" s="168"/>
    </row>
    <row r="13" spans="1:10" x14ac:dyDescent="0.2">
      <c r="A13" s="201" t="s">
        <v>5</v>
      </c>
      <c r="B13" s="168">
        <v>27.5718</v>
      </c>
      <c r="C13" s="168">
        <v>36.099499999999999</v>
      </c>
      <c r="D13" s="11">
        <v>40.857100000000003</v>
      </c>
      <c r="E13" s="168">
        <v>39.662236745652152</v>
      </c>
      <c r="F13" s="168">
        <v>39.095511830039477</v>
      </c>
      <c r="G13" s="168">
        <v>38.814933018306654</v>
      </c>
      <c r="H13" s="168">
        <v>38.695995268478264</v>
      </c>
      <c r="I13" s="238">
        <v>38.433807260869521</v>
      </c>
      <c r="J13" s="168">
        <v>38.486728460662512</v>
      </c>
    </row>
    <row r="14" spans="1:10" x14ac:dyDescent="0.2">
      <c r="A14" s="205"/>
      <c r="B14" s="168"/>
      <c r="C14" s="168"/>
      <c r="D14" s="11"/>
      <c r="E14" s="168"/>
      <c r="F14" s="168"/>
      <c r="G14" s="168"/>
      <c r="H14" s="168"/>
      <c r="I14" s="238"/>
      <c r="J14" s="168"/>
    </row>
    <row r="15" spans="1:10" x14ac:dyDescent="0.2">
      <c r="A15" s="201" t="s">
        <v>6</v>
      </c>
      <c r="B15" s="168">
        <v>26.8581</v>
      </c>
      <c r="C15" s="168">
        <v>35.682400000000001</v>
      </c>
      <c r="D15" s="11">
        <v>41.676499999999997</v>
      </c>
      <c r="E15" s="168">
        <v>41.432823896153835</v>
      </c>
      <c r="F15" s="168">
        <v>41.001824421328671</v>
      </c>
      <c r="G15" s="168">
        <v>40.405925214574921</v>
      </c>
      <c r="H15" s="168">
        <v>40.62521281730772</v>
      </c>
      <c r="I15" s="238">
        <v>39.989957038461526</v>
      </c>
      <c r="J15" s="168">
        <v>40.310290054945057</v>
      </c>
    </row>
    <row r="16" spans="1:10" x14ac:dyDescent="0.2">
      <c r="A16" s="205"/>
      <c r="B16" s="168"/>
      <c r="C16" s="168"/>
      <c r="D16" s="11"/>
      <c r="E16" s="168"/>
      <c r="F16" s="168"/>
      <c r="G16" s="168"/>
      <c r="H16" s="168"/>
      <c r="I16" s="238"/>
      <c r="J16" s="168"/>
    </row>
    <row r="17" spans="1:10" x14ac:dyDescent="0.2">
      <c r="A17" s="201" t="s">
        <v>7</v>
      </c>
      <c r="B17" s="168">
        <v>22.805399999999999</v>
      </c>
      <c r="C17" s="168">
        <v>32.177199999999999</v>
      </c>
      <c r="D17" s="11">
        <v>36.4452</v>
      </c>
      <c r="E17" s="168">
        <v>36.278039575000022</v>
      </c>
      <c r="F17" s="168">
        <v>35.863460490909112</v>
      </c>
      <c r="G17" s="168">
        <v>35.696723770175417</v>
      </c>
      <c r="H17" s="168">
        <v>35.644546503333359</v>
      </c>
      <c r="I17" s="238">
        <v>35.547588189473728</v>
      </c>
      <c r="J17" s="168">
        <v>35.64080506984125</v>
      </c>
    </row>
    <row r="18" spans="1:10" x14ac:dyDescent="0.2">
      <c r="A18" s="205"/>
      <c r="B18" s="168"/>
      <c r="C18" s="168"/>
      <c r="D18" s="11"/>
      <c r="E18" s="168"/>
      <c r="F18" s="168"/>
      <c r="G18" s="168"/>
      <c r="H18" s="168"/>
      <c r="I18" s="238"/>
      <c r="J18" s="168"/>
    </row>
    <row r="19" spans="1:10" x14ac:dyDescent="0.2">
      <c r="A19" s="201" t="s">
        <v>8</v>
      </c>
      <c r="B19" s="168">
        <v>1.5121</v>
      </c>
      <c r="C19" s="168">
        <v>1.8347</v>
      </c>
      <c r="D19" s="11">
        <v>2.0829</v>
      </c>
      <c r="E19" s="168">
        <v>1.9657124194444446</v>
      </c>
      <c r="F19" s="168">
        <v>1.9197580547138058</v>
      </c>
      <c r="G19" s="168">
        <v>1.8668049697855751</v>
      </c>
      <c r="H19" s="168">
        <v>1.8596022333333315</v>
      </c>
      <c r="I19" s="238">
        <v>1.8077865204678369</v>
      </c>
      <c r="J19" s="168">
        <v>1.7853179911816592</v>
      </c>
    </row>
    <row r="20" spans="1:10" x14ac:dyDescent="0.2">
      <c r="A20" s="205"/>
      <c r="B20" s="168"/>
      <c r="C20" s="168"/>
      <c r="D20" s="11"/>
      <c r="E20" s="168"/>
      <c r="F20" s="168"/>
      <c r="G20" s="168"/>
      <c r="H20" s="168"/>
      <c r="I20" s="238"/>
      <c r="J20" s="168"/>
    </row>
    <row r="21" spans="1:10" x14ac:dyDescent="0.2">
      <c r="A21" s="201" t="s">
        <v>9</v>
      </c>
      <c r="B21" s="168">
        <v>586.79340000000002</v>
      </c>
      <c r="C21" s="168">
        <v>820.08950000000004</v>
      </c>
      <c r="D21" s="11">
        <v>930.44740000000002</v>
      </c>
      <c r="E21" s="168">
        <v>918.4837067049998</v>
      </c>
      <c r="F21" s="168">
        <v>909.5960809681817</v>
      </c>
      <c r="G21" s="168">
        <v>903.45957105263153</v>
      </c>
      <c r="H21" s="168">
        <v>905.47044812499985</v>
      </c>
      <c r="I21" s="238">
        <v>902.97081315789467</v>
      </c>
      <c r="J21" s="168">
        <v>905.04821011904778</v>
      </c>
    </row>
    <row r="22" spans="1:10" x14ac:dyDescent="0.2">
      <c r="A22" s="205"/>
      <c r="B22" s="168"/>
      <c r="C22" s="168"/>
      <c r="D22" s="11"/>
      <c r="E22" s="168"/>
      <c r="F22" s="168"/>
      <c r="G22" s="168"/>
      <c r="H22" s="168"/>
      <c r="I22" s="238"/>
      <c r="J22" s="168"/>
    </row>
    <row r="23" spans="1:10" x14ac:dyDescent="0.2">
      <c r="A23" s="201" t="s">
        <v>10</v>
      </c>
      <c r="B23" s="168">
        <v>42.0002</v>
      </c>
      <c r="C23" s="168">
        <v>56.008000000000003</v>
      </c>
      <c r="D23" s="11">
        <v>63.149700000000003</v>
      </c>
      <c r="E23" s="168">
        <v>60.731242675000004</v>
      </c>
      <c r="F23" s="168">
        <v>59.747113165584402</v>
      </c>
      <c r="G23" s="168">
        <v>58.405421665413527</v>
      </c>
      <c r="H23" s="168">
        <v>59.036396635714276</v>
      </c>
      <c r="I23" s="238">
        <v>58.328256203007506</v>
      </c>
      <c r="J23" s="168">
        <v>58.953737214285695</v>
      </c>
    </row>
    <row r="24" spans="1:10" x14ac:dyDescent="0.2">
      <c r="A24" s="205"/>
      <c r="B24" s="168"/>
      <c r="C24" s="168"/>
      <c r="D24" s="11"/>
      <c r="E24" s="168"/>
      <c r="F24" s="168"/>
      <c r="G24" s="168"/>
      <c r="H24" s="168"/>
      <c r="I24" s="238"/>
      <c r="J24" s="168"/>
    </row>
    <row r="25" spans="1:10" x14ac:dyDescent="0.2">
      <c r="A25" s="201" t="s">
        <v>11</v>
      </c>
      <c r="B25" s="168">
        <v>120.4126</v>
      </c>
      <c r="C25" s="168">
        <v>155.1378</v>
      </c>
      <c r="D25" s="11">
        <v>177.57130000000001</v>
      </c>
      <c r="E25" s="168">
        <v>176.0363926250001</v>
      </c>
      <c r="F25" s="168">
        <v>173.06176198863642</v>
      </c>
      <c r="G25" s="168">
        <v>170.91390274122804</v>
      </c>
      <c r="H25" s="168">
        <v>169.45655285416672</v>
      </c>
      <c r="I25" s="238">
        <v>165.71678377192993</v>
      </c>
      <c r="J25" s="168">
        <v>168.80338083333336</v>
      </c>
    </row>
    <row r="26" spans="1:10" x14ac:dyDescent="0.2">
      <c r="A26" s="205"/>
      <c r="B26" s="168"/>
      <c r="C26" s="168"/>
      <c r="D26" s="11"/>
      <c r="E26" s="168"/>
      <c r="F26" s="168"/>
      <c r="G26" s="168"/>
      <c r="H26" s="168"/>
      <c r="I26" s="238"/>
      <c r="J26" s="168"/>
    </row>
    <row r="27" spans="1:10" x14ac:dyDescent="0.2">
      <c r="A27" s="201" t="s">
        <v>12</v>
      </c>
      <c r="B27" s="168">
        <v>19.828800000000001</v>
      </c>
      <c r="C27" s="168">
        <v>24.433299999999999</v>
      </c>
      <c r="D27" s="11">
        <v>26.4406</v>
      </c>
      <c r="E27" s="168">
        <v>26.804147047499992</v>
      </c>
      <c r="F27" s="168">
        <v>26.962738500000007</v>
      </c>
      <c r="G27" s="168">
        <v>26.467658939473672</v>
      </c>
      <c r="H27" s="168">
        <v>26.270179495000001</v>
      </c>
      <c r="I27" s="238">
        <v>25.512302531578939</v>
      </c>
      <c r="J27" s="168">
        <v>25.879979240476192</v>
      </c>
    </row>
    <row r="28" spans="1:10" x14ac:dyDescent="0.2">
      <c r="A28" s="205"/>
      <c r="B28" s="168"/>
      <c r="C28" s="168"/>
      <c r="D28" s="11"/>
      <c r="E28" s="168"/>
      <c r="F28" s="168"/>
      <c r="G28" s="168"/>
      <c r="H28" s="168"/>
      <c r="I28" s="238"/>
      <c r="J28" s="168"/>
    </row>
    <row r="29" spans="1:10" x14ac:dyDescent="0.2">
      <c r="A29" s="201" t="s">
        <v>13</v>
      </c>
      <c r="B29" s="168">
        <v>462.57600000000002</v>
      </c>
      <c r="C29" s="168">
        <v>654.62</v>
      </c>
      <c r="D29" s="11">
        <v>741.99850000000004</v>
      </c>
      <c r="E29" s="168">
        <v>736.07432124999991</v>
      </c>
      <c r="F29" s="168">
        <v>728.39936022727272</v>
      </c>
      <c r="G29" s="168">
        <v>725.57997499999999</v>
      </c>
      <c r="H29" s="168">
        <v>723.83209375000001</v>
      </c>
      <c r="I29" s="238">
        <v>722.57120526315782</v>
      </c>
      <c r="J29" s="168">
        <v>722.93348333333324</v>
      </c>
    </row>
    <row r="30" spans="1:10" x14ac:dyDescent="0.2">
      <c r="A30" s="205"/>
      <c r="B30" s="168"/>
      <c r="C30" s="168"/>
      <c r="D30" s="11"/>
      <c r="E30" s="168"/>
      <c r="F30" s="168"/>
      <c r="G30" s="168"/>
      <c r="H30" s="168"/>
      <c r="I30" s="238"/>
      <c r="J30" s="168"/>
    </row>
    <row r="31" spans="1:10" x14ac:dyDescent="0.2">
      <c r="A31" s="201" t="s">
        <v>14</v>
      </c>
      <c r="B31" s="168">
        <v>48.807899999999997</v>
      </c>
      <c r="C31" s="168">
        <v>69.074200000000005</v>
      </c>
      <c r="D31" s="11">
        <v>78.393299999999996</v>
      </c>
      <c r="E31" s="168">
        <v>77.747402499999993</v>
      </c>
      <c r="F31" s="168">
        <v>76.948186363636381</v>
      </c>
      <c r="G31" s="168">
        <v>76.633065789473719</v>
      </c>
      <c r="H31" s="168">
        <v>76.419372500000009</v>
      </c>
      <c r="I31" s="238">
        <v>76.279907894736866</v>
      </c>
      <c r="J31" s="168">
        <v>76.358478571428549</v>
      </c>
    </row>
    <row r="32" spans="1:10" x14ac:dyDescent="0.2">
      <c r="A32" s="205"/>
      <c r="B32" s="168"/>
      <c r="C32" s="168"/>
      <c r="D32" s="11"/>
      <c r="E32" s="168"/>
      <c r="F32" s="168"/>
      <c r="G32" s="168"/>
      <c r="H32" s="168"/>
      <c r="I32" s="238"/>
      <c r="J32" s="168"/>
    </row>
    <row r="33" spans="1:10" x14ac:dyDescent="0.2">
      <c r="A33" s="201" t="s">
        <v>15</v>
      </c>
      <c r="B33" s="168">
        <v>47.393900000000002</v>
      </c>
      <c r="C33" s="168">
        <v>67.136300000000006</v>
      </c>
      <c r="D33" s="11">
        <v>76.112799999999993</v>
      </c>
      <c r="E33" s="168">
        <v>75.50665672826095</v>
      </c>
      <c r="F33" s="168">
        <v>74.72022945454539</v>
      </c>
      <c r="G33" s="168">
        <v>74.413207304347836</v>
      </c>
      <c r="H33" s="168">
        <v>74.295983385869476</v>
      </c>
      <c r="I33" s="238">
        <v>74.141745200228826</v>
      </c>
      <c r="J33" s="168">
        <v>74.179849492753519</v>
      </c>
    </row>
    <row r="34" spans="1:10" x14ac:dyDescent="0.2">
      <c r="A34" s="205"/>
      <c r="B34" s="168"/>
      <c r="C34" s="168"/>
      <c r="D34" s="11"/>
      <c r="E34" s="168"/>
      <c r="F34" s="168"/>
      <c r="G34" s="168"/>
      <c r="H34" s="168"/>
      <c r="I34" s="238"/>
      <c r="J34" s="168"/>
    </row>
    <row r="35" spans="1:10" x14ac:dyDescent="0.2">
      <c r="A35" s="201" t="s">
        <v>16</v>
      </c>
      <c r="B35" s="168">
        <v>130.71610000000001</v>
      </c>
      <c r="C35" s="168">
        <v>185.20930000000001</v>
      </c>
      <c r="D35" s="11">
        <v>213.05369999999999</v>
      </c>
      <c r="E35" s="168">
        <v>212.47837052142853</v>
      </c>
      <c r="F35" s="168">
        <v>209.75460785173166</v>
      </c>
      <c r="G35" s="168">
        <v>207.51797575939861</v>
      </c>
      <c r="H35" s="168">
        <v>207.8208414583336</v>
      </c>
      <c r="I35" s="238">
        <v>204.92547694486186</v>
      </c>
      <c r="J35" s="168">
        <v>205.85809229818585</v>
      </c>
    </row>
    <row r="36" spans="1:10" x14ac:dyDescent="0.2">
      <c r="A36" s="205"/>
      <c r="B36" s="168"/>
      <c r="C36" s="168"/>
      <c r="D36" s="11"/>
      <c r="E36" s="168"/>
      <c r="F36" s="168"/>
      <c r="G36" s="168"/>
      <c r="H36" s="168"/>
      <c r="I36" s="238"/>
      <c r="J36" s="168"/>
    </row>
    <row r="37" spans="1:10" x14ac:dyDescent="0.2">
      <c r="A37" s="201" t="s">
        <v>17</v>
      </c>
      <c r="B37" s="168">
        <v>19.313800000000001</v>
      </c>
      <c r="C37" s="168">
        <v>23.843699999999998</v>
      </c>
      <c r="D37" s="11">
        <v>27.318200000000001</v>
      </c>
      <c r="E37" s="168">
        <v>27.594726892187502</v>
      </c>
      <c r="F37" s="168">
        <v>27.103761808238627</v>
      </c>
      <c r="G37" s="168">
        <v>26.80910681578948</v>
      </c>
      <c r="H37" s="168">
        <v>26.793254478124993</v>
      </c>
      <c r="I37" s="238">
        <v>25.721791689144727</v>
      </c>
      <c r="J37" s="168">
        <v>25.864704851190474</v>
      </c>
    </row>
    <row r="38" spans="1:10" x14ac:dyDescent="0.2">
      <c r="A38" s="205"/>
      <c r="B38" s="168"/>
      <c r="C38" s="168"/>
      <c r="D38" s="11"/>
      <c r="E38" s="168"/>
      <c r="F38" s="168"/>
      <c r="G38" s="168"/>
      <c r="H38" s="168"/>
      <c r="I38" s="238"/>
      <c r="J38" s="168"/>
    </row>
    <row r="39" spans="1:10" x14ac:dyDescent="0.2">
      <c r="A39" s="201" t="s">
        <v>18</v>
      </c>
      <c r="B39" s="168">
        <v>190.63669999999999</v>
      </c>
      <c r="C39" s="168">
        <v>269.96269999999998</v>
      </c>
      <c r="D39" s="11">
        <v>318.2491</v>
      </c>
      <c r="E39" s="168">
        <v>326.99485402980787</v>
      </c>
      <c r="F39" s="168">
        <v>326.57211656818191</v>
      </c>
      <c r="G39" s="168">
        <v>318.27458957995958</v>
      </c>
      <c r="H39" s="168">
        <v>313.60089353461541</v>
      </c>
      <c r="I39" s="238">
        <v>305.74154830870424</v>
      </c>
      <c r="J39" s="168">
        <v>305.83235791208773</v>
      </c>
    </row>
    <row r="40" spans="1:10" x14ac:dyDescent="0.2">
      <c r="A40" s="205"/>
      <c r="B40" s="168"/>
      <c r="C40" s="168"/>
      <c r="D40" s="11"/>
      <c r="E40" s="168"/>
      <c r="F40" s="168"/>
      <c r="G40" s="168"/>
      <c r="H40" s="168"/>
      <c r="I40" s="238"/>
      <c r="J40" s="168"/>
    </row>
    <row r="41" spans="1:10" x14ac:dyDescent="0.2">
      <c r="A41" s="201" t="s">
        <v>70</v>
      </c>
      <c r="B41" s="168">
        <v>5.3285</v>
      </c>
      <c r="C41" s="168">
        <v>7.1661855000000001</v>
      </c>
      <c r="D41" s="11">
        <v>8.3547999999999991</v>
      </c>
      <c r="E41" s="168">
        <v>8.1022775000000014</v>
      </c>
      <c r="F41" s="168">
        <v>7.9796181818181831</v>
      </c>
      <c r="G41" s="168">
        <v>7.7951820175438575</v>
      </c>
      <c r="H41" s="168">
        <v>7.7534441305555575</v>
      </c>
      <c r="I41" s="238">
        <v>7.5630326637426926</v>
      </c>
      <c r="J41" s="168">
        <v>7.605421089947086</v>
      </c>
    </row>
    <row r="42" spans="1:10" x14ac:dyDescent="0.2">
      <c r="A42" s="205"/>
      <c r="B42" s="168"/>
      <c r="C42" s="168"/>
      <c r="D42" s="11"/>
      <c r="E42" s="168"/>
      <c r="F42" s="168"/>
      <c r="G42" s="168"/>
      <c r="H42" s="168"/>
      <c r="I42" s="238"/>
      <c r="J42" s="168"/>
    </row>
    <row r="43" spans="1:10" x14ac:dyDescent="0.2">
      <c r="A43" s="201" t="s">
        <v>71</v>
      </c>
      <c r="B43" s="168">
        <v>14.6402</v>
      </c>
      <c r="C43" s="168">
        <v>13.015803</v>
      </c>
      <c r="D43" s="11">
        <v>14.456899999999999</v>
      </c>
      <c r="E43" s="168">
        <v>9.7547518749999984</v>
      </c>
      <c r="F43" s="168">
        <v>9.3316448863636392</v>
      </c>
      <c r="G43" s="168">
        <v>9.0721592105263156</v>
      </c>
      <c r="H43" s="168">
        <v>8.7075031250000023</v>
      </c>
      <c r="I43" s="238">
        <v>8.6004348684210505</v>
      </c>
      <c r="J43" s="168">
        <v>8.6382648809523843</v>
      </c>
    </row>
    <row r="44" spans="1:10" x14ac:dyDescent="0.2">
      <c r="A44" s="205"/>
      <c r="B44" s="168"/>
      <c r="C44" s="168"/>
      <c r="D44" s="11"/>
      <c r="E44" s="168"/>
      <c r="F44" s="168"/>
      <c r="G44" s="168"/>
      <c r="H44" s="168"/>
      <c r="I44" s="238"/>
      <c r="J44" s="168"/>
    </row>
    <row r="45" spans="1:10" x14ac:dyDescent="0.2">
      <c r="A45" s="201" t="s">
        <v>21</v>
      </c>
      <c r="B45" s="168">
        <v>48.418599999999998</v>
      </c>
      <c r="C45" s="168">
        <v>68.628324000000006</v>
      </c>
      <c r="D45" s="11">
        <v>77.740899999999996</v>
      </c>
      <c r="E45" s="168">
        <v>77.141920571875005</v>
      </c>
      <c r="F45" s="168">
        <v>76.321809746212153</v>
      </c>
      <c r="G45" s="168">
        <v>75.989793660087685</v>
      </c>
      <c r="H45" s="168">
        <v>75.871433895833349</v>
      </c>
      <c r="I45" s="238">
        <v>75.738474523026298</v>
      </c>
      <c r="J45" s="168">
        <v>75.76017429067457</v>
      </c>
    </row>
    <row r="46" spans="1:10" x14ac:dyDescent="0.2">
      <c r="A46" s="205"/>
      <c r="B46" s="168"/>
      <c r="C46" s="168"/>
      <c r="D46" s="11"/>
      <c r="E46" s="168"/>
      <c r="F46" s="168"/>
      <c r="G46" s="168"/>
      <c r="H46" s="168"/>
      <c r="I46" s="238"/>
      <c r="J46" s="168"/>
    </row>
    <row r="47" spans="1:10" x14ac:dyDescent="0.2">
      <c r="A47" s="201" t="s">
        <v>22</v>
      </c>
      <c r="B47" s="168">
        <v>235.94309999999999</v>
      </c>
      <c r="C47" s="168">
        <v>305.33931999999999</v>
      </c>
      <c r="D47" s="11">
        <v>356.15499999999997</v>
      </c>
      <c r="E47" s="168">
        <v>358.40784046153846</v>
      </c>
      <c r="F47" s="168">
        <v>355.93995220716766</v>
      </c>
      <c r="G47" s="168">
        <v>352.46740352226698</v>
      </c>
      <c r="H47" s="168">
        <v>354.01602523557727</v>
      </c>
      <c r="I47" s="238">
        <v>347.91374592105285</v>
      </c>
      <c r="J47" s="168">
        <v>351.20410244047588</v>
      </c>
    </row>
    <row r="48" spans="1:10" x14ac:dyDescent="0.2">
      <c r="A48" s="205"/>
      <c r="B48" s="168"/>
      <c r="C48" s="168"/>
      <c r="D48" s="11"/>
      <c r="E48" s="168"/>
      <c r="F48" s="168"/>
      <c r="G48" s="168"/>
      <c r="H48" s="168"/>
      <c r="I48" s="238"/>
      <c r="J48" s="168"/>
    </row>
    <row r="49" spans="1:10" x14ac:dyDescent="0.2">
      <c r="A49" s="201" t="s">
        <v>23</v>
      </c>
      <c r="B49" s="168">
        <v>177.83590000000001</v>
      </c>
      <c r="C49" s="168">
        <v>252.12249</v>
      </c>
      <c r="D49" s="11">
        <v>285.48599999999999</v>
      </c>
      <c r="E49" s="168">
        <v>283.29607068965515</v>
      </c>
      <c r="F49" s="168">
        <v>280.32061128526624</v>
      </c>
      <c r="G49" s="168">
        <v>279.18166969146972</v>
      </c>
      <c r="H49" s="168">
        <v>278.70496551724136</v>
      </c>
      <c r="I49" s="238">
        <v>278.14245009074381</v>
      </c>
      <c r="J49" s="168">
        <v>278.25008210180624</v>
      </c>
    </row>
    <row r="50" spans="1:10" x14ac:dyDescent="0.2">
      <c r="A50" s="205"/>
      <c r="B50" s="168"/>
      <c r="C50" s="168"/>
      <c r="D50" s="11"/>
      <c r="E50" s="168"/>
      <c r="F50" s="168"/>
      <c r="G50" s="168"/>
      <c r="H50" s="168"/>
      <c r="I50" s="238"/>
      <c r="J50" s="168"/>
    </row>
    <row r="51" spans="1:10" x14ac:dyDescent="0.2">
      <c r="A51" s="201" t="s">
        <v>24</v>
      </c>
      <c r="B51" s="168">
        <v>199.53059999999999</v>
      </c>
      <c r="C51" s="168">
        <v>265.47771999999998</v>
      </c>
      <c r="D51" s="11">
        <v>310.29599999999999</v>
      </c>
      <c r="E51" s="168">
        <v>308.9377592175926</v>
      </c>
      <c r="F51" s="168">
        <v>305.73378369949523</v>
      </c>
      <c r="G51" s="168">
        <v>301.21900002923962</v>
      </c>
      <c r="H51" s="168">
        <v>302.87199224074078</v>
      </c>
      <c r="I51" s="238">
        <v>298.18730273879146</v>
      </c>
      <c r="J51" s="168">
        <v>300.56304572751316</v>
      </c>
    </row>
    <row r="52" spans="1:10" ht="15" thickBot="1" x14ac:dyDescent="0.25">
      <c r="A52" s="200"/>
      <c r="B52" s="200"/>
      <c r="C52" s="200"/>
      <c r="D52" s="200"/>
      <c r="E52" s="200"/>
      <c r="F52" s="200"/>
      <c r="G52" s="200"/>
      <c r="H52" s="200"/>
      <c r="I52" s="200"/>
      <c r="J52" s="87"/>
    </row>
    <row r="53" spans="1:10" ht="15" thickTop="1" x14ac:dyDescent="0.2">
      <c r="A53" s="380" t="s">
        <v>54</v>
      </c>
      <c r="B53" s="380"/>
      <c r="C53" s="380"/>
      <c r="D53" s="380"/>
      <c r="E53" s="380"/>
      <c r="F53" s="380"/>
      <c r="G53" s="380"/>
      <c r="H53" s="380"/>
      <c r="I53" s="380"/>
      <c r="J53" s="380"/>
    </row>
    <row r="54" spans="1:10" x14ac:dyDescent="0.2">
      <c r="A54" s="363" t="s">
        <v>906</v>
      </c>
      <c r="B54" s="363"/>
      <c r="C54" s="363"/>
      <c r="D54" s="363"/>
      <c r="E54" s="363"/>
      <c r="F54" s="363"/>
      <c r="G54" s="363"/>
      <c r="H54" s="363"/>
      <c r="I54" s="363"/>
      <c r="J54" s="363"/>
    </row>
    <row r="55" spans="1:10" x14ac:dyDescent="0.2">
      <c r="A55" s="381" t="s">
        <v>72</v>
      </c>
      <c r="B55" s="381"/>
      <c r="C55" s="381"/>
      <c r="D55" s="381"/>
      <c r="E55" s="381"/>
      <c r="F55" s="381"/>
      <c r="G55" s="381"/>
      <c r="H55" s="381"/>
      <c r="I55" s="381"/>
    </row>
    <row r="60" spans="1:10" x14ac:dyDescent="0.2">
      <c r="I60" s="2" t="s">
        <v>842</v>
      </c>
    </row>
  </sheetData>
  <mergeCells count="10">
    <mergeCell ref="A53:J53"/>
    <mergeCell ref="A55:I55"/>
    <mergeCell ref="A1:I1"/>
    <mergeCell ref="A2:I2"/>
    <mergeCell ref="A3:I3"/>
    <mergeCell ref="A4:A5"/>
    <mergeCell ref="B4:B5"/>
    <mergeCell ref="C4:C5"/>
    <mergeCell ref="A54:J54"/>
    <mergeCell ref="F4:J4"/>
  </mergeCells>
  <hyperlinks>
    <hyperlink ref="A55" r:id="rId1" display="http://www.sbp.org.pk/ecodata/IBF_Arch.xls"/>
  </hyperlinks>
  <pageMargins left="0.7" right="0.7" top="0.75" bottom="0.75" header="0.3" footer="0.3"/>
  <pageSetup paperSize="9" scale="96"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14" zoomScaleNormal="100" zoomScaleSheetLayoutView="100" workbookViewId="0">
      <selection activeCell="J33" sqref="J33"/>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393" t="s">
        <v>73</v>
      </c>
      <c r="B1" s="393"/>
      <c r="C1" s="393"/>
      <c r="D1" s="393"/>
      <c r="E1" s="393"/>
      <c r="F1" s="393"/>
      <c r="G1" s="393"/>
      <c r="H1" s="393"/>
      <c r="I1" s="393"/>
      <c r="J1" s="393"/>
      <c r="K1" s="393"/>
      <c r="L1" s="393"/>
      <c r="M1" s="393"/>
      <c r="N1" s="393"/>
      <c r="O1" s="393"/>
    </row>
    <row r="2" spans="1:15" ht="18.75" x14ac:dyDescent="0.2">
      <c r="A2" s="393" t="s">
        <v>74</v>
      </c>
      <c r="B2" s="393"/>
      <c r="C2" s="393"/>
      <c r="D2" s="393"/>
      <c r="E2" s="393"/>
      <c r="F2" s="393"/>
      <c r="G2" s="393"/>
      <c r="H2" s="393"/>
      <c r="I2" s="393"/>
      <c r="J2" s="393"/>
      <c r="K2" s="393"/>
      <c r="L2" s="393"/>
      <c r="M2" s="393"/>
      <c r="N2" s="393"/>
      <c r="O2" s="393"/>
    </row>
    <row r="3" spans="1:15" ht="15" thickBot="1" x14ac:dyDescent="0.25">
      <c r="A3" s="394" t="s">
        <v>75</v>
      </c>
      <c r="B3" s="394"/>
      <c r="C3" s="394"/>
      <c r="D3" s="394"/>
      <c r="E3" s="394"/>
      <c r="F3" s="394"/>
      <c r="G3" s="394"/>
      <c r="H3" s="394"/>
      <c r="I3" s="394"/>
      <c r="J3" s="394"/>
      <c r="K3" s="394"/>
      <c r="L3" s="394"/>
      <c r="M3" s="394"/>
      <c r="N3" s="394"/>
      <c r="O3" s="394"/>
    </row>
    <row r="4" spans="1:15" ht="15" thickTop="1" x14ac:dyDescent="0.2">
      <c r="A4" s="395"/>
      <c r="B4" s="396"/>
      <c r="C4" s="24"/>
      <c r="D4" s="24"/>
      <c r="E4" s="24"/>
      <c r="F4" s="25"/>
      <c r="G4" s="25"/>
      <c r="H4" s="25"/>
      <c r="I4" s="24"/>
      <c r="J4" s="24"/>
      <c r="K4" s="24" t="s">
        <v>76</v>
      </c>
      <c r="L4" s="24" t="s">
        <v>77</v>
      </c>
      <c r="M4" s="24" t="s">
        <v>78</v>
      </c>
      <c r="N4" s="25"/>
      <c r="O4" s="25"/>
    </row>
    <row r="5" spans="1:15" x14ac:dyDescent="0.2">
      <c r="A5" s="397" t="s">
        <v>79</v>
      </c>
      <c r="B5" s="398"/>
      <c r="C5" s="24" t="s">
        <v>80</v>
      </c>
      <c r="D5" s="24" t="s">
        <v>81</v>
      </c>
      <c r="E5" s="24" t="s">
        <v>82</v>
      </c>
      <c r="F5" s="24" t="s">
        <v>83</v>
      </c>
      <c r="G5" s="24" t="s">
        <v>84</v>
      </c>
      <c r="H5" s="24" t="s">
        <v>85</v>
      </c>
      <c r="I5" s="24" t="s">
        <v>86</v>
      </c>
      <c r="J5" s="24" t="s">
        <v>87</v>
      </c>
      <c r="K5" s="24" t="s">
        <v>88</v>
      </c>
      <c r="L5" s="24" t="s">
        <v>89</v>
      </c>
      <c r="M5" s="24" t="s">
        <v>90</v>
      </c>
      <c r="N5" s="24" t="s">
        <v>91</v>
      </c>
      <c r="O5" s="24" t="s">
        <v>92</v>
      </c>
    </row>
    <row r="6" spans="1:15" ht="15" thickBot="1" x14ac:dyDescent="0.25">
      <c r="A6" s="399" t="s">
        <v>26</v>
      </c>
      <c r="B6" s="400"/>
      <c r="C6" s="26" t="s">
        <v>93</v>
      </c>
      <c r="D6" s="26" t="s">
        <v>94</v>
      </c>
      <c r="E6" s="26" t="s">
        <v>95</v>
      </c>
      <c r="F6" s="26" t="s">
        <v>96</v>
      </c>
      <c r="G6" s="26" t="s">
        <v>97</v>
      </c>
      <c r="H6" s="26" t="s">
        <v>98</v>
      </c>
      <c r="I6" s="26" t="s">
        <v>99</v>
      </c>
      <c r="J6" s="26" t="s">
        <v>95</v>
      </c>
      <c r="K6" s="26" t="s">
        <v>100</v>
      </c>
      <c r="L6" s="26" t="s">
        <v>101</v>
      </c>
      <c r="M6" s="26" t="s">
        <v>102</v>
      </c>
      <c r="N6" s="26" t="s">
        <v>103</v>
      </c>
      <c r="O6" s="26" t="s">
        <v>104</v>
      </c>
    </row>
    <row r="7" spans="1:15" ht="15" thickTop="1" x14ac:dyDescent="0.2">
      <c r="A7" s="206"/>
      <c r="B7" s="28"/>
      <c r="C7" s="20"/>
      <c r="D7" s="20"/>
      <c r="E7" s="20"/>
      <c r="F7" s="205"/>
      <c r="G7" s="205"/>
      <c r="H7" s="205"/>
      <c r="I7" s="20"/>
      <c r="J7" s="20"/>
      <c r="K7" s="23"/>
      <c r="L7" s="23"/>
      <c r="M7" s="205"/>
      <c r="N7" s="205"/>
      <c r="O7" s="205"/>
    </row>
    <row r="8" spans="1:15" x14ac:dyDescent="0.2">
      <c r="A8" s="20">
        <v>2020</v>
      </c>
      <c r="B8" s="21"/>
      <c r="C8" s="172">
        <v>6.92</v>
      </c>
      <c r="D8" s="172">
        <v>8.73</v>
      </c>
      <c r="E8" s="172">
        <v>-3.34</v>
      </c>
      <c r="F8" s="172">
        <v>-0.26</v>
      </c>
      <c r="G8" s="172">
        <v>-0.02</v>
      </c>
      <c r="H8" s="172">
        <v>5.3</v>
      </c>
      <c r="I8" s="172">
        <v>1.48</v>
      </c>
      <c r="J8" s="172">
        <v>-3.58</v>
      </c>
      <c r="K8" s="172">
        <v>2.27</v>
      </c>
      <c r="L8" s="173">
        <v>-0.56999999999999995</v>
      </c>
      <c r="M8" s="172">
        <v>4.91</v>
      </c>
      <c r="N8" s="172">
        <v>9.19</v>
      </c>
      <c r="O8" s="172">
        <v>-22.17</v>
      </c>
    </row>
    <row r="9" spans="1:15" x14ac:dyDescent="0.2">
      <c r="A9" s="20">
        <v>2021</v>
      </c>
      <c r="B9" s="21"/>
      <c r="C9" s="172">
        <v>2.58</v>
      </c>
      <c r="D9" s="172">
        <v>-7.04</v>
      </c>
      <c r="E9" s="172">
        <v>-2.04</v>
      </c>
      <c r="F9" s="172">
        <v>-1.1599999999999999</v>
      </c>
      <c r="G9" s="172">
        <v>0.02</v>
      </c>
      <c r="H9" s="172">
        <v>-9.26</v>
      </c>
      <c r="I9" s="172">
        <v>-3.63</v>
      </c>
      <c r="J9" s="172">
        <v>-9.7899999999999991</v>
      </c>
      <c r="K9" s="172">
        <v>0.1</v>
      </c>
      <c r="L9" s="173">
        <v>0.26</v>
      </c>
      <c r="M9" s="172">
        <v>-7.1</v>
      </c>
      <c r="N9" s="172">
        <v>-3.3</v>
      </c>
      <c r="O9" s="172">
        <v>-43.19</v>
      </c>
    </row>
    <row r="10" spans="1:15" x14ac:dyDescent="0.2">
      <c r="A10" s="20">
        <v>2022</v>
      </c>
      <c r="B10" s="21"/>
      <c r="C10" s="172">
        <v>-8.81</v>
      </c>
      <c r="D10" s="172">
        <v>-6.08</v>
      </c>
      <c r="E10" s="172">
        <v>-9.07</v>
      </c>
      <c r="F10" s="172">
        <v>-8.4499999999999993</v>
      </c>
      <c r="G10" s="172">
        <v>1.82</v>
      </c>
      <c r="H10" s="172">
        <v>-13.9</v>
      </c>
      <c r="I10" s="172">
        <v>-5.0199999999999996</v>
      </c>
      <c r="J10" s="172">
        <v>-21.09</v>
      </c>
      <c r="K10" s="172">
        <v>-10.17</v>
      </c>
      <c r="L10" s="173">
        <v>-0.18</v>
      </c>
      <c r="M10" s="172">
        <v>-6.65</v>
      </c>
      <c r="N10" s="172">
        <v>-1.0900000000000001</v>
      </c>
      <c r="O10" s="172">
        <v>-28.15</v>
      </c>
    </row>
    <row r="11" spans="1:15" x14ac:dyDescent="0.2">
      <c r="A11" s="20">
        <v>2023</v>
      </c>
      <c r="B11" s="21"/>
      <c r="C11" s="172">
        <v>-2.2400000000000002</v>
      </c>
      <c r="D11" s="172">
        <v>3.74</v>
      </c>
      <c r="E11" s="172">
        <v>-0.28000000000000003</v>
      </c>
      <c r="F11" s="172">
        <v>0.61</v>
      </c>
      <c r="G11" s="172">
        <v>-2.16</v>
      </c>
      <c r="H11" s="172">
        <v>-6.55</v>
      </c>
      <c r="I11" s="172">
        <v>-4.47</v>
      </c>
      <c r="J11" s="172">
        <v>-20.100000000000001</v>
      </c>
      <c r="K11" s="172">
        <v>5.5</v>
      </c>
      <c r="L11" s="173">
        <v>0.25</v>
      </c>
      <c r="M11" s="172">
        <v>-2.15</v>
      </c>
      <c r="N11" s="172">
        <v>8.98</v>
      </c>
      <c r="O11" s="172">
        <v>-35.950000000000003</v>
      </c>
    </row>
    <row r="12" spans="1:15" x14ac:dyDescent="0.2">
      <c r="A12" s="20"/>
      <c r="B12" s="21"/>
      <c r="C12" s="173"/>
      <c r="D12" s="173"/>
      <c r="E12" s="173"/>
      <c r="F12" s="173"/>
      <c r="G12" s="173"/>
      <c r="H12" s="173"/>
      <c r="I12" s="173"/>
      <c r="J12" s="173"/>
      <c r="K12" s="173"/>
      <c r="L12" s="173"/>
      <c r="M12" s="173"/>
      <c r="N12" s="173"/>
      <c r="O12" s="173"/>
    </row>
    <row r="13" spans="1:15" x14ac:dyDescent="0.2">
      <c r="A13" s="20">
        <v>2023</v>
      </c>
      <c r="B13" s="21" t="s">
        <v>106</v>
      </c>
      <c r="C13" s="173">
        <v>1.71</v>
      </c>
      <c r="D13" s="173">
        <v>2.38</v>
      </c>
      <c r="E13" s="173">
        <v>0.79</v>
      </c>
      <c r="F13" s="173">
        <v>3.43</v>
      </c>
      <c r="G13" s="173">
        <v>-2.19</v>
      </c>
      <c r="H13" s="173">
        <v>-0.62</v>
      </c>
      <c r="I13" s="173">
        <v>0.44</v>
      </c>
      <c r="J13" s="173">
        <v>-20.46</v>
      </c>
      <c r="K13" s="173">
        <v>2.5499999999999998</v>
      </c>
      <c r="L13" s="173">
        <v>0.01</v>
      </c>
      <c r="M13" s="173">
        <v>-2.12</v>
      </c>
      <c r="N13" s="173">
        <v>1.41</v>
      </c>
      <c r="O13" s="173">
        <v>-2.4300000000000002</v>
      </c>
    </row>
    <row r="14" spans="1:15" x14ac:dyDescent="0.2">
      <c r="A14" s="20"/>
      <c r="B14" s="21" t="s">
        <v>107</v>
      </c>
      <c r="C14" s="173">
        <v>-5.4</v>
      </c>
      <c r="D14" s="173">
        <v>-0.08</v>
      </c>
      <c r="E14" s="173">
        <v>0.21</v>
      </c>
      <c r="F14" s="173">
        <v>-0.45</v>
      </c>
      <c r="G14" s="173">
        <v>0.1</v>
      </c>
      <c r="H14" s="173">
        <v>-7.87</v>
      </c>
      <c r="I14" s="173">
        <v>-5.77</v>
      </c>
      <c r="J14" s="173">
        <v>-1.04</v>
      </c>
      <c r="K14" s="173">
        <v>2.19</v>
      </c>
      <c r="L14" s="173">
        <v>-0.77</v>
      </c>
      <c r="M14" s="173">
        <v>-0.69</v>
      </c>
      <c r="N14" s="173">
        <v>1.82</v>
      </c>
      <c r="O14" s="173">
        <v>-26.39</v>
      </c>
    </row>
    <row r="15" spans="1:15" x14ac:dyDescent="0.2">
      <c r="A15" s="20"/>
      <c r="B15" s="21" t="s">
        <v>108</v>
      </c>
      <c r="C15" s="173">
        <v>-0.32</v>
      </c>
      <c r="D15" s="173">
        <v>-2.5</v>
      </c>
      <c r="E15" s="173">
        <v>-1.1299999999999999</v>
      </c>
      <c r="F15" s="173">
        <v>-2.63</v>
      </c>
      <c r="G15" s="173">
        <v>-0.1</v>
      </c>
      <c r="H15" s="173">
        <v>-3.05</v>
      </c>
      <c r="I15" s="173">
        <v>-0.23</v>
      </c>
      <c r="J15" s="173">
        <v>-0.08</v>
      </c>
      <c r="K15" s="173">
        <v>-3</v>
      </c>
      <c r="L15" s="173">
        <v>1.0900000000000001</v>
      </c>
      <c r="M15" s="173">
        <v>-2.1</v>
      </c>
      <c r="N15" s="173">
        <v>-1.1100000000000001</v>
      </c>
      <c r="O15" s="173">
        <v>-4.96</v>
      </c>
    </row>
    <row r="16" spans="1:15" x14ac:dyDescent="0.2">
      <c r="A16" s="20"/>
      <c r="B16" s="21" t="s">
        <v>105</v>
      </c>
      <c r="C16" s="173">
        <v>1.93</v>
      </c>
      <c r="D16" s="173">
        <v>4.0199999999999996</v>
      </c>
      <c r="E16" s="173">
        <v>-0.14000000000000001</v>
      </c>
      <c r="F16" s="173">
        <v>0.35</v>
      </c>
      <c r="G16" s="173">
        <v>0.03</v>
      </c>
      <c r="H16" s="173">
        <v>5.27</v>
      </c>
      <c r="I16" s="173">
        <v>1.17</v>
      </c>
      <c r="J16" s="173">
        <v>1.59</v>
      </c>
      <c r="K16" s="173">
        <v>3.78</v>
      </c>
      <c r="L16" s="173">
        <v>-7.0000000000000007E-2</v>
      </c>
      <c r="M16" s="173">
        <v>2.82</v>
      </c>
      <c r="N16" s="173">
        <v>6.74</v>
      </c>
      <c r="O16" s="173">
        <v>-6.17</v>
      </c>
    </row>
    <row r="17" spans="1:15" x14ac:dyDescent="0.2">
      <c r="C17" s="218"/>
      <c r="D17" s="218"/>
      <c r="E17" s="218"/>
      <c r="F17" s="218"/>
      <c r="G17" s="218"/>
      <c r="H17" s="218"/>
      <c r="I17" s="218"/>
      <c r="J17" s="218"/>
      <c r="K17" s="218"/>
      <c r="L17" s="218"/>
      <c r="M17" s="218"/>
      <c r="N17" s="218"/>
      <c r="O17" s="218"/>
    </row>
    <row r="18" spans="1:15" x14ac:dyDescent="0.2">
      <c r="A18" s="20">
        <v>2024</v>
      </c>
      <c r="B18" s="21" t="s">
        <v>106</v>
      </c>
      <c r="C18" s="173">
        <v>-1.0899296644272249</v>
      </c>
      <c r="D18" s="173">
        <v>-1.8469700162727309</v>
      </c>
      <c r="E18" s="173">
        <v>-0.28294498124912248</v>
      </c>
      <c r="F18" s="173">
        <v>-2.6574985123940076</v>
      </c>
      <c r="G18" s="173">
        <v>0.60551311478977965</v>
      </c>
      <c r="H18" s="173">
        <v>-6.1465534098023582</v>
      </c>
      <c r="I18" s="173">
        <v>-1.9578269657477776</v>
      </c>
      <c r="J18" s="173">
        <v>1.6311158298754957</v>
      </c>
      <c r="K18" s="173">
        <v>-0.88912296347407604</v>
      </c>
      <c r="L18" s="173">
        <v>-0.16214089082834393</v>
      </c>
      <c r="M18" s="173">
        <v>-3.163356662843253</v>
      </c>
      <c r="N18" s="173">
        <v>-5.7018897458379296</v>
      </c>
      <c r="O18" s="173">
        <v>-9.5566657961717922</v>
      </c>
    </row>
    <row r="19" spans="1:15" x14ac:dyDescent="0.2">
      <c r="B19" s="21" t="s">
        <v>221</v>
      </c>
      <c r="C19" s="173"/>
      <c r="D19" s="173"/>
      <c r="E19" s="173"/>
      <c r="F19" s="173"/>
      <c r="G19" s="173"/>
      <c r="H19" s="173"/>
      <c r="I19" s="173"/>
      <c r="J19" s="173"/>
      <c r="K19" s="173"/>
      <c r="L19" s="173"/>
      <c r="M19" s="173"/>
      <c r="N19" s="173"/>
      <c r="O19" s="173"/>
    </row>
    <row r="20" spans="1:15" x14ac:dyDescent="0.2">
      <c r="A20" s="20">
        <v>2023</v>
      </c>
      <c r="B20" s="21" t="s">
        <v>47</v>
      </c>
      <c r="C20" s="173">
        <v>-2.61</v>
      </c>
      <c r="D20" s="173">
        <v>-2.71</v>
      </c>
      <c r="E20" s="173">
        <v>-1.08</v>
      </c>
      <c r="F20" s="173">
        <v>-2.16</v>
      </c>
      <c r="G20" s="173">
        <v>0</v>
      </c>
      <c r="H20" s="173">
        <v>-4.1100000000000003</v>
      </c>
      <c r="I20" s="173">
        <v>-3.42</v>
      </c>
      <c r="J20" s="173">
        <v>-0.54</v>
      </c>
      <c r="K20" s="173">
        <v>-0.8</v>
      </c>
      <c r="L20" s="173">
        <v>0</v>
      </c>
      <c r="M20" s="173">
        <v>1.34</v>
      </c>
      <c r="N20" s="173">
        <v>-1.64</v>
      </c>
      <c r="O20" s="173">
        <v>-6.1</v>
      </c>
    </row>
    <row r="21" spans="1:15" x14ac:dyDescent="0.2">
      <c r="A21" s="20"/>
      <c r="B21" s="21" t="s">
        <v>48</v>
      </c>
      <c r="C21" s="173">
        <v>-2.09</v>
      </c>
      <c r="D21" s="173">
        <v>1.71</v>
      </c>
      <c r="E21" s="173">
        <v>0.77</v>
      </c>
      <c r="F21" s="173">
        <v>-0.59</v>
      </c>
      <c r="G21" s="173">
        <v>0.1</v>
      </c>
      <c r="H21" s="173">
        <v>-3.51</v>
      </c>
      <c r="I21" s="173">
        <v>-1.34</v>
      </c>
      <c r="J21" s="173">
        <v>-0.47</v>
      </c>
      <c r="K21" s="173">
        <v>2.29</v>
      </c>
      <c r="L21" s="173">
        <v>-0.8</v>
      </c>
      <c r="M21" s="173">
        <v>0.72</v>
      </c>
      <c r="N21" s="173">
        <v>1.07</v>
      </c>
      <c r="O21" s="173">
        <v>-20.51</v>
      </c>
    </row>
    <row r="22" spans="1:15" x14ac:dyDescent="0.2">
      <c r="A22" s="20"/>
      <c r="B22" s="21"/>
      <c r="C22" s="173"/>
      <c r="D22" s="173"/>
      <c r="E22" s="173"/>
      <c r="F22" s="173"/>
      <c r="G22" s="173"/>
      <c r="H22" s="173"/>
      <c r="I22" s="173"/>
      <c r="J22" s="173"/>
      <c r="K22" s="173"/>
      <c r="L22" s="173"/>
      <c r="M22" s="173"/>
      <c r="N22" s="173"/>
      <c r="O22" s="173"/>
    </row>
    <row r="23" spans="1:15" x14ac:dyDescent="0.2">
      <c r="A23" s="20"/>
      <c r="B23" s="21" t="s">
        <v>37</v>
      </c>
      <c r="C23" s="173">
        <v>1.58</v>
      </c>
      <c r="D23" s="173">
        <v>1.45</v>
      </c>
      <c r="E23" s="173">
        <v>-0.25</v>
      </c>
      <c r="F23" s="173">
        <v>0.05</v>
      </c>
      <c r="G23" s="173">
        <v>-0.01</v>
      </c>
      <c r="H23" s="173">
        <v>2.81</v>
      </c>
      <c r="I23" s="173">
        <v>3.05</v>
      </c>
      <c r="J23" s="173">
        <v>0.02</v>
      </c>
      <c r="K23" s="173">
        <v>1.73</v>
      </c>
      <c r="L23" s="173">
        <v>0.81</v>
      </c>
      <c r="M23" s="173">
        <v>2.56</v>
      </c>
      <c r="N23" s="173">
        <v>3.58</v>
      </c>
      <c r="O23" s="173">
        <v>-3.32</v>
      </c>
    </row>
    <row r="24" spans="1:15" x14ac:dyDescent="0.2">
      <c r="A24" s="20"/>
      <c r="B24" s="21" t="s">
        <v>38</v>
      </c>
      <c r="C24" s="173">
        <v>-1.96</v>
      </c>
      <c r="D24" s="173">
        <v>-1.41</v>
      </c>
      <c r="E24" s="173">
        <v>-0.52</v>
      </c>
      <c r="F24" s="173">
        <v>-1.03</v>
      </c>
      <c r="G24" s="173">
        <v>-0.09</v>
      </c>
      <c r="H24" s="173">
        <v>-3.53</v>
      </c>
      <c r="I24" s="173">
        <v>-2.12</v>
      </c>
      <c r="J24" s="173">
        <v>-6.22</v>
      </c>
      <c r="K24" s="173">
        <v>-1.44</v>
      </c>
      <c r="L24" s="173">
        <v>0</v>
      </c>
      <c r="M24" s="173">
        <v>-3.13</v>
      </c>
      <c r="N24" s="173">
        <v>-1.29</v>
      </c>
      <c r="O24" s="173">
        <v>1.08</v>
      </c>
    </row>
    <row r="25" spans="1:15" x14ac:dyDescent="0.2">
      <c r="A25" s="20"/>
      <c r="B25" s="21" t="s">
        <v>39</v>
      </c>
      <c r="C25" s="173">
        <v>0.09</v>
      </c>
      <c r="D25" s="173">
        <v>-2.52</v>
      </c>
      <c r="E25" s="173">
        <v>-0.37</v>
      </c>
      <c r="F25" s="173">
        <v>-1.66</v>
      </c>
      <c r="G25" s="173">
        <v>0</v>
      </c>
      <c r="H25" s="173">
        <v>-2.25</v>
      </c>
      <c r="I25" s="173">
        <v>-1.0900000000000001</v>
      </c>
      <c r="J25" s="173">
        <v>6.51</v>
      </c>
      <c r="K25" s="173">
        <v>-3.25</v>
      </c>
      <c r="L25" s="173">
        <v>0.28000000000000003</v>
      </c>
      <c r="M25" s="173">
        <v>-1.46</v>
      </c>
      <c r="N25" s="173">
        <v>-3.28</v>
      </c>
      <c r="O25" s="173">
        <v>-2.74</v>
      </c>
    </row>
    <row r="26" spans="1:15" x14ac:dyDescent="0.2">
      <c r="A26" s="20"/>
      <c r="B26" s="21"/>
      <c r="C26" s="173"/>
      <c r="D26" s="173"/>
      <c r="E26" s="173"/>
      <c r="F26" s="173"/>
      <c r="G26" s="173"/>
      <c r="H26" s="173"/>
      <c r="I26" s="173"/>
      <c r="J26" s="173"/>
      <c r="K26" s="173"/>
      <c r="L26" s="173"/>
      <c r="M26" s="173"/>
      <c r="N26" s="173"/>
      <c r="O26" s="173"/>
    </row>
    <row r="27" spans="1:15" x14ac:dyDescent="0.2">
      <c r="A27" s="20"/>
      <c r="B27" s="204" t="s">
        <v>40</v>
      </c>
      <c r="C27" s="173">
        <v>-0.48</v>
      </c>
      <c r="D27" s="173">
        <v>0.24</v>
      </c>
      <c r="E27" s="173">
        <v>-0.34</v>
      </c>
      <c r="F27" s="173">
        <v>-2.58</v>
      </c>
      <c r="G27" s="173">
        <v>0.25</v>
      </c>
      <c r="H27" s="173">
        <v>-0.01</v>
      </c>
      <c r="I27" s="173">
        <v>-1.59</v>
      </c>
      <c r="J27" s="173">
        <v>1.94</v>
      </c>
      <c r="K27" s="173">
        <v>-0.73</v>
      </c>
      <c r="L27" s="173">
        <v>-0.28000000000000003</v>
      </c>
      <c r="M27" s="173">
        <v>-0.87</v>
      </c>
      <c r="N27" s="173">
        <v>0.95</v>
      </c>
      <c r="O27" s="173">
        <v>-2.9</v>
      </c>
    </row>
    <row r="28" spans="1:15" x14ac:dyDescent="0.2">
      <c r="A28" s="20"/>
      <c r="B28" s="204" t="s">
        <v>41</v>
      </c>
      <c r="C28" s="173">
        <v>2.62</v>
      </c>
      <c r="D28" s="173">
        <v>2.94</v>
      </c>
      <c r="E28" s="173">
        <v>-0.1</v>
      </c>
      <c r="F28" s="173">
        <v>2.4900000000000002</v>
      </c>
      <c r="G28" s="173">
        <v>-0.19</v>
      </c>
      <c r="H28" s="173">
        <v>1.68</v>
      </c>
      <c r="I28" s="173">
        <v>2.4300000000000002</v>
      </c>
      <c r="J28" s="173">
        <v>-1.31</v>
      </c>
      <c r="K28" s="173">
        <v>3.8</v>
      </c>
      <c r="L28" s="173">
        <v>0</v>
      </c>
      <c r="M28" s="173">
        <v>4.95</v>
      </c>
      <c r="N28" s="173">
        <v>3.08</v>
      </c>
      <c r="O28" s="173">
        <v>-2.13</v>
      </c>
    </row>
    <row r="29" spans="1:15" x14ac:dyDescent="0.2">
      <c r="A29" s="20"/>
      <c r="B29" s="204" t="s">
        <v>42</v>
      </c>
      <c r="C29" s="173">
        <v>-0.2</v>
      </c>
      <c r="D29" s="173">
        <v>0.81</v>
      </c>
      <c r="E29" s="173">
        <v>0.3</v>
      </c>
      <c r="F29" s="173">
        <v>0.51</v>
      </c>
      <c r="G29" s="173">
        <v>-0.03</v>
      </c>
      <c r="H29" s="173">
        <v>3.54</v>
      </c>
      <c r="I29" s="173">
        <v>0.37</v>
      </c>
      <c r="J29" s="173">
        <v>0.98</v>
      </c>
      <c r="K29" s="173">
        <v>0.72</v>
      </c>
      <c r="L29" s="173">
        <v>0.21</v>
      </c>
      <c r="M29" s="173">
        <v>-1.17</v>
      </c>
      <c r="N29" s="173">
        <v>2.56</v>
      </c>
      <c r="O29" s="173">
        <v>-1.26</v>
      </c>
    </row>
    <row r="30" spans="1:15" x14ac:dyDescent="0.2">
      <c r="A30" s="20"/>
      <c r="C30" s="219"/>
      <c r="D30" s="219"/>
      <c r="E30" s="219"/>
      <c r="F30" s="219"/>
      <c r="G30" s="219"/>
      <c r="H30" s="219"/>
      <c r="I30" s="219"/>
      <c r="J30" s="219"/>
      <c r="K30" s="219"/>
      <c r="L30" s="219"/>
      <c r="M30" s="219"/>
      <c r="N30" s="219"/>
      <c r="O30" s="219"/>
    </row>
    <row r="31" spans="1:15" x14ac:dyDescent="0.2">
      <c r="A31" s="20">
        <v>2024</v>
      </c>
      <c r="B31" s="204" t="s">
        <v>43</v>
      </c>
      <c r="C31" s="220">
        <v>-0.48629629491924176</v>
      </c>
      <c r="D31" s="220">
        <v>-1.6573997752617808</v>
      </c>
      <c r="E31" s="220">
        <v>2.1963321917217726E-2</v>
      </c>
      <c r="F31" s="220">
        <v>-2.1615649623777933</v>
      </c>
      <c r="G31" s="221">
        <v>0.53575470409679138</v>
      </c>
      <c r="H31" s="220">
        <v>-3.7610625892017246</v>
      </c>
      <c r="I31" s="221">
        <v>-1.9996384481862584</v>
      </c>
      <c r="J31" s="221">
        <v>1.0133760923916046</v>
      </c>
      <c r="K31" s="221">
        <v>-0.35871203988386835</v>
      </c>
      <c r="L31" s="175">
        <v>-0.20934243710758471</v>
      </c>
      <c r="M31" s="175">
        <v>-1.9850507276787388</v>
      </c>
      <c r="N31" s="175">
        <v>-1.0946570854434179</v>
      </c>
      <c r="O31" s="175">
        <v>-3.7321994526075875</v>
      </c>
    </row>
    <row r="32" spans="1:15" x14ac:dyDescent="0.2">
      <c r="B32" s="204" t="s">
        <v>44</v>
      </c>
      <c r="C32" s="220">
        <v>-0.18678546933049711</v>
      </c>
      <c r="D32" s="220">
        <v>-0.10118656781621382</v>
      </c>
      <c r="E32" s="220">
        <v>0.18735321408545058</v>
      </c>
      <c r="F32" s="220">
        <v>0.46750618552038326</v>
      </c>
      <c r="G32" s="221">
        <v>1.069540353437759E-3</v>
      </c>
      <c r="H32" s="220">
        <v>-2.0583107277824864</v>
      </c>
      <c r="I32" s="221">
        <v>-0.68248434865315621</v>
      </c>
      <c r="J32" s="221">
        <v>0.15326816287719591</v>
      </c>
      <c r="K32" s="221">
        <v>-0.28004002035335596</v>
      </c>
      <c r="L32" s="175">
        <v>-2.0121937868156081E-4</v>
      </c>
      <c r="M32" s="175">
        <v>-0.25449399831830588</v>
      </c>
      <c r="N32" s="175">
        <v>-1.9370491297226344</v>
      </c>
      <c r="O32" s="175">
        <v>-2.785505643115993</v>
      </c>
    </row>
    <row r="33" spans="1:15" x14ac:dyDescent="0.2">
      <c r="A33" s="23"/>
      <c r="B33" s="204" t="s">
        <v>45</v>
      </c>
      <c r="C33" s="220">
        <v>-0.4205832800683651</v>
      </c>
      <c r="D33" s="220">
        <v>-9.1671321086950197E-2</v>
      </c>
      <c r="E33" s="220">
        <v>-0.49127414606215947</v>
      </c>
      <c r="F33" s="220">
        <v>-0.96986233255362819</v>
      </c>
      <c r="G33" s="221">
        <v>6.8316397328382905E-2</v>
      </c>
      <c r="H33" s="220">
        <v>-0.42924130728346777</v>
      </c>
      <c r="I33" s="221">
        <v>0.73013200591369731</v>
      </c>
      <c r="J33" s="221">
        <v>0.45757303521167803</v>
      </c>
      <c r="K33" s="221">
        <v>-0.25298887076303789</v>
      </c>
      <c r="L33" s="175">
        <v>4.7501881399458767E-2</v>
      </c>
      <c r="M33" s="175">
        <v>-0.95009354452222361</v>
      </c>
      <c r="N33" s="175">
        <v>-2.7749268079784395</v>
      </c>
      <c r="O33" s="175">
        <v>-3.3583150741445356</v>
      </c>
    </row>
    <row r="34" spans="1:15" x14ac:dyDescent="0.2">
      <c r="C34" s="218"/>
      <c r="D34" s="218"/>
      <c r="E34" s="218"/>
      <c r="F34" s="218"/>
      <c r="G34" s="218"/>
      <c r="H34" s="218"/>
      <c r="I34" s="218"/>
      <c r="J34" s="218"/>
      <c r="K34" s="218"/>
      <c r="L34" s="218"/>
      <c r="M34" s="218"/>
      <c r="N34" s="218"/>
      <c r="O34" s="218"/>
    </row>
    <row r="35" spans="1:15" x14ac:dyDescent="0.2">
      <c r="B35" s="214" t="s">
        <v>46</v>
      </c>
      <c r="C35" s="222">
        <v>-0.2413345992622995</v>
      </c>
      <c r="D35" s="222">
        <v>-0.90662665690910416</v>
      </c>
      <c r="E35" s="222">
        <v>-0.22077088930236854</v>
      </c>
      <c r="F35" s="222">
        <v>-2.5548019750232132</v>
      </c>
      <c r="G35" s="223">
        <v>-4.6480665076487071E-2</v>
      </c>
      <c r="H35" s="222">
        <v>-3.552215233369127</v>
      </c>
      <c r="I35" s="223">
        <v>-0.81802597734526028</v>
      </c>
      <c r="J35" s="223">
        <v>-0.14655869092676799</v>
      </c>
      <c r="K35" s="223">
        <v>-0.61754767270242317</v>
      </c>
      <c r="L35" s="224">
        <v>-4.6926097120336685E-2</v>
      </c>
      <c r="M35" s="224">
        <v>-2.3137985340925371</v>
      </c>
      <c r="N35" s="224">
        <v>-0.66692442221486514</v>
      </c>
      <c r="O35" s="224">
        <v>-0.20707719855459494</v>
      </c>
    </row>
    <row r="36" spans="1:15" x14ac:dyDescent="0.2">
      <c r="A36" s="20"/>
      <c r="B36" s="229" t="s">
        <v>47</v>
      </c>
      <c r="C36" s="220">
        <v>-8.5794700906971499E-3</v>
      </c>
      <c r="D36" s="220">
        <v>1.2499018672053719</v>
      </c>
      <c r="E36" s="220">
        <v>0.26443845939314592</v>
      </c>
      <c r="F36" s="220">
        <v>-2.0041361435507721E-2</v>
      </c>
      <c r="G36" s="221">
        <v>2.0063099070988244E-5</v>
      </c>
      <c r="H36" s="220">
        <v>0.10840586177847111</v>
      </c>
      <c r="I36" s="221">
        <v>1.350093833768673</v>
      </c>
      <c r="J36" s="221">
        <v>-9.7169441593769612E-3</v>
      </c>
      <c r="K36" s="221">
        <v>1.447927166576668</v>
      </c>
      <c r="L36" s="175">
        <v>7.0920269669549896E-2</v>
      </c>
      <c r="M36" s="175">
        <v>0.15997511390302144</v>
      </c>
      <c r="N36" s="175">
        <v>0.58479019492130302</v>
      </c>
      <c r="O36" s="175">
        <v>0.4838017391685101</v>
      </c>
    </row>
    <row r="37" spans="1:15" ht="15" thickBot="1" x14ac:dyDescent="0.25">
      <c r="A37" s="23"/>
      <c r="B37" s="32"/>
      <c r="C37" s="23"/>
      <c r="D37" s="23"/>
      <c r="E37" s="23"/>
      <c r="F37" s="23"/>
      <c r="G37" s="23"/>
      <c r="H37" s="23"/>
      <c r="I37" s="23"/>
      <c r="J37" s="23"/>
      <c r="K37" s="23"/>
      <c r="L37" s="23"/>
      <c r="M37" s="23"/>
      <c r="N37" s="203"/>
      <c r="O37" s="23"/>
    </row>
    <row r="38" spans="1:15" ht="15" thickTop="1" x14ac:dyDescent="0.2">
      <c r="A38" s="390" t="s">
        <v>907</v>
      </c>
      <c r="B38" s="391"/>
      <c r="C38" s="391"/>
      <c r="D38" s="391"/>
      <c r="E38" s="391"/>
      <c r="F38" s="391"/>
      <c r="G38" s="391"/>
      <c r="H38" s="391"/>
      <c r="I38" s="391"/>
      <c r="J38" s="391"/>
      <c r="K38" s="391"/>
      <c r="L38" s="391"/>
      <c r="M38" s="391"/>
      <c r="N38" s="391"/>
      <c r="O38" s="391"/>
    </row>
    <row r="39" spans="1:15" x14ac:dyDescent="0.2">
      <c r="A39" s="401" t="s">
        <v>908</v>
      </c>
      <c r="B39" s="401"/>
      <c r="C39" s="401"/>
      <c r="D39" s="401"/>
      <c r="E39" s="401"/>
      <c r="F39" s="401"/>
      <c r="G39" s="401"/>
      <c r="H39" s="401"/>
      <c r="I39" s="401"/>
      <c r="J39" s="401"/>
      <c r="K39" s="401"/>
      <c r="L39" s="401"/>
      <c r="M39" s="401"/>
      <c r="N39" s="401"/>
      <c r="O39" s="401"/>
    </row>
    <row r="40" spans="1:15" x14ac:dyDescent="0.2">
      <c r="A40" s="361" t="s">
        <v>109</v>
      </c>
      <c r="B40" s="361"/>
      <c r="C40" s="361"/>
      <c r="D40" s="361"/>
      <c r="E40" s="361"/>
      <c r="F40" s="361"/>
      <c r="G40" s="361"/>
      <c r="H40" s="361"/>
      <c r="I40" s="361"/>
      <c r="J40" s="361"/>
      <c r="K40" s="361"/>
      <c r="L40" s="361"/>
      <c r="M40" s="361"/>
      <c r="N40" s="361"/>
      <c r="O40" s="361"/>
    </row>
    <row r="41" spans="1:15" x14ac:dyDescent="0.2">
      <c r="A41" s="379" t="s">
        <v>110</v>
      </c>
      <c r="B41" s="379"/>
      <c r="C41" s="379"/>
      <c r="D41" s="379"/>
      <c r="E41" s="379"/>
      <c r="F41" s="379"/>
      <c r="G41" s="379"/>
      <c r="H41" s="379"/>
      <c r="I41" s="379"/>
      <c r="J41" s="379"/>
      <c r="K41" s="379"/>
      <c r="L41" s="379"/>
      <c r="M41" s="379"/>
      <c r="N41" s="379"/>
      <c r="O41" s="379"/>
    </row>
    <row r="42" spans="1:15" ht="21" customHeight="1" x14ac:dyDescent="0.2">
      <c r="A42" s="392" t="s">
        <v>845</v>
      </c>
      <c r="B42" s="392"/>
      <c r="C42" s="392"/>
      <c r="D42" s="392"/>
      <c r="E42" s="392"/>
      <c r="F42" s="392"/>
      <c r="G42" s="392"/>
      <c r="H42" s="392"/>
      <c r="I42" s="392"/>
      <c r="J42" s="392"/>
      <c r="K42" s="392"/>
      <c r="L42" s="392"/>
      <c r="M42" s="392"/>
      <c r="N42" s="392"/>
      <c r="O42" s="392"/>
    </row>
  </sheetData>
  <mergeCells count="11">
    <mergeCell ref="A38:O38"/>
    <mergeCell ref="A40:O40"/>
    <mergeCell ref="A41:O41"/>
    <mergeCell ref="A42:O42"/>
    <mergeCell ref="A1:O1"/>
    <mergeCell ref="A2:O2"/>
    <mergeCell ref="A3:O3"/>
    <mergeCell ref="A4:B4"/>
    <mergeCell ref="A5:B5"/>
    <mergeCell ref="A6:B6"/>
    <mergeCell ref="A39:O39"/>
  </mergeCells>
  <hyperlinks>
    <hyperlink ref="A42" r:id="rId1" display="http://www.imf.org/external/np/fin/data/param rms_mth.aspx"/>
  </hyperlinks>
  <pageMargins left="0.7" right="0.7" top="0.75" bottom="0.75" header="0.3" footer="0.3"/>
  <pageSetup paperSize="9" scale="87"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13" zoomScaleNormal="100" zoomScaleSheetLayoutView="100" workbookViewId="0">
      <selection activeCell="U19" sqref="U19"/>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8.125" style="2" bestFit="1"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393" t="s">
        <v>111</v>
      </c>
      <c r="B1" s="393"/>
      <c r="C1" s="393"/>
      <c r="D1" s="393"/>
      <c r="E1" s="393"/>
      <c r="F1" s="393"/>
      <c r="G1" s="393"/>
      <c r="H1" s="393"/>
      <c r="I1" s="393"/>
      <c r="J1" s="393"/>
      <c r="K1" s="393"/>
      <c r="L1" s="393"/>
      <c r="M1" s="393"/>
      <c r="N1" s="393"/>
      <c r="O1" s="393"/>
      <c r="P1" s="393"/>
    </row>
    <row r="2" spans="1:16" ht="15" thickBot="1" x14ac:dyDescent="0.25">
      <c r="A2" s="402" t="s">
        <v>75</v>
      </c>
      <c r="B2" s="402"/>
      <c r="C2" s="402"/>
      <c r="D2" s="402"/>
      <c r="E2" s="402"/>
      <c r="F2" s="402"/>
      <c r="G2" s="402"/>
      <c r="H2" s="402"/>
      <c r="I2" s="402"/>
      <c r="J2" s="402"/>
      <c r="K2" s="402"/>
      <c r="L2" s="402"/>
      <c r="M2" s="402"/>
      <c r="N2" s="402"/>
      <c r="O2" s="402"/>
      <c r="P2" s="402"/>
    </row>
    <row r="3" spans="1:16" ht="15" thickTop="1" x14ac:dyDescent="0.2">
      <c r="A3" s="403"/>
      <c r="B3" s="404"/>
      <c r="C3" s="24"/>
      <c r="D3" s="24"/>
      <c r="E3" s="24"/>
      <c r="F3" s="25"/>
      <c r="G3" s="25"/>
      <c r="H3" s="25"/>
      <c r="I3" s="24"/>
      <c r="J3" s="24"/>
      <c r="K3" s="24" t="s">
        <v>77</v>
      </c>
      <c r="L3" s="24" t="s">
        <v>76</v>
      </c>
      <c r="M3" s="24" t="s">
        <v>78</v>
      </c>
      <c r="N3" s="25"/>
      <c r="O3" s="25"/>
      <c r="P3" s="205"/>
    </row>
    <row r="4" spans="1:16" x14ac:dyDescent="0.2">
      <c r="A4" s="397" t="s">
        <v>79</v>
      </c>
      <c r="B4" s="398"/>
      <c r="C4" s="24" t="s">
        <v>80</v>
      </c>
      <c r="D4" s="24" t="s">
        <v>81</v>
      </c>
      <c r="E4" s="24" t="s">
        <v>82</v>
      </c>
      <c r="F4" s="24" t="s">
        <v>83</v>
      </c>
      <c r="G4" s="24" t="s">
        <v>84</v>
      </c>
      <c r="H4" s="24" t="s">
        <v>85</v>
      </c>
      <c r="I4" s="24" t="s">
        <v>86</v>
      </c>
      <c r="J4" s="24" t="s">
        <v>87</v>
      </c>
      <c r="K4" s="24" t="s">
        <v>89</v>
      </c>
      <c r="L4" s="24" t="s">
        <v>88</v>
      </c>
      <c r="M4" s="24" t="s">
        <v>90</v>
      </c>
      <c r="N4" s="24" t="s">
        <v>91</v>
      </c>
      <c r="O4" s="24" t="s">
        <v>92</v>
      </c>
      <c r="P4" s="20" t="s">
        <v>112</v>
      </c>
    </row>
    <row r="5" spans="1:16" ht="15" thickBot="1" x14ac:dyDescent="0.25">
      <c r="A5" s="399" t="s">
        <v>26</v>
      </c>
      <c r="B5" s="400"/>
      <c r="C5" s="26" t="s">
        <v>93</v>
      </c>
      <c r="D5" s="26" t="s">
        <v>94</v>
      </c>
      <c r="E5" s="26" t="s">
        <v>95</v>
      </c>
      <c r="F5" s="26" t="s">
        <v>96</v>
      </c>
      <c r="G5" s="26" t="s">
        <v>97</v>
      </c>
      <c r="H5" s="26" t="s">
        <v>98</v>
      </c>
      <c r="I5" s="26" t="s">
        <v>99</v>
      </c>
      <c r="J5" s="26" t="s">
        <v>95</v>
      </c>
      <c r="K5" s="26" t="s">
        <v>101</v>
      </c>
      <c r="L5" s="26" t="s">
        <v>100</v>
      </c>
      <c r="M5" s="26" t="s">
        <v>102</v>
      </c>
      <c r="N5" s="26" t="s">
        <v>103</v>
      </c>
      <c r="O5" s="26" t="s">
        <v>104</v>
      </c>
      <c r="P5" s="27" t="s">
        <v>113</v>
      </c>
    </row>
    <row r="6" spans="1:16" ht="15" thickTop="1" x14ac:dyDescent="0.2">
      <c r="A6" s="206"/>
      <c r="B6" s="28"/>
      <c r="C6" s="20"/>
      <c r="D6" s="20"/>
      <c r="E6" s="20"/>
      <c r="F6" s="205"/>
      <c r="G6" s="205"/>
      <c r="H6" s="205"/>
      <c r="I6" s="20"/>
      <c r="J6" s="20"/>
      <c r="K6" s="23"/>
      <c r="L6" s="23"/>
      <c r="M6" s="23"/>
      <c r="N6" s="205"/>
      <c r="O6" s="205"/>
      <c r="P6" s="205"/>
    </row>
    <row r="7" spans="1:16" x14ac:dyDescent="0.2">
      <c r="A7" s="21">
        <v>2020</v>
      </c>
      <c r="B7" s="21"/>
      <c r="C7" s="173">
        <v>2.65</v>
      </c>
      <c r="D7" s="173">
        <v>4.3899999999999997</v>
      </c>
      <c r="E7" s="173">
        <v>-7.2</v>
      </c>
      <c r="F7" s="173">
        <v>-4.24</v>
      </c>
      <c r="G7" s="173">
        <v>-4</v>
      </c>
      <c r="H7" s="173">
        <v>1.1000000000000001</v>
      </c>
      <c r="I7" s="173">
        <v>-2.56</v>
      </c>
      <c r="J7" s="173">
        <v>-7.43</v>
      </c>
      <c r="K7" s="173">
        <v>-1.8</v>
      </c>
      <c r="L7" s="173">
        <v>-4.54</v>
      </c>
      <c r="M7" s="173">
        <v>0.72</v>
      </c>
      <c r="N7" s="173">
        <v>4.84</v>
      </c>
      <c r="O7" s="173">
        <v>-25.27</v>
      </c>
      <c r="P7" s="173">
        <v>-3.99</v>
      </c>
    </row>
    <row r="8" spans="1:16" x14ac:dyDescent="0.2">
      <c r="A8" s="21">
        <v>2021</v>
      </c>
      <c r="B8" s="21"/>
      <c r="C8" s="173">
        <v>5.56</v>
      </c>
      <c r="D8" s="173">
        <v>-4.33</v>
      </c>
      <c r="E8" s="173">
        <v>0.81</v>
      </c>
      <c r="F8" s="173">
        <v>1.71</v>
      </c>
      <c r="G8" s="173">
        <v>2.93</v>
      </c>
      <c r="H8" s="173">
        <v>-6.63</v>
      </c>
      <c r="I8" s="173">
        <v>-0.83</v>
      </c>
      <c r="J8" s="173">
        <v>-7.17</v>
      </c>
      <c r="K8" s="173">
        <v>3.01</v>
      </c>
      <c r="L8" s="173">
        <v>3.17</v>
      </c>
      <c r="M8" s="173">
        <v>-4.4000000000000004</v>
      </c>
      <c r="N8" s="173">
        <v>-0.49</v>
      </c>
      <c r="O8" s="173">
        <v>-41.54</v>
      </c>
      <c r="P8" s="173">
        <v>2.91</v>
      </c>
    </row>
    <row r="9" spans="1:16" x14ac:dyDescent="0.2">
      <c r="A9" s="21">
        <v>2022</v>
      </c>
      <c r="B9" s="21"/>
      <c r="C9" s="173">
        <v>-4.0999999999999996</v>
      </c>
      <c r="D9" s="173">
        <v>-1.23</v>
      </c>
      <c r="E9" s="173">
        <v>-4.38</v>
      </c>
      <c r="F9" s="173">
        <v>-3.72</v>
      </c>
      <c r="G9" s="173">
        <v>7.08</v>
      </c>
      <c r="H9" s="173">
        <v>-9.4499999999999993</v>
      </c>
      <c r="I9" s="173">
        <v>-0.12</v>
      </c>
      <c r="J9" s="173">
        <v>-17.010000000000002</v>
      </c>
      <c r="K9" s="173">
        <v>-5.53</v>
      </c>
      <c r="L9" s="173">
        <v>4.97</v>
      </c>
      <c r="M9" s="173">
        <v>-1.83</v>
      </c>
      <c r="N9" s="173">
        <v>4.0199999999999996</v>
      </c>
      <c r="O9" s="173">
        <v>-24.43</v>
      </c>
      <c r="P9" s="173">
        <v>5.17</v>
      </c>
    </row>
    <row r="10" spans="1:16" x14ac:dyDescent="0.2">
      <c r="A10" s="21">
        <v>2023</v>
      </c>
      <c r="B10" s="21"/>
      <c r="C10" s="173">
        <v>-3.02</v>
      </c>
      <c r="D10" s="173">
        <v>2.91</v>
      </c>
      <c r="E10" s="173">
        <v>-1.08</v>
      </c>
      <c r="F10" s="173">
        <v>-0.2</v>
      </c>
      <c r="G10" s="173">
        <v>-2.95</v>
      </c>
      <c r="H10" s="173">
        <v>-7.31</v>
      </c>
      <c r="I10" s="173">
        <v>-5.24</v>
      </c>
      <c r="J10" s="173">
        <v>-20.74</v>
      </c>
      <c r="K10" s="173">
        <v>4.6500000000000004</v>
      </c>
      <c r="L10" s="173">
        <v>-0.56000000000000005</v>
      </c>
      <c r="M10" s="173">
        <v>-2.94</v>
      </c>
      <c r="N10" s="173">
        <v>8.1</v>
      </c>
      <c r="O10" s="173">
        <v>-36.47</v>
      </c>
      <c r="P10" s="173">
        <v>-0.81</v>
      </c>
    </row>
    <row r="11" spans="1:16" x14ac:dyDescent="0.2">
      <c r="A11" s="21"/>
      <c r="B11" s="21"/>
      <c r="C11" s="173"/>
      <c r="D11" s="173"/>
      <c r="E11" s="173"/>
      <c r="F11" s="173"/>
      <c r="G11" s="173"/>
      <c r="H11" s="173"/>
      <c r="I11" s="173"/>
      <c r="J11" s="173"/>
      <c r="K11" s="173"/>
      <c r="L11" s="173"/>
      <c r="M11" s="173"/>
      <c r="N11" s="173"/>
      <c r="O11" s="173"/>
      <c r="P11" s="173"/>
    </row>
    <row r="12" spans="1:16" x14ac:dyDescent="0.2">
      <c r="A12" s="21">
        <v>2023</v>
      </c>
      <c r="B12" s="21" t="s">
        <v>106</v>
      </c>
      <c r="C12" s="173">
        <v>0.62</v>
      </c>
      <c r="D12" s="173">
        <v>1.29</v>
      </c>
      <c r="E12" s="173">
        <v>-0.28999999999999998</v>
      </c>
      <c r="F12" s="173">
        <v>2.33</v>
      </c>
      <c r="G12" s="173">
        <v>-3.23</v>
      </c>
      <c r="H12" s="173">
        <v>-1.68</v>
      </c>
      <c r="I12" s="173">
        <v>-0.63</v>
      </c>
      <c r="J12" s="173">
        <v>-21.31</v>
      </c>
      <c r="K12" s="173">
        <v>1.45</v>
      </c>
      <c r="L12" s="173">
        <v>-1.06</v>
      </c>
      <c r="M12" s="173">
        <v>-3.17</v>
      </c>
      <c r="N12" s="173">
        <v>0.33</v>
      </c>
      <c r="O12" s="173">
        <v>-3.47</v>
      </c>
      <c r="P12" s="173">
        <v>-1.07</v>
      </c>
    </row>
    <row r="13" spans="1:16" x14ac:dyDescent="0.2">
      <c r="A13" s="21"/>
      <c r="B13" s="21" t="s">
        <v>107</v>
      </c>
      <c r="C13" s="173">
        <v>-4.32</v>
      </c>
      <c r="D13" s="173">
        <v>1.06</v>
      </c>
      <c r="E13" s="173">
        <v>1.35</v>
      </c>
      <c r="F13" s="173">
        <v>0.68</v>
      </c>
      <c r="G13" s="173">
        <v>1.24</v>
      </c>
      <c r="H13" s="173">
        <v>-6.82</v>
      </c>
      <c r="I13" s="173">
        <v>-4.7</v>
      </c>
      <c r="J13" s="173">
        <v>0.09</v>
      </c>
      <c r="K13" s="173">
        <v>3.36</v>
      </c>
      <c r="L13" s="173">
        <v>0.36</v>
      </c>
      <c r="M13" s="173">
        <v>0.45</v>
      </c>
      <c r="N13" s="173">
        <v>2.98</v>
      </c>
      <c r="O13" s="173">
        <v>-25.55</v>
      </c>
      <c r="P13" s="173">
        <v>1.1399999999999999</v>
      </c>
    </row>
    <row r="14" spans="1:16" x14ac:dyDescent="0.2">
      <c r="A14" s="21"/>
      <c r="B14" s="21" t="s">
        <v>108</v>
      </c>
      <c r="C14" s="173">
        <v>0.83</v>
      </c>
      <c r="D14" s="173">
        <v>-1.38</v>
      </c>
      <c r="E14" s="173">
        <v>0</v>
      </c>
      <c r="F14" s="173">
        <v>-1.51</v>
      </c>
      <c r="G14" s="173">
        <v>1.04</v>
      </c>
      <c r="H14" s="173">
        <v>-1.94</v>
      </c>
      <c r="I14" s="173">
        <v>0.91</v>
      </c>
      <c r="J14" s="173">
        <v>1.06</v>
      </c>
      <c r="K14" s="173">
        <v>-1.89</v>
      </c>
      <c r="L14" s="173">
        <v>2.25</v>
      </c>
      <c r="M14" s="173">
        <v>-0.98</v>
      </c>
      <c r="N14" s="173">
        <v>0.02</v>
      </c>
      <c r="O14" s="173">
        <v>-3.87</v>
      </c>
      <c r="P14" s="173">
        <v>1.1499999999999999</v>
      </c>
    </row>
    <row r="15" spans="1:16" x14ac:dyDescent="0.2">
      <c r="A15" s="21"/>
      <c r="B15" s="21" t="s">
        <v>105</v>
      </c>
      <c r="C15" s="173">
        <v>-0.1</v>
      </c>
      <c r="D15" s="173">
        <v>1.95</v>
      </c>
      <c r="E15" s="173">
        <v>-2.13</v>
      </c>
      <c r="F15" s="173">
        <v>-1.64</v>
      </c>
      <c r="G15" s="173">
        <v>-1.96</v>
      </c>
      <c r="H15" s="173">
        <v>3.18</v>
      </c>
      <c r="I15" s="173">
        <v>-0.85</v>
      </c>
      <c r="J15" s="173">
        <v>-0.43</v>
      </c>
      <c r="K15" s="173">
        <v>1.72</v>
      </c>
      <c r="L15" s="173">
        <v>-2.06</v>
      </c>
      <c r="M15" s="173">
        <v>0.77</v>
      </c>
      <c r="N15" s="173">
        <v>4.6100000000000003</v>
      </c>
      <c r="O15" s="173">
        <v>-8.0299999999999994</v>
      </c>
      <c r="P15" s="173">
        <v>-1.99</v>
      </c>
    </row>
    <row r="16" spans="1:16" x14ac:dyDescent="0.2">
      <c r="A16" s="21"/>
      <c r="B16" s="21"/>
      <c r="C16" s="173"/>
      <c r="D16" s="173"/>
      <c r="E16" s="173"/>
      <c r="F16" s="173"/>
      <c r="G16" s="173"/>
      <c r="H16" s="173"/>
      <c r="I16" s="173"/>
      <c r="J16" s="173"/>
      <c r="K16" s="173"/>
      <c r="L16" s="173"/>
      <c r="M16" s="173"/>
      <c r="N16" s="173"/>
      <c r="O16" s="173"/>
      <c r="P16" s="173"/>
    </row>
    <row r="17" spans="1:19" x14ac:dyDescent="0.2">
      <c r="A17" s="21">
        <v>2024</v>
      </c>
      <c r="B17" s="21" t="s">
        <v>106</v>
      </c>
      <c r="C17" s="173">
        <v>0.22633138259726701</v>
      </c>
      <c r="D17" s="173">
        <v>-0.54078340072704068</v>
      </c>
      <c r="E17" s="173">
        <v>1.0440551391620367</v>
      </c>
      <c r="F17" s="173">
        <v>-1.3620981300733859</v>
      </c>
      <c r="G17" s="173">
        <v>1.9443365286205161</v>
      </c>
      <c r="H17" s="173">
        <v>-4.8975841647441847</v>
      </c>
      <c r="I17" s="173">
        <v>-0.6531155961896018</v>
      </c>
      <c r="J17" s="173">
        <v>2.9835876103387893</v>
      </c>
      <c r="K17" s="173">
        <v>0.42981034975697607</v>
      </c>
      <c r="L17" s="173">
        <v>1.1664668486857321</v>
      </c>
      <c r="M17" s="173">
        <v>-1.8746880660374776</v>
      </c>
      <c r="N17" s="173">
        <v>-4.4470030703510961</v>
      </c>
      <c r="O17" s="173">
        <v>-8.353077148710252</v>
      </c>
      <c r="P17" s="173">
        <v>1.33076545447679</v>
      </c>
    </row>
    <row r="18" spans="1:19" x14ac:dyDescent="0.2">
      <c r="A18" s="21"/>
      <c r="B18" s="21"/>
      <c r="C18" s="173"/>
      <c r="D18" s="173"/>
      <c r="E18" s="173"/>
      <c r="F18" s="173"/>
      <c r="G18" s="173"/>
      <c r="H18" s="173"/>
      <c r="I18" s="173"/>
      <c r="J18" s="173"/>
      <c r="K18" s="173"/>
      <c r="L18" s="173"/>
      <c r="M18" s="173"/>
      <c r="N18" s="173"/>
      <c r="O18" s="173"/>
      <c r="P18" s="173"/>
    </row>
    <row r="19" spans="1:19" x14ac:dyDescent="0.2">
      <c r="A19" s="21">
        <v>2023</v>
      </c>
      <c r="B19" s="21" t="s">
        <v>47</v>
      </c>
      <c r="C19" s="173">
        <v>-1.18</v>
      </c>
      <c r="D19" s="173">
        <v>-1.28</v>
      </c>
      <c r="E19" s="173">
        <v>0.37</v>
      </c>
      <c r="F19" s="173">
        <v>-0.72</v>
      </c>
      <c r="G19" s="173">
        <v>1.47</v>
      </c>
      <c r="H19" s="173">
        <v>-2.7</v>
      </c>
      <c r="I19" s="173">
        <v>-2</v>
      </c>
      <c r="J19" s="173">
        <v>0.92</v>
      </c>
      <c r="K19" s="173">
        <v>0.66</v>
      </c>
      <c r="L19" s="173">
        <v>1.47</v>
      </c>
      <c r="M19" s="173">
        <v>2.83</v>
      </c>
      <c r="N19" s="173">
        <v>-0.19</v>
      </c>
      <c r="O19" s="173">
        <v>-4.72</v>
      </c>
      <c r="P19" s="173">
        <v>1.47</v>
      </c>
    </row>
    <row r="20" spans="1:19" x14ac:dyDescent="0.2">
      <c r="A20" s="206"/>
      <c r="B20" s="21" t="s">
        <v>48</v>
      </c>
      <c r="C20" s="173">
        <v>-2.2799999999999998</v>
      </c>
      <c r="D20" s="173">
        <v>1.51</v>
      </c>
      <c r="E20" s="173">
        <v>0.57999999999999996</v>
      </c>
      <c r="F20" s="173">
        <v>-0.78</v>
      </c>
      <c r="G20" s="173">
        <v>-0.09</v>
      </c>
      <c r="H20" s="173">
        <v>-3.7</v>
      </c>
      <c r="I20" s="173">
        <v>-1.53</v>
      </c>
      <c r="J20" s="173">
        <v>-0.67</v>
      </c>
      <c r="K20" s="173">
        <v>2.09</v>
      </c>
      <c r="L20" s="173">
        <v>-1</v>
      </c>
      <c r="M20" s="173">
        <v>0.52</v>
      </c>
      <c r="N20" s="173">
        <v>0.87</v>
      </c>
      <c r="O20" s="173">
        <v>-20.66</v>
      </c>
      <c r="P20" s="173">
        <v>-0.2</v>
      </c>
      <c r="S20" s="2" t="s">
        <v>923</v>
      </c>
    </row>
    <row r="21" spans="1:19" x14ac:dyDescent="0.2">
      <c r="A21" s="21"/>
      <c r="B21" s="21"/>
      <c r="C21" s="173"/>
      <c r="D21" s="173"/>
      <c r="E21" s="173"/>
      <c r="F21" s="173"/>
      <c r="G21" s="173"/>
      <c r="H21" s="173"/>
      <c r="I21" s="173"/>
      <c r="J21" s="173"/>
      <c r="K21" s="173"/>
      <c r="L21" s="173"/>
      <c r="M21" s="173"/>
      <c r="N21" s="173"/>
      <c r="O21" s="173"/>
      <c r="P21" s="173"/>
    </row>
    <row r="22" spans="1:19" x14ac:dyDescent="0.2">
      <c r="A22" s="21"/>
      <c r="B22" s="21" t="s">
        <v>37</v>
      </c>
      <c r="C22" s="173">
        <v>0.61</v>
      </c>
      <c r="D22" s="173">
        <v>1.51</v>
      </c>
      <c r="E22" s="173">
        <v>0.57999999999999996</v>
      </c>
      <c r="F22" s="173">
        <v>-0.78</v>
      </c>
      <c r="G22" s="173">
        <v>-0.09</v>
      </c>
      <c r="H22" s="173">
        <v>-3.7</v>
      </c>
      <c r="I22" s="173">
        <v>-1.53</v>
      </c>
      <c r="J22" s="173">
        <v>-0.67</v>
      </c>
      <c r="K22" s="173">
        <v>2.09</v>
      </c>
      <c r="L22" s="173">
        <v>-1</v>
      </c>
      <c r="M22" s="173">
        <v>0.52</v>
      </c>
      <c r="N22" s="173">
        <v>0.87</v>
      </c>
      <c r="O22" s="173">
        <v>-20.66</v>
      </c>
      <c r="P22" s="173">
        <v>-0.2</v>
      </c>
    </row>
    <row r="23" spans="1:19" x14ac:dyDescent="0.2">
      <c r="A23" s="21"/>
      <c r="B23" s="21" t="s">
        <v>38</v>
      </c>
      <c r="C23" s="173">
        <v>-1</v>
      </c>
      <c r="D23" s="173">
        <v>-0.44</v>
      </c>
      <c r="E23" s="173">
        <v>0.45</v>
      </c>
      <c r="F23" s="173">
        <v>-0.06</v>
      </c>
      <c r="G23" s="173">
        <v>0.89</v>
      </c>
      <c r="H23" s="173">
        <v>-2.58</v>
      </c>
      <c r="I23" s="173">
        <v>-1.1599999999999999</v>
      </c>
      <c r="J23" s="173">
        <v>-5.3</v>
      </c>
      <c r="K23" s="173">
        <v>-0.48</v>
      </c>
      <c r="L23" s="173">
        <v>0.98</v>
      </c>
      <c r="M23" s="173">
        <v>-2.19</v>
      </c>
      <c r="N23" s="173">
        <v>-0.33</v>
      </c>
      <c r="O23" s="173">
        <v>2.0699999999999998</v>
      </c>
      <c r="P23" s="173">
        <v>0.98</v>
      </c>
    </row>
    <row r="24" spans="1:19" x14ac:dyDescent="0.2">
      <c r="A24" s="21"/>
      <c r="B24" s="21" t="s">
        <v>39</v>
      </c>
      <c r="C24" s="173">
        <v>1.23</v>
      </c>
      <c r="D24" s="173">
        <v>-1.41</v>
      </c>
      <c r="E24" s="173">
        <v>0.77</v>
      </c>
      <c r="F24" s="173">
        <v>-0.54</v>
      </c>
      <c r="G24" s="173">
        <v>1.1399999999999999</v>
      </c>
      <c r="H24" s="173">
        <v>-1.1399999999999999</v>
      </c>
      <c r="I24" s="173">
        <v>0.03</v>
      </c>
      <c r="J24" s="173">
        <v>7.72</v>
      </c>
      <c r="K24" s="173">
        <v>-2.15</v>
      </c>
      <c r="L24" s="173">
        <v>1.42</v>
      </c>
      <c r="M24" s="173">
        <v>-0.34</v>
      </c>
      <c r="N24" s="173">
        <v>-2.1800000000000002</v>
      </c>
      <c r="O24" s="173">
        <v>-1.64</v>
      </c>
      <c r="P24" s="173">
        <v>1.1399999999999999</v>
      </c>
    </row>
    <row r="25" spans="1:19" x14ac:dyDescent="0.2">
      <c r="A25" s="21"/>
      <c r="B25" s="21"/>
      <c r="C25" s="173"/>
      <c r="D25" s="173"/>
      <c r="E25" s="173"/>
      <c r="F25" s="173"/>
      <c r="G25" s="173"/>
      <c r="H25" s="173"/>
      <c r="I25" s="173"/>
      <c r="J25" s="173"/>
      <c r="K25" s="173"/>
      <c r="L25" s="173"/>
      <c r="M25" s="173"/>
      <c r="N25" s="173"/>
      <c r="O25" s="173"/>
      <c r="P25" s="173"/>
    </row>
    <row r="26" spans="1:19" x14ac:dyDescent="0.2">
      <c r="A26" s="21"/>
      <c r="B26" s="21" t="s">
        <v>40</v>
      </c>
      <c r="C26" s="173">
        <v>-0.41</v>
      </c>
      <c r="D26" s="173">
        <v>0.3</v>
      </c>
      <c r="E26" s="173">
        <v>-0.28000000000000003</v>
      </c>
      <c r="F26" s="173">
        <v>-2.52</v>
      </c>
      <c r="G26" s="173">
        <v>0.31</v>
      </c>
      <c r="H26" s="173">
        <v>0.06</v>
      </c>
      <c r="I26" s="173">
        <v>-1.53</v>
      </c>
      <c r="J26" s="173">
        <v>2</v>
      </c>
      <c r="K26" s="173">
        <v>-0.67</v>
      </c>
      <c r="L26" s="173">
        <v>-0.21</v>
      </c>
      <c r="M26" s="173">
        <v>-0.81</v>
      </c>
      <c r="N26" s="173">
        <v>1.02</v>
      </c>
      <c r="O26" s="173">
        <v>-2.84</v>
      </c>
      <c r="P26" s="173">
        <v>0.06</v>
      </c>
    </row>
    <row r="27" spans="1:19" x14ac:dyDescent="0.2">
      <c r="A27" s="21"/>
      <c r="B27" s="21" t="s">
        <v>41</v>
      </c>
      <c r="C27" s="173">
        <v>1.1499999999999999</v>
      </c>
      <c r="D27" s="173">
        <v>1.46</v>
      </c>
      <c r="E27" s="173">
        <v>-1.53</v>
      </c>
      <c r="F27" s="173">
        <v>1.02</v>
      </c>
      <c r="G27" s="173">
        <v>-1.62</v>
      </c>
      <c r="H27" s="173">
        <v>0.22</v>
      </c>
      <c r="I27" s="173">
        <v>0.96</v>
      </c>
      <c r="J27" s="173">
        <v>-2.72</v>
      </c>
      <c r="K27" s="173">
        <v>2.31</v>
      </c>
      <c r="L27" s="173">
        <v>-1.44</v>
      </c>
      <c r="M27" s="173">
        <v>3.44</v>
      </c>
      <c r="N27" s="173">
        <v>1.6</v>
      </c>
      <c r="O27" s="173">
        <v>-3.54</v>
      </c>
      <c r="P27" s="173">
        <v>-1.44</v>
      </c>
    </row>
    <row r="28" spans="1:19" x14ac:dyDescent="0.2">
      <c r="A28" s="21"/>
      <c r="B28" s="21" t="s">
        <v>42</v>
      </c>
      <c r="C28" s="173">
        <v>-0.83</v>
      </c>
      <c r="D28" s="173">
        <v>0.18</v>
      </c>
      <c r="E28" s="173">
        <v>-0.32</v>
      </c>
      <c r="F28" s="173">
        <v>-0.12</v>
      </c>
      <c r="G28" s="173">
        <v>-0.66</v>
      </c>
      <c r="H28" s="173">
        <v>2.89</v>
      </c>
      <c r="I28" s="173">
        <v>-0.26</v>
      </c>
      <c r="J28" s="173">
        <v>0.35</v>
      </c>
      <c r="K28" s="173">
        <v>0.09</v>
      </c>
      <c r="L28" s="173">
        <v>-0.42</v>
      </c>
      <c r="M28" s="173">
        <v>-1.78</v>
      </c>
      <c r="N28" s="173">
        <v>1.92</v>
      </c>
      <c r="O28" s="173">
        <v>-1.87</v>
      </c>
      <c r="P28" s="173">
        <v>-0.62</v>
      </c>
    </row>
    <row r="29" spans="1:19" x14ac:dyDescent="0.2">
      <c r="A29" s="21"/>
      <c r="C29" s="174"/>
      <c r="D29" s="174"/>
      <c r="E29" s="174"/>
      <c r="F29" s="174"/>
      <c r="G29" s="174"/>
      <c r="H29" s="174"/>
      <c r="I29" s="174"/>
      <c r="J29" s="174"/>
      <c r="K29" s="174"/>
      <c r="L29" s="174"/>
      <c r="M29" s="174"/>
      <c r="N29" s="174"/>
      <c r="O29" s="174"/>
      <c r="P29" s="174"/>
    </row>
    <row r="30" spans="1:19" x14ac:dyDescent="0.2">
      <c r="A30" s="21">
        <v>2024</v>
      </c>
      <c r="B30" s="21" t="s">
        <v>43</v>
      </c>
      <c r="C30" s="175">
        <v>0.39593861851874301</v>
      </c>
      <c r="D30" s="175">
        <v>-0.78554723469447252</v>
      </c>
      <c r="E30" s="175">
        <v>0.90870419144333248</v>
      </c>
      <c r="F30" s="175">
        <v>-1.2941820788893943</v>
      </c>
      <c r="G30" s="175">
        <v>1.4270505713639858</v>
      </c>
      <c r="H30" s="175">
        <v>-2.9078599904158842</v>
      </c>
      <c r="I30" s="175">
        <v>-1.1308200114131028</v>
      </c>
      <c r="J30" s="175">
        <v>1.9089062937099888</v>
      </c>
      <c r="K30" s="175">
        <v>0.52465396686092181</v>
      </c>
      <c r="L30" s="175">
        <v>0.67534780010667372</v>
      </c>
      <c r="M30" s="175">
        <v>-1.1161029640304077</v>
      </c>
      <c r="N30" s="175">
        <v>-0.2178155711995533</v>
      </c>
      <c r="O30" s="175">
        <v>-2.8787409687941912</v>
      </c>
      <c r="P30" s="175">
        <v>0.88654615454024643</v>
      </c>
    </row>
    <row r="31" spans="1:19" x14ac:dyDescent="0.2">
      <c r="B31" s="21" t="s">
        <v>44</v>
      </c>
      <c r="C31" s="175">
        <v>-1.2355192950419536E-2</v>
      </c>
      <c r="D31" s="175">
        <v>7.3393298376389637E-2</v>
      </c>
      <c r="E31" s="175">
        <v>0.36243732286898034</v>
      </c>
      <c r="F31" s="175">
        <v>0.64307988038192487</v>
      </c>
      <c r="G31" s="175">
        <v>0.17582810594265474</v>
      </c>
      <c r="H31" s="175">
        <v>-1.8871510671181646</v>
      </c>
      <c r="I31" s="175">
        <v>-0.50892033925914459</v>
      </c>
      <c r="J31" s="175">
        <v>0.32829270575123193</v>
      </c>
      <c r="K31" s="175">
        <v>-0.10577271254597065</v>
      </c>
      <c r="L31" s="175">
        <v>0.17455512547279728</v>
      </c>
      <c r="M31" s="175">
        <v>-8.0182047126720057E-2</v>
      </c>
      <c r="N31" s="175">
        <v>-1.7656775562954308</v>
      </c>
      <c r="O31" s="175">
        <v>-2.6156168042627881</v>
      </c>
      <c r="P31" s="175">
        <v>0.17475669649582581</v>
      </c>
    </row>
    <row r="32" spans="1:19" x14ac:dyDescent="0.2">
      <c r="A32" s="21"/>
      <c r="B32" s="21" t="s">
        <v>45</v>
      </c>
      <c r="C32" s="175">
        <v>-0.15660249936751969</v>
      </c>
      <c r="D32" s="175">
        <v>0.1731813911693747</v>
      </c>
      <c r="E32" s="175">
        <v>-0.22748076382784754</v>
      </c>
      <c r="F32" s="175">
        <v>-0.70733766716127855</v>
      </c>
      <c r="G32" s="175">
        <v>0.33359323019317433</v>
      </c>
      <c r="H32" s="175">
        <v>-0.16528347864297466</v>
      </c>
      <c r="I32" s="175">
        <v>0.99716328369079399</v>
      </c>
      <c r="J32" s="175">
        <v>0.72388177079838467</v>
      </c>
      <c r="K32" s="175">
        <v>1.1436195558944817E-2</v>
      </c>
      <c r="L32" s="175">
        <v>0.31272353587150636</v>
      </c>
      <c r="M32" s="175">
        <v>-0.68751647291712681</v>
      </c>
      <c r="N32" s="175">
        <v>-2.5171872914163673</v>
      </c>
      <c r="O32" s="175">
        <v>-3.1021220949596362</v>
      </c>
      <c r="P32" s="175">
        <v>0.26509572901325384</v>
      </c>
    </row>
    <row r="34" spans="1:16" x14ac:dyDescent="0.2">
      <c r="A34" s="21"/>
      <c r="B34" s="21" t="s">
        <v>46</v>
      </c>
      <c r="C34" s="175">
        <v>0.22190930007417453</v>
      </c>
      <c r="D34" s="175">
        <v>-0.446472138186782</v>
      </c>
      <c r="E34" s="175">
        <v>0.24256850061776802</v>
      </c>
      <c r="F34" s="175">
        <v>-2.1023009985579599</v>
      </c>
      <c r="G34" s="175">
        <v>0.41766806689693681</v>
      </c>
      <c r="H34" s="175">
        <v>-3.1043458907092147</v>
      </c>
      <c r="I34" s="175">
        <v>-0.3574600284567464</v>
      </c>
      <c r="J34" s="175">
        <v>0.3171253141505348</v>
      </c>
      <c r="K34" s="175">
        <v>-0.15605077359317487</v>
      </c>
      <c r="L34" s="175">
        <v>0.41722056642448102</v>
      </c>
      <c r="M34" s="175">
        <v>-1.8601784230309892</v>
      </c>
      <c r="N34" s="175">
        <v>-0.20565681123702051</v>
      </c>
      <c r="O34" s="175">
        <v>0.25632578001393291</v>
      </c>
      <c r="P34" s="175">
        <v>0.464364571714726</v>
      </c>
    </row>
    <row r="35" spans="1:16" x14ac:dyDescent="0.2">
      <c r="B35" s="21" t="s">
        <v>47</v>
      </c>
      <c r="C35" s="175">
        <v>-0.43240638062819192</v>
      </c>
      <c r="D35" s="175">
        <v>0.82074071644679947</v>
      </c>
      <c r="E35" s="175">
        <v>-0.16054567388366081</v>
      </c>
      <c r="F35" s="175">
        <v>-0.44381968922486692</v>
      </c>
      <c r="G35" s="175">
        <v>-0.42384329770148721</v>
      </c>
      <c r="H35" s="175">
        <v>-0.31591690661881833</v>
      </c>
      <c r="I35" s="175">
        <v>0.92050800605856242</v>
      </c>
      <c r="J35" s="175">
        <v>-0.43353903336201816</v>
      </c>
      <c r="K35" s="175">
        <v>1.0179266592973413</v>
      </c>
      <c r="L35" s="175">
        <v>-0.3532436110690873</v>
      </c>
      <c r="M35" s="175">
        <v>-0.26456623761560438</v>
      </c>
      <c r="N35" s="175">
        <v>0.15844820828434525</v>
      </c>
      <c r="O35" s="175">
        <v>5.7887805508216594E-2</v>
      </c>
      <c r="P35" s="175">
        <v>-0.42386327576044991</v>
      </c>
    </row>
    <row r="36" spans="1:16" ht="15" thickBot="1" x14ac:dyDescent="0.25">
      <c r="A36" s="21"/>
      <c r="B36" s="33"/>
      <c r="C36" s="29"/>
      <c r="D36" s="29"/>
      <c r="E36" s="29"/>
      <c r="F36" s="29"/>
      <c r="G36" s="29"/>
      <c r="H36" s="29"/>
      <c r="I36" s="29"/>
      <c r="J36" s="29"/>
      <c r="K36" s="29"/>
      <c r="L36" s="29"/>
      <c r="M36" s="29"/>
      <c r="N36" s="29"/>
      <c r="O36" s="34"/>
      <c r="P36" s="29"/>
    </row>
    <row r="37" spans="1:16" ht="15" thickTop="1" x14ac:dyDescent="0.2">
      <c r="A37" s="405" t="s">
        <v>922</v>
      </c>
      <c r="B37" s="405"/>
      <c r="C37" s="405"/>
      <c r="D37" s="405"/>
      <c r="E37" s="405"/>
      <c r="F37" s="405"/>
      <c r="G37" s="405"/>
      <c r="H37" s="405"/>
      <c r="I37" s="405"/>
      <c r="J37" s="390" t="s">
        <v>54</v>
      </c>
      <c r="K37" s="390"/>
      <c r="L37" s="390"/>
      <c r="M37" s="390"/>
      <c r="N37" s="390"/>
      <c r="O37" s="390"/>
      <c r="P37" s="390"/>
    </row>
    <row r="38" spans="1:16" x14ac:dyDescent="0.2">
      <c r="A38" s="361" t="s">
        <v>109</v>
      </c>
      <c r="B38" s="361"/>
      <c r="C38" s="361"/>
      <c r="D38" s="361"/>
      <c r="E38" s="361"/>
      <c r="F38" s="361"/>
      <c r="G38" s="361"/>
      <c r="H38" s="361"/>
      <c r="I38" s="361"/>
      <c r="J38" s="361"/>
      <c r="K38" s="361"/>
      <c r="L38" s="361"/>
      <c r="M38" s="361"/>
      <c r="N38" s="361"/>
      <c r="O38" s="361"/>
      <c r="P38" s="361"/>
    </row>
    <row r="39" spans="1:16" x14ac:dyDescent="0.2">
      <c r="A39" s="379" t="s">
        <v>110</v>
      </c>
      <c r="B39" s="379"/>
      <c r="C39" s="379"/>
      <c r="D39" s="379"/>
      <c r="E39" s="379"/>
      <c r="F39" s="379"/>
      <c r="G39" s="379"/>
      <c r="H39" s="379"/>
      <c r="I39" s="379"/>
      <c r="J39" s="379"/>
      <c r="K39" s="379"/>
      <c r="L39" s="379"/>
      <c r="M39" s="379"/>
      <c r="N39" s="379"/>
      <c r="O39" s="379"/>
      <c r="P39" s="379"/>
    </row>
    <row r="40" spans="1:16" ht="21" customHeight="1" x14ac:dyDescent="0.2">
      <c r="A40" s="392" t="s">
        <v>844</v>
      </c>
      <c r="B40" s="392"/>
      <c r="C40" s="392"/>
      <c r="D40" s="392"/>
      <c r="E40" s="392"/>
      <c r="F40" s="392"/>
      <c r="G40" s="392"/>
      <c r="H40" s="392"/>
      <c r="I40" s="392"/>
      <c r="J40" s="392"/>
      <c r="K40" s="392"/>
      <c r="L40" s="392"/>
      <c r="M40" s="392"/>
      <c r="N40" s="392"/>
      <c r="O40" s="392"/>
      <c r="P40" s="392"/>
    </row>
  </sheetData>
  <mergeCells count="10">
    <mergeCell ref="A38:P38"/>
    <mergeCell ref="A39:P39"/>
    <mergeCell ref="A40:P40"/>
    <mergeCell ref="A1:P1"/>
    <mergeCell ref="A2:P2"/>
    <mergeCell ref="A3:B3"/>
    <mergeCell ref="A4:B4"/>
    <mergeCell ref="A5:B5"/>
    <mergeCell ref="A37:I37"/>
    <mergeCell ref="J37:P37"/>
  </mergeCells>
  <hyperlinks>
    <hyperlink ref="A40" r:id="rId1" display="http://www.imf.org/external/np/fin/data/param rms_mth.aspx"/>
  </hyperlinks>
  <pageMargins left="0.7" right="0.7" top="0.75" bottom="0.75" header="0.3" footer="0.3"/>
  <pageSetup paperSize="9" scale="84"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J4" sqref="J4:N16"/>
    </sheetView>
  </sheetViews>
  <sheetFormatPr defaultColWidth="9.125" defaultRowHeight="14.25" x14ac:dyDescent="0.2"/>
  <cols>
    <col min="1" max="1" width="13.875" style="2" bestFit="1" customWidth="1"/>
    <col min="2" max="5" width="5.875" style="2" bestFit="1" customWidth="1"/>
    <col min="6" max="8" width="5.125" style="2" bestFit="1" customWidth="1"/>
    <col min="9" max="9" width="6.125" style="2" bestFit="1" customWidth="1"/>
    <col min="10" max="10" width="5.125" style="2" bestFit="1" customWidth="1"/>
    <col min="11" max="11" width="4.625" style="2" bestFit="1" customWidth="1"/>
    <col min="12" max="13" width="5.125" style="2" bestFit="1" customWidth="1"/>
    <col min="14" max="14" width="5.5" style="2" bestFit="1" customWidth="1"/>
    <col min="15" max="16384" width="9.125" style="2"/>
  </cols>
  <sheetData>
    <row r="1" spans="1:14" ht="18.75" x14ac:dyDescent="0.2">
      <c r="A1" s="364" t="s">
        <v>114</v>
      </c>
      <c r="B1" s="364"/>
      <c r="C1" s="364"/>
      <c r="D1" s="364"/>
      <c r="E1" s="364"/>
      <c r="F1" s="364"/>
      <c r="G1" s="364"/>
      <c r="H1" s="364"/>
      <c r="I1" s="364"/>
      <c r="J1" s="364"/>
      <c r="K1" s="364"/>
      <c r="L1" s="364"/>
      <c r="M1" s="364"/>
      <c r="N1" s="364"/>
    </row>
    <row r="2" spans="1:14" ht="18.75" x14ac:dyDescent="0.2">
      <c r="A2" s="364" t="s">
        <v>115</v>
      </c>
      <c r="B2" s="364"/>
      <c r="C2" s="364"/>
      <c r="D2" s="364"/>
      <c r="E2" s="364"/>
      <c r="F2" s="364"/>
      <c r="G2" s="364"/>
      <c r="H2" s="364"/>
      <c r="I2" s="364"/>
      <c r="J2" s="364"/>
      <c r="K2" s="364"/>
      <c r="L2" s="364"/>
      <c r="M2" s="364"/>
      <c r="N2" s="364"/>
    </row>
    <row r="3" spans="1:14" ht="15" thickBot="1" x14ac:dyDescent="0.25">
      <c r="A3" s="406" t="s">
        <v>75</v>
      </c>
      <c r="B3" s="406"/>
      <c r="C3" s="406"/>
      <c r="D3" s="406"/>
      <c r="E3" s="406"/>
      <c r="F3" s="406"/>
      <c r="G3" s="406"/>
      <c r="H3" s="406"/>
      <c r="I3" s="406"/>
      <c r="J3" s="406"/>
      <c r="K3" s="406"/>
      <c r="L3" s="406"/>
      <c r="M3" s="406"/>
      <c r="N3" s="406"/>
    </row>
    <row r="4" spans="1:14" ht="15.75" thickTop="1" thickBot="1" x14ac:dyDescent="0.25">
      <c r="A4" s="407" t="s">
        <v>116</v>
      </c>
      <c r="B4" s="410">
        <v>2021</v>
      </c>
      <c r="C4" s="410">
        <v>2022</v>
      </c>
      <c r="D4" s="410">
        <v>2023</v>
      </c>
      <c r="E4" s="413" t="s">
        <v>117</v>
      </c>
      <c r="F4" s="414"/>
      <c r="G4" s="414"/>
      <c r="H4" s="415"/>
      <c r="I4" s="410">
        <v>2023</v>
      </c>
      <c r="J4" s="420">
        <v>2024</v>
      </c>
      <c r="K4" s="421"/>
      <c r="L4" s="421"/>
      <c r="M4" s="421"/>
      <c r="N4" s="421"/>
    </row>
    <row r="5" spans="1:14" ht="15" thickBot="1" x14ac:dyDescent="0.25">
      <c r="A5" s="408"/>
      <c r="B5" s="411"/>
      <c r="C5" s="411"/>
      <c r="D5" s="411"/>
      <c r="E5" s="417">
        <v>2023</v>
      </c>
      <c r="F5" s="418"/>
      <c r="G5" s="419"/>
      <c r="H5" s="210">
        <v>2024</v>
      </c>
      <c r="I5" s="416"/>
      <c r="J5" s="422"/>
      <c r="K5" s="423"/>
      <c r="L5" s="423"/>
      <c r="M5" s="423"/>
      <c r="N5" s="423"/>
    </row>
    <row r="6" spans="1:14" ht="15" thickBot="1" x14ac:dyDescent="0.25">
      <c r="A6" s="409"/>
      <c r="B6" s="412"/>
      <c r="C6" s="412"/>
      <c r="D6" s="412"/>
      <c r="E6" s="211" t="s">
        <v>107</v>
      </c>
      <c r="F6" s="36" t="s">
        <v>108</v>
      </c>
      <c r="G6" s="37" t="s">
        <v>105</v>
      </c>
      <c r="H6" s="37" t="s">
        <v>106</v>
      </c>
      <c r="I6" s="38" t="s">
        <v>47</v>
      </c>
      <c r="J6" s="35" t="s">
        <v>43</v>
      </c>
      <c r="K6" s="178" t="s">
        <v>44</v>
      </c>
      <c r="L6" s="178" t="s">
        <v>45</v>
      </c>
      <c r="M6" s="178" t="s">
        <v>46</v>
      </c>
      <c r="N6" s="178" t="s">
        <v>47</v>
      </c>
    </row>
    <row r="7" spans="1:14" ht="27" customHeight="1" thickTop="1" x14ac:dyDescent="0.2">
      <c r="A7" s="29" t="s">
        <v>2</v>
      </c>
      <c r="B7" s="176">
        <v>-5.52</v>
      </c>
      <c r="C7" s="176">
        <v>-14.83</v>
      </c>
      <c r="D7" s="176">
        <v>-20.47</v>
      </c>
      <c r="E7" s="176">
        <v>0.65</v>
      </c>
      <c r="F7" s="176">
        <v>0.42</v>
      </c>
      <c r="G7" s="176">
        <v>-2.4300000000000002</v>
      </c>
      <c r="H7" s="176">
        <v>3.7827909481769062</v>
      </c>
      <c r="I7" s="176">
        <v>1.2122325432716963</v>
      </c>
      <c r="J7" s="176">
        <v>2.5488659654704149</v>
      </c>
      <c r="K7" s="177">
        <v>1.4114894568267644</v>
      </c>
      <c r="L7" s="177">
        <v>-0.2053355571012272</v>
      </c>
      <c r="M7" s="176">
        <v>0.10119199894156328</v>
      </c>
      <c r="N7" s="176">
        <v>-1.687401901628216</v>
      </c>
    </row>
    <row r="8" spans="1:14" ht="27" customHeight="1" x14ac:dyDescent="0.2">
      <c r="A8" s="29" t="s">
        <v>118</v>
      </c>
      <c r="B8" s="176">
        <v>-0.78</v>
      </c>
      <c r="C8" s="176">
        <v>-28.67</v>
      </c>
      <c r="D8" s="176">
        <v>-23.69</v>
      </c>
      <c r="E8" s="176">
        <v>-5.69</v>
      </c>
      <c r="F8" s="176">
        <v>1.74</v>
      </c>
      <c r="G8" s="176">
        <v>-0.51</v>
      </c>
      <c r="H8" s="176">
        <v>2.7180155277525042</v>
      </c>
      <c r="I8" s="176">
        <v>0.87544576665790075</v>
      </c>
      <c r="J8" s="176">
        <v>1.2767781657699206</v>
      </c>
      <c r="K8" s="176">
        <v>1.1678672697588155</v>
      </c>
      <c r="L8" s="176">
        <v>0.25225467171872129</v>
      </c>
      <c r="M8" s="176">
        <v>3.5094488168782467</v>
      </c>
      <c r="N8" s="176">
        <v>1.3498898439524343</v>
      </c>
    </row>
    <row r="9" spans="1:14" ht="27" customHeight="1" x14ac:dyDescent="0.2">
      <c r="A9" s="29" t="s">
        <v>4</v>
      </c>
      <c r="B9" s="176">
        <v>-9.86</v>
      </c>
      <c r="C9" s="176">
        <v>-16.45</v>
      </c>
      <c r="D9" s="176">
        <v>-21.3</v>
      </c>
      <c r="E9" s="176">
        <v>-2.73</v>
      </c>
      <c r="F9" s="176">
        <v>-0.13</v>
      </c>
      <c r="G9" s="176">
        <v>0.48</v>
      </c>
      <c r="H9" s="176">
        <v>2.1585446271091158</v>
      </c>
      <c r="I9" s="176">
        <v>-0.14598884521844768</v>
      </c>
      <c r="J9" s="176">
        <v>0.44613037781393583</v>
      </c>
      <c r="K9" s="176">
        <v>1.8616476367612655</v>
      </c>
      <c r="L9" s="176">
        <v>-0.15397262862449912</v>
      </c>
      <c r="M9" s="176">
        <v>1.4406074867733487</v>
      </c>
      <c r="N9" s="176">
        <v>-0.79321347696310607</v>
      </c>
    </row>
    <row r="10" spans="1:14" ht="27" customHeight="1" x14ac:dyDescent="0.2">
      <c r="A10" s="29" t="s">
        <v>5</v>
      </c>
      <c r="B10" s="176">
        <v>-12.07</v>
      </c>
      <c r="C10" s="176">
        <v>-13.47</v>
      </c>
      <c r="D10" s="176">
        <v>-17.43</v>
      </c>
      <c r="E10" s="176">
        <v>5.09</v>
      </c>
      <c r="F10" s="176">
        <v>-0.09</v>
      </c>
      <c r="G10" s="176">
        <v>0.5</v>
      </c>
      <c r="H10" s="176">
        <v>1.1366408417755824</v>
      </c>
      <c r="I10" s="176">
        <v>2.117424331621276</v>
      </c>
      <c r="J10" s="176">
        <v>-8.0287658118582961E-2</v>
      </c>
      <c r="K10" s="176">
        <v>0.7511641399878588</v>
      </c>
      <c r="L10" s="176">
        <v>0.4632623278942205</v>
      </c>
      <c r="M10" s="176">
        <v>0.18910681969737109</v>
      </c>
      <c r="N10" s="176">
        <v>8.5945257995989621E-3</v>
      </c>
    </row>
    <row r="11" spans="1:14" ht="27" customHeight="1" x14ac:dyDescent="0.2">
      <c r="A11" s="29" t="s">
        <v>24</v>
      </c>
      <c r="B11" s="176">
        <v>-2.97</v>
      </c>
      <c r="C11" s="176">
        <v>-15.98</v>
      </c>
      <c r="D11" s="176">
        <v>-22.19</v>
      </c>
      <c r="E11" s="176">
        <v>-0.5</v>
      </c>
      <c r="F11" s="176">
        <v>2.59</v>
      </c>
      <c r="G11" s="176">
        <v>-1.52</v>
      </c>
      <c r="H11" s="176">
        <v>1.9166933595636149</v>
      </c>
      <c r="I11" s="176">
        <v>2.2261292189093673</v>
      </c>
      <c r="J11" s="176">
        <v>1.1095967115339445</v>
      </c>
      <c r="K11" s="176">
        <v>0.66483489662281237</v>
      </c>
      <c r="L11" s="176">
        <v>0.13252345101710805</v>
      </c>
      <c r="M11" s="176">
        <v>0.86175540134465489</v>
      </c>
      <c r="N11" s="176">
        <v>-1.2344580348340073</v>
      </c>
    </row>
    <row r="12" spans="1:14" ht="27" customHeight="1" x14ac:dyDescent="0.2">
      <c r="A12" s="29" t="s">
        <v>7</v>
      </c>
      <c r="B12" s="176">
        <v>-9.26</v>
      </c>
      <c r="C12" s="176">
        <v>-21.12</v>
      </c>
      <c r="D12" s="176">
        <v>-19.09</v>
      </c>
      <c r="E12" s="176">
        <v>-0.73</v>
      </c>
      <c r="F12" s="176">
        <v>-0.2</v>
      </c>
      <c r="G12" s="176">
        <v>2.25</v>
      </c>
      <c r="H12" s="176">
        <v>0.1020571433043127</v>
      </c>
      <c r="I12" s="176">
        <v>-0.74791313728419517</v>
      </c>
      <c r="J12" s="176">
        <v>-0.51612839456814941</v>
      </c>
      <c r="K12" s="176">
        <v>0.67187171293336956</v>
      </c>
      <c r="L12" s="176">
        <v>-5.0142100192629435E-2</v>
      </c>
      <c r="M12" s="176">
        <v>9.3028470752098968E-3</v>
      </c>
      <c r="N12" s="176">
        <v>-0.10002162500483136</v>
      </c>
    </row>
    <row r="13" spans="1:14" ht="27" customHeight="1" x14ac:dyDescent="0.2">
      <c r="A13" s="29" t="s">
        <v>119</v>
      </c>
      <c r="B13" s="176">
        <v>-7.92</v>
      </c>
      <c r="C13" s="176">
        <v>-13.22</v>
      </c>
      <c r="D13" s="176">
        <v>-19.05</v>
      </c>
      <c r="E13" s="176">
        <v>-0.79</v>
      </c>
      <c r="F13" s="176">
        <v>0.37</v>
      </c>
      <c r="G13" s="176">
        <v>2.58</v>
      </c>
      <c r="H13" s="176">
        <v>0.31816781274307537</v>
      </c>
      <c r="I13" s="176">
        <v>0.5390982054750415</v>
      </c>
      <c r="J13" s="176">
        <v>-0.58802768863410737</v>
      </c>
      <c r="K13" s="176">
        <v>0.37491996650012016</v>
      </c>
      <c r="L13" s="176">
        <v>0.53463129532469456</v>
      </c>
      <c r="M13" s="176">
        <v>0.1684586371833996</v>
      </c>
      <c r="N13" s="176">
        <v>-0.26372674610461999</v>
      </c>
    </row>
    <row r="14" spans="1:14" ht="27" customHeight="1" x14ac:dyDescent="0.2">
      <c r="A14" s="29" t="s">
        <v>120</v>
      </c>
      <c r="B14" s="176">
        <v>-8.74</v>
      </c>
      <c r="C14" s="176">
        <v>-13.81</v>
      </c>
      <c r="D14" s="176">
        <v>-19.77</v>
      </c>
      <c r="E14" s="176">
        <v>-0.12</v>
      </c>
      <c r="F14" s="176">
        <v>1.69</v>
      </c>
      <c r="G14" s="176">
        <v>2.08</v>
      </c>
      <c r="H14" s="176">
        <v>2.7653091536512298</v>
      </c>
      <c r="I14" s="176">
        <v>1.648215530797903</v>
      </c>
      <c r="J14" s="176">
        <v>1.6306183195113455</v>
      </c>
      <c r="K14" s="176">
        <v>9.502517111987796E-2</v>
      </c>
      <c r="L14" s="176">
        <v>1.0204903277819977</v>
      </c>
      <c r="M14" s="176">
        <v>2.5677179234952829</v>
      </c>
      <c r="N14" s="176">
        <v>2.0059700016594739E-2</v>
      </c>
    </row>
    <row r="15" spans="1:14" ht="27" customHeight="1" x14ac:dyDescent="0.2">
      <c r="A15" s="29" t="s">
        <v>121</v>
      </c>
      <c r="B15" s="176">
        <v>-9.81</v>
      </c>
      <c r="C15" s="176">
        <v>-22.5</v>
      </c>
      <c r="D15" s="176">
        <v>-17.489999999999998</v>
      </c>
      <c r="E15" s="176">
        <v>-0.68</v>
      </c>
      <c r="F15" s="176">
        <v>0</v>
      </c>
      <c r="G15" s="176">
        <v>2.41</v>
      </c>
      <c r="H15" s="176">
        <v>-0.56775270605916583</v>
      </c>
      <c r="I15" s="176">
        <v>-0.5467751086746353</v>
      </c>
      <c r="J15" s="176">
        <v>-1.0960759428038536</v>
      </c>
      <c r="K15" s="176">
        <v>0.56190005509177965</v>
      </c>
      <c r="L15" s="176">
        <v>-2.7566920669486183E-2</v>
      </c>
      <c r="M15" s="176">
        <v>-6.2063794403544037E-3</v>
      </c>
      <c r="N15" s="176">
        <v>-5.7447538059918202E-6</v>
      </c>
    </row>
    <row r="16" spans="1:14" ht="27" customHeight="1" x14ac:dyDescent="0.2">
      <c r="A16" s="29" t="s">
        <v>8</v>
      </c>
      <c r="B16" s="176">
        <v>-0.57999999999999996</v>
      </c>
      <c r="C16" s="176">
        <v>-8.35</v>
      </c>
      <c r="D16" s="176">
        <v>-13.61</v>
      </c>
      <c r="E16" s="176">
        <v>7.91</v>
      </c>
      <c r="F16" s="176">
        <v>2.31</v>
      </c>
      <c r="G16" s="176">
        <v>-2.69</v>
      </c>
      <c r="H16" s="176">
        <v>6.5856675764145667</v>
      </c>
      <c r="I16" s="176">
        <v>3.7172908346558176</v>
      </c>
      <c r="J16" s="176">
        <v>3.3197260464683076</v>
      </c>
      <c r="K16" s="176">
        <v>2.676374435088591</v>
      </c>
      <c r="L16" s="176">
        <v>0.47199796143533312</v>
      </c>
      <c r="M16" s="176">
        <v>3.6284203749068489</v>
      </c>
      <c r="N16" s="176">
        <v>-0.10827416788956601</v>
      </c>
    </row>
    <row r="17" spans="1:14" ht="27" customHeight="1" x14ac:dyDescent="0.2">
      <c r="A17" s="29" t="s">
        <v>122</v>
      </c>
      <c r="B17" s="176">
        <v>-2.9</v>
      </c>
      <c r="C17" s="176">
        <v>-15.47</v>
      </c>
      <c r="D17" s="176">
        <v>-17.5</v>
      </c>
      <c r="E17" s="176">
        <v>0.11</v>
      </c>
      <c r="F17" s="176">
        <v>1.48</v>
      </c>
      <c r="G17" s="176">
        <v>-0.37</v>
      </c>
      <c r="H17" s="176">
        <v>3.3021376457109675</v>
      </c>
      <c r="I17" s="176">
        <v>-1.8627286406410315</v>
      </c>
      <c r="J17" s="176">
        <v>1.4475926591621668</v>
      </c>
      <c r="K17" s="176">
        <v>0.81955532262032449</v>
      </c>
      <c r="L17" s="176">
        <v>1.0003282425101956</v>
      </c>
      <c r="M17" s="176">
        <v>2.3146712026992367</v>
      </c>
      <c r="N17" s="176">
        <v>-0.15970530681241879</v>
      </c>
    </row>
    <row r="18" spans="1:14" ht="27" customHeight="1" x14ac:dyDescent="0.2">
      <c r="A18" s="29" t="s">
        <v>10</v>
      </c>
      <c r="B18" s="176">
        <v>-6.4</v>
      </c>
      <c r="C18" s="176">
        <v>-16.920000000000002</v>
      </c>
      <c r="D18" s="176">
        <v>-15.49</v>
      </c>
      <c r="E18" s="176">
        <v>5.51</v>
      </c>
      <c r="F18" s="176">
        <v>1.1100000000000001</v>
      </c>
      <c r="G18" s="176">
        <v>1.26</v>
      </c>
      <c r="H18" s="176">
        <v>2.0319312554278657</v>
      </c>
      <c r="I18" s="176">
        <v>2.975535253539352</v>
      </c>
      <c r="J18" s="176">
        <v>1.4626935129185892</v>
      </c>
      <c r="K18" s="176">
        <v>1.254018433383286</v>
      </c>
      <c r="L18" s="176">
        <v>-0.68440430708597289</v>
      </c>
      <c r="M18" s="176">
        <v>0.77165414898885398</v>
      </c>
      <c r="N18" s="176">
        <v>-1.3320949831964635</v>
      </c>
    </row>
    <row r="19" spans="1:14" ht="27" customHeight="1" x14ac:dyDescent="0.2">
      <c r="A19" s="29" t="s">
        <v>15</v>
      </c>
      <c r="B19" s="176">
        <v>-10.029999999999999</v>
      </c>
      <c r="C19" s="176">
        <v>-20.95</v>
      </c>
      <c r="D19" s="176">
        <v>-19.48</v>
      </c>
      <c r="E19" s="176">
        <v>0.19</v>
      </c>
      <c r="F19" s="176">
        <v>-0.28000000000000003</v>
      </c>
      <c r="G19" s="176">
        <v>2.5099999999999998</v>
      </c>
      <c r="H19" s="176">
        <v>0.19678254743960011</v>
      </c>
      <c r="I19" s="176">
        <v>-0.54820623640963184</v>
      </c>
      <c r="J19" s="176">
        <v>-0.35759968792532515</v>
      </c>
      <c r="K19" s="176">
        <v>0.56317795779492474</v>
      </c>
      <c r="L19" s="176">
        <v>-6.7680225295796426E-3</v>
      </c>
      <c r="M19" s="176">
        <v>-5.7607659326719407E-3</v>
      </c>
      <c r="N19" s="176">
        <v>-7.0855700271721389E-2</v>
      </c>
    </row>
    <row r="20" spans="1:14" ht="27" customHeight="1" x14ac:dyDescent="0.2">
      <c r="A20" s="29" t="s">
        <v>16</v>
      </c>
      <c r="B20" s="176">
        <v>-8.02</v>
      </c>
      <c r="C20" s="176">
        <v>-21.63</v>
      </c>
      <c r="D20" s="176">
        <v>-20.76</v>
      </c>
      <c r="E20" s="176">
        <v>1.57</v>
      </c>
      <c r="F20" s="176">
        <v>1.07</v>
      </c>
      <c r="G20" s="176">
        <v>-0.38</v>
      </c>
      <c r="H20" s="176">
        <v>1.5163863838279834</v>
      </c>
      <c r="I20" s="176">
        <v>0.93525732286132701</v>
      </c>
      <c r="J20" s="176">
        <v>0.45278220167219718</v>
      </c>
      <c r="K20" s="176">
        <v>0.84040166058532151</v>
      </c>
      <c r="L20" s="176">
        <v>0.21658820709613558</v>
      </c>
      <c r="M20" s="176">
        <v>1.0037306456808226</v>
      </c>
      <c r="N20" s="176">
        <v>-0.77187182041451585</v>
      </c>
    </row>
    <row r="21" spans="1:14" ht="27" customHeight="1" x14ac:dyDescent="0.2">
      <c r="A21" s="29" t="s">
        <v>17</v>
      </c>
      <c r="B21" s="176">
        <v>-1.28</v>
      </c>
      <c r="C21" s="176">
        <v>-9.33</v>
      </c>
      <c r="D21" s="176">
        <v>-22.68</v>
      </c>
      <c r="E21" s="176">
        <v>4.1900000000000004</v>
      </c>
      <c r="F21" s="176">
        <v>-0.23</v>
      </c>
      <c r="G21" s="176">
        <v>-5.2</v>
      </c>
      <c r="H21" s="176">
        <v>6.2438628351129566</v>
      </c>
      <c r="I21" s="176">
        <v>4.723228643672206</v>
      </c>
      <c r="J21" s="176">
        <v>3.0541529437721593</v>
      </c>
      <c r="K21" s="176">
        <v>0.18941767260396425</v>
      </c>
      <c r="L21" s="176">
        <v>2.9002671177740913</v>
      </c>
      <c r="M21" s="176">
        <v>2.8576135807601544</v>
      </c>
      <c r="N21" s="176">
        <v>-4.0246306748417666</v>
      </c>
    </row>
    <row r="22" spans="1:14" ht="27" customHeight="1" x14ac:dyDescent="0.2">
      <c r="A22" s="29" t="s">
        <v>18</v>
      </c>
      <c r="B22" s="176">
        <v>-6.33</v>
      </c>
      <c r="C22" s="176">
        <v>-20.23</v>
      </c>
      <c r="D22" s="176">
        <v>-25.93</v>
      </c>
      <c r="E22" s="176">
        <v>-2.36</v>
      </c>
      <c r="F22" s="176">
        <v>3.39</v>
      </c>
      <c r="G22" s="176">
        <v>-4.03</v>
      </c>
      <c r="H22" s="176">
        <v>6.083061815356583</v>
      </c>
      <c r="I22" s="176">
        <v>1.11134581444845</v>
      </c>
      <c r="J22" s="176">
        <v>0.5343124574865854</v>
      </c>
      <c r="K22" s="176">
        <v>2.549408020795596</v>
      </c>
      <c r="L22" s="176">
        <v>2.8960198840368268</v>
      </c>
      <c r="M22" s="176">
        <v>0.61836428489872031</v>
      </c>
      <c r="N22" s="176">
        <v>-0.5813760464618567</v>
      </c>
    </row>
    <row r="23" spans="1:14" ht="27" customHeight="1" x14ac:dyDescent="0.2">
      <c r="A23" s="29" t="s">
        <v>123</v>
      </c>
      <c r="B23" s="176">
        <v>-11.03</v>
      </c>
      <c r="C23" s="176">
        <v>-13.58</v>
      </c>
      <c r="D23" s="176">
        <v>-14.6</v>
      </c>
      <c r="E23" s="176">
        <v>7.0000000000000007E-2</v>
      </c>
      <c r="F23" s="176">
        <v>-1.5067257874701312E-5</v>
      </c>
      <c r="G23" s="176">
        <v>4.8099999999999996</v>
      </c>
      <c r="H23" s="176">
        <v>-2.8294287405852936</v>
      </c>
      <c r="I23" s="176">
        <v>3.7374427431879909E-2</v>
      </c>
      <c r="J23" s="176">
        <v>-3.9595038619433587</v>
      </c>
      <c r="K23" s="176">
        <v>1.1764623172102695</v>
      </c>
      <c r="L23" s="176">
        <v>2.0054983760342537E-4</v>
      </c>
      <c r="M23" s="176">
        <v>-2.0060360267359911E-3</v>
      </c>
      <c r="N23" s="176">
        <v>-1.1337529803867596E-5</v>
      </c>
    </row>
    <row r="24" spans="1:14" ht="27" customHeight="1" x14ac:dyDescent="0.2">
      <c r="A24" s="29" t="s">
        <v>70</v>
      </c>
      <c r="B24" s="176">
        <v>0.31</v>
      </c>
      <c r="C24" s="176">
        <v>-18.25</v>
      </c>
      <c r="D24" s="176">
        <v>-19.52</v>
      </c>
      <c r="E24" s="176">
        <v>3.82</v>
      </c>
      <c r="F24" s="176">
        <v>4.59</v>
      </c>
      <c r="G24" s="176">
        <v>-2.73</v>
      </c>
      <c r="H24" s="176">
        <v>5.0985313226119766</v>
      </c>
      <c r="I24" s="176">
        <v>1.2288127290807527</v>
      </c>
      <c r="J24" s="176">
        <v>1.576295044362741</v>
      </c>
      <c r="K24" s="176">
        <v>1.9334955870248915</v>
      </c>
      <c r="L24" s="176">
        <v>1.5049826727261184</v>
      </c>
      <c r="M24" s="176">
        <v>1.6283587181982639</v>
      </c>
      <c r="N24" s="176">
        <v>-0.84195612028141742</v>
      </c>
    </row>
    <row r="25" spans="1:14" ht="27" customHeight="1" x14ac:dyDescent="0.2">
      <c r="A25" s="29" t="s">
        <v>22</v>
      </c>
      <c r="B25" s="176">
        <v>-9.89</v>
      </c>
      <c r="C25" s="176">
        <v>-12.16</v>
      </c>
      <c r="D25" s="176">
        <v>-23.48</v>
      </c>
      <c r="E25" s="176">
        <v>-2.71</v>
      </c>
      <c r="F25" s="176">
        <v>3.36</v>
      </c>
      <c r="G25" s="176">
        <v>-1.3</v>
      </c>
      <c r="H25" s="176">
        <v>0.93172977852835626</v>
      </c>
      <c r="I25" s="176">
        <v>0.25170724566887515</v>
      </c>
      <c r="J25" s="176">
        <v>-0.20822841765181233</v>
      </c>
      <c r="K25" s="176">
        <v>0.84538303637353707</v>
      </c>
      <c r="L25" s="176">
        <v>0.29446447705017142</v>
      </c>
      <c r="M25" s="176">
        <v>0.56837349021310324</v>
      </c>
      <c r="N25" s="176">
        <v>-1.427247346173055</v>
      </c>
    </row>
    <row r="26" spans="1:14" ht="27" customHeight="1" x14ac:dyDescent="0.2">
      <c r="A26" s="29" t="s">
        <v>124</v>
      </c>
      <c r="B26" s="176">
        <v>-9.7899999999999991</v>
      </c>
      <c r="C26" s="176">
        <v>-21.09</v>
      </c>
      <c r="D26" s="176">
        <v>-19.28</v>
      </c>
      <c r="E26" s="176">
        <v>-0.57999999999999996</v>
      </c>
      <c r="F26" s="176">
        <v>0</v>
      </c>
      <c r="G26" s="176">
        <v>2.44</v>
      </c>
      <c r="H26" s="176">
        <v>3.4322591635849165E-2</v>
      </c>
      <c r="I26" s="176">
        <v>-0.54905023834347366</v>
      </c>
      <c r="J26" s="176">
        <v>-0.56619351713110833</v>
      </c>
      <c r="K26" s="176">
        <v>0.56297560519305012</v>
      </c>
      <c r="L26" s="176">
        <v>4.0730643931841115E-2</v>
      </c>
      <c r="M26" s="176">
        <v>-5.2684159750382431E-2</v>
      </c>
      <c r="N26" s="176">
        <v>1.4318344132568939E-5</v>
      </c>
    </row>
    <row r="27" spans="1:14" ht="27" customHeight="1" thickBot="1" x14ac:dyDescent="0.25">
      <c r="A27" s="96" t="s">
        <v>21</v>
      </c>
      <c r="B27" s="176">
        <v>-9.7899999999999991</v>
      </c>
      <c r="C27" s="176">
        <v>-21.06</v>
      </c>
      <c r="D27" s="176">
        <v>-19.48</v>
      </c>
      <c r="E27" s="176">
        <v>-0.28999999999999998</v>
      </c>
      <c r="F27" s="176">
        <v>-0.28000000000000003</v>
      </c>
      <c r="G27" s="176">
        <v>2.5099999999999998</v>
      </c>
      <c r="H27" s="176">
        <v>0.19746870165757713</v>
      </c>
      <c r="I27" s="176">
        <v>-0.54869408258317875</v>
      </c>
      <c r="J27" s="176">
        <v>-0.35691094751940655</v>
      </c>
      <c r="K27" s="176">
        <v>0.5629802953792673</v>
      </c>
      <c r="L27" s="176">
        <v>-6.5778850628306351E-3</v>
      </c>
      <c r="M27" s="176">
        <v>-5.474084379875066E-3</v>
      </c>
      <c r="N27" s="176">
        <v>-7.1225786851547568E-2</v>
      </c>
    </row>
    <row r="28" spans="1:14" x14ac:dyDescent="0.2">
      <c r="A28" s="425" t="s">
        <v>54</v>
      </c>
      <c r="B28" s="425"/>
      <c r="C28" s="425"/>
      <c r="D28" s="425"/>
      <c r="E28" s="425"/>
      <c r="F28" s="425"/>
      <c r="G28" s="425"/>
      <c r="H28" s="425"/>
      <c r="I28" s="425"/>
      <c r="J28" s="425"/>
      <c r="K28" s="425"/>
      <c r="L28" s="425"/>
      <c r="M28" s="425"/>
      <c r="N28" s="425"/>
    </row>
    <row r="29" spans="1:14" x14ac:dyDescent="0.2">
      <c r="A29" s="401" t="s">
        <v>898</v>
      </c>
      <c r="B29" s="401"/>
      <c r="C29" s="401"/>
      <c r="D29" s="401"/>
      <c r="E29" s="401"/>
      <c r="F29" s="401"/>
      <c r="G29" s="401"/>
      <c r="H29" s="401"/>
      <c r="I29" s="401"/>
      <c r="J29" s="401"/>
      <c r="K29" s="401"/>
      <c r="L29" s="401"/>
      <c r="M29" s="401"/>
      <c r="N29" s="401"/>
    </row>
    <row r="30" spans="1:14" x14ac:dyDescent="0.2">
      <c r="A30" s="426" t="s">
        <v>431</v>
      </c>
      <c r="B30" s="426"/>
      <c r="C30" s="426"/>
      <c r="D30" s="426"/>
      <c r="E30" s="426"/>
      <c r="F30" s="426"/>
      <c r="G30" s="426"/>
      <c r="H30" s="426"/>
      <c r="I30" s="426"/>
      <c r="J30" s="426"/>
      <c r="K30" s="426"/>
      <c r="L30" s="426"/>
      <c r="M30" s="426"/>
    </row>
    <row r="31" spans="1:14" x14ac:dyDescent="0.2">
      <c r="A31" s="424" t="s">
        <v>125</v>
      </c>
      <c r="B31" s="424"/>
      <c r="C31" s="424"/>
      <c r="D31" s="424"/>
      <c r="E31" s="424"/>
      <c r="F31" s="424"/>
      <c r="G31" s="424"/>
      <c r="H31" s="424"/>
      <c r="I31" s="424"/>
      <c r="J31" s="424"/>
      <c r="K31" s="424"/>
      <c r="L31" s="424"/>
      <c r="M31" s="424"/>
    </row>
    <row r="32" spans="1:14" ht="23.25" customHeight="1" x14ac:dyDescent="0.2">
      <c r="A32" s="392" t="s">
        <v>846</v>
      </c>
      <c r="B32" s="392"/>
      <c r="C32" s="392"/>
      <c r="D32" s="392"/>
      <c r="E32" s="392"/>
      <c r="F32" s="392"/>
      <c r="G32" s="392"/>
      <c r="H32" s="392"/>
      <c r="I32" s="392"/>
      <c r="J32" s="392"/>
      <c r="K32" s="392"/>
      <c r="L32" s="392"/>
      <c r="M32" s="392"/>
      <c r="N32" s="392"/>
    </row>
  </sheetData>
  <mergeCells count="16">
    <mergeCell ref="A31:M31"/>
    <mergeCell ref="A29:N29"/>
    <mergeCell ref="A32:N32"/>
    <mergeCell ref="A28:N28"/>
    <mergeCell ref="A30:M30"/>
    <mergeCell ref="A1:N1"/>
    <mergeCell ref="A2:N2"/>
    <mergeCell ref="A3:N3"/>
    <mergeCell ref="A4:A6"/>
    <mergeCell ref="B4:B6"/>
    <mergeCell ref="C4:C6"/>
    <mergeCell ref="D4:D6"/>
    <mergeCell ref="E4:H4"/>
    <mergeCell ref="I4:I5"/>
    <mergeCell ref="E5:G5"/>
    <mergeCell ref="J4:N5"/>
  </mergeCells>
  <hyperlinks>
    <hyperlink ref="A32" r:id="rId1" display="http://www.imf.org/external/np/fin/data/param_rms_mth.aspx"/>
  </hyperlinks>
  <pageMargins left="0.7" right="0.7" top="0.75" bottom="0.75" header="0.3" footer="0.3"/>
  <pageSetup paperSize="9" scale="93"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G40" sqref="G40"/>
    </sheetView>
  </sheetViews>
  <sheetFormatPr defaultColWidth="9.125" defaultRowHeight="14.25" x14ac:dyDescent="0.2"/>
  <cols>
    <col min="1" max="1" width="32.75" style="2" customWidth="1"/>
    <col min="2" max="2" width="8" style="2" bestFit="1" customWidth="1"/>
    <col min="3" max="3" width="8.25" style="2" bestFit="1" customWidth="1"/>
    <col min="4" max="4" width="8" style="2" bestFit="1" customWidth="1"/>
    <col min="5" max="5" width="8.25" style="2" bestFit="1" customWidth="1"/>
    <col min="6" max="7" width="9.25" style="2" bestFit="1" customWidth="1"/>
    <col min="8" max="8" width="7.75" style="2" bestFit="1" customWidth="1"/>
    <col min="9" max="9" width="8" style="2" bestFit="1" customWidth="1"/>
    <col min="10" max="16384" width="9.125" style="2"/>
  </cols>
  <sheetData>
    <row r="1" spans="1:9" ht="18.75" x14ac:dyDescent="0.2">
      <c r="A1" s="393" t="s">
        <v>126</v>
      </c>
      <c r="B1" s="393"/>
      <c r="C1" s="393"/>
      <c r="D1" s="393"/>
      <c r="E1" s="393"/>
      <c r="F1" s="393"/>
      <c r="G1" s="393"/>
      <c r="H1" s="393"/>
      <c r="I1" s="393"/>
    </row>
    <row r="2" spans="1:9" ht="15" thickBot="1" x14ac:dyDescent="0.25">
      <c r="A2" s="427" t="s">
        <v>127</v>
      </c>
      <c r="B2" s="427"/>
      <c r="C2" s="427"/>
      <c r="D2" s="427"/>
      <c r="E2" s="427"/>
      <c r="F2" s="427"/>
      <c r="G2" s="427"/>
      <c r="H2" s="427"/>
      <c r="I2" s="427"/>
    </row>
    <row r="3" spans="1:9" ht="15.75" thickTop="1" thickBot="1" x14ac:dyDescent="0.25">
      <c r="A3" s="428" t="s">
        <v>128</v>
      </c>
      <c r="B3" s="430" t="s">
        <v>129</v>
      </c>
      <c r="C3" s="430" t="s">
        <v>130</v>
      </c>
      <c r="D3" s="430" t="s">
        <v>131</v>
      </c>
      <c r="E3" s="430" t="s">
        <v>132</v>
      </c>
      <c r="F3" s="432" t="s">
        <v>47</v>
      </c>
      <c r="G3" s="433"/>
      <c r="H3" s="432" t="s">
        <v>909</v>
      </c>
      <c r="I3" s="434"/>
    </row>
    <row r="4" spans="1:9" ht="15" thickBot="1" x14ac:dyDescent="0.25">
      <c r="A4" s="429"/>
      <c r="B4" s="431"/>
      <c r="C4" s="431"/>
      <c r="D4" s="431"/>
      <c r="E4" s="431"/>
      <c r="F4" s="41">
        <v>2023</v>
      </c>
      <c r="G4" s="42" t="s">
        <v>812</v>
      </c>
      <c r="H4" s="41" t="s">
        <v>132</v>
      </c>
      <c r="I4" s="41" t="s">
        <v>813</v>
      </c>
    </row>
    <row r="5" spans="1:9" ht="15" thickTop="1" x14ac:dyDescent="0.2">
      <c r="A5" s="1"/>
      <c r="B5" s="43"/>
      <c r="C5" s="43"/>
      <c r="D5" s="43"/>
      <c r="E5" s="43"/>
      <c r="F5" s="43"/>
      <c r="G5" s="43"/>
      <c r="H5" s="43"/>
      <c r="I5" s="43"/>
    </row>
    <row r="6" spans="1:9" x14ac:dyDescent="0.2">
      <c r="A6" s="44" t="s">
        <v>133</v>
      </c>
      <c r="B6" s="152">
        <v>23132.3</v>
      </c>
      <c r="C6" s="152">
        <v>29449.9</v>
      </c>
      <c r="D6" s="152">
        <v>31278.799999999999</v>
      </c>
      <c r="E6" s="152">
        <v>27332.799999999999</v>
      </c>
      <c r="F6" s="108">
        <v>2102.6662594541203</v>
      </c>
      <c r="G6" s="108">
        <v>3242.8986056955291</v>
      </c>
      <c r="H6" s="108">
        <v>25145.728202092392</v>
      </c>
      <c r="I6" s="108">
        <v>27093.37811790764</v>
      </c>
    </row>
    <row r="7" spans="1:9" x14ac:dyDescent="0.2">
      <c r="A7" s="45" t="s">
        <v>134</v>
      </c>
      <c r="B7" s="152">
        <v>1742.8</v>
      </c>
      <c r="C7" s="152">
        <v>2599.6</v>
      </c>
      <c r="D7" s="152">
        <v>3087.4</v>
      </c>
      <c r="E7" s="152">
        <v>3167.8</v>
      </c>
      <c r="F7" s="108">
        <v>257.26514792438996</v>
      </c>
      <c r="G7" s="108">
        <v>359.54968314092991</v>
      </c>
      <c r="H7" s="108">
        <v>2894.80485211107</v>
      </c>
      <c r="I7" s="108">
        <v>3209.3471615467997</v>
      </c>
    </row>
    <row r="8" spans="1:9" x14ac:dyDescent="0.2">
      <c r="A8" s="45" t="s">
        <v>135</v>
      </c>
      <c r="B8" s="152">
        <v>2569</v>
      </c>
      <c r="C8" s="152">
        <v>4091</v>
      </c>
      <c r="D8" s="152">
        <v>4492.8999999999996</v>
      </c>
      <c r="E8" s="152">
        <v>4073.2</v>
      </c>
      <c r="F8" s="108">
        <v>306.41396550911998</v>
      </c>
      <c r="G8" s="108">
        <v>473.22403669901001</v>
      </c>
      <c r="H8" s="108">
        <v>3729.7858639313304</v>
      </c>
      <c r="I8" s="108">
        <v>4034.2698789444203</v>
      </c>
    </row>
    <row r="9" spans="1:9" x14ac:dyDescent="0.2">
      <c r="A9" s="45" t="s">
        <v>136</v>
      </c>
      <c r="B9" s="152">
        <v>6613.5</v>
      </c>
      <c r="C9" s="152">
        <v>7726.3</v>
      </c>
      <c r="D9" s="152">
        <v>7754.2</v>
      </c>
      <c r="E9" s="152">
        <v>6532.8</v>
      </c>
      <c r="F9" s="108">
        <v>523.99899693371003</v>
      </c>
      <c r="G9" s="108">
        <v>819.28376373681988</v>
      </c>
      <c r="H9" s="108">
        <v>6016.6466747265604</v>
      </c>
      <c r="I9" s="108">
        <v>6615.8790826464101</v>
      </c>
    </row>
    <row r="10" spans="1:9" x14ac:dyDescent="0.2">
      <c r="A10" s="45" t="s">
        <v>137</v>
      </c>
      <c r="B10" s="152">
        <v>5611.8</v>
      </c>
      <c r="C10" s="152">
        <v>6164.8</v>
      </c>
      <c r="D10" s="152">
        <v>5846.2</v>
      </c>
      <c r="E10" s="152">
        <v>4656.1000000000004</v>
      </c>
      <c r="F10" s="108">
        <v>335.84641596424996</v>
      </c>
      <c r="G10" s="108">
        <v>668.47888263465995</v>
      </c>
      <c r="H10" s="108">
        <v>4331.32073207758</v>
      </c>
      <c r="I10" s="108">
        <v>4880.2978530058099</v>
      </c>
    </row>
    <row r="11" spans="1:9" x14ac:dyDescent="0.2">
      <c r="A11" s="97" t="s">
        <v>814</v>
      </c>
      <c r="B11" s="111">
        <v>4768.2</v>
      </c>
      <c r="C11" s="111">
        <v>5116</v>
      </c>
      <c r="D11" s="111">
        <v>4558.3</v>
      </c>
      <c r="E11" s="111">
        <v>3569.7</v>
      </c>
      <c r="F11" s="109">
        <v>247.91882218929101</v>
      </c>
      <c r="G11" s="109">
        <v>525.74653589350066</v>
      </c>
      <c r="H11" s="109">
        <v>3322.7375544497836</v>
      </c>
      <c r="I11" s="109">
        <v>3714.1728362518102</v>
      </c>
    </row>
    <row r="12" spans="1:9" x14ac:dyDescent="0.2">
      <c r="A12" s="97" t="s">
        <v>815</v>
      </c>
      <c r="B12" s="111">
        <v>810.4</v>
      </c>
      <c r="C12" s="111">
        <v>944.8</v>
      </c>
      <c r="D12" s="111">
        <v>1208.2</v>
      </c>
      <c r="E12" s="111">
        <v>1029.7</v>
      </c>
      <c r="F12" s="109">
        <v>84.00698628367509</v>
      </c>
      <c r="G12" s="109">
        <v>137.56019678528031</v>
      </c>
      <c r="H12" s="109">
        <v>955.62943724732679</v>
      </c>
      <c r="I12" s="109">
        <v>1116.2197960291658</v>
      </c>
    </row>
    <row r="13" spans="1:9" x14ac:dyDescent="0.2">
      <c r="A13" s="97" t="s">
        <v>816</v>
      </c>
      <c r="B13" s="111">
        <v>25.1</v>
      </c>
      <c r="C13" s="111">
        <v>79.400000000000006</v>
      </c>
      <c r="D13" s="111">
        <v>59.8</v>
      </c>
      <c r="E13" s="111">
        <v>37.9</v>
      </c>
      <c r="F13" s="109">
        <v>2.6495468910541926</v>
      </c>
      <c r="G13" s="109">
        <v>0.63171465817788919</v>
      </c>
      <c r="H13" s="109">
        <v>35.533731615701051</v>
      </c>
      <c r="I13" s="109">
        <v>20.879265977688512</v>
      </c>
    </row>
    <row r="14" spans="1:9" x14ac:dyDescent="0.2">
      <c r="A14" s="97" t="s">
        <v>138</v>
      </c>
      <c r="B14" s="111">
        <v>8.1</v>
      </c>
      <c r="C14" s="111">
        <v>24.6</v>
      </c>
      <c r="D14" s="111">
        <v>19.8</v>
      </c>
      <c r="E14" s="111">
        <v>18.8</v>
      </c>
      <c r="F14" s="109">
        <v>1.2710606002296985</v>
      </c>
      <c r="G14" s="109">
        <v>4.5404352977011193</v>
      </c>
      <c r="H14" s="109">
        <v>17.420008764768486</v>
      </c>
      <c r="I14" s="109">
        <v>29.025954747145718</v>
      </c>
    </row>
    <row r="15" spans="1:9" x14ac:dyDescent="0.2">
      <c r="A15" s="45" t="s">
        <v>139</v>
      </c>
      <c r="B15" s="152">
        <v>2910.2</v>
      </c>
      <c r="C15" s="152">
        <v>3331.6</v>
      </c>
      <c r="D15" s="152">
        <v>3625.4</v>
      </c>
      <c r="E15" s="152">
        <v>3198</v>
      </c>
      <c r="F15" s="108">
        <v>250.68636091803998</v>
      </c>
      <c r="G15" s="108">
        <v>313.99050064431003</v>
      </c>
      <c r="H15" s="108">
        <v>2926.0546731517097</v>
      </c>
      <c r="I15" s="108">
        <v>2879.1459736655102</v>
      </c>
    </row>
    <row r="16" spans="1:9" x14ac:dyDescent="0.2">
      <c r="A16" s="97" t="s">
        <v>140</v>
      </c>
      <c r="B16" s="111">
        <v>417.1</v>
      </c>
      <c r="C16" s="111">
        <v>470.8</v>
      </c>
      <c r="D16" s="111">
        <v>529.5</v>
      </c>
      <c r="E16" s="111">
        <v>454.3</v>
      </c>
      <c r="F16" s="109">
        <v>35.000659489750007</v>
      </c>
      <c r="G16" s="109">
        <v>43.346474681239997</v>
      </c>
      <c r="H16" s="109">
        <v>416.90661574283001</v>
      </c>
      <c r="I16" s="109">
        <v>401.18895404592001</v>
      </c>
    </row>
    <row r="17" spans="1:9" x14ac:dyDescent="0.2">
      <c r="A17" s="97" t="s">
        <v>141</v>
      </c>
      <c r="B17" s="111">
        <v>738.6</v>
      </c>
      <c r="C17" s="111">
        <v>861.6</v>
      </c>
      <c r="D17" s="111">
        <v>935.5</v>
      </c>
      <c r="E17" s="111">
        <v>815.2</v>
      </c>
      <c r="F17" s="109">
        <v>65.089744333049993</v>
      </c>
      <c r="G17" s="109">
        <v>80.497602317879995</v>
      </c>
      <c r="H17" s="109">
        <v>744.65196433536005</v>
      </c>
      <c r="I17" s="109">
        <v>727.22591534829996</v>
      </c>
    </row>
    <row r="18" spans="1:9" x14ac:dyDescent="0.2">
      <c r="A18" s="97" t="s">
        <v>142</v>
      </c>
      <c r="B18" s="111">
        <v>760.2</v>
      </c>
      <c r="C18" s="111">
        <v>910.7</v>
      </c>
      <c r="D18" s="111">
        <v>1028.5</v>
      </c>
      <c r="E18" s="111">
        <v>915.5</v>
      </c>
      <c r="F18" s="109">
        <v>72.605085154130009</v>
      </c>
      <c r="G18" s="109">
        <v>89.358812776120004</v>
      </c>
      <c r="H18" s="109">
        <v>838.65895036523</v>
      </c>
      <c r="I18" s="109">
        <v>820.06673080223004</v>
      </c>
    </row>
    <row r="19" spans="1:9" x14ac:dyDescent="0.2">
      <c r="A19" s="97" t="s">
        <v>143</v>
      </c>
      <c r="B19" s="111">
        <v>994.3</v>
      </c>
      <c r="C19" s="111">
        <v>1088.5999999999999</v>
      </c>
      <c r="D19" s="111">
        <v>1131.9000000000001</v>
      </c>
      <c r="E19" s="111">
        <v>1013</v>
      </c>
      <c r="F19" s="109">
        <v>77.990871941109987</v>
      </c>
      <c r="G19" s="109">
        <v>100.78761086907001</v>
      </c>
      <c r="H19" s="109">
        <v>925.83714270829</v>
      </c>
      <c r="I19" s="109">
        <v>930.66437346906014</v>
      </c>
    </row>
    <row r="20" spans="1:9" x14ac:dyDescent="0.2">
      <c r="A20" s="45" t="s">
        <v>144</v>
      </c>
      <c r="B20" s="152">
        <v>1778.5</v>
      </c>
      <c r="C20" s="152">
        <v>2728.6</v>
      </c>
      <c r="D20" s="152">
        <v>3361.5</v>
      </c>
      <c r="E20" s="152">
        <v>3133.7</v>
      </c>
      <c r="F20" s="108">
        <v>249.19392595080004</v>
      </c>
      <c r="G20" s="108">
        <v>339.98809358743</v>
      </c>
      <c r="H20" s="108">
        <v>2854.4954951157893</v>
      </c>
      <c r="I20" s="108">
        <v>3201.3728902692496</v>
      </c>
    </row>
    <row r="21" spans="1:9" x14ac:dyDescent="0.2">
      <c r="A21" s="97" t="s">
        <v>145</v>
      </c>
      <c r="B21" s="111">
        <v>392.2</v>
      </c>
      <c r="C21" s="111">
        <v>431.9</v>
      </c>
      <c r="D21" s="111">
        <v>508.9</v>
      </c>
      <c r="E21" s="111">
        <v>553</v>
      </c>
      <c r="F21" s="109">
        <v>44.253976324990006</v>
      </c>
      <c r="G21" s="109">
        <v>57.475196088130005</v>
      </c>
      <c r="H21" s="109">
        <v>507.72574642720997</v>
      </c>
      <c r="I21" s="109">
        <v>533.67363364598987</v>
      </c>
    </row>
    <row r="22" spans="1:9" x14ac:dyDescent="0.2">
      <c r="A22" s="97" t="s">
        <v>146</v>
      </c>
      <c r="B22" s="111">
        <v>240.4</v>
      </c>
      <c r="C22" s="111">
        <v>422.7</v>
      </c>
      <c r="D22" s="111">
        <v>487.8</v>
      </c>
      <c r="E22" s="111">
        <v>443.5</v>
      </c>
      <c r="F22" s="109">
        <v>36.608141798170003</v>
      </c>
      <c r="G22" s="109">
        <v>43.169053245200004</v>
      </c>
      <c r="H22" s="109">
        <v>404.04690627036001</v>
      </c>
      <c r="I22" s="109">
        <v>438.43423611978005</v>
      </c>
    </row>
    <row r="23" spans="1:9" x14ac:dyDescent="0.2">
      <c r="A23" s="97" t="s">
        <v>147</v>
      </c>
      <c r="B23" s="111">
        <v>65.7</v>
      </c>
      <c r="C23" s="111">
        <v>48</v>
      </c>
      <c r="D23" s="111">
        <v>60.6</v>
      </c>
      <c r="E23" s="111">
        <v>58.9</v>
      </c>
      <c r="F23" s="109">
        <v>4.0627100922400006</v>
      </c>
      <c r="G23" s="109">
        <v>5.6764040417199997</v>
      </c>
      <c r="H23" s="109">
        <v>54.038366740030007</v>
      </c>
      <c r="I23" s="109">
        <v>53.319880235009997</v>
      </c>
    </row>
    <row r="24" spans="1:9" x14ac:dyDescent="0.2">
      <c r="A24" s="97" t="s">
        <v>148</v>
      </c>
      <c r="B24" s="111">
        <v>329.7</v>
      </c>
      <c r="C24" s="111">
        <v>402.2</v>
      </c>
      <c r="D24" s="111">
        <v>512.79999999999995</v>
      </c>
      <c r="E24" s="111">
        <v>490.4</v>
      </c>
      <c r="F24" s="109">
        <v>39.707732172050001</v>
      </c>
      <c r="G24" s="109">
        <v>57.170935717520003</v>
      </c>
      <c r="H24" s="109">
        <v>443.7276153889801</v>
      </c>
      <c r="I24" s="109">
        <v>544.60879260258002</v>
      </c>
    </row>
    <row r="25" spans="1:9" x14ac:dyDescent="0.2">
      <c r="A25" s="97" t="s">
        <v>149</v>
      </c>
      <c r="B25" s="111">
        <v>361.3</v>
      </c>
      <c r="C25" s="111">
        <v>606.9</v>
      </c>
      <c r="D25" s="111">
        <v>856.2</v>
      </c>
      <c r="E25" s="111">
        <v>839.8</v>
      </c>
      <c r="F25" s="109">
        <v>67.816717138750022</v>
      </c>
      <c r="G25" s="109">
        <v>91.102838390199992</v>
      </c>
      <c r="H25" s="109">
        <v>759.86887900737008</v>
      </c>
      <c r="I25" s="109">
        <v>887.77068595161995</v>
      </c>
    </row>
    <row r="26" spans="1:9" x14ac:dyDescent="0.2">
      <c r="A26" s="97" t="s">
        <v>150</v>
      </c>
      <c r="B26" s="111">
        <v>145.1</v>
      </c>
      <c r="C26" s="111">
        <v>273.89999999999998</v>
      </c>
      <c r="D26" s="111">
        <v>364.7</v>
      </c>
      <c r="E26" s="111">
        <v>336.3</v>
      </c>
      <c r="F26" s="109">
        <v>28.034885500619996</v>
      </c>
      <c r="G26" s="109">
        <v>43.711425079509993</v>
      </c>
      <c r="H26" s="109">
        <v>306.56608287805</v>
      </c>
      <c r="I26" s="109">
        <v>364.94006874967999</v>
      </c>
    </row>
    <row r="27" spans="1:9" x14ac:dyDescent="0.2">
      <c r="A27" s="97" t="s">
        <v>151</v>
      </c>
      <c r="B27" s="111">
        <v>44.9</v>
      </c>
      <c r="C27" s="111">
        <v>63</v>
      </c>
      <c r="D27" s="111">
        <v>79.2</v>
      </c>
      <c r="E27" s="111">
        <v>75.7</v>
      </c>
      <c r="F27" s="109">
        <v>5.4537759325400001</v>
      </c>
      <c r="G27" s="109">
        <v>6.6130588024500003</v>
      </c>
      <c r="H27" s="109">
        <v>68.816849365850004</v>
      </c>
      <c r="I27" s="109">
        <v>69.950695487230007</v>
      </c>
    </row>
    <row r="28" spans="1:9" x14ac:dyDescent="0.2">
      <c r="A28" s="97" t="s">
        <v>152</v>
      </c>
      <c r="B28" s="111">
        <v>45.3</v>
      </c>
      <c r="C28" s="111">
        <v>72.2</v>
      </c>
      <c r="D28" s="111">
        <v>70.900000000000006</v>
      </c>
      <c r="E28" s="111">
        <v>74.099999999999994</v>
      </c>
      <c r="F28" s="109">
        <v>5.6547556058699993</v>
      </c>
      <c r="G28" s="109">
        <v>6.9264009843199998</v>
      </c>
      <c r="H28" s="109">
        <v>67.11402180943</v>
      </c>
      <c r="I28" s="109">
        <v>67.798238639100006</v>
      </c>
    </row>
    <row r="29" spans="1:9" x14ac:dyDescent="0.2">
      <c r="A29" s="97" t="s">
        <v>153</v>
      </c>
      <c r="B29" s="111">
        <v>75.400000000000006</v>
      </c>
      <c r="C29" s="111">
        <v>155.9</v>
      </c>
      <c r="D29" s="111">
        <v>160.30000000000001</v>
      </c>
      <c r="E29" s="111">
        <v>121.1</v>
      </c>
      <c r="F29" s="109">
        <v>8.705177742170001</v>
      </c>
      <c r="G29" s="109">
        <v>12.352229265669999</v>
      </c>
      <c r="H29" s="109">
        <v>111.54580344372002</v>
      </c>
      <c r="I29" s="109">
        <v>114.81961626665</v>
      </c>
    </row>
    <row r="30" spans="1:9" x14ac:dyDescent="0.2">
      <c r="A30" s="97" t="s">
        <v>154</v>
      </c>
      <c r="B30" s="111">
        <v>78.599999999999994</v>
      </c>
      <c r="C30" s="111">
        <v>252</v>
      </c>
      <c r="D30" s="111">
        <v>260</v>
      </c>
      <c r="E30" s="111">
        <v>140.80000000000001</v>
      </c>
      <c r="F30" s="109">
        <v>8.8960536434000002</v>
      </c>
      <c r="G30" s="109">
        <v>15.790551972709999</v>
      </c>
      <c r="H30" s="109">
        <v>131.04522378478998</v>
      </c>
      <c r="I30" s="109">
        <v>126.05704257161</v>
      </c>
    </row>
    <row r="31" spans="1:9" x14ac:dyDescent="0.2">
      <c r="A31" s="45" t="s">
        <v>155</v>
      </c>
      <c r="B31" s="152">
        <v>226.5</v>
      </c>
      <c r="C31" s="152">
        <v>205.1</v>
      </c>
      <c r="D31" s="152">
        <v>144.80000000000001</v>
      </c>
      <c r="E31" s="152">
        <v>105.2</v>
      </c>
      <c r="F31" s="108">
        <v>7.403609641360001</v>
      </c>
      <c r="G31" s="108">
        <v>18.912061999639995</v>
      </c>
      <c r="H31" s="108">
        <v>98.463969761690009</v>
      </c>
      <c r="I31" s="108">
        <v>120.72600958285</v>
      </c>
    </row>
    <row r="32" spans="1:9" x14ac:dyDescent="0.2">
      <c r="A32" s="45" t="s">
        <v>156</v>
      </c>
      <c r="B32" s="152">
        <v>69.7</v>
      </c>
      <c r="C32" s="152">
        <v>111.8</v>
      </c>
      <c r="D32" s="152">
        <v>145.69999999999999</v>
      </c>
      <c r="E32" s="152">
        <v>111.4</v>
      </c>
      <c r="F32" s="108">
        <v>6.6396782545899988</v>
      </c>
      <c r="G32" s="108">
        <v>8.7931902553400008</v>
      </c>
      <c r="H32" s="108">
        <v>101.55312210712</v>
      </c>
      <c r="I32" s="108">
        <v>96.648965779619999</v>
      </c>
    </row>
    <row r="33" spans="1:9" x14ac:dyDescent="0.2">
      <c r="A33" s="45" t="s">
        <v>157</v>
      </c>
      <c r="B33" s="152">
        <v>31.1</v>
      </c>
      <c r="C33" s="152">
        <v>44.2</v>
      </c>
      <c r="D33" s="152">
        <v>45.6</v>
      </c>
      <c r="E33" s="152">
        <v>44.2</v>
      </c>
      <c r="F33" s="108">
        <v>3.8197718145800001</v>
      </c>
      <c r="G33" s="108">
        <v>3.6728966614899994</v>
      </c>
      <c r="H33" s="108">
        <v>39.523142130769997</v>
      </c>
      <c r="I33" s="108">
        <v>41.938977998620004</v>
      </c>
    </row>
    <row r="34" spans="1:9" x14ac:dyDescent="0.2">
      <c r="A34" s="45" t="s">
        <v>158</v>
      </c>
      <c r="B34" s="152">
        <v>339.8</v>
      </c>
      <c r="C34" s="152">
        <v>598</v>
      </c>
      <c r="D34" s="152">
        <v>753.4</v>
      </c>
      <c r="E34" s="152">
        <v>592.79999999999995</v>
      </c>
      <c r="F34" s="108">
        <v>43.091028027159993</v>
      </c>
      <c r="G34" s="108">
        <v>64.577719933789993</v>
      </c>
      <c r="H34" s="108">
        <v>546.38712534022989</v>
      </c>
      <c r="I34" s="108">
        <v>585.35043723978004</v>
      </c>
    </row>
    <row r="35" spans="1:9" x14ac:dyDescent="0.2">
      <c r="A35" s="45" t="s">
        <v>159</v>
      </c>
      <c r="B35" s="152">
        <v>313.39999999999998</v>
      </c>
      <c r="C35" s="152">
        <v>594.79999999999995</v>
      </c>
      <c r="D35" s="152">
        <v>708.1</v>
      </c>
      <c r="E35" s="152">
        <v>552.1</v>
      </c>
      <c r="F35" s="108">
        <v>39.162746439849997</v>
      </c>
      <c r="G35" s="108">
        <v>47.687119371989994</v>
      </c>
      <c r="H35" s="108">
        <v>509.22454786563003</v>
      </c>
      <c r="I35" s="108">
        <v>459.76242691648997</v>
      </c>
    </row>
    <row r="36" spans="1:9" x14ac:dyDescent="0.2">
      <c r="A36" s="45" t="s">
        <v>160</v>
      </c>
      <c r="B36" s="152">
        <v>66.400000000000006</v>
      </c>
      <c r="C36" s="152">
        <v>85.2</v>
      </c>
      <c r="D36" s="152">
        <v>78.900000000000006</v>
      </c>
      <c r="E36" s="152">
        <v>74.8</v>
      </c>
      <c r="F36" s="108">
        <v>6.0888533113799994</v>
      </c>
      <c r="G36" s="108">
        <v>4.4045150279999996</v>
      </c>
      <c r="H36" s="108">
        <v>70.095266939480013</v>
      </c>
      <c r="I36" s="108">
        <v>47.107531398699997</v>
      </c>
    </row>
    <row r="37" spans="1:9" x14ac:dyDescent="0.2">
      <c r="A37" s="45" t="s">
        <v>161</v>
      </c>
      <c r="B37" s="152">
        <v>218.7</v>
      </c>
      <c r="C37" s="152">
        <v>353.6</v>
      </c>
      <c r="D37" s="152">
        <v>348.8</v>
      </c>
      <c r="E37" s="152">
        <v>210.8</v>
      </c>
      <c r="F37" s="108">
        <v>11.222372440260001</v>
      </c>
      <c r="G37" s="108">
        <v>30.565359472360001</v>
      </c>
      <c r="H37" s="108">
        <v>199.18379109924999</v>
      </c>
      <c r="I37" s="108">
        <v>182.58363107894999</v>
      </c>
    </row>
    <row r="38" spans="1:9" x14ac:dyDescent="0.2">
      <c r="A38" s="45" t="s">
        <v>162</v>
      </c>
      <c r="B38" s="152">
        <v>44.1</v>
      </c>
      <c r="C38" s="152">
        <v>88.4</v>
      </c>
      <c r="D38" s="152">
        <v>98</v>
      </c>
      <c r="E38" s="152">
        <v>97.1</v>
      </c>
      <c r="F38" s="108">
        <v>7.7279178050399997</v>
      </c>
      <c r="G38" s="108">
        <v>10.55661571231</v>
      </c>
      <c r="H38" s="108">
        <v>87.90882258389</v>
      </c>
      <c r="I38" s="108">
        <v>93.585907257919999</v>
      </c>
    </row>
    <row r="39" spans="1:9" x14ac:dyDescent="0.2">
      <c r="A39" s="45" t="s">
        <v>163</v>
      </c>
      <c r="B39" s="152">
        <v>596.79999999999995</v>
      </c>
      <c r="C39" s="152">
        <v>727</v>
      </c>
      <c r="D39" s="152">
        <v>788.1</v>
      </c>
      <c r="E39" s="152">
        <v>782.8</v>
      </c>
      <c r="F39" s="108">
        <v>54.105468519589969</v>
      </c>
      <c r="G39" s="108">
        <v>79.21416681744995</v>
      </c>
      <c r="H39" s="108">
        <v>740.28012315029002</v>
      </c>
      <c r="I39" s="108">
        <v>645.36139057650985</v>
      </c>
    </row>
    <row r="40" spans="1:9" ht="15" thickBot="1" x14ac:dyDescent="0.25">
      <c r="A40" s="12" t="s">
        <v>164</v>
      </c>
      <c r="B40" s="179">
        <v>23132.3</v>
      </c>
      <c r="C40" s="179">
        <v>29449.9</v>
      </c>
      <c r="D40" s="179">
        <v>31278.799999999999</v>
      </c>
      <c r="E40" s="179">
        <v>27332.799999999999</v>
      </c>
      <c r="F40" s="108">
        <v>2102.6662594541203</v>
      </c>
      <c r="G40" s="108">
        <v>3242.8986056955291</v>
      </c>
      <c r="H40" s="108">
        <v>25145.728202092392</v>
      </c>
      <c r="I40" s="108">
        <v>27093.37811790764</v>
      </c>
    </row>
    <row r="41" spans="1:9" ht="15" thickTop="1" x14ac:dyDescent="0.2">
      <c r="A41" s="360" t="s">
        <v>54</v>
      </c>
      <c r="B41" s="360"/>
      <c r="C41" s="360"/>
      <c r="D41" s="360"/>
      <c r="E41" s="360"/>
      <c r="F41" s="360"/>
      <c r="G41" s="360"/>
      <c r="H41" s="360"/>
      <c r="I41" s="360"/>
    </row>
    <row r="42" spans="1:9" x14ac:dyDescent="0.2">
      <c r="A42" s="5" t="s">
        <v>165</v>
      </c>
    </row>
    <row r="43" spans="1:9" ht="15" customHeight="1" x14ac:dyDescent="0.2">
      <c r="A43" s="158" t="s">
        <v>847</v>
      </c>
      <c r="B43" s="158"/>
      <c r="C43" s="158"/>
      <c r="D43" s="158"/>
      <c r="E43" s="158"/>
      <c r="F43" s="158"/>
      <c r="G43" s="158"/>
      <c r="H43" s="158"/>
      <c r="I43" s="158"/>
    </row>
    <row r="44" spans="1:9" x14ac:dyDescent="0.2">
      <c r="A44" s="40" t="s">
        <v>166</v>
      </c>
    </row>
    <row r="45" spans="1:9" x14ac:dyDescent="0.2">
      <c r="A45" s="5"/>
    </row>
  </sheetData>
  <mergeCells count="10">
    <mergeCell ref="A41:I41"/>
    <mergeCell ref="A1:I1"/>
    <mergeCell ref="A2:I2"/>
    <mergeCell ref="A3:A4"/>
    <mergeCell ref="B3:B4"/>
    <mergeCell ref="C3:C4"/>
    <mergeCell ref="D3:D4"/>
    <mergeCell ref="E3:E4"/>
    <mergeCell ref="F3:G3"/>
    <mergeCell ref="H3:I3"/>
  </mergeCells>
  <hyperlinks>
    <hyperlink ref="A43" r:id="rId1" display="http://www.sbp.org.pk/departments/stats/AdvanceNotice.pdf"/>
  </hyperlinks>
  <pageMargins left="0.7" right="0.7" top="0.75" bottom="0.75" header="0.3" footer="0.3"/>
  <pageSetup paperSize="9" scale="81"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E6" sqref="E6:J54"/>
    </sheetView>
  </sheetViews>
  <sheetFormatPr defaultColWidth="9.125" defaultRowHeight="14.25" x14ac:dyDescent="0.2"/>
  <cols>
    <col min="1" max="1" width="54.75" style="2" bestFit="1" customWidth="1"/>
    <col min="2" max="3" width="6.125" style="2" bestFit="1" customWidth="1"/>
    <col min="4" max="4" width="6.625" style="2" bestFit="1" customWidth="1"/>
    <col min="5" max="6" width="6.125" style="2" bestFit="1" customWidth="1"/>
    <col min="7" max="7" width="6.375" style="2" bestFit="1" customWidth="1"/>
    <col min="8" max="9" width="6.125" style="2" bestFit="1" customWidth="1"/>
    <col min="10" max="10" width="6.375" style="2" bestFit="1" customWidth="1"/>
    <col min="11" max="16384" width="9.125" style="2"/>
  </cols>
  <sheetData>
    <row r="1" spans="1:10" ht="17.25" x14ac:dyDescent="0.2">
      <c r="A1" s="355" t="s">
        <v>167</v>
      </c>
      <c r="B1" s="355"/>
      <c r="C1" s="355"/>
      <c r="D1" s="355"/>
      <c r="E1" s="355"/>
      <c r="F1" s="355"/>
      <c r="G1" s="355"/>
      <c r="H1" s="355"/>
      <c r="I1" s="355"/>
      <c r="J1" s="355"/>
    </row>
    <row r="2" spans="1:10" ht="15" thickBot="1" x14ac:dyDescent="0.25">
      <c r="A2" s="394" t="s">
        <v>127</v>
      </c>
      <c r="B2" s="394"/>
      <c r="C2" s="394"/>
      <c r="D2" s="394"/>
      <c r="E2" s="394"/>
      <c r="F2" s="394"/>
      <c r="G2" s="394"/>
      <c r="H2" s="394"/>
      <c r="I2" s="394"/>
      <c r="J2" s="394"/>
    </row>
    <row r="3" spans="1:10" ht="15.75" thickTop="1" thickBot="1" x14ac:dyDescent="0.25">
      <c r="A3" s="370" t="s">
        <v>168</v>
      </c>
      <c r="B3" s="436" t="s">
        <v>169</v>
      </c>
      <c r="C3" s="369"/>
      <c r="D3" s="370"/>
      <c r="E3" s="372" t="s">
        <v>909</v>
      </c>
      <c r="F3" s="374"/>
      <c r="G3" s="374"/>
      <c r="H3" s="374"/>
      <c r="I3" s="374"/>
      <c r="J3" s="374"/>
    </row>
    <row r="4" spans="1:10" ht="15" thickBot="1" x14ac:dyDescent="0.25">
      <c r="A4" s="435"/>
      <c r="B4" s="437"/>
      <c r="C4" s="438"/>
      <c r="D4" s="439"/>
      <c r="E4" s="440" t="s">
        <v>132</v>
      </c>
      <c r="F4" s="441"/>
      <c r="G4" s="442"/>
      <c r="H4" s="440" t="s">
        <v>170</v>
      </c>
      <c r="I4" s="441"/>
      <c r="J4" s="441"/>
    </row>
    <row r="5" spans="1:10" ht="15" thickBot="1" x14ac:dyDescent="0.25">
      <c r="A5" s="429"/>
      <c r="B5" s="100" t="s">
        <v>171</v>
      </c>
      <c r="C5" s="47" t="s">
        <v>172</v>
      </c>
      <c r="D5" s="47" t="s">
        <v>173</v>
      </c>
      <c r="E5" s="100" t="s">
        <v>171</v>
      </c>
      <c r="F5" s="47" t="s">
        <v>172</v>
      </c>
      <c r="G5" s="101" t="s">
        <v>173</v>
      </c>
      <c r="H5" s="47" t="s">
        <v>171</v>
      </c>
      <c r="I5" s="47" t="s">
        <v>172</v>
      </c>
      <c r="J5" s="47" t="s">
        <v>173</v>
      </c>
    </row>
    <row r="6" spans="1:10" ht="15" thickTop="1" x14ac:dyDescent="0.2">
      <c r="A6" s="44" t="s">
        <v>174</v>
      </c>
      <c r="B6" s="98">
        <v>64789</v>
      </c>
      <c r="C6" s="98">
        <v>68064</v>
      </c>
      <c r="D6" s="98">
        <v>-3275</v>
      </c>
      <c r="E6" s="98">
        <v>59644</v>
      </c>
      <c r="F6" s="98">
        <v>63409</v>
      </c>
      <c r="G6" s="98">
        <v>-3765</v>
      </c>
      <c r="H6" s="98">
        <v>65955</v>
      </c>
      <c r="I6" s="98">
        <v>66419</v>
      </c>
      <c r="J6" s="98">
        <v>-464</v>
      </c>
    </row>
    <row r="7" spans="1:10" x14ac:dyDescent="0.2">
      <c r="A7" s="45" t="s">
        <v>175</v>
      </c>
      <c r="B7" s="98">
        <v>35472</v>
      </c>
      <c r="C7" s="98">
        <v>61333</v>
      </c>
      <c r="D7" s="98">
        <v>-25861</v>
      </c>
      <c r="E7" s="98">
        <v>32770</v>
      </c>
      <c r="F7" s="98">
        <v>57410</v>
      </c>
      <c r="G7" s="98">
        <v>-24640</v>
      </c>
      <c r="H7" s="98">
        <v>35808</v>
      </c>
      <c r="I7" s="98">
        <v>57631</v>
      </c>
      <c r="J7" s="98">
        <v>-21823</v>
      </c>
    </row>
    <row r="8" spans="1:10" x14ac:dyDescent="0.2">
      <c r="A8" s="45" t="s">
        <v>176</v>
      </c>
      <c r="B8" s="98">
        <v>27876</v>
      </c>
      <c r="C8" s="98">
        <v>52695</v>
      </c>
      <c r="D8" s="98">
        <v>-24819</v>
      </c>
      <c r="E8" s="98">
        <v>25765</v>
      </c>
      <c r="F8" s="98">
        <v>49518</v>
      </c>
      <c r="G8" s="98">
        <v>-23753</v>
      </c>
      <c r="H8" s="98">
        <v>28678</v>
      </c>
      <c r="I8" s="98">
        <v>48402</v>
      </c>
      <c r="J8" s="98">
        <v>-19724</v>
      </c>
    </row>
    <row r="9" spans="1:10" x14ac:dyDescent="0.2">
      <c r="A9" s="46" t="s">
        <v>177</v>
      </c>
      <c r="B9" s="99">
        <v>27867</v>
      </c>
      <c r="C9" s="99">
        <v>52695</v>
      </c>
      <c r="D9" s="99">
        <v>-24828</v>
      </c>
      <c r="E9" s="99">
        <v>25757</v>
      </c>
      <c r="F9" s="99">
        <v>49518</v>
      </c>
      <c r="G9" s="99">
        <v>-23761</v>
      </c>
      <c r="H9" s="99">
        <v>28665</v>
      </c>
      <c r="I9" s="99">
        <v>48402</v>
      </c>
      <c r="J9" s="99">
        <v>-19737</v>
      </c>
    </row>
    <row r="10" spans="1:10" x14ac:dyDescent="0.2">
      <c r="A10" s="46" t="s">
        <v>178</v>
      </c>
      <c r="B10" s="99">
        <v>9</v>
      </c>
      <c r="C10" s="99">
        <v>0</v>
      </c>
      <c r="D10" s="99">
        <v>9</v>
      </c>
      <c r="E10" s="99">
        <v>8</v>
      </c>
      <c r="F10" s="99" t="s">
        <v>883</v>
      </c>
      <c r="G10" s="99">
        <v>8</v>
      </c>
      <c r="H10" s="99">
        <v>13</v>
      </c>
      <c r="I10" s="99" t="s">
        <v>883</v>
      </c>
      <c r="J10" s="99">
        <v>13</v>
      </c>
    </row>
    <row r="11" spans="1:10" x14ac:dyDescent="0.2">
      <c r="A11" s="46" t="s">
        <v>179</v>
      </c>
      <c r="B11" s="99">
        <v>0</v>
      </c>
      <c r="C11" s="99">
        <v>0</v>
      </c>
      <c r="D11" s="99">
        <v>0</v>
      </c>
      <c r="E11" s="99">
        <v>0</v>
      </c>
      <c r="F11" s="99">
        <v>0</v>
      </c>
      <c r="G11" s="99">
        <v>0</v>
      </c>
      <c r="H11" s="99">
        <v>0</v>
      </c>
      <c r="I11" s="99">
        <v>0</v>
      </c>
      <c r="J11" s="99">
        <v>0</v>
      </c>
    </row>
    <row r="12" spans="1:10" x14ac:dyDescent="0.2">
      <c r="A12" s="45" t="s">
        <v>181</v>
      </c>
      <c r="B12" s="98">
        <v>7596</v>
      </c>
      <c r="C12" s="98">
        <v>8638</v>
      </c>
      <c r="D12" s="98">
        <v>-1042</v>
      </c>
      <c r="E12" s="98">
        <v>7005</v>
      </c>
      <c r="F12" s="98">
        <v>7892</v>
      </c>
      <c r="G12" s="98">
        <v>-887</v>
      </c>
      <c r="H12" s="98">
        <v>7130</v>
      </c>
      <c r="I12" s="98">
        <v>9229</v>
      </c>
      <c r="J12" s="98">
        <v>-2099</v>
      </c>
    </row>
    <row r="13" spans="1:10" x14ac:dyDescent="0.2">
      <c r="A13" s="46" t="s">
        <v>182</v>
      </c>
      <c r="B13" s="99">
        <v>0</v>
      </c>
      <c r="C13" s="99">
        <v>0</v>
      </c>
      <c r="D13" s="99">
        <v>0</v>
      </c>
      <c r="E13" s="99">
        <v>0</v>
      </c>
      <c r="F13" s="99">
        <v>0</v>
      </c>
      <c r="G13" s="99">
        <v>0</v>
      </c>
      <c r="H13" s="99">
        <v>0</v>
      </c>
      <c r="I13" s="99">
        <v>0</v>
      </c>
      <c r="J13" s="99">
        <v>0</v>
      </c>
    </row>
    <row r="14" spans="1:10" x14ac:dyDescent="0.2">
      <c r="A14" s="46" t="s">
        <v>183</v>
      </c>
      <c r="B14" s="99">
        <v>0</v>
      </c>
      <c r="C14" s="99">
        <v>58</v>
      </c>
      <c r="D14" s="99">
        <v>-58</v>
      </c>
      <c r="E14" s="99">
        <v>0</v>
      </c>
      <c r="F14" s="99">
        <v>49</v>
      </c>
      <c r="G14" s="99">
        <v>-49</v>
      </c>
      <c r="H14" s="99">
        <v>5</v>
      </c>
      <c r="I14" s="99">
        <v>84</v>
      </c>
      <c r="J14" s="99">
        <v>-79</v>
      </c>
    </row>
    <row r="15" spans="1:10" x14ac:dyDescent="0.2">
      <c r="A15" s="46" t="s">
        <v>184</v>
      </c>
      <c r="B15" s="99">
        <v>927</v>
      </c>
      <c r="C15" s="99">
        <v>4058</v>
      </c>
      <c r="D15" s="99">
        <v>-3131</v>
      </c>
      <c r="E15" s="99">
        <v>856</v>
      </c>
      <c r="F15" s="99">
        <v>3748</v>
      </c>
      <c r="G15" s="99">
        <v>-2892</v>
      </c>
      <c r="H15" s="99">
        <v>768</v>
      </c>
      <c r="I15" s="99">
        <v>4131</v>
      </c>
      <c r="J15" s="99">
        <v>-3363</v>
      </c>
    </row>
    <row r="16" spans="1:10" x14ac:dyDescent="0.2">
      <c r="A16" s="46" t="s">
        <v>185</v>
      </c>
      <c r="B16" s="99">
        <v>972</v>
      </c>
      <c r="C16" s="99">
        <v>1877</v>
      </c>
      <c r="D16" s="99">
        <v>-905</v>
      </c>
      <c r="E16" s="99">
        <v>928</v>
      </c>
      <c r="F16" s="99">
        <v>1657</v>
      </c>
      <c r="G16" s="99">
        <v>-729</v>
      </c>
      <c r="H16" s="99">
        <v>699</v>
      </c>
      <c r="I16" s="99">
        <v>2137</v>
      </c>
      <c r="J16" s="99">
        <v>-1438</v>
      </c>
    </row>
    <row r="17" spans="1:10" x14ac:dyDescent="0.2">
      <c r="A17" s="46" t="s">
        <v>186</v>
      </c>
      <c r="B17" s="99">
        <v>36</v>
      </c>
      <c r="C17" s="99">
        <v>15</v>
      </c>
      <c r="D17" s="99">
        <v>21</v>
      </c>
      <c r="E17" s="99">
        <v>34</v>
      </c>
      <c r="F17" s="99">
        <v>15</v>
      </c>
      <c r="G17" s="99">
        <v>19</v>
      </c>
      <c r="H17" s="99">
        <v>64</v>
      </c>
      <c r="I17" s="99">
        <v>26</v>
      </c>
      <c r="J17" s="99">
        <v>38</v>
      </c>
    </row>
    <row r="18" spans="1:10" x14ac:dyDescent="0.2">
      <c r="A18" s="46" t="s">
        <v>187</v>
      </c>
      <c r="B18" s="99">
        <v>60</v>
      </c>
      <c r="C18" s="99">
        <v>333</v>
      </c>
      <c r="D18" s="99">
        <v>-273</v>
      </c>
      <c r="E18" s="99">
        <v>56</v>
      </c>
      <c r="F18" s="99">
        <v>312</v>
      </c>
      <c r="G18" s="99">
        <v>-256</v>
      </c>
      <c r="H18" s="99">
        <v>72</v>
      </c>
      <c r="I18" s="99">
        <v>397</v>
      </c>
      <c r="J18" s="99">
        <v>-325</v>
      </c>
    </row>
    <row r="19" spans="1:10" x14ac:dyDescent="0.2">
      <c r="A19" s="46" t="s">
        <v>188</v>
      </c>
      <c r="B19" s="99">
        <v>239</v>
      </c>
      <c r="C19" s="99">
        <v>512</v>
      </c>
      <c r="D19" s="99">
        <v>-273</v>
      </c>
      <c r="E19" s="99">
        <v>225</v>
      </c>
      <c r="F19" s="99">
        <v>464</v>
      </c>
      <c r="G19" s="99">
        <v>-239</v>
      </c>
      <c r="H19" s="99">
        <v>48</v>
      </c>
      <c r="I19" s="99">
        <v>322</v>
      </c>
      <c r="J19" s="99">
        <v>-274</v>
      </c>
    </row>
    <row r="20" spans="1:10" x14ac:dyDescent="0.2">
      <c r="A20" s="46" t="s">
        <v>189</v>
      </c>
      <c r="B20" s="99">
        <v>12</v>
      </c>
      <c r="C20" s="99">
        <v>56</v>
      </c>
      <c r="D20" s="99">
        <v>-44</v>
      </c>
      <c r="E20" s="99">
        <v>12</v>
      </c>
      <c r="F20" s="99">
        <v>48</v>
      </c>
      <c r="G20" s="99">
        <v>-36</v>
      </c>
      <c r="H20" s="99">
        <v>11</v>
      </c>
      <c r="I20" s="99">
        <v>165</v>
      </c>
      <c r="J20" s="99">
        <v>-154</v>
      </c>
    </row>
    <row r="21" spans="1:10" x14ac:dyDescent="0.2">
      <c r="A21" s="46" t="s">
        <v>190</v>
      </c>
      <c r="B21" s="99">
        <v>2596</v>
      </c>
      <c r="C21" s="99">
        <v>299</v>
      </c>
      <c r="D21" s="99">
        <v>2297</v>
      </c>
      <c r="E21" s="99">
        <v>2371</v>
      </c>
      <c r="F21" s="99">
        <v>269</v>
      </c>
      <c r="G21" s="99">
        <v>2102</v>
      </c>
      <c r="H21" s="99">
        <v>2925</v>
      </c>
      <c r="I21" s="99">
        <v>354</v>
      </c>
      <c r="J21" s="99">
        <v>2571</v>
      </c>
    </row>
    <row r="22" spans="1:10" x14ac:dyDescent="0.2">
      <c r="A22" s="46" t="s">
        <v>191</v>
      </c>
      <c r="B22" s="99">
        <v>1627</v>
      </c>
      <c r="C22" s="99">
        <v>1225</v>
      </c>
      <c r="D22" s="99">
        <v>402</v>
      </c>
      <c r="E22" s="99">
        <v>1516</v>
      </c>
      <c r="F22" s="99">
        <v>1140</v>
      </c>
      <c r="G22" s="99">
        <v>376</v>
      </c>
      <c r="H22" s="99">
        <v>1424</v>
      </c>
      <c r="I22" s="99">
        <v>1265</v>
      </c>
      <c r="J22" s="99">
        <v>159</v>
      </c>
    </row>
    <row r="23" spans="1:10" x14ac:dyDescent="0.2">
      <c r="A23" s="46" t="s">
        <v>192</v>
      </c>
      <c r="B23" s="99">
        <v>15</v>
      </c>
      <c r="C23" s="99">
        <v>1</v>
      </c>
      <c r="D23" s="99">
        <v>14</v>
      </c>
      <c r="E23" s="99">
        <v>14</v>
      </c>
      <c r="F23" s="99">
        <v>1</v>
      </c>
      <c r="G23" s="99">
        <v>13</v>
      </c>
      <c r="H23" s="99">
        <v>21</v>
      </c>
      <c r="I23" s="99">
        <v>1</v>
      </c>
      <c r="J23" s="99">
        <v>20</v>
      </c>
    </row>
    <row r="24" spans="1:10" x14ac:dyDescent="0.2">
      <c r="A24" s="46" t="s">
        <v>193</v>
      </c>
      <c r="B24" s="99">
        <v>1112</v>
      </c>
      <c r="C24" s="99">
        <v>204</v>
      </c>
      <c r="D24" s="99">
        <v>908</v>
      </c>
      <c r="E24" s="99">
        <v>993</v>
      </c>
      <c r="F24" s="99">
        <v>189</v>
      </c>
      <c r="G24" s="99">
        <v>804</v>
      </c>
      <c r="H24" s="99">
        <v>1093</v>
      </c>
      <c r="I24" s="99">
        <v>347</v>
      </c>
      <c r="J24" s="99">
        <v>746</v>
      </c>
    </row>
    <row r="25" spans="1:10" x14ac:dyDescent="0.2">
      <c r="A25" s="44" t="s">
        <v>817</v>
      </c>
      <c r="B25" s="98">
        <v>652</v>
      </c>
      <c r="C25" s="98">
        <v>6417</v>
      </c>
      <c r="D25" s="98">
        <v>-5765</v>
      </c>
      <c r="E25" s="98">
        <v>612</v>
      </c>
      <c r="F25" s="98">
        <v>5713</v>
      </c>
      <c r="G25" s="98">
        <v>-5101</v>
      </c>
      <c r="H25" s="98">
        <v>806</v>
      </c>
      <c r="I25" s="98">
        <v>8354</v>
      </c>
      <c r="J25" s="98">
        <v>-7548</v>
      </c>
    </row>
    <row r="26" spans="1:10" x14ac:dyDescent="0.2">
      <c r="A26" s="46" t="s">
        <v>194</v>
      </c>
      <c r="B26" s="99">
        <v>245</v>
      </c>
      <c r="C26" s="99">
        <v>30</v>
      </c>
      <c r="D26" s="99">
        <v>215</v>
      </c>
      <c r="E26" s="99">
        <v>229</v>
      </c>
      <c r="F26" s="99">
        <v>27</v>
      </c>
      <c r="G26" s="99">
        <v>202</v>
      </c>
      <c r="H26" s="99">
        <v>206</v>
      </c>
      <c r="I26" s="99">
        <v>29</v>
      </c>
      <c r="J26" s="99">
        <v>177</v>
      </c>
    </row>
    <row r="27" spans="1:10" x14ac:dyDescent="0.2">
      <c r="A27" s="46" t="s">
        <v>195</v>
      </c>
      <c r="B27" s="99">
        <v>407</v>
      </c>
      <c r="C27" s="99">
        <v>6387</v>
      </c>
      <c r="D27" s="99">
        <v>-5980</v>
      </c>
      <c r="E27" s="99">
        <v>383</v>
      </c>
      <c r="F27" s="99">
        <v>5686</v>
      </c>
      <c r="G27" s="99">
        <v>-5303</v>
      </c>
      <c r="H27" s="99">
        <v>599</v>
      </c>
      <c r="I27" s="99">
        <v>8325</v>
      </c>
      <c r="J27" s="99">
        <v>-7726</v>
      </c>
    </row>
    <row r="28" spans="1:10" x14ac:dyDescent="0.2">
      <c r="A28" s="46" t="s">
        <v>196</v>
      </c>
      <c r="B28" s="99">
        <v>-15</v>
      </c>
      <c r="C28" s="99">
        <v>1708</v>
      </c>
      <c r="D28" s="99">
        <v>-1723</v>
      </c>
      <c r="E28" s="99">
        <v>-18</v>
      </c>
      <c r="F28" s="99">
        <v>1570</v>
      </c>
      <c r="G28" s="99">
        <v>-1588</v>
      </c>
      <c r="H28" s="99">
        <v>139</v>
      </c>
      <c r="I28" s="99">
        <v>3133</v>
      </c>
      <c r="J28" s="99">
        <v>-2994</v>
      </c>
    </row>
    <row r="29" spans="1:10" x14ac:dyDescent="0.2">
      <c r="A29" s="46" t="s">
        <v>197</v>
      </c>
      <c r="B29" s="99">
        <v>-15</v>
      </c>
      <c r="C29" s="99">
        <v>1651</v>
      </c>
      <c r="D29" s="99">
        <v>-1666</v>
      </c>
      <c r="E29" s="99">
        <v>-18</v>
      </c>
      <c r="F29" s="99">
        <v>1516</v>
      </c>
      <c r="G29" s="99">
        <v>-1534</v>
      </c>
      <c r="H29" s="99">
        <v>139</v>
      </c>
      <c r="I29" s="99">
        <v>3097</v>
      </c>
      <c r="J29" s="99">
        <v>-2958</v>
      </c>
    </row>
    <row r="30" spans="1:10" x14ac:dyDescent="0.2">
      <c r="A30" s="46" t="s">
        <v>198</v>
      </c>
      <c r="B30" s="99">
        <v>0</v>
      </c>
      <c r="C30" s="99">
        <v>57</v>
      </c>
      <c r="D30" s="99">
        <v>-57</v>
      </c>
      <c r="E30" s="99">
        <v>0</v>
      </c>
      <c r="F30" s="99">
        <v>54</v>
      </c>
      <c r="G30" s="99">
        <v>-54</v>
      </c>
      <c r="H30" s="99">
        <v>0</v>
      </c>
      <c r="I30" s="99">
        <v>36</v>
      </c>
      <c r="J30" s="99">
        <v>-36</v>
      </c>
    </row>
    <row r="31" spans="1:10" x14ac:dyDescent="0.2">
      <c r="A31" s="46" t="s">
        <v>199</v>
      </c>
      <c r="B31" s="99">
        <v>372</v>
      </c>
      <c r="C31" s="99">
        <v>1083</v>
      </c>
      <c r="D31" s="99">
        <v>-711</v>
      </c>
      <c r="E31" s="99">
        <v>370</v>
      </c>
      <c r="F31" s="99">
        <v>1004</v>
      </c>
      <c r="G31" s="99">
        <v>-634</v>
      </c>
      <c r="H31" s="99">
        <v>32</v>
      </c>
      <c r="I31" s="99">
        <v>672</v>
      </c>
      <c r="J31" s="99">
        <v>-640</v>
      </c>
    </row>
    <row r="32" spans="1:10" x14ac:dyDescent="0.2">
      <c r="A32" s="46" t="s">
        <v>200</v>
      </c>
      <c r="B32" s="99">
        <v>4</v>
      </c>
      <c r="C32" s="99">
        <v>67</v>
      </c>
      <c r="D32" s="99">
        <v>-63</v>
      </c>
      <c r="E32" s="99">
        <v>3</v>
      </c>
      <c r="F32" s="99">
        <v>58</v>
      </c>
      <c r="G32" s="99">
        <v>-55</v>
      </c>
      <c r="H32" s="99">
        <v>17</v>
      </c>
      <c r="I32" s="99">
        <v>116</v>
      </c>
      <c r="J32" s="99">
        <v>-99</v>
      </c>
    </row>
    <row r="33" spans="1:10" x14ac:dyDescent="0.2">
      <c r="A33" s="46" t="s">
        <v>201</v>
      </c>
      <c r="B33" s="99">
        <v>368</v>
      </c>
      <c r="C33" s="99">
        <v>1016</v>
      </c>
      <c r="D33" s="99">
        <v>-648</v>
      </c>
      <c r="E33" s="99">
        <v>367</v>
      </c>
      <c r="F33" s="99">
        <v>946</v>
      </c>
      <c r="G33" s="99">
        <v>-579</v>
      </c>
      <c r="H33" s="99">
        <v>15</v>
      </c>
      <c r="I33" s="99">
        <v>556</v>
      </c>
      <c r="J33" s="99">
        <v>-541</v>
      </c>
    </row>
    <row r="34" spans="1:10" x14ac:dyDescent="0.2">
      <c r="A34" s="46" t="s">
        <v>202</v>
      </c>
      <c r="B34" s="99">
        <v>-78</v>
      </c>
      <c r="C34" s="99">
        <v>3596</v>
      </c>
      <c r="D34" s="99">
        <v>-3674</v>
      </c>
      <c r="E34" s="99">
        <v>-83</v>
      </c>
      <c r="F34" s="99">
        <v>3112</v>
      </c>
      <c r="G34" s="99">
        <v>-3195</v>
      </c>
      <c r="H34" s="99">
        <v>112</v>
      </c>
      <c r="I34" s="99">
        <v>4520</v>
      </c>
      <c r="J34" s="99">
        <v>-4408</v>
      </c>
    </row>
    <row r="35" spans="1:10" x14ac:dyDescent="0.2">
      <c r="A35" s="46" t="s">
        <v>203</v>
      </c>
      <c r="B35" s="99">
        <v>0</v>
      </c>
      <c r="C35" s="99">
        <v>0</v>
      </c>
      <c r="D35" s="99">
        <v>0</v>
      </c>
      <c r="E35" s="99">
        <v>0</v>
      </c>
      <c r="F35" s="99">
        <v>0</v>
      </c>
      <c r="G35" s="99">
        <v>0</v>
      </c>
      <c r="H35" s="99">
        <v>0</v>
      </c>
      <c r="I35" s="99">
        <v>0</v>
      </c>
      <c r="J35" s="99">
        <v>0</v>
      </c>
    </row>
    <row r="36" spans="1:10" x14ac:dyDescent="0.2">
      <c r="A36" s="46" t="s">
        <v>204</v>
      </c>
      <c r="B36" s="99">
        <v>-78</v>
      </c>
      <c r="C36" s="99">
        <v>3596</v>
      </c>
      <c r="D36" s="99">
        <v>-3674</v>
      </c>
      <c r="E36" s="99">
        <v>-83</v>
      </c>
      <c r="F36" s="99">
        <v>3112</v>
      </c>
      <c r="G36" s="99">
        <v>-3195</v>
      </c>
      <c r="H36" s="99">
        <v>112</v>
      </c>
      <c r="I36" s="99">
        <v>4520</v>
      </c>
      <c r="J36" s="99">
        <v>-4408</v>
      </c>
    </row>
    <row r="37" spans="1:10" x14ac:dyDescent="0.2">
      <c r="A37" s="46" t="s">
        <v>818</v>
      </c>
      <c r="B37" s="99">
        <v>0</v>
      </c>
      <c r="C37" s="99">
        <v>0</v>
      </c>
      <c r="D37" s="99">
        <v>0</v>
      </c>
      <c r="E37" s="99">
        <v>0</v>
      </c>
      <c r="F37" s="99">
        <v>0</v>
      </c>
      <c r="G37" s="99">
        <v>0</v>
      </c>
      <c r="H37" s="99">
        <v>0</v>
      </c>
      <c r="I37" s="99">
        <v>0</v>
      </c>
      <c r="J37" s="99">
        <v>0</v>
      </c>
    </row>
    <row r="38" spans="1:10" x14ac:dyDescent="0.2">
      <c r="A38" s="5" t="s">
        <v>205</v>
      </c>
      <c r="B38" s="99">
        <v>128</v>
      </c>
      <c r="C38" s="99">
        <v>0</v>
      </c>
      <c r="D38" s="99">
        <v>128</v>
      </c>
      <c r="E38" s="99">
        <v>114</v>
      </c>
      <c r="F38" s="99" t="s">
        <v>883</v>
      </c>
      <c r="G38" s="99">
        <v>114</v>
      </c>
      <c r="H38" s="99">
        <v>316</v>
      </c>
      <c r="I38" s="99" t="s">
        <v>883</v>
      </c>
      <c r="J38" s="99">
        <v>316</v>
      </c>
    </row>
    <row r="39" spans="1:10" x14ac:dyDescent="0.2">
      <c r="A39" s="5" t="s">
        <v>206</v>
      </c>
      <c r="B39" s="99">
        <v>0</v>
      </c>
      <c r="C39" s="99">
        <v>0</v>
      </c>
      <c r="D39" s="99">
        <v>0</v>
      </c>
      <c r="E39" s="99">
        <v>0</v>
      </c>
      <c r="F39" s="99">
        <v>0</v>
      </c>
      <c r="G39" s="99">
        <v>0</v>
      </c>
      <c r="H39" s="99">
        <v>1</v>
      </c>
      <c r="I39" s="99">
        <v>0</v>
      </c>
      <c r="J39" s="99">
        <v>1</v>
      </c>
    </row>
    <row r="40" spans="1:10" x14ac:dyDescent="0.2">
      <c r="A40" s="44" t="s">
        <v>207</v>
      </c>
      <c r="B40" s="98">
        <v>28665</v>
      </c>
      <c r="C40" s="98">
        <v>314</v>
      </c>
      <c r="D40" s="98">
        <v>28351</v>
      </c>
      <c r="E40" s="98">
        <v>26262</v>
      </c>
      <c r="F40" s="98">
        <v>286</v>
      </c>
      <c r="G40" s="98">
        <v>25976</v>
      </c>
      <c r="H40" s="98">
        <v>29341</v>
      </c>
      <c r="I40" s="98">
        <v>434</v>
      </c>
      <c r="J40" s="98">
        <v>28907</v>
      </c>
    </row>
    <row r="41" spans="1:10" x14ac:dyDescent="0.2">
      <c r="A41" s="46" t="s">
        <v>208</v>
      </c>
      <c r="B41" s="99">
        <v>380</v>
      </c>
      <c r="C41" s="99">
        <v>13</v>
      </c>
      <c r="D41" s="99">
        <v>367</v>
      </c>
      <c r="E41" s="99">
        <v>350</v>
      </c>
      <c r="F41" s="99">
        <v>12</v>
      </c>
      <c r="G41" s="99">
        <v>338</v>
      </c>
      <c r="H41" s="99">
        <v>405</v>
      </c>
      <c r="I41" s="99">
        <v>30</v>
      </c>
      <c r="J41" s="99">
        <v>375</v>
      </c>
    </row>
    <row r="42" spans="1:10" x14ac:dyDescent="0.2">
      <c r="A42" s="46" t="s">
        <v>819</v>
      </c>
      <c r="B42" s="99">
        <v>28285</v>
      </c>
      <c r="C42" s="99">
        <v>301</v>
      </c>
      <c r="D42" s="99">
        <v>27984</v>
      </c>
      <c r="E42" s="99">
        <v>25912</v>
      </c>
      <c r="F42" s="99">
        <v>274</v>
      </c>
      <c r="G42" s="99">
        <v>25638</v>
      </c>
      <c r="H42" s="99">
        <v>28936</v>
      </c>
      <c r="I42" s="99">
        <v>404</v>
      </c>
      <c r="J42" s="99">
        <v>28532</v>
      </c>
    </row>
    <row r="43" spans="1:10" x14ac:dyDescent="0.2">
      <c r="A43" s="1"/>
      <c r="B43" s="99"/>
      <c r="C43" s="99"/>
      <c r="D43" s="99"/>
      <c r="E43" s="99"/>
      <c r="F43" s="99"/>
      <c r="G43" s="99"/>
      <c r="H43" s="99"/>
      <c r="I43" s="99"/>
      <c r="J43" s="99"/>
    </row>
    <row r="44" spans="1:10" x14ac:dyDescent="0.2">
      <c r="A44" s="44" t="s">
        <v>209</v>
      </c>
      <c r="B44" s="98">
        <v>375</v>
      </c>
      <c r="C44" s="98">
        <v>0</v>
      </c>
      <c r="D44" s="98">
        <v>375</v>
      </c>
      <c r="E44" s="98">
        <v>363</v>
      </c>
      <c r="F44" s="98">
        <v>0</v>
      </c>
      <c r="G44" s="98">
        <v>363</v>
      </c>
      <c r="H44" s="98">
        <v>157</v>
      </c>
      <c r="I44" s="98">
        <v>6</v>
      </c>
      <c r="J44" s="98">
        <v>151</v>
      </c>
    </row>
    <row r="45" spans="1:10" x14ac:dyDescent="0.2">
      <c r="A45" s="46" t="s">
        <v>820</v>
      </c>
      <c r="B45" s="99">
        <v>0</v>
      </c>
      <c r="C45" s="99">
        <v>0</v>
      </c>
      <c r="D45" s="99">
        <v>0</v>
      </c>
      <c r="E45" s="99">
        <v>0</v>
      </c>
      <c r="F45" s="99">
        <v>0</v>
      </c>
      <c r="G45" s="99">
        <v>0</v>
      </c>
      <c r="H45" s="99">
        <v>0</v>
      </c>
      <c r="I45" s="99">
        <v>6</v>
      </c>
      <c r="J45" s="99">
        <v>-6</v>
      </c>
    </row>
    <row r="46" spans="1:10" x14ac:dyDescent="0.2">
      <c r="A46" s="46" t="s">
        <v>210</v>
      </c>
      <c r="B46" s="99">
        <v>375</v>
      </c>
      <c r="C46" s="99">
        <v>0</v>
      </c>
      <c r="D46" s="99">
        <v>375</v>
      </c>
      <c r="E46" s="99">
        <v>363</v>
      </c>
      <c r="F46" s="99">
        <v>0</v>
      </c>
      <c r="G46" s="99">
        <v>363</v>
      </c>
      <c r="H46" s="99">
        <v>157</v>
      </c>
      <c r="I46" s="99">
        <v>0</v>
      </c>
      <c r="J46" s="99">
        <v>157</v>
      </c>
    </row>
    <row r="47" spans="1:10" x14ac:dyDescent="0.2">
      <c r="A47" s="46" t="s">
        <v>211</v>
      </c>
      <c r="B47" s="99">
        <v>144</v>
      </c>
      <c r="C47" s="99">
        <v>0</v>
      </c>
      <c r="D47" s="99">
        <v>144</v>
      </c>
      <c r="E47" s="99">
        <v>133</v>
      </c>
      <c r="F47" s="99">
        <v>0</v>
      </c>
      <c r="G47" s="99">
        <v>133</v>
      </c>
      <c r="H47" s="99">
        <v>148</v>
      </c>
      <c r="I47" s="99">
        <v>0</v>
      </c>
      <c r="J47" s="99">
        <v>148</v>
      </c>
    </row>
    <row r="48" spans="1:10" x14ac:dyDescent="0.2">
      <c r="A48" s="5" t="s">
        <v>212</v>
      </c>
      <c r="B48" s="99">
        <v>0</v>
      </c>
      <c r="C48" s="99">
        <v>0</v>
      </c>
      <c r="D48" s="99">
        <v>0</v>
      </c>
      <c r="E48" s="99">
        <v>0</v>
      </c>
      <c r="F48" s="99">
        <v>0</v>
      </c>
      <c r="G48" s="99">
        <v>0</v>
      </c>
      <c r="H48" s="99">
        <v>0</v>
      </c>
      <c r="I48" s="99">
        <v>0</v>
      </c>
      <c r="J48" s="99">
        <v>0</v>
      </c>
    </row>
    <row r="49" spans="1:10" x14ac:dyDescent="0.2">
      <c r="A49" s="5" t="s">
        <v>213</v>
      </c>
      <c r="B49" s="99">
        <v>144</v>
      </c>
      <c r="C49" s="99">
        <v>0</v>
      </c>
      <c r="D49" s="99">
        <v>144</v>
      </c>
      <c r="E49" s="99">
        <v>133</v>
      </c>
      <c r="F49" s="99">
        <v>0</v>
      </c>
      <c r="G49" s="99">
        <v>133</v>
      </c>
      <c r="H49" s="99">
        <v>148</v>
      </c>
      <c r="I49" s="99">
        <v>0</v>
      </c>
      <c r="J49" s="99">
        <v>148</v>
      </c>
    </row>
    <row r="50" spans="1:10" x14ac:dyDescent="0.2">
      <c r="A50" s="46" t="s">
        <v>821</v>
      </c>
      <c r="B50" s="99">
        <v>231</v>
      </c>
      <c r="C50" s="99">
        <v>0</v>
      </c>
      <c r="D50" s="99">
        <v>231</v>
      </c>
      <c r="E50" s="99">
        <v>230</v>
      </c>
      <c r="F50" s="99">
        <v>0</v>
      </c>
      <c r="G50" s="99">
        <v>230</v>
      </c>
      <c r="H50" s="99">
        <v>9</v>
      </c>
      <c r="I50" s="99">
        <v>0</v>
      </c>
      <c r="J50" s="99">
        <v>9</v>
      </c>
    </row>
    <row r="51" spans="1:10" x14ac:dyDescent="0.2">
      <c r="A51" s="5" t="s">
        <v>214</v>
      </c>
      <c r="B51" s="99">
        <v>221</v>
      </c>
      <c r="C51" s="99">
        <v>0</v>
      </c>
      <c r="D51" s="99">
        <v>221</v>
      </c>
      <c r="E51" s="99">
        <v>221</v>
      </c>
      <c r="F51" s="99">
        <v>0</v>
      </c>
      <c r="G51" s="99">
        <v>221</v>
      </c>
      <c r="H51" s="99">
        <v>0</v>
      </c>
      <c r="I51" s="99">
        <v>0</v>
      </c>
      <c r="J51" s="99">
        <v>0</v>
      </c>
    </row>
    <row r="52" spans="1:10" x14ac:dyDescent="0.2">
      <c r="A52" s="5" t="s">
        <v>215</v>
      </c>
      <c r="B52" s="99">
        <v>10</v>
      </c>
      <c r="C52" s="99">
        <v>0</v>
      </c>
      <c r="D52" s="99">
        <v>10</v>
      </c>
      <c r="E52" s="99">
        <v>9</v>
      </c>
      <c r="F52" s="99">
        <v>0</v>
      </c>
      <c r="G52" s="99">
        <v>9</v>
      </c>
      <c r="H52" s="99">
        <v>9</v>
      </c>
      <c r="I52" s="99">
        <v>0</v>
      </c>
      <c r="J52" s="99">
        <v>9</v>
      </c>
    </row>
    <row r="53" spans="1:10" x14ac:dyDescent="0.2">
      <c r="A53" s="1"/>
      <c r="B53" s="99"/>
      <c r="C53" s="99"/>
      <c r="D53" s="99"/>
      <c r="E53" s="99"/>
      <c r="F53" s="99"/>
      <c r="G53" s="99"/>
      <c r="H53" s="99"/>
      <c r="I53" s="99"/>
      <c r="J53" s="99"/>
    </row>
    <row r="54" spans="1:10" x14ac:dyDescent="0.2">
      <c r="A54" s="44" t="s">
        <v>216</v>
      </c>
      <c r="B54" s="98">
        <v>65164</v>
      </c>
      <c r="C54" s="98">
        <v>68064</v>
      </c>
      <c r="D54" s="98">
        <v>-2900</v>
      </c>
      <c r="E54" s="98">
        <v>60007</v>
      </c>
      <c r="F54" s="98">
        <v>63409</v>
      </c>
      <c r="G54" s="98">
        <v>-3402</v>
      </c>
      <c r="H54" s="98">
        <v>66112</v>
      </c>
      <c r="I54" s="98">
        <v>66425</v>
      </c>
      <c r="J54" s="98">
        <v>-313</v>
      </c>
    </row>
    <row r="55" spans="1:10" ht="15" thickBot="1" x14ac:dyDescent="0.25">
      <c r="A55" s="3"/>
      <c r="B55" s="48"/>
      <c r="C55" s="48"/>
      <c r="D55" s="48"/>
      <c r="E55" s="48"/>
      <c r="F55" s="48"/>
      <c r="G55" s="48"/>
      <c r="H55" s="48"/>
      <c r="I55" s="48"/>
      <c r="J55" s="48"/>
    </row>
  </sheetData>
  <mergeCells count="7">
    <mergeCell ref="A1:J1"/>
    <mergeCell ref="A2:J2"/>
    <mergeCell ref="A3:A5"/>
    <mergeCell ref="B3:D4"/>
    <mergeCell ref="E3:J3"/>
    <mergeCell ref="E4:G4"/>
    <mergeCell ref="H4:J4"/>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26" zoomScaleNormal="100" zoomScaleSheetLayoutView="100" workbookViewId="0">
      <selection activeCell="E7" sqref="E7:J51"/>
    </sheetView>
  </sheetViews>
  <sheetFormatPr defaultColWidth="9.125" defaultRowHeight="14.25" x14ac:dyDescent="0.2"/>
  <cols>
    <col min="1" max="1" width="49.875" style="2" bestFit="1" customWidth="1"/>
    <col min="2" max="2" width="12.75" style="2" bestFit="1" customWidth="1"/>
    <col min="3" max="3" width="10.25" style="2" bestFit="1" customWidth="1"/>
    <col min="4" max="4" width="5.875" style="2" bestFit="1"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875" style="2" bestFit="1" customWidth="1"/>
    <col min="11" max="16384" width="9.125" style="2"/>
  </cols>
  <sheetData>
    <row r="1" spans="1:10" ht="17.25" x14ac:dyDescent="0.2">
      <c r="A1" s="355" t="s">
        <v>167</v>
      </c>
      <c r="B1" s="355"/>
      <c r="C1" s="355"/>
      <c r="D1" s="355"/>
      <c r="E1" s="355"/>
      <c r="F1" s="355"/>
      <c r="G1" s="355"/>
      <c r="H1" s="355"/>
      <c r="I1" s="355"/>
      <c r="J1" s="355"/>
    </row>
    <row r="2" spans="1:10" ht="15" thickBot="1" x14ac:dyDescent="0.25">
      <c r="A2" s="394" t="s">
        <v>127</v>
      </c>
      <c r="B2" s="394"/>
      <c r="C2" s="394"/>
      <c r="D2" s="394"/>
      <c r="E2" s="394"/>
      <c r="F2" s="394"/>
      <c r="G2" s="394"/>
      <c r="H2" s="394"/>
      <c r="I2" s="394"/>
      <c r="J2" s="394"/>
    </row>
    <row r="3" spans="1:10" ht="15.75" thickTop="1" thickBot="1" x14ac:dyDescent="0.25">
      <c r="A3" s="370" t="s">
        <v>168</v>
      </c>
      <c r="B3" s="436" t="s">
        <v>169</v>
      </c>
      <c r="C3" s="369"/>
      <c r="D3" s="370"/>
      <c r="E3" s="372" t="s">
        <v>909</v>
      </c>
      <c r="F3" s="374"/>
      <c r="G3" s="374"/>
      <c r="H3" s="374"/>
      <c r="I3" s="374"/>
      <c r="J3" s="374"/>
    </row>
    <row r="4" spans="1:10" ht="15" thickBot="1" x14ac:dyDescent="0.25">
      <c r="A4" s="435"/>
      <c r="B4" s="443"/>
      <c r="C4" s="444"/>
      <c r="D4" s="435"/>
      <c r="E4" s="440" t="s">
        <v>132</v>
      </c>
      <c r="F4" s="441"/>
      <c r="G4" s="442"/>
      <c r="H4" s="440" t="s">
        <v>170</v>
      </c>
      <c r="I4" s="441"/>
      <c r="J4" s="441"/>
    </row>
    <row r="5" spans="1:10" x14ac:dyDescent="0.2">
      <c r="A5" s="435"/>
      <c r="B5" s="49" t="s">
        <v>217</v>
      </c>
      <c r="C5" s="90" t="s">
        <v>219</v>
      </c>
      <c r="D5" s="90" t="s">
        <v>173</v>
      </c>
      <c r="E5" s="50" t="s">
        <v>217</v>
      </c>
      <c r="F5" s="49" t="s">
        <v>219</v>
      </c>
      <c r="G5" s="49" t="s">
        <v>173</v>
      </c>
      <c r="H5" s="51" t="s">
        <v>217</v>
      </c>
      <c r="I5" s="52" t="s">
        <v>219</v>
      </c>
      <c r="J5" s="51" t="s">
        <v>173</v>
      </c>
    </row>
    <row r="6" spans="1:10" ht="15" thickBot="1" x14ac:dyDescent="0.25">
      <c r="A6" s="371"/>
      <c r="B6" s="106" t="s">
        <v>218</v>
      </c>
      <c r="C6" s="53" t="s">
        <v>220</v>
      </c>
      <c r="D6" s="16" t="s">
        <v>221</v>
      </c>
      <c r="E6" s="53" t="s">
        <v>218</v>
      </c>
      <c r="F6" s="53" t="s">
        <v>220</v>
      </c>
      <c r="G6" s="16" t="s">
        <v>221</v>
      </c>
      <c r="H6" s="12" t="s">
        <v>218</v>
      </c>
      <c r="I6" s="106" t="s">
        <v>220</v>
      </c>
      <c r="J6" s="105" t="s">
        <v>221</v>
      </c>
    </row>
    <row r="7" spans="1:10" ht="15" thickTop="1" x14ac:dyDescent="0.2">
      <c r="A7" s="44" t="s">
        <v>222</v>
      </c>
      <c r="B7" s="98">
        <v>-5216</v>
      </c>
      <c r="C7" s="98">
        <v>-1466</v>
      </c>
      <c r="D7" s="98">
        <v>-3750</v>
      </c>
      <c r="E7" s="98">
        <v>-5790</v>
      </c>
      <c r="F7" s="98">
        <v>-1670</v>
      </c>
      <c r="G7" s="98">
        <v>-4120</v>
      </c>
      <c r="H7" s="98">
        <v>4353</v>
      </c>
      <c r="I7" s="98">
        <v>6088</v>
      </c>
      <c r="J7" s="98">
        <v>-1735</v>
      </c>
    </row>
    <row r="8" spans="1:10" x14ac:dyDescent="0.2">
      <c r="A8" s="45" t="s">
        <v>223</v>
      </c>
      <c r="B8" s="99">
        <v>957</v>
      </c>
      <c r="C8" s="99">
        <v>1627</v>
      </c>
      <c r="D8" s="99">
        <v>-670</v>
      </c>
      <c r="E8" s="99">
        <v>954</v>
      </c>
      <c r="F8" s="99">
        <v>1505</v>
      </c>
      <c r="G8" s="99">
        <v>-551</v>
      </c>
      <c r="H8" s="99">
        <v>182</v>
      </c>
      <c r="I8" s="99">
        <v>1728</v>
      </c>
      <c r="J8" s="99">
        <v>-1546</v>
      </c>
    </row>
    <row r="9" spans="1:10" x14ac:dyDescent="0.2">
      <c r="A9" s="5" t="s">
        <v>224</v>
      </c>
      <c r="B9" s="99">
        <v>938</v>
      </c>
      <c r="C9" s="99">
        <v>1564</v>
      </c>
      <c r="D9" s="99">
        <v>-626</v>
      </c>
      <c r="E9" s="99">
        <v>926</v>
      </c>
      <c r="F9" s="99">
        <v>1448</v>
      </c>
      <c r="G9" s="99">
        <v>-522</v>
      </c>
      <c r="H9" s="99">
        <v>178</v>
      </c>
      <c r="I9" s="99">
        <v>1622</v>
      </c>
      <c r="J9" s="99">
        <v>-1444</v>
      </c>
    </row>
    <row r="10" spans="1:10" x14ac:dyDescent="0.2">
      <c r="A10" s="46" t="s">
        <v>225</v>
      </c>
      <c r="B10" s="99">
        <v>19</v>
      </c>
      <c r="C10" s="99">
        <v>63</v>
      </c>
      <c r="D10" s="99">
        <v>-44</v>
      </c>
      <c r="E10" s="99">
        <v>28</v>
      </c>
      <c r="F10" s="99">
        <v>57</v>
      </c>
      <c r="G10" s="99">
        <v>-29</v>
      </c>
      <c r="H10" s="99">
        <v>4</v>
      </c>
      <c r="I10" s="99">
        <v>106</v>
      </c>
      <c r="J10" s="99">
        <v>-102</v>
      </c>
    </row>
    <row r="11" spans="1:10" x14ac:dyDescent="0.2">
      <c r="A11" s="45" t="s">
        <v>226</v>
      </c>
      <c r="B11" s="99">
        <v>-14</v>
      </c>
      <c r="C11" s="99">
        <v>-1026</v>
      </c>
      <c r="D11" s="99">
        <v>1012</v>
      </c>
      <c r="E11" s="99">
        <v>-2</v>
      </c>
      <c r="F11" s="99">
        <v>-1022</v>
      </c>
      <c r="G11" s="99">
        <v>1020</v>
      </c>
      <c r="H11" s="99">
        <v>-3</v>
      </c>
      <c r="I11" s="99">
        <v>-558</v>
      </c>
      <c r="J11" s="99">
        <v>555</v>
      </c>
    </row>
    <row r="12" spans="1:10" x14ac:dyDescent="0.2">
      <c r="A12" s="46" t="s">
        <v>227</v>
      </c>
      <c r="B12" s="99">
        <v>-14</v>
      </c>
      <c r="C12" s="99">
        <v>-14</v>
      </c>
      <c r="D12" s="99">
        <v>0</v>
      </c>
      <c r="E12" s="99">
        <v>-2</v>
      </c>
      <c r="F12" s="99">
        <v>-10</v>
      </c>
      <c r="G12" s="99">
        <v>8</v>
      </c>
      <c r="H12" s="99">
        <v>-2</v>
      </c>
      <c r="I12" s="99">
        <v>117</v>
      </c>
      <c r="J12" s="99">
        <v>-119</v>
      </c>
    </row>
    <row r="13" spans="1:10" x14ac:dyDescent="0.2">
      <c r="A13" s="46" t="s">
        <v>228</v>
      </c>
      <c r="B13" s="99">
        <v>0</v>
      </c>
      <c r="C13" s="99">
        <v>-1012</v>
      </c>
      <c r="D13" s="99">
        <v>1012</v>
      </c>
      <c r="E13" s="99">
        <v>0</v>
      </c>
      <c r="F13" s="99">
        <v>-1012</v>
      </c>
      <c r="G13" s="99">
        <v>1012</v>
      </c>
      <c r="H13" s="99">
        <v>-1</v>
      </c>
      <c r="I13" s="99">
        <v>-675</v>
      </c>
      <c r="J13" s="99">
        <v>674</v>
      </c>
    </row>
    <row r="14" spans="1:10" x14ac:dyDescent="0.2">
      <c r="A14" s="45" t="s">
        <v>229</v>
      </c>
      <c r="B14" s="98">
        <v>-10</v>
      </c>
      <c r="C14" s="98">
        <v>-1</v>
      </c>
      <c r="D14" s="98">
        <v>-9</v>
      </c>
      <c r="E14" s="98">
        <v>-10</v>
      </c>
      <c r="F14" s="98">
        <v>-1</v>
      </c>
      <c r="G14" s="98">
        <v>-9</v>
      </c>
      <c r="H14" s="98">
        <v>0</v>
      </c>
      <c r="I14" s="98">
        <v>0</v>
      </c>
      <c r="J14" s="98">
        <v>0</v>
      </c>
    </row>
    <row r="15" spans="1:10" x14ac:dyDescent="0.2">
      <c r="A15" s="44" t="s">
        <v>230</v>
      </c>
      <c r="B15" s="98">
        <v>-964</v>
      </c>
      <c r="C15" s="98">
        <v>-2066</v>
      </c>
      <c r="D15" s="98">
        <v>1102</v>
      </c>
      <c r="E15" s="98">
        <v>-714</v>
      </c>
      <c r="F15" s="98">
        <v>-2152</v>
      </c>
      <c r="G15" s="98">
        <v>1438</v>
      </c>
      <c r="H15" s="98">
        <v>-540</v>
      </c>
      <c r="I15" s="98">
        <v>4918</v>
      </c>
      <c r="J15" s="98">
        <v>-5458</v>
      </c>
    </row>
    <row r="16" spans="1:10" x14ac:dyDescent="0.2">
      <c r="A16" s="46" t="s">
        <v>231</v>
      </c>
      <c r="B16" s="99">
        <v>0</v>
      </c>
      <c r="C16" s="99">
        <v>0</v>
      </c>
      <c r="D16" s="99">
        <v>0</v>
      </c>
      <c r="E16" s="99">
        <v>0</v>
      </c>
      <c r="F16" s="99">
        <v>0</v>
      </c>
      <c r="G16" s="99">
        <v>0</v>
      </c>
      <c r="H16" s="99">
        <v>0</v>
      </c>
      <c r="I16" s="99">
        <v>0</v>
      </c>
      <c r="J16" s="99">
        <v>0</v>
      </c>
    </row>
    <row r="17" spans="1:10" x14ac:dyDescent="0.2">
      <c r="A17" s="46" t="s">
        <v>232</v>
      </c>
      <c r="B17" s="99">
        <v>-718</v>
      </c>
      <c r="C17" s="99">
        <v>-131</v>
      </c>
      <c r="D17" s="99">
        <v>-587</v>
      </c>
      <c r="E17" s="99">
        <v>-526</v>
      </c>
      <c r="F17" s="99">
        <v>-181</v>
      </c>
      <c r="G17" s="99">
        <v>-345</v>
      </c>
      <c r="H17" s="99">
        <v>-289</v>
      </c>
      <c r="I17" s="99">
        <v>3683</v>
      </c>
      <c r="J17" s="99">
        <v>-3972</v>
      </c>
    </row>
    <row r="18" spans="1:10" x14ac:dyDescent="0.2">
      <c r="A18" s="46" t="s">
        <v>233</v>
      </c>
      <c r="B18" s="99">
        <v>0</v>
      </c>
      <c r="C18" s="99">
        <v>0</v>
      </c>
      <c r="D18" s="99">
        <v>0</v>
      </c>
      <c r="E18" s="99">
        <v>0</v>
      </c>
      <c r="F18" s="99">
        <v>0</v>
      </c>
      <c r="G18" s="99">
        <v>0</v>
      </c>
      <c r="H18" s="99">
        <v>0</v>
      </c>
      <c r="I18" s="99">
        <v>999</v>
      </c>
      <c r="J18" s="99">
        <v>-999</v>
      </c>
    </row>
    <row r="19" spans="1:10" x14ac:dyDescent="0.2">
      <c r="A19" s="46" t="s">
        <v>234</v>
      </c>
      <c r="B19" s="99">
        <v>162</v>
      </c>
      <c r="C19" s="99">
        <v>185</v>
      </c>
      <c r="D19" s="99">
        <v>-23</v>
      </c>
      <c r="E19" s="99">
        <v>399</v>
      </c>
      <c r="F19" s="99">
        <v>116</v>
      </c>
      <c r="G19" s="99">
        <v>283</v>
      </c>
      <c r="H19" s="99">
        <v>-290</v>
      </c>
      <c r="I19" s="99">
        <v>456</v>
      </c>
      <c r="J19" s="99">
        <v>-746</v>
      </c>
    </row>
    <row r="20" spans="1:10" x14ac:dyDescent="0.2">
      <c r="A20" s="46" t="s">
        <v>235</v>
      </c>
      <c r="B20" s="99">
        <v>-933</v>
      </c>
      <c r="C20" s="99">
        <v>-316</v>
      </c>
      <c r="D20" s="99">
        <v>-617</v>
      </c>
      <c r="E20" s="99">
        <v>-933</v>
      </c>
      <c r="F20" s="99">
        <v>-297</v>
      </c>
      <c r="G20" s="99">
        <v>-636</v>
      </c>
      <c r="H20" s="99">
        <v>3</v>
      </c>
      <c r="I20" s="99">
        <v>2228</v>
      </c>
      <c r="J20" s="99">
        <v>-2225</v>
      </c>
    </row>
    <row r="21" spans="1:10" x14ac:dyDescent="0.2">
      <c r="A21" s="46" t="s">
        <v>236</v>
      </c>
      <c r="B21" s="99">
        <v>53</v>
      </c>
      <c r="C21" s="99">
        <v>0</v>
      </c>
      <c r="D21" s="99">
        <v>53</v>
      </c>
      <c r="E21" s="99">
        <v>8</v>
      </c>
      <c r="F21" s="99">
        <v>0</v>
      </c>
      <c r="G21" s="99">
        <v>8</v>
      </c>
      <c r="H21" s="99">
        <v>-2</v>
      </c>
      <c r="I21" s="99">
        <v>0</v>
      </c>
      <c r="J21" s="99">
        <v>-2</v>
      </c>
    </row>
    <row r="22" spans="1:10" x14ac:dyDescent="0.2">
      <c r="A22" s="46" t="s">
        <v>237</v>
      </c>
      <c r="B22" s="99">
        <v>0</v>
      </c>
      <c r="C22" s="99">
        <v>-2945</v>
      </c>
      <c r="D22" s="99">
        <v>2945</v>
      </c>
      <c r="E22" s="99">
        <v>0</v>
      </c>
      <c r="F22" s="99">
        <v>-2964</v>
      </c>
      <c r="G22" s="99">
        <v>2964</v>
      </c>
      <c r="H22" s="99">
        <v>0</v>
      </c>
      <c r="I22" s="99">
        <v>1541</v>
      </c>
      <c r="J22" s="99">
        <v>-1541</v>
      </c>
    </row>
    <row r="23" spans="1:10" x14ac:dyDescent="0.2">
      <c r="A23" s="46" t="s">
        <v>233</v>
      </c>
      <c r="B23" s="99">
        <v>0</v>
      </c>
      <c r="C23" s="99">
        <v>-967</v>
      </c>
      <c r="D23" s="99">
        <v>967</v>
      </c>
      <c r="E23" s="99">
        <v>0</v>
      </c>
      <c r="F23" s="99">
        <v>-687</v>
      </c>
      <c r="G23" s="99">
        <v>687</v>
      </c>
      <c r="H23" s="99">
        <v>0</v>
      </c>
      <c r="I23" s="99">
        <v>2269</v>
      </c>
      <c r="J23" s="99">
        <v>-2269</v>
      </c>
    </row>
    <row r="24" spans="1:10" x14ac:dyDescent="0.2">
      <c r="A24" s="46" t="s">
        <v>234</v>
      </c>
      <c r="B24" s="99">
        <v>0</v>
      </c>
      <c r="C24" s="99">
        <v>1056</v>
      </c>
      <c r="D24" s="99">
        <v>-1056</v>
      </c>
      <c r="E24" s="99">
        <v>0</v>
      </c>
      <c r="F24" s="99">
        <v>1044</v>
      </c>
      <c r="G24" s="99">
        <v>-1044</v>
      </c>
      <c r="H24" s="99">
        <v>0</v>
      </c>
      <c r="I24" s="99">
        <v>95</v>
      </c>
      <c r="J24" s="99">
        <v>-95</v>
      </c>
    </row>
    <row r="25" spans="1:10" x14ac:dyDescent="0.2">
      <c r="A25" s="46" t="s">
        <v>235</v>
      </c>
      <c r="B25" s="99">
        <v>0</v>
      </c>
      <c r="C25" s="99">
        <v>-1769</v>
      </c>
      <c r="D25" s="99">
        <v>1769</v>
      </c>
      <c r="E25" s="99">
        <v>0</v>
      </c>
      <c r="F25" s="99">
        <v>-2069</v>
      </c>
      <c r="G25" s="99">
        <v>2069</v>
      </c>
      <c r="H25" s="99">
        <v>0</v>
      </c>
      <c r="I25" s="99">
        <v>-1180</v>
      </c>
      <c r="J25" s="99">
        <v>1180</v>
      </c>
    </row>
    <row r="26" spans="1:10" x14ac:dyDescent="0.2">
      <c r="A26" s="46" t="s">
        <v>236</v>
      </c>
      <c r="B26" s="99">
        <v>0</v>
      </c>
      <c r="C26" s="99">
        <v>-1265</v>
      </c>
      <c r="D26" s="99">
        <v>1265</v>
      </c>
      <c r="E26" s="99">
        <v>0</v>
      </c>
      <c r="F26" s="99">
        <v>-1252</v>
      </c>
      <c r="G26" s="99">
        <v>1252</v>
      </c>
      <c r="H26" s="99">
        <v>0</v>
      </c>
      <c r="I26" s="99">
        <v>357</v>
      </c>
      <c r="J26" s="99">
        <v>-357</v>
      </c>
    </row>
    <row r="27" spans="1:10" x14ac:dyDescent="0.2">
      <c r="A27" s="46" t="s">
        <v>238</v>
      </c>
      <c r="B27" s="99">
        <v>0</v>
      </c>
      <c r="C27" s="99">
        <v>0</v>
      </c>
      <c r="D27" s="99">
        <v>0</v>
      </c>
      <c r="E27" s="99">
        <v>0</v>
      </c>
      <c r="F27" s="99">
        <v>0</v>
      </c>
      <c r="G27" s="99">
        <v>0</v>
      </c>
      <c r="H27" s="99">
        <v>0</v>
      </c>
      <c r="I27" s="99">
        <v>0</v>
      </c>
      <c r="J27" s="99">
        <v>0</v>
      </c>
    </row>
    <row r="28" spans="1:10" x14ac:dyDescent="0.2">
      <c r="A28" s="46" t="s">
        <v>233</v>
      </c>
      <c r="B28" s="99">
        <v>0</v>
      </c>
      <c r="C28" s="99">
        <v>0</v>
      </c>
      <c r="D28" s="99">
        <v>0</v>
      </c>
      <c r="E28" s="99">
        <v>0</v>
      </c>
      <c r="F28" s="99">
        <v>0</v>
      </c>
      <c r="G28" s="99">
        <v>0</v>
      </c>
      <c r="H28" s="99">
        <v>0</v>
      </c>
      <c r="I28" s="99">
        <v>0</v>
      </c>
      <c r="J28" s="99">
        <v>0</v>
      </c>
    </row>
    <row r="29" spans="1:10" x14ac:dyDescent="0.2">
      <c r="A29" s="46" t="s">
        <v>234</v>
      </c>
      <c r="B29" s="99">
        <v>0</v>
      </c>
      <c r="C29" s="99">
        <v>0</v>
      </c>
      <c r="D29" s="99">
        <v>0</v>
      </c>
      <c r="E29" s="99">
        <v>0</v>
      </c>
      <c r="F29" s="99">
        <v>0</v>
      </c>
      <c r="G29" s="99">
        <v>0</v>
      </c>
      <c r="H29" s="99">
        <v>0</v>
      </c>
      <c r="I29" s="99">
        <v>0</v>
      </c>
      <c r="J29" s="99">
        <v>0</v>
      </c>
    </row>
    <row r="30" spans="1:10" x14ac:dyDescent="0.2">
      <c r="A30" s="46" t="s">
        <v>235</v>
      </c>
      <c r="B30" s="99">
        <v>0</v>
      </c>
      <c r="C30" s="99">
        <v>0</v>
      </c>
      <c r="D30" s="99">
        <v>0</v>
      </c>
      <c r="E30" s="99">
        <v>0</v>
      </c>
      <c r="F30" s="99">
        <v>0</v>
      </c>
      <c r="G30" s="99">
        <v>0</v>
      </c>
      <c r="H30" s="99">
        <v>0</v>
      </c>
      <c r="I30" s="99">
        <v>0</v>
      </c>
      <c r="J30" s="99">
        <v>0</v>
      </c>
    </row>
    <row r="31" spans="1:10" x14ac:dyDescent="0.2">
      <c r="A31" s="46" t="s">
        <v>236</v>
      </c>
      <c r="B31" s="99">
        <v>0</v>
      </c>
      <c r="C31" s="99">
        <v>0</v>
      </c>
      <c r="D31" s="99">
        <v>0</v>
      </c>
      <c r="E31" s="99">
        <v>0</v>
      </c>
      <c r="F31" s="99">
        <v>0</v>
      </c>
      <c r="G31" s="99">
        <v>0</v>
      </c>
      <c r="H31" s="99">
        <v>0</v>
      </c>
      <c r="I31" s="99">
        <v>0</v>
      </c>
      <c r="J31" s="99">
        <v>0</v>
      </c>
    </row>
    <row r="32" spans="1:10" x14ac:dyDescent="0.2">
      <c r="A32" s="46" t="s">
        <v>239</v>
      </c>
      <c r="B32" s="99">
        <v>-417</v>
      </c>
      <c r="C32" s="99">
        <v>800</v>
      </c>
      <c r="D32" s="99">
        <v>-1217</v>
      </c>
      <c r="E32" s="99">
        <v>-339</v>
      </c>
      <c r="F32" s="99">
        <v>817</v>
      </c>
      <c r="G32" s="99">
        <v>-1156</v>
      </c>
      <c r="H32" s="99">
        <v>-204</v>
      </c>
      <c r="I32" s="99">
        <v>-750</v>
      </c>
      <c r="J32" s="99">
        <v>546</v>
      </c>
    </row>
    <row r="33" spans="1:10" x14ac:dyDescent="0.2">
      <c r="A33" s="46" t="s">
        <v>233</v>
      </c>
      <c r="B33" s="99">
        <v>0</v>
      </c>
      <c r="C33" s="99">
        <v>0</v>
      </c>
      <c r="D33" s="99">
        <v>0</v>
      </c>
      <c r="E33" s="99">
        <v>0</v>
      </c>
      <c r="F33" s="99">
        <v>0</v>
      </c>
      <c r="G33" s="99">
        <v>0</v>
      </c>
      <c r="H33" s="99">
        <v>0</v>
      </c>
      <c r="I33" s="99">
        <v>0</v>
      </c>
      <c r="J33" s="99">
        <v>0</v>
      </c>
    </row>
    <row r="34" spans="1:10" x14ac:dyDescent="0.2">
      <c r="A34" s="46" t="s">
        <v>234</v>
      </c>
      <c r="B34" s="99">
        <v>0</v>
      </c>
      <c r="C34" s="99">
        <v>0</v>
      </c>
      <c r="D34" s="99">
        <v>0</v>
      </c>
      <c r="E34" s="99">
        <v>0</v>
      </c>
      <c r="F34" s="99">
        <v>0</v>
      </c>
      <c r="G34" s="99">
        <v>0</v>
      </c>
      <c r="H34" s="99">
        <v>0</v>
      </c>
      <c r="I34" s="99">
        <v>0</v>
      </c>
      <c r="J34" s="99">
        <v>0</v>
      </c>
    </row>
    <row r="35" spans="1:10" x14ac:dyDescent="0.2">
      <c r="A35" s="46" t="s">
        <v>235</v>
      </c>
      <c r="B35" s="99">
        <v>0</v>
      </c>
      <c r="C35" s="99">
        <v>0</v>
      </c>
      <c r="D35" s="99">
        <v>0</v>
      </c>
      <c r="E35" s="99">
        <v>0</v>
      </c>
      <c r="F35" s="99">
        <v>0</v>
      </c>
      <c r="G35" s="99">
        <v>0</v>
      </c>
      <c r="H35" s="99">
        <v>0</v>
      </c>
      <c r="I35" s="99">
        <v>0</v>
      </c>
      <c r="J35" s="99">
        <v>0</v>
      </c>
    </row>
    <row r="36" spans="1:10" x14ac:dyDescent="0.2">
      <c r="A36" s="46" t="s">
        <v>236</v>
      </c>
      <c r="B36" s="99">
        <v>-417</v>
      </c>
      <c r="C36" s="99">
        <v>800</v>
      </c>
      <c r="D36" s="99">
        <v>-1217</v>
      </c>
      <c r="E36" s="99">
        <v>-339</v>
      </c>
      <c r="F36" s="99">
        <v>817</v>
      </c>
      <c r="G36" s="99">
        <v>-1156</v>
      </c>
      <c r="H36" s="99">
        <v>-204</v>
      </c>
      <c r="I36" s="99">
        <v>-750</v>
      </c>
      <c r="J36" s="99">
        <v>546</v>
      </c>
    </row>
    <row r="37" spans="1:10" x14ac:dyDescent="0.2">
      <c r="A37" s="46" t="s">
        <v>240</v>
      </c>
      <c r="B37" s="99">
        <v>171</v>
      </c>
      <c r="C37" s="99">
        <v>210</v>
      </c>
      <c r="D37" s="99">
        <v>-39</v>
      </c>
      <c r="E37" s="99">
        <v>151</v>
      </c>
      <c r="F37" s="99">
        <v>176</v>
      </c>
      <c r="G37" s="99">
        <v>-25</v>
      </c>
      <c r="H37" s="99">
        <v>-47</v>
      </c>
      <c r="I37" s="99">
        <v>444</v>
      </c>
      <c r="J37" s="99">
        <v>-491</v>
      </c>
    </row>
    <row r="38" spans="1:10" x14ac:dyDescent="0.2">
      <c r="A38" s="46" t="s">
        <v>233</v>
      </c>
      <c r="B38" s="99">
        <v>0</v>
      </c>
      <c r="C38" s="99">
        <v>0</v>
      </c>
      <c r="D38" s="99">
        <v>0</v>
      </c>
      <c r="E38" s="99">
        <v>0</v>
      </c>
      <c r="F38" s="99">
        <v>0</v>
      </c>
      <c r="G38" s="99">
        <v>0</v>
      </c>
      <c r="H38" s="99">
        <v>0</v>
      </c>
      <c r="I38" s="99">
        <v>0</v>
      </c>
      <c r="J38" s="99">
        <v>0</v>
      </c>
    </row>
    <row r="39" spans="1:10" x14ac:dyDescent="0.2">
      <c r="A39" s="46" t="s">
        <v>234</v>
      </c>
      <c r="B39" s="99">
        <v>121</v>
      </c>
      <c r="C39" s="99">
        <v>0</v>
      </c>
      <c r="D39" s="99">
        <v>121</v>
      </c>
      <c r="E39" s="99">
        <v>117</v>
      </c>
      <c r="F39" s="99">
        <v>0</v>
      </c>
      <c r="G39" s="99">
        <v>117</v>
      </c>
      <c r="H39" s="99">
        <v>-55</v>
      </c>
      <c r="I39" s="99">
        <v>0</v>
      </c>
      <c r="J39" s="99">
        <v>-55</v>
      </c>
    </row>
    <row r="40" spans="1:10" x14ac:dyDescent="0.2">
      <c r="A40" s="46" t="s">
        <v>235</v>
      </c>
      <c r="B40" s="99">
        <v>50</v>
      </c>
      <c r="C40" s="99">
        <v>0</v>
      </c>
      <c r="D40" s="99">
        <v>50</v>
      </c>
      <c r="E40" s="99">
        <v>34</v>
      </c>
      <c r="F40" s="99">
        <v>0</v>
      </c>
      <c r="G40" s="99">
        <v>34</v>
      </c>
      <c r="H40" s="99">
        <v>8</v>
      </c>
      <c r="I40" s="99">
        <v>0</v>
      </c>
      <c r="J40" s="99">
        <v>8</v>
      </c>
    </row>
    <row r="41" spans="1:10" x14ac:dyDescent="0.2">
      <c r="A41" s="46" t="s">
        <v>236</v>
      </c>
      <c r="B41" s="99">
        <v>0</v>
      </c>
      <c r="C41" s="99">
        <v>210</v>
      </c>
      <c r="D41" s="99">
        <v>-210</v>
      </c>
      <c r="E41" s="99">
        <v>0</v>
      </c>
      <c r="F41" s="99">
        <v>176</v>
      </c>
      <c r="G41" s="99">
        <v>-176</v>
      </c>
      <c r="H41" s="99">
        <v>0</v>
      </c>
      <c r="I41" s="99">
        <v>444</v>
      </c>
      <c r="J41" s="99">
        <v>-444</v>
      </c>
    </row>
    <row r="42" spans="1:10" x14ac:dyDescent="0.2">
      <c r="A42" s="46" t="s">
        <v>241</v>
      </c>
      <c r="B42" s="99">
        <v>0</v>
      </c>
      <c r="C42" s="99">
        <v>0</v>
      </c>
      <c r="D42" s="99">
        <v>0</v>
      </c>
      <c r="E42" s="99" t="s">
        <v>883</v>
      </c>
      <c r="F42" s="99">
        <v>0</v>
      </c>
      <c r="G42" s="99">
        <v>0</v>
      </c>
      <c r="H42" s="99" t="s">
        <v>883</v>
      </c>
      <c r="I42" s="99">
        <v>0</v>
      </c>
      <c r="J42" s="99">
        <v>0</v>
      </c>
    </row>
    <row r="43" spans="1:10" x14ac:dyDescent="0.2">
      <c r="A43" s="44" t="s">
        <v>242</v>
      </c>
      <c r="B43" s="98">
        <v>-5185</v>
      </c>
      <c r="C43" s="98" t="s">
        <v>883</v>
      </c>
      <c r="D43" s="98">
        <v>-5185</v>
      </c>
      <c r="E43" s="98">
        <v>-6018</v>
      </c>
      <c r="F43" s="98" t="s">
        <v>883</v>
      </c>
      <c r="G43" s="98">
        <v>-6018</v>
      </c>
      <c r="H43" s="98">
        <v>4714</v>
      </c>
      <c r="I43" s="98" t="s">
        <v>883</v>
      </c>
      <c r="J43" s="98">
        <v>4714</v>
      </c>
    </row>
    <row r="44" spans="1:10" x14ac:dyDescent="0.2">
      <c r="A44" s="46" t="s">
        <v>243</v>
      </c>
      <c r="B44" s="99">
        <v>0</v>
      </c>
      <c r="C44" s="99">
        <v>0</v>
      </c>
      <c r="D44" s="99">
        <v>0</v>
      </c>
      <c r="E44" s="99">
        <v>0</v>
      </c>
      <c r="F44" s="99" t="s">
        <v>883</v>
      </c>
      <c r="G44" s="99">
        <v>0</v>
      </c>
      <c r="H44" s="99">
        <v>0</v>
      </c>
      <c r="I44" s="99" t="s">
        <v>883</v>
      </c>
      <c r="J44" s="99">
        <v>0</v>
      </c>
    </row>
    <row r="45" spans="1:10" x14ac:dyDescent="0.2">
      <c r="A45" s="46" t="s">
        <v>244</v>
      </c>
      <c r="B45" s="99">
        <v>-191</v>
      </c>
      <c r="C45" s="99">
        <v>0</v>
      </c>
      <c r="D45" s="99">
        <v>-191</v>
      </c>
      <c r="E45" s="99">
        <v>-191</v>
      </c>
      <c r="F45" s="99" t="s">
        <v>883</v>
      </c>
      <c r="G45" s="99">
        <v>-191</v>
      </c>
      <c r="H45" s="99">
        <v>977</v>
      </c>
      <c r="I45" s="99" t="s">
        <v>883</v>
      </c>
      <c r="J45" s="99">
        <v>977</v>
      </c>
    </row>
    <row r="46" spans="1:10" x14ac:dyDescent="0.2">
      <c r="A46" s="46" t="s">
        <v>245</v>
      </c>
      <c r="B46" s="99">
        <v>0</v>
      </c>
      <c r="C46" s="99">
        <v>0</v>
      </c>
      <c r="D46" s="99">
        <v>0</v>
      </c>
      <c r="E46" s="99">
        <v>0</v>
      </c>
      <c r="F46" s="99" t="s">
        <v>883</v>
      </c>
      <c r="G46" s="99">
        <v>0</v>
      </c>
      <c r="H46" s="99">
        <v>0</v>
      </c>
      <c r="I46" s="99" t="s">
        <v>883</v>
      </c>
      <c r="J46" s="99">
        <v>0</v>
      </c>
    </row>
    <row r="47" spans="1:10" x14ac:dyDescent="0.2">
      <c r="A47" s="46" t="s">
        <v>246</v>
      </c>
      <c r="B47" s="99">
        <v>-4994</v>
      </c>
      <c r="C47" s="99">
        <v>0</v>
      </c>
      <c r="D47" s="99">
        <v>-4994</v>
      </c>
      <c r="E47" s="99">
        <v>-5827</v>
      </c>
      <c r="F47" s="99" t="s">
        <v>883</v>
      </c>
      <c r="G47" s="99">
        <v>-5827</v>
      </c>
      <c r="H47" s="99">
        <v>3737</v>
      </c>
      <c r="I47" s="99" t="s">
        <v>883</v>
      </c>
      <c r="J47" s="99">
        <v>3737</v>
      </c>
    </row>
    <row r="48" spans="1:10" ht="15" thickBot="1" x14ac:dyDescent="0.25">
      <c r="A48" s="54"/>
      <c r="B48" s="150"/>
      <c r="C48" s="150"/>
      <c r="D48" s="150"/>
      <c r="E48" s="150"/>
      <c r="F48" s="150"/>
      <c r="G48" s="150"/>
      <c r="H48" s="150"/>
      <c r="I48" s="150"/>
      <c r="J48" s="150"/>
    </row>
    <row r="49" spans="1:10" ht="15" thickBot="1" x14ac:dyDescent="0.25">
      <c r="A49" s="3"/>
      <c r="B49" s="151" t="s">
        <v>822</v>
      </c>
      <c r="C49" s="151" t="s">
        <v>172</v>
      </c>
      <c r="D49" s="151" t="s">
        <v>247</v>
      </c>
      <c r="E49" s="151" t="s">
        <v>822</v>
      </c>
      <c r="F49" s="151" t="s">
        <v>172</v>
      </c>
      <c r="G49" s="151" t="s">
        <v>247</v>
      </c>
      <c r="H49" s="151" t="s">
        <v>822</v>
      </c>
      <c r="I49" s="151" t="s">
        <v>172</v>
      </c>
      <c r="J49" s="151" t="s">
        <v>247</v>
      </c>
    </row>
    <row r="50" spans="1:10" x14ac:dyDescent="0.2">
      <c r="A50" s="44" t="s">
        <v>248</v>
      </c>
      <c r="B50" s="98">
        <v>0</v>
      </c>
      <c r="C50" s="98">
        <v>850</v>
      </c>
      <c r="D50" s="98">
        <v>-850</v>
      </c>
      <c r="E50" s="98">
        <v>0</v>
      </c>
      <c r="F50" s="98">
        <v>718</v>
      </c>
      <c r="G50" s="98">
        <v>-718</v>
      </c>
      <c r="H50" s="98">
        <v>0</v>
      </c>
      <c r="I50" s="98">
        <v>1422</v>
      </c>
      <c r="J50" s="98">
        <v>-1422</v>
      </c>
    </row>
    <row r="51" spans="1:10" x14ac:dyDescent="0.2">
      <c r="A51" s="44" t="s">
        <v>249</v>
      </c>
      <c r="B51" s="98">
        <v>0</v>
      </c>
      <c r="C51" s="98">
        <v>0</v>
      </c>
      <c r="D51" s="98">
        <v>0</v>
      </c>
      <c r="E51" s="98">
        <v>0</v>
      </c>
      <c r="F51" s="98">
        <v>0</v>
      </c>
      <c r="G51" s="98">
        <v>0</v>
      </c>
      <c r="H51" s="98">
        <v>0</v>
      </c>
      <c r="I51" s="98">
        <v>0</v>
      </c>
      <c r="J51" s="98">
        <v>0</v>
      </c>
    </row>
    <row r="52" spans="1:10" ht="15" thickBot="1" x14ac:dyDescent="0.25">
      <c r="A52" s="3"/>
      <c r="B52" s="55"/>
      <c r="C52" s="55"/>
      <c r="D52" s="55"/>
      <c r="E52" s="55"/>
      <c r="F52" s="55"/>
      <c r="G52" s="55"/>
      <c r="H52" s="55"/>
      <c r="I52" s="55"/>
      <c r="J52" s="55"/>
    </row>
    <row r="53" spans="1:10" x14ac:dyDescent="0.2">
      <c r="A53" s="380" t="s">
        <v>54</v>
      </c>
      <c r="B53" s="380"/>
      <c r="C53" s="380"/>
      <c r="D53" s="380"/>
      <c r="E53" s="380"/>
      <c r="F53" s="380"/>
      <c r="G53" s="380"/>
      <c r="H53" s="380"/>
      <c r="I53" s="380"/>
      <c r="J53" s="380"/>
    </row>
    <row r="54" spans="1:10" x14ac:dyDescent="0.2">
      <c r="A54" s="378" t="s">
        <v>841</v>
      </c>
      <c r="B54" s="378"/>
      <c r="C54" s="378"/>
      <c r="D54" s="378"/>
      <c r="E54" s="378"/>
      <c r="F54" s="378"/>
      <c r="G54" s="378"/>
      <c r="H54" s="378"/>
      <c r="I54" s="378"/>
      <c r="J54" s="378"/>
    </row>
    <row r="55" spans="1:10" x14ac:dyDescent="0.2">
      <c r="A55" s="381" t="s">
        <v>250</v>
      </c>
      <c r="B55" s="381"/>
      <c r="C55" s="381"/>
      <c r="D55" s="381"/>
      <c r="E55" s="381"/>
      <c r="F55" s="381"/>
      <c r="G55" s="381"/>
      <c r="H55" s="381"/>
      <c r="I55" s="381"/>
      <c r="J55" s="381"/>
    </row>
    <row r="56" spans="1:10" ht="0.75" customHeight="1" x14ac:dyDescent="0.2">
      <c r="A56" s="381"/>
      <c r="B56" s="381"/>
      <c r="C56" s="381"/>
      <c r="D56" s="381"/>
      <c r="E56" s="381"/>
      <c r="F56" s="381"/>
      <c r="G56" s="381"/>
      <c r="H56" s="381"/>
      <c r="I56" s="381"/>
      <c r="J56" s="381"/>
    </row>
    <row r="57" spans="1:10" hidden="1" x14ac:dyDescent="0.2">
      <c r="A57" s="381"/>
      <c r="B57" s="381"/>
      <c r="C57" s="381"/>
      <c r="D57" s="381"/>
      <c r="E57" s="381"/>
      <c r="F57" s="381"/>
      <c r="G57" s="381"/>
      <c r="H57" s="381"/>
      <c r="I57" s="381"/>
      <c r="J57" s="381"/>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2" orientation="portrait"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G7" sqref="G7"/>
    </sheetView>
  </sheetViews>
  <sheetFormatPr defaultColWidth="9.125" defaultRowHeight="14.25" x14ac:dyDescent="0.2"/>
  <cols>
    <col min="1" max="1" width="49" style="2" customWidth="1"/>
    <col min="2" max="3" width="8.25" style="2" bestFit="1" customWidth="1"/>
    <col min="4" max="4" width="8" style="2" bestFit="1" customWidth="1"/>
    <col min="5" max="5" width="7.75" style="2" bestFit="1" customWidth="1"/>
    <col min="6" max="7" width="8" style="2" bestFit="1" customWidth="1"/>
    <col min="8" max="16384" width="9.125" style="2"/>
  </cols>
  <sheetData>
    <row r="1" spans="1:7" ht="17.25" x14ac:dyDescent="0.2">
      <c r="A1" s="355" t="s">
        <v>251</v>
      </c>
      <c r="B1" s="355"/>
      <c r="C1" s="355"/>
      <c r="D1" s="355"/>
      <c r="E1" s="355"/>
      <c r="F1" s="355"/>
      <c r="G1" s="355"/>
    </row>
    <row r="2" spans="1:7" x14ac:dyDescent="0.2">
      <c r="A2" s="445"/>
      <c r="B2" s="445"/>
      <c r="C2" s="445"/>
      <c r="D2" s="445"/>
      <c r="E2" s="445"/>
      <c r="F2" s="445"/>
      <c r="G2" s="445"/>
    </row>
    <row r="3" spans="1:7" ht="15" thickBot="1" x14ac:dyDescent="0.25">
      <c r="A3" s="359" t="s">
        <v>252</v>
      </c>
      <c r="B3" s="359"/>
      <c r="C3" s="359"/>
      <c r="D3" s="359"/>
      <c r="E3" s="359"/>
      <c r="F3" s="359"/>
      <c r="G3" s="359"/>
    </row>
    <row r="4" spans="1:7" ht="15.75" thickTop="1" thickBot="1" x14ac:dyDescent="0.25">
      <c r="A4" s="370" t="s">
        <v>253</v>
      </c>
      <c r="B4" s="372">
        <v>2022</v>
      </c>
      <c r="C4" s="374"/>
      <c r="D4" s="372">
        <v>2023</v>
      </c>
      <c r="E4" s="374"/>
      <c r="F4" s="374"/>
      <c r="G4" s="374"/>
    </row>
    <row r="5" spans="1:7" ht="15" thickBot="1" x14ac:dyDescent="0.25">
      <c r="A5" s="371"/>
      <c r="B5" s="8" t="s">
        <v>39</v>
      </c>
      <c r="C5" s="22" t="s">
        <v>888</v>
      </c>
      <c r="D5" s="161" t="s">
        <v>887</v>
      </c>
      <c r="E5" s="8" t="s">
        <v>254</v>
      </c>
      <c r="F5" s="8" t="s">
        <v>886</v>
      </c>
      <c r="G5" s="161" t="s">
        <v>884</v>
      </c>
    </row>
    <row r="6" spans="1:7" ht="15" thickTop="1" x14ac:dyDescent="0.2">
      <c r="A6" s="1"/>
      <c r="B6" s="43"/>
      <c r="C6" s="43"/>
      <c r="D6" s="43"/>
      <c r="E6" s="43"/>
      <c r="F6" s="43"/>
    </row>
    <row r="7" spans="1:7" x14ac:dyDescent="0.2">
      <c r="A7" s="44" t="s">
        <v>255</v>
      </c>
      <c r="B7" s="152">
        <v>-130507.87090408799</v>
      </c>
      <c r="C7" s="152">
        <v>-128093.57634237927</v>
      </c>
      <c r="D7" s="152">
        <v>-126753.10951681598</v>
      </c>
      <c r="E7" s="152">
        <v>-126091.29803556169</v>
      </c>
      <c r="F7" s="152">
        <v>-127601.60236786108</v>
      </c>
      <c r="G7" s="198">
        <v>-130433.82180629145</v>
      </c>
    </row>
    <row r="8" spans="1:7" x14ac:dyDescent="0.2">
      <c r="A8" s="44" t="s">
        <v>256</v>
      </c>
      <c r="B8" s="111">
        <v>25165.341557273081</v>
      </c>
      <c r="C8" s="111">
        <v>22691.253740934335</v>
      </c>
      <c r="D8" s="111">
        <v>22576.89460434642</v>
      </c>
      <c r="E8" s="111">
        <v>22517.925517152915</v>
      </c>
      <c r="F8" s="111">
        <v>25482.876699201905</v>
      </c>
      <c r="G8" s="197">
        <v>26670.559228552407</v>
      </c>
    </row>
    <row r="9" spans="1:7" x14ac:dyDescent="0.2">
      <c r="A9" s="44" t="s">
        <v>257</v>
      </c>
      <c r="B9" s="111">
        <v>1925.5615904176909</v>
      </c>
      <c r="C9" s="111">
        <v>3058.3235996634098</v>
      </c>
      <c r="D9" s="111">
        <v>2972.6391860035355</v>
      </c>
      <c r="E9" s="111">
        <v>2972.546910244786</v>
      </c>
      <c r="F9" s="111">
        <v>2978.9940307074685</v>
      </c>
      <c r="G9" s="197">
        <v>3014.2967493101437</v>
      </c>
    </row>
    <row r="10" spans="1:7" x14ac:dyDescent="0.2">
      <c r="A10" s="5" t="s">
        <v>258</v>
      </c>
      <c r="B10" s="111">
        <v>1842.5060424070839</v>
      </c>
      <c r="C10" s="111">
        <v>2890.0849842937423</v>
      </c>
      <c r="D10" s="111">
        <v>2804.400570633868</v>
      </c>
      <c r="E10" s="111">
        <v>2803.7582948751183</v>
      </c>
      <c r="F10" s="111">
        <v>2807.639415337801</v>
      </c>
      <c r="G10" s="197">
        <v>2840.8088379404762</v>
      </c>
    </row>
    <row r="11" spans="1:7" x14ac:dyDescent="0.2">
      <c r="A11" s="5" t="s">
        <v>259</v>
      </c>
      <c r="B11" s="109">
        <v>1842.5060424070839</v>
      </c>
      <c r="C11" s="109">
        <v>2890.0849842937423</v>
      </c>
      <c r="D11" s="109">
        <v>2804.400570633868</v>
      </c>
      <c r="E11" s="109">
        <v>2803.7582948751183</v>
      </c>
      <c r="F11" s="109">
        <v>2807.639415337801</v>
      </c>
      <c r="G11" s="109">
        <v>2840.8088379404762</v>
      </c>
    </row>
    <row r="12" spans="1:7" x14ac:dyDescent="0.2">
      <c r="A12" s="5" t="s">
        <v>260</v>
      </c>
      <c r="B12" s="111">
        <v>0</v>
      </c>
      <c r="C12" s="111">
        <v>0</v>
      </c>
      <c r="D12" s="111">
        <v>0</v>
      </c>
      <c r="E12" s="111">
        <v>0</v>
      </c>
      <c r="F12" s="111">
        <v>0</v>
      </c>
      <c r="G12" s="197">
        <v>0</v>
      </c>
    </row>
    <row r="13" spans="1:7" x14ac:dyDescent="0.2">
      <c r="A13" s="5" t="s">
        <v>261</v>
      </c>
      <c r="B13" s="111">
        <v>0</v>
      </c>
      <c r="C13" s="111">
        <v>0</v>
      </c>
      <c r="D13" s="111">
        <v>0</v>
      </c>
      <c r="E13" s="111">
        <v>0</v>
      </c>
      <c r="F13" s="111">
        <v>0</v>
      </c>
      <c r="G13" s="197">
        <v>0</v>
      </c>
    </row>
    <row r="14" spans="1:7" x14ac:dyDescent="0.2">
      <c r="A14" s="5" t="s">
        <v>262</v>
      </c>
      <c r="B14" s="111">
        <v>83.055548010606984</v>
      </c>
      <c r="C14" s="111">
        <v>168.23861536966754</v>
      </c>
      <c r="D14" s="111">
        <v>168.23861536966754</v>
      </c>
      <c r="E14" s="111">
        <v>168.78861536966755</v>
      </c>
      <c r="F14" s="111">
        <v>171.35461536966756</v>
      </c>
      <c r="G14" s="197">
        <v>173.48791136966756</v>
      </c>
    </row>
    <row r="15" spans="1:7" x14ac:dyDescent="0.2">
      <c r="A15" s="5" t="s">
        <v>263</v>
      </c>
      <c r="B15" s="111">
        <v>1.4844693264093949</v>
      </c>
      <c r="C15" s="111">
        <v>4.0115366854699728</v>
      </c>
      <c r="D15" s="111">
        <v>4.0115366854699728</v>
      </c>
      <c r="E15" s="111">
        <v>4.5615366854699726</v>
      </c>
      <c r="F15" s="111">
        <v>7.1275366854699724</v>
      </c>
      <c r="G15" s="197">
        <v>9.2608326854699712</v>
      </c>
    </row>
    <row r="16" spans="1:7" x14ac:dyDescent="0.2">
      <c r="A16" s="5" t="s">
        <v>264</v>
      </c>
      <c r="B16" s="111">
        <v>81.571078684197587</v>
      </c>
      <c r="C16" s="111">
        <v>164.22707868419758</v>
      </c>
      <c r="D16" s="111">
        <v>164.22707868419758</v>
      </c>
      <c r="E16" s="111">
        <v>164.22707868419758</v>
      </c>
      <c r="F16" s="111">
        <v>164.22707868419758</v>
      </c>
      <c r="G16" s="197">
        <v>164.22707868419758</v>
      </c>
    </row>
    <row r="17" spans="1:7" x14ac:dyDescent="0.2">
      <c r="A17" s="5" t="s">
        <v>265</v>
      </c>
      <c r="B17" s="111">
        <v>0</v>
      </c>
      <c r="C17" s="111">
        <v>0</v>
      </c>
      <c r="D17" s="111">
        <v>0</v>
      </c>
      <c r="E17" s="111">
        <v>0</v>
      </c>
      <c r="F17" s="111">
        <v>0</v>
      </c>
      <c r="G17" s="197">
        <v>0</v>
      </c>
    </row>
    <row r="18" spans="1:7" x14ac:dyDescent="0.2">
      <c r="A18" s="44" t="s">
        <v>266</v>
      </c>
      <c r="B18" s="152">
        <v>400.43430730952161</v>
      </c>
      <c r="C18" s="152">
        <v>391.37530543309765</v>
      </c>
      <c r="D18" s="152">
        <v>362.0804297768891</v>
      </c>
      <c r="E18" s="152">
        <v>310.3730247696783</v>
      </c>
      <c r="F18" s="152">
        <v>310.3730247696783</v>
      </c>
      <c r="G18" s="198">
        <v>313.48650526748366</v>
      </c>
    </row>
    <row r="19" spans="1:7" x14ac:dyDescent="0.2">
      <c r="A19" s="5" t="s">
        <v>267</v>
      </c>
      <c r="B19" s="111">
        <v>198.39042086579053</v>
      </c>
      <c r="C19" s="111">
        <v>166.0396097061865</v>
      </c>
      <c r="D19" s="111">
        <v>179.38844784140522</v>
      </c>
      <c r="E19" s="111">
        <v>157.79138918520007</v>
      </c>
      <c r="F19" s="111">
        <v>157.79138918520007</v>
      </c>
      <c r="G19" s="197">
        <v>159.37426003331683</v>
      </c>
    </row>
    <row r="20" spans="1:7" x14ac:dyDescent="0.2">
      <c r="A20" s="5" t="s">
        <v>268</v>
      </c>
      <c r="B20" s="111">
        <v>0</v>
      </c>
      <c r="C20" s="111">
        <v>0</v>
      </c>
      <c r="D20" s="111">
        <v>0</v>
      </c>
      <c r="E20" s="111">
        <v>0</v>
      </c>
      <c r="F20" s="111">
        <v>0</v>
      </c>
      <c r="G20" s="197">
        <v>0</v>
      </c>
    </row>
    <row r="21" spans="1:7" x14ac:dyDescent="0.2">
      <c r="A21" s="5" t="s">
        <v>269</v>
      </c>
      <c r="B21" s="111">
        <v>187.56276392085715</v>
      </c>
      <c r="C21" s="111">
        <v>157.00204894613347</v>
      </c>
      <c r="D21" s="111">
        <v>169.59787143840038</v>
      </c>
      <c r="E21" s="111">
        <v>148.83767937560739</v>
      </c>
      <c r="F21" s="111">
        <v>148.83767937560739</v>
      </c>
      <c r="G21" s="197">
        <v>150.33073184825204</v>
      </c>
    </row>
    <row r="22" spans="1:7" x14ac:dyDescent="0.2">
      <c r="A22" s="5" t="s">
        <v>270</v>
      </c>
      <c r="B22" s="111">
        <v>0</v>
      </c>
      <c r="C22" s="111">
        <v>0</v>
      </c>
      <c r="D22" s="111">
        <v>0</v>
      </c>
      <c r="E22" s="111">
        <v>0</v>
      </c>
      <c r="F22" s="111">
        <v>0</v>
      </c>
      <c r="G22" s="197">
        <v>0</v>
      </c>
    </row>
    <row r="23" spans="1:7" x14ac:dyDescent="0.2">
      <c r="A23" s="5" t="s">
        <v>271</v>
      </c>
      <c r="B23" s="111">
        <v>10.827656944933388</v>
      </c>
      <c r="C23" s="111">
        <v>9.0375607600530277</v>
      </c>
      <c r="D23" s="111">
        <v>9.7905764030048612</v>
      </c>
      <c r="E23" s="111">
        <v>8.9537098095926737</v>
      </c>
      <c r="F23" s="111">
        <v>8.9537098095926737</v>
      </c>
      <c r="G23" s="197">
        <v>9.0435281850647762</v>
      </c>
    </row>
    <row r="24" spans="1:7" x14ac:dyDescent="0.2">
      <c r="A24" s="5" t="s">
        <v>272</v>
      </c>
      <c r="B24" s="111">
        <v>202.04388644373108</v>
      </c>
      <c r="C24" s="111">
        <v>225.33569572691118</v>
      </c>
      <c r="D24" s="111">
        <v>182.69198193548391</v>
      </c>
      <c r="E24" s="111">
        <v>152.58163558447819</v>
      </c>
      <c r="F24" s="111">
        <v>152.58163558447819</v>
      </c>
      <c r="G24" s="197">
        <v>154.11224523416683</v>
      </c>
    </row>
    <row r="25" spans="1:7" x14ac:dyDescent="0.2">
      <c r="A25" s="5" t="s">
        <v>273</v>
      </c>
      <c r="B25" s="111">
        <v>0</v>
      </c>
      <c r="C25" s="111">
        <v>0</v>
      </c>
      <c r="D25" s="111">
        <v>0</v>
      </c>
      <c r="E25" s="111">
        <v>0</v>
      </c>
      <c r="F25" s="111">
        <v>0</v>
      </c>
      <c r="G25" s="197">
        <v>0</v>
      </c>
    </row>
    <row r="26" spans="1:7" x14ac:dyDescent="0.2">
      <c r="A26" s="5" t="s">
        <v>274</v>
      </c>
      <c r="B26" s="111">
        <v>160.0384412393984</v>
      </c>
      <c r="C26" s="111">
        <v>179.56017650463986</v>
      </c>
      <c r="D26" s="111">
        <v>144.70984760053031</v>
      </c>
      <c r="E26" s="111">
        <v>106.39334117618704</v>
      </c>
      <c r="F26" s="111">
        <v>106.39334117618704</v>
      </c>
      <c r="G26" s="197">
        <v>107.46061689415329</v>
      </c>
    </row>
    <row r="27" spans="1:7" x14ac:dyDescent="0.2">
      <c r="A27" s="5" t="s">
        <v>275</v>
      </c>
      <c r="B27" s="111">
        <v>0</v>
      </c>
      <c r="C27" s="111">
        <v>0</v>
      </c>
      <c r="D27" s="111">
        <v>0</v>
      </c>
      <c r="E27" s="111">
        <v>0</v>
      </c>
      <c r="F27" s="111">
        <v>0</v>
      </c>
      <c r="G27" s="197">
        <v>0</v>
      </c>
    </row>
    <row r="28" spans="1:7" x14ac:dyDescent="0.2">
      <c r="A28" s="5" t="s">
        <v>276</v>
      </c>
      <c r="B28" s="111">
        <v>42.00544520433268</v>
      </c>
      <c r="C28" s="111">
        <v>45.775519222271328</v>
      </c>
      <c r="D28" s="111">
        <v>37.982134334953606</v>
      </c>
      <c r="E28" s="111">
        <v>46.188294408291156</v>
      </c>
      <c r="F28" s="111">
        <v>46.188294408291156</v>
      </c>
      <c r="G28" s="197">
        <v>46.651628340013559</v>
      </c>
    </row>
    <row r="29" spans="1:7" x14ac:dyDescent="0.2">
      <c r="A29" s="44" t="s">
        <v>277</v>
      </c>
      <c r="B29" s="152">
        <v>53.84772336616463</v>
      </c>
      <c r="C29" s="152">
        <v>11.086786625549724</v>
      </c>
      <c r="D29" s="152">
        <v>11.155634867584309</v>
      </c>
      <c r="E29" s="152">
        <v>4.2003112255533326</v>
      </c>
      <c r="F29" s="152">
        <v>22.235367286083903</v>
      </c>
      <c r="G29" s="198">
        <v>11.880657119971108</v>
      </c>
    </row>
    <row r="30" spans="1:7" x14ac:dyDescent="0.2">
      <c r="A30" s="44" t="s">
        <v>278</v>
      </c>
      <c r="B30" s="152">
        <v>10689.549633025941</v>
      </c>
      <c r="C30" s="152">
        <v>9303.8620336141794</v>
      </c>
      <c r="D30" s="152">
        <v>9803.4537472008888</v>
      </c>
      <c r="E30" s="152">
        <v>9586.2522952822746</v>
      </c>
      <c r="F30" s="152">
        <v>9447.7368776493477</v>
      </c>
      <c r="G30" s="198">
        <v>9567.2525054596063</v>
      </c>
    </row>
    <row r="31" spans="1:7" x14ac:dyDescent="0.2">
      <c r="A31" s="5" t="s">
        <v>279</v>
      </c>
      <c r="B31" s="111">
        <v>0</v>
      </c>
      <c r="C31" s="111">
        <v>0</v>
      </c>
      <c r="D31" s="111">
        <v>0</v>
      </c>
      <c r="E31" s="111">
        <v>0</v>
      </c>
      <c r="F31" s="111">
        <v>0</v>
      </c>
      <c r="G31" s="197">
        <v>0</v>
      </c>
    </row>
    <row r="32" spans="1:7" x14ac:dyDescent="0.2">
      <c r="A32" s="5" t="s">
        <v>280</v>
      </c>
      <c r="B32" s="111">
        <v>2631.7064103418661</v>
      </c>
      <c r="C32" s="111">
        <v>2383.6415040898623</v>
      </c>
      <c r="D32" s="111">
        <v>2986.3131123099643</v>
      </c>
      <c r="E32" s="111">
        <v>2694.5005217286375</v>
      </c>
      <c r="F32" s="111">
        <v>2453.1856617925414</v>
      </c>
      <c r="G32" s="197">
        <v>2535.1841267565505</v>
      </c>
    </row>
    <row r="33" spans="1:7" x14ac:dyDescent="0.2">
      <c r="A33" s="5" t="s">
        <v>281</v>
      </c>
      <c r="B33" s="111">
        <v>0</v>
      </c>
      <c r="C33" s="111">
        <v>0</v>
      </c>
      <c r="D33" s="111">
        <v>0</v>
      </c>
      <c r="E33" s="111">
        <v>0</v>
      </c>
      <c r="F33" s="111">
        <v>0</v>
      </c>
      <c r="G33" s="197">
        <v>0</v>
      </c>
    </row>
    <row r="34" spans="1:7" x14ac:dyDescent="0.2">
      <c r="A34" s="5" t="s">
        <v>282</v>
      </c>
      <c r="B34" s="111">
        <v>0</v>
      </c>
      <c r="C34" s="111">
        <v>0</v>
      </c>
      <c r="D34" s="111">
        <v>0</v>
      </c>
      <c r="E34" s="111">
        <v>0</v>
      </c>
      <c r="F34" s="111">
        <v>0</v>
      </c>
      <c r="G34" s="197">
        <v>0</v>
      </c>
    </row>
    <row r="35" spans="1:7" x14ac:dyDescent="0.2">
      <c r="A35" s="5" t="s">
        <v>283</v>
      </c>
      <c r="B35" s="111">
        <v>5824.2933283747616</v>
      </c>
      <c r="C35" s="111">
        <v>5792.23771409448</v>
      </c>
      <c r="D35" s="111">
        <v>5716.4432152599302</v>
      </c>
      <c r="E35" s="111">
        <v>5712.2622871862968</v>
      </c>
      <c r="F35" s="111">
        <v>5672.4797944165812</v>
      </c>
      <c r="G35" s="197">
        <v>5686.7294976907915</v>
      </c>
    </row>
    <row r="36" spans="1:7" x14ac:dyDescent="0.2">
      <c r="A36" s="5" t="s">
        <v>284</v>
      </c>
      <c r="B36" s="111">
        <v>2233.5498943093135</v>
      </c>
      <c r="C36" s="111">
        <v>1127.9828154298384</v>
      </c>
      <c r="D36" s="111">
        <v>1100.6974196309955</v>
      </c>
      <c r="E36" s="111">
        <v>1179.4894863673401</v>
      </c>
      <c r="F36" s="111">
        <v>1322.0714214402258</v>
      </c>
      <c r="G36" s="197">
        <v>1345.3388810122644</v>
      </c>
    </row>
    <row r="37" spans="1:7" x14ac:dyDescent="0.2">
      <c r="A37" s="44" t="s">
        <v>285</v>
      </c>
      <c r="B37" s="152">
        <v>12095.948303153764</v>
      </c>
      <c r="C37" s="152">
        <v>9926.6060155980995</v>
      </c>
      <c r="D37" s="152">
        <v>9427.5656064975228</v>
      </c>
      <c r="E37" s="152">
        <v>9644.5529756306223</v>
      </c>
      <c r="F37" s="152">
        <v>12723.537398789325</v>
      </c>
      <c r="G37" s="198">
        <v>13763.642811395202</v>
      </c>
    </row>
    <row r="38" spans="1:7" x14ac:dyDescent="0.2">
      <c r="A38" s="5" t="s">
        <v>286</v>
      </c>
      <c r="B38" s="111">
        <v>3475.0288322197184</v>
      </c>
      <c r="C38" s="111">
        <v>3767.2908653713866</v>
      </c>
      <c r="D38" s="111">
        <v>4115.157517105361</v>
      </c>
      <c r="E38" s="111">
        <v>3975.5643039385168</v>
      </c>
      <c r="F38" s="111">
        <v>3888.766129135191</v>
      </c>
      <c r="G38" s="197">
        <v>4320.9898545017686</v>
      </c>
    </row>
    <row r="39" spans="1:7" x14ac:dyDescent="0.2">
      <c r="A39" s="5" t="s">
        <v>287</v>
      </c>
      <c r="B39" s="111">
        <v>127.36711490890842</v>
      </c>
      <c r="C39" s="111">
        <v>44.191323613870495</v>
      </c>
      <c r="D39" s="111">
        <v>17.349721489090904</v>
      </c>
      <c r="E39" s="111">
        <v>18.82695527571698</v>
      </c>
      <c r="F39" s="111">
        <v>669.69961245207423</v>
      </c>
      <c r="G39" s="197">
        <v>112.11588379937302</v>
      </c>
    </row>
    <row r="40" spans="1:7" x14ac:dyDescent="0.2">
      <c r="A40" s="5" t="s">
        <v>288</v>
      </c>
      <c r="B40" s="111">
        <v>0.15244522691999998</v>
      </c>
      <c r="C40" s="111">
        <v>0.15851502156</v>
      </c>
      <c r="D40" s="111">
        <v>0.16022900006999999</v>
      </c>
      <c r="E40" s="111">
        <v>0.15842330762999998</v>
      </c>
      <c r="F40" s="111">
        <v>0.15662595282</v>
      </c>
      <c r="G40" s="197">
        <v>0.15980497202999999</v>
      </c>
    </row>
    <row r="41" spans="1:7" x14ac:dyDescent="0.2">
      <c r="A41" s="5" t="s">
        <v>289</v>
      </c>
      <c r="B41" s="111">
        <v>8493.3999107982163</v>
      </c>
      <c r="C41" s="111">
        <v>6114.9653115912815</v>
      </c>
      <c r="D41" s="111">
        <v>5294.8981389029996</v>
      </c>
      <c r="E41" s="111">
        <v>5650.003293108759</v>
      </c>
      <c r="F41" s="111">
        <v>8164.9150312492402</v>
      </c>
      <c r="G41" s="197">
        <v>9330.3772681220325</v>
      </c>
    </row>
    <row r="42" spans="1:7" x14ac:dyDescent="0.2">
      <c r="A42" s="5" t="s">
        <v>290</v>
      </c>
      <c r="B42" s="111">
        <v>4114.2527284421449</v>
      </c>
      <c r="C42" s="111">
        <v>4248.3338305813977</v>
      </c>
      <c r="D42" s="111">
        <v>2670.9816000172864</v>
      </c>
      <c r="E42" s="111">
        <v>2664.4262746174149</v>
      </c>
      <c r="F42" s="111">
        <v>4602.1194978318772</v>
      </c>
      <c r="G42" s="197">
        <v>4728.8956368956551</v>
      </c>
    </row>
    <row r="43" spans="1:7" x14ac:dyDescent="0.2">
      <c r="A43" s="5" t="s">
        <v>291</v>
      </c>
      <c r="B43" s="111">
        <v>2023.1471823560707</v>
      </c>
      <c r="C43" s="111">
        <v>405.93148100988287</v>
      </c>
      <c r="D43" s="111">
        <v>149.31653888571248</v>
      </c>
      <c r="E43" s="111">
        <v>143.37701849134402</v>
      </c>
      <c r="F43" s="111">
        <v>142.5955334173635</v>
      </c>
      <c r="G43" s="197">
        <v>215.7816312263779</v>
      </c>
    </row>
    <row r="44" spans="1:7" x14ac:dyDescent="0.2">
      <c r="A44" s="5" t="s">
        <v>292</v>
      </c>
      <c r="B44" s="111" t="s">
        <v>885</v>
      </c>
      <c r="C44" s="111" t="s">
        <v>885</v>
      </c>
      <c r="D44" s="111" t="s">
        <v>885</v>
      </c>
      <c r="E44" s="111" t="s">
        <v>885</v>
      </c>
      <c r="F44" s="111" t="s">
        <v>885</v>
      </c>
      <c r="G44" s="197" t="s">
        <v>885</v>
      </c>
    </row>
    <row r="45" spans="1:7" x14ac:dyDescent="0.2">
      <c r="A45" s="5" t="s">
        <v>293</v>
      </c>
      <c r="B45" s="111">
        <v>2356.0000000000009</v>
      </c>
      <c r="C45" s="111">
        <v>1460.7000000000007</v>
      </c>
      <c r="D45" s="111">
        <v>2474.6000000000004</v>
      </c>
      <c r="E45" s="111">
        <v>2842.2000000000003</v>
      </c>
      <c r="F45" s="111">
        <v>3420.2000000000003</v>
      </c>
      <c r="G45" s="197">
        <v>4385.7000000000007</v>
      </c>
    </row>
    <row r="46" spans="1:7" ht="15" thickBot="1" x14ac:dyDescent="0.25">
      <c r="A46" s="56"/>
      <c r="B46" s="7"/>
      <c r="C46" s="7"/>
      <c r="D46" s="10"/>
      <c r="E46" s="7"/>
      <c r="F46" s="7"/>
      <c r="G46" s="7"/>
    </row>
    <row r="47" spans="1:7" ht="15" thickTop="1" x14ac:dyDescent="0.2"/>
  </sheetData>
  <mergeCells count="6">
    <mergeCell ref="A1:G1"/>
    <mergeCell ref="A2:G2"/>
    <mergeCell ref="A3:G3"/>
    <mergeCell ref="A4:A5"/>
    <mergeCell ref="B4:C4"/>
    <mergeCell ref="D4:G4"/>
  </mergeCells>
  <pageMargins left="0.7" right="0.7" top="0.75" bottom="0.75" header="0.3" footer="0.3"/>
  <pageSetup paperSize="9" scale="72"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I34" sqref="I34"/>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55" t="s">
        <v>251</v>
      </c>
      <c r="B1" s="355"/>
      <c r="C1" s="355"/>
      <c r="D1" s="355"/>
      <c r="E1" s="355"/>
      <c r="F1" s="355"/>
      <c r="G1" s="355"/>
    </row>
    <row r="2" spans="1:7" x14ac:dyDescent="0.2">
      <c r="A2" s="445"/>
      <c r="B2" s="445"/>
      <c r="C2" s="445"/>
      <c r="D2" s="445"/>
      <c r="E2" s="445"/>
      <c r="F2" s="445"/>
      <c r="G2" s="445"/>
    </row>
    <row r="3" spans="1:7" ht="15" thickBot="1" x14ac:dyDescent="0.25">
      <c r="A3" s="359" t="s">
        <v>294</v>
      </c>
      <c r="B3" s="359"/>
      <c r="C3" s="359"/>
      <c r="D3" s="359"/>
      <c r="E3" s="359"/>
      <c r="F3" s="359"/>
      <c r="G3" s="359"/>
    </row>
    <row r="4" spans="1:7" ht="15.75" thickTop="1" thickBot="1" x14ac:dyDescent="0.25">
      <c r="A4" s="370" t="s">
        <v>253</v>
      </c>
      <c r="B4" s="372">
        <v>2022</v>
      </c>
      <c r="C4" s="374"/>
      <c r="D4" s="372">
        <v>2023</v>
      </c>
      <c r="E4" s="374"/>
      <c r="F4" s="374"/>
      <c r="G4" s="374"/>
    </row>
    <row r="5" spans="1:7" ht="15" thickBot="1" x14ac:dyDescent="0.25">
      <c r="A5" s="371"/>
      <c r="B5" s="161" t="s">
        <v>39</v>
      </c>
      <c r="C5" s="22" t="s">
        <v>888</v>
      </c>
      <c r="D5" s="161" t="s">
        <v>887</v>
      </c>
      <c r="E5" s="161" t="s">
        <v>254</v>
      </c>
      <c r="F5" s="161" t="s">
        <v>886</v>
      </c>
      <c r="G5" s="161" t="s">
        <v>884</v>
      </c>
    </row>
    <row r="6" spans="1:7" ht="15" thickTop="1" x14ac:dyDescent="0.2">
      <c r="A6" s="1"/>
      <c r="B6" s="43"/>
      <c r="C6" s="43"/>
      <c r="D6" s="43"/>
      <c r="E6" s="43"/>
      <c r="F6" s="43"/>
      <c r="G6" s="43"/>
    </row>
    <row r="7" spans="1:7" x14ac:dyDescent="0.2">
      <c r="A7" s="44" t="s">
        <v>295</v>
      </c>
      <c r="B7" s="152">
        <v>155673.21246136108</v>
      </c>
      <c r="C7" s="152">
        <v>150784.8300833136</v>
      </c>
      <c r="D7" s="152">
        <v>149330.0041211624</v>
      </c>
      <c r="E7" s="152">
        <v>148609.2235527146</v>
      </c>
      <c r="F7" s="152">
        <v>153084.47906706299</v>
      </c>
      <c r="G7" s="152">
        <v>157104.38103484386</v>
      </c>
    </row>
    <row r="8" spans="1:7" x14ac:dyDescent="0.2">
      <c r="A8" s="44" t="s">
        <v>296</v>
      </c>
      <c r="B8" s="152">
        <v>31084.476181358517</v>
      </c>
      <c r="C8" s="152">
        <v>25456.130888318516</v>
      </c>
      <c r="D8" s="152">
        <v>25238.118414130102</v>
      </c>
      <c r="E8" s="152">
        <v>25922.258377857284</v>
      </c>
      <c r="F8" s="152">
        <v>26650.603939727014</v>
      </c>
      <c r="G8" s="152">
        <v>28774.417092154494</v>
      </c>
    </row>
    <row r="9" spans="1:7" x14ac:dyDescent="0.2">
      <c r="A9" s="5" t="s">
        <v>258</v>
      </c>
      <c r="B9" s="111">
        <v>27037.764588598518</v>
      </c>
      <c r="C9" s="111">
        <v>21029.840509598514</v>
      </c>
      <c r="D9" s="111">
        <v>20743.375538280103</v>
      </c>
      <c r="E9" s="111">
        <v>21378.075758077284</v>
      </c>
      <c r="F9" s="111">
        <v>22064.545083257013</v>
      </c>
      <c r="G9" s="111">
        <v>24099.524446044492</v>
      </c>
    </row>
    <row r="10" spans="1:7" x14ac:dyDescent="0.2">
      <c r="A10" s="5" t="s">
        <v>297</v>
      </c>
      <c r="B10" s="111">
        <v>27037.764588598518</v>
      </c>
      <c r="C10" s="111">
        <v>21029.840509598514</v>
      </c>
      <c r="D10" s="111">
        <v>20743.375538280103</v>
      </c>
      <c r="E10" s="111">
        <v>21378.075758077284</v>
      </c>
      <c r="F10" s="111">
        <v>22064.545083257013</v>
      </c>
      <c r="G10" s="111">
        <v>24099.524446044492</v>
      </c>
    </row>
    <row r="11" spans="1:7" x14ac:dyDescent="0.2">
      <c r="A11" s="5" t="s">
        <v>889</v>
      </c>
      <c r="B11" s="207">
        <v>0</v>
      </c>
      <c r="C11" s="207">
        <v>0</v>
      </c>
      <c r="D11" s="207">
        <v>0</v>
      </c>
      <c r="E11" s="207">
        <v>0</v>
      </c>
      <c r="F11" s="207">
        <v>0</v>
      </c>
      <c r="G11" s="207">
        <v>0</v>
      </c>
    </row>
    <row r="12" spans="1:7" x14ac:dyDescent="0.2">
      <c r="A12" s="5" t="s">
        <v>261</v>
      </c>
      <c r="B12" s="111">
        <v>0</v>
      </c>
      <c r="C12" s="111">
        <v>0</v>
      </c>
      <c r="D12" s="111">
        <v>0</v>
      </c>
      <c r="E12" s="111">
        <v>0</v>
      </c>
      <c r="F12" s="111">
        <v>0</v>
      </c>
      <c r="G12" s="111">
        <v>0</v>
      </c>
    </row>
    <row r="13" spans="1:7" x14ac:dyDescent="0.2">
      <c r="A13" s="5" t="s">
        <v>262</v>
      </c>
      <c r="B13" s="111">
        <v>4046.7115927600003</v>
      </c>
      <c r="C13" s="111">
        <v>4426.2903787200003</v>
      </c>
      <c r="D13" s="111">
        <v>4494.74287585</v>
      </c>
      <c r="E13" s="111">
        <v>4544.1826197800001</v>
      </c>
      <c r="F13" s="111">
        <v>4586.0588564700001</v>
      </c>
      <c r="G13" s="111">
        <v>4674.89264611</v>
      </c>
    </row>
    <row r="14" spans="1:7" x14ac:dyDescent="0.2">
      <c r="A14" s="5" t="s">
        <v>298</v>
      </c>
      <c r="B14" s="111">
        <v>4046.7115927600003</v>
      </c>
      <c r="C14" s="111">
        <v>4426.2903787200003</v>
      </c>
      <c r="D14" s="111">
        <v>4494.74287585</v>
      </c>
      <c r="E14" s="111">
        <v>4544.1826197800001</v>
      </c>
      <c r="F14" s="111">
        <v>4586.0588564700001</v>
      </c>
      <c r="G14" s="111">
        <v>4674.89264611</v>
      </c>
    </row>
    <row r="15" spans="1:7" x14ac:dyDescent="0.2">
      <c r="A15" s="5" t="s">
        <v>890</v>
      </c>
      <c r="B15" s="207">
        <v>0</v>
      </c>
      <c r="C15" s="207">
        <v>0</v>
      </c>
      <c r="D15" s="207">
        <v>0</v>
      </c>
      <c r="E15" s="207">
        <v>0</v>
      </c>
      <c r="F15" s="207">
        <v>0</v>
      </c>
      <c r="G15" s="207">
        <v>0</v>
      </c>
    </row>
    <row r="16" spans="1:7" x14ac:dyDescent="0.2">
      <c r="A16" s="5" t="s">
        <v>299</v>
      </c>
      <c r="B16" s="111">
        <v>0</v>
      </c>
      <c r="C16" s="111">
        <v>0</v>
      </c>
      <c r="D16" s="111">
        <v>0</v>
      </c>
      <c r="E16" s="111">
        <v>0</v>
      </c>
      <c r="F16" s="111">
        <v>0</v>
      </c>
      <c r="G16" s="111">
        <v>0</v>
      </c>
    </row>
    <row r="17" spans="1:7" x14ac:dyDescent="0.2">
      <c r="A17" s="44" t="s">
        <v>300</v>
      </c>
      <c r="B17" s="152">
        <v>10843.072405147064</v>
      </c>
      <c r="C17" s="152">
        <v>9574.5336344255647</v>
      </c>
      <c r="D17" s="152">
        <v>9469.2458802590554</v>
      </c>
      <c r="E17" s="152">
        <v>9501.0348042182595</v>
      </c>
      <c r="F17" s="152">
        <v>9669.2580946582093</v>
      </c>
      <c r="G17" s="152">
        <v>10169.084089340768</v>
      </c>
    </row>
    <row r="18" spans="1:7" x14ac:dyDescent="0.2">
      <c r="A18" s="5" t="s">
        <v>301</v>
      </c>
      <c r="B18" s="111">
        <v>1520.0811782350074</v>
      </c>
      <c r="C18" s="111">
        <v>1269.9122964354515</v>
      </c>
      <c r="D18" s="111">
        <v>1165.5765718876128</v>
      </c>
      <c r="E18" s="111">
        <v>1197.5401811368345</v>
      </c>
      <c r="F18" s="111">
        <v>1365.7803080122485</v>
      </c>
      <c r="G18" s="111">
        <v>1865.5341515359469</v>
      </c>
    </row>
    <row r="19" spans="1:7" x14ac:dyDescent="0.2">
      <c r="A19" s="5" t="s">
        <v>302</v>
      </c>
      <c r="B19" s="111" t="s">
        <v>885</v>
      </c>
      <c r="C19" s="111" t="s">
        <v>885</v>
      </c>
      <c r="D19" s="111" t="s">
        <v>885</v>
      </c>
      <c r="E19" s="111" t="s">
        <v>885</v>
      </c>
      <c r="F19" s="111" t="s">
        <v>885</v>
      </c>
      <c r="G19" s="111" t="s">
        <v>885</v>
      </c>
    </row>
    <row r="20" spans="1:7" x14ac:dyDescent="0.2">
      <c r="A20" s="5" t="s">
        <v>303</v>
      </c>
      <c r="B20" s="111">
        <v>836.4544997964623</v>
      </c>
      <c r="C20" s="111">
        <v>688.41392145993734</v>
      </c>
      <c r="D20" s="111">
        <v>686.02818168573867</v>
      </c>
      <c r="E20" s="111">
        <v>700.14522909742493</v>
      </c>
      <c r="F20" s="111">
        <v>795.37731114062922</v>
      </c>
      <c r="G20" s="111">
        <v>964.47918329141476</v>
      </c>
    </row>
    <row r="21" spans="1:7" x14ac:dyDescent="0.2">
      <c r="A21" s="5" t="s">
        <v>304</v>
      </c>
      <c r="B21" s="111" t="s">
        <v>885</v>
      </c>
      <c r="C21" s="111" t="s">
        <v>885</v>
      </c>
      <c r="D21" s="111" t="s">
        <v>885</v>
      </c>
      <c r="E21" s="111" t="s">
        <v>885</v>
      </c>
      <c r="F21" s="111" t="s">
        <v>885</v>
      </c>
      <c r="G21" s="111" t="s">
        <v>885</v>
      </c>
    </row>
    <row r="22" spans="1:7" x14ac:dyDescent="0.2">
      <c r="A22" s="5" t="s">
        <v>305</v>
      </c>
      <c r="B22" s="111">
        <v>683.62667843854524</v>
      </c>
      <c r="C22" s="111">
        <v>581.49837497551403</v>
      </c>
      <c r="D22" s="111">
        <v>479.54839020187399</v>
      </c>
      <c r="E22" s="111">
        <v>497.39495203940953</v>
      </c>
      <c r="F22" s="111">
        <v>570.40299687161928</v>
      </c>
      <c r="G22" s="111">
        <v>901.05496824453223</v>
      </c>
    </row>
    <row r="23" spans="1:7" x14ac:dyDescent="0.2">
      <c r="A23" s="5" t="s">
        <v>272</v>
      </c>
      <c r="B23" s="111">
        <v>9322.9912269120559</v>
      </c>
      <c r="C23" s="111">
        <v>8304.6213379901128</v>
      </c>
      <c r="D23" s="111">
        <v>8303.6693083714435</v>
      </c>
      <c r="E23" s="111">
        <v>8303.4946230814257</v>
      </c>
      <c r="F23" s="111">
        <v>8303.4777866459608</v>
      </c>
      <c r="G23" s="111">
        <v>8303.5499378048207</v>
      </c>
    </row>
    <row r="24" spans="1:7" x14ac:dyDescent="0.2">
      <c r="A24" s="5" t="s">
        <v>306</v>
      </c>
      <c r="B24" s="111">
        <v>0</v>
      </c>
      <c r="C24" s="111">
        <v>0</v>
      </c>
      <c r="D24" s="111">
        <v>0</v>
      </c>
      <c r="E24" s="111">
        <v>0</v>
      </c>
      <c r="F24" s="111">
        <v>0</v>
      </c>
      <c r="G24" s="111">
        <v>0</v>
      </c>
    </row>
    <row r="25" spans="1:7" x14ac:dyDescent="0.2">
      <c r="A25" s="5" t="s">
        <v>307</v>
      </c>
      <c r="B25" s="111">
        <v>0</v>
      </c>
      <c r="C25" s="111">
        <v>0</v>
      </c>
      <c r="D25" s="111">
        <v>0</v>
      </c>
      <c r="E25" s="111">
        <v>0</v>
      </c>
      <c r="F25" s="111">
        <v>0</v>
      </c>
      <c r="G25" s="111">
        <v>0</v>
      </c>
    </row>
    <row r="26" spans="1:7" x14ac:dyDescent="0.2">
      <c r="A26" s="5" t="s">
        <v>308</v>
      </c>
      <c r="B26" s="111">
        <v>8822.9896269120563</v>
      </c>
      <c r="C26" s="111">
        <v>7804.6197379901123</v>
      </c>
      <c r="D26" s="111">
        <v>7803.667708371444</v>
      </c>
      <c r="E26" s="111">
        <v>7803.4930230814261</v>
      </c>
      <c r="F26" s="111">
        <v>7803.4761866459603</v>
      </c>
      <c r="G26" s="111">
        <v>7803.5483378048202</v>
      </c>
    </row>
    <row r="27" spans="1:7" x14ac:dyDescent="0.2">
      <c r="A27" s="5" t="s">
        <v>309</v>
      </c>
      <c r="B27" s="111">
        <v>500.0016</v>
      </c>
      <c r="C27" s="111">
        <v>500.0016</v>
      </c>
      <c r="D27" s="111">
        <v>500.0016</v>
      </c>
      <c r="E27" s="111">
        <v>500.0016</v>
      </c>
      <c r="F27" s="111">
        <v>500.0016</v>
      </c>
      <c r="G27" s="111">
        <v>500.0016</v>
      </c>
    </row>
    <row r="28" spans="1:7" x14ac:dyDescent="0.2">
      <c r="A28" s="44" t="s">
        <v>891</v>
      </c>
      <c r="B28" s="208">
        <v>31.351643718726255</v>
      </c>
      <c r="C28" s="208">
        <v>11.804083075563334</v>
      </c>
      <c r="D28" s="208">
        <v>8.41544918305474</v>
      </c>
      <c r="E28" s="208">
        <v>2.5717527114966683</v>
      </c>
      <c r="F28" s="208">
        <v>28.827604669491794</v>
      </c>
      <c r="G28" s="208">
        <v>5.8469519121173477</v>
      </c>
    </row>
    <row r="29" spans="1:7" x14ac:dyDescent="0.2">
      <c r="A29" s="44" t="s">
        <v>278</v>
      </c>
      <c r="B29" s="152">
        <v>113714.31223113678</v>
      </c>
      <c r="C29" s="152">
        <v>115742.36147749396</v>
      </c>
      <c r="D29" s="152">
        <v>114614.22437759019</v>
      </c>
      <c r="E29" s="152">
        <v>113183.35861792756</v>
      </c>
      <c r="F29" s="152">
        <v>116735.78942800828</v>
      </c>
      <c r="G29" s="152">
        <v>118155.03290143647</v>
      </c>
    </row>
    <row r="30" spans="1:7" x14ac:dyDescent="0.2">
      <c r="A30" s="5" t="s">
        <v>279</v>
      </c>
      <c r="B30" s="111" t="s">
        <v>885</v>
      </c>
      <c r="C30" s="111" t="s">
        <v>885</v>
      </c>
      <c r="D30" s="111" t="s">
        <v>885</v>
      </c>
      <c r="E30" s="111" t="s">
        <v>885</v>
      </c>
      <c r="F30" s="111" t="s">
        <v>885</v>
      </c>
      <c r="G30" s="111" t="s">
        <v>885</v>
      </c>
    </row>
    <row r="31" spans="1:7" x14ac:dyDescent="0.2">
      <c r="A31" s="5" t="s">
        <v>280</v>
      </c>
      <c r="B31" s="111">
        <v>9400.2680417592219</v>
      </c>
      <c r="C31" s="111">
        <v>9177.8619677822426</v>
      </c>
      <c r="D31" s="111">
        <v>8814.9755070187312</v>
      </c>
      <c r="E31" s="111">
        <v>8830.3762107005168</v>
      </c>
      <c r="F31" s="111">
        <v>11870.022032237368</v>
      </c>
      <c r="G31" s="111">
        <v>12065.27680771071</v>
      </c>
    </row>
    <row r="32" spans="1:7" x14ac:dyDescent="0.2">
      <c r="A32" s="5" t="s">
        <v>281</v>
      </c>
      <c r="B32" s="111">
        <v>94427.061716675496</v>
      </c>
      <c r="C32" s="111">
        <v>95068.491871528662</v>
      </c>
      <c r="D32" s="111">
        <v>94418.20728846635</v>
      </c>
      <c r="E32" s="111">
        <v>93125.613868712855</v>
      </c>
      <c r="F32" s="111">
        <v>93584.143026897567</v>
      </c>
      <c r="G32" s="111">
        <v>94609.216252382335</v>
      </c>
    </row>
    <row r="33" spans="1:7" x14ac:dyDescent="0.2">
      <c r="A33" s="5" t="s">
        <v>310</v>
      </c>
      <c r="B33" s="111">
        <v>0</v>
      </c>
      <c r="C33" s="111">
        <v>0</v>
      </c>
      <c r="D33" s="111">
        <v>0</v>
      </c>
      <c r="E33" s="111">
        <v>0</v>
      </c>
      <c r="F33" s="111">
        <v>0</v>
      </c>
      <c r="G33" s="111">
        <v>0</v>
      </c>
    </row>
    <row r="34" spans="1:7" x14ac:dyDescent="0.2">
      <c r="A34" s="5" t="s">
        <v>283</v>
      </c>
      <c r="B34" s="111">
        <v>1320.0998413635518</v>
      </c>
      <c r="C34" s="111">
        <v>2342.9683003635519</v>
      </c>
      <c r="D34" s="111">
        <v>2342.9683003635519</v>
      </c>
      <c r="E34" s="111">
        <v>2342.9683003635519</v>
      </c>
      <c r="F34" s="111">
        <v>2342.9683003635519</v>
      </c>
      <c r="G34" s="111">
        <v>2342.9683003635519</v>
      </c>
    </row>
    <row r="35" spans="1:7" x14ac:dyDescent="0.2">
      <c r="A35" s="5" t="s">
        <v>311</v>
      </c>
      <c r="B35" s="111">
        <v>4810.1914820817037</v>
      </c>
      <c r="C35" s="111">
        <v>5246.7710782195018</v>
      </c>
      <c r="D35" s="111">
        <v>5089.5676377304389</v>
      </c>
      <c r="E35" s="111">
        <v>4980.3920750847929</v>
      </c>
      <c r="F35" s="111">
        <v>5078.9399231406742</v>
      </c>
      <c r="G35" s="111">
        <v>5170.933750381213</v>
      </c>
    </row>
    <row r="36" spans="1:7" x14ac:dyDescent="0.2">
      <c r="A36" s="5" t="s">
        <v>312</v>
      </c>
      <c r="B36" s="111">
        <v>3756.6911492567997</v>
      </c>
      <c r="C36" s="111">
        <v>3906.2682596</v>
      </c>
      <c r="D36" s="111">
        <v>3948.5056440111198</v>
      </c>
      <c r="E36" s="111">
        <v>3904.0081630658401</v>
      </c>
      <c r="F36" s="111">
        <v>3859.7161453691201</v>
      </c>
      <c r="G36" s="111">
        <v>3966.6377905986401</v>
      </c>
    </row>
    <row r="37" spans="1:7" ht="15" thickBot="1" x14ac:dyDescent="0.25">
      <c r="A37" s="7"/>
      <c r="B37" s="7"/>
      <c r="C37" s="7"/>
      <c r="D37" s="8"/>
      <c r="E37" s="7"/>
      <c r="F37" s="7"/>
      <c r="G37" s="7"/>
    </row>
    <row r="38" spans="1:7" ht="15" thickTop="1" x14ac:dyDescent="0.2">
      <c r="A38" s="360" t="s">
        <v>54</v>
      </c>
      <c r="B38" s="360"/>
      <c r="C38" s="360"/>
      <c r="D38" s="360"/>
      <c r="E38" s="360"/>
      <c r="F38" s="360"/>
      <c r="G38" s="360"/>
    </row>
    <row r="39" spans="1:7" x14ac:dyDescent="0.2">
      <c r="A39" s="401" t="s">
        <v>892</v>
      </c>
      <c r="B39" s="401"/>
      <c r="C39" s="401"/>
      <c r="D39" s="401"/>
      <c r="E39" s="401"/>
      <c r="F39" s="401"/>
      <c r="G39" s="401"/>
    </row>
    <row r="40" spans="1:7" x14ac:dyDescent="0.2">
      <c r="A40" s="381" t="s">
        <v>313</v>
      </c>
      <c r="B40" s="381"/>
      <c r="C40" s="381"/>
      <c r="D40" s="381"/>
      <c r="E40" s="381"/>
      <c r="F40" s="381"/>
      <c r="G40" s="381"/>
    </row>
  </sheetData>
  <mergeCells count="9">
    <mergeCell ref="A38:G38"/>
    <mergeCell ref="A40:G40"/>
    <mergeCell ref="A39:G39"/>
    <mergeCell ref="A1:G1"/>
    <mergeCell ref="A2:G2"/>
    <mergeCell ref="A3:G3"/>
    <mergeCell ref="A4:A5"/>
    <mergeCell ref="B4:C4"/>
    <mergeCell ref="D4:G4"/>
  </mergeCells>
  <hyperlinks>
    <hyperlink ref="A40" r:id="rId1" display="http://www.sbp.org.pk/ecodata/Invest-BPM6.xls"/>
  </hyperlinks>
  <pageMargins left="0.7" right="0.7" top="0.75" bottom="0.75" header="0.3" footer="0.3"/>
  <pageSetup paperSize="9" scale="79" orientation="portrait"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topLeftCell="A10" zoomScaleNormal="100" zoomScaleSheetLayoutView="100" workbookViewId="0">
      <selection activeCell="J20" sqref="J20"/>
    </sheetView>
  </sheetViews>
  <sheetFormatPr defaultColWidth="9.125" defaultRowHeight="14.25" x14ac:dyDescent="0.2"/>
  <cols>
    <col min="1" max="1" width="5.25" style="2" bestFit="1" customWidth="1"/>
    <col min="2" max="3" width="4.375" style="2" bestFit="1" customWidth="1"/>
    <col min="4" max="4" width="3.875" style="2" bestFit="1" customWidth="1"/>
    <col min="5" max="5" width="3.125" style="2" bestFit="1" customWidth="1"/>
    <col min="6" max="6" width="4.25" style="2" bestFit="1" customWidth="1"/>
    <col min="7" max="8" width="3.125" style="2" bestFit="1" customWidth="1"/>
    <col min="9" max="10" width="4.625" style="2" bestFit="1" customWidth="1"/>
    <col min="11" max="11" width="4.125" style="2" bestFit="1" customWidth="1"/>
    <col min="12" max="12" width="3.625" style="2" bestFit="1" customWidth="1"/>
    <col min="13" max="13" width="4.625" style="2" bestFit="1" customWidth="1"/>
    <col min="14" max="14" width="3.875" style="2" bestFit="1" customWidth="1"/>
    <col min="15" max="15" width="3.125" style="2" bestFit="1" customWidth="1"/>
    <col min="16" max="18" width="4.125" style="2" bestFit="1" customWidth="1"/>
    <col min="19" max="19" width="4.625" style="2" bestFit="1" customWidth="1"/>
    <col min="20" max="20" width="4.875" style="2" bestFit="1" customWidth="1"/>
    <col min="21" max="16384" width="9.125" style="2"/>
  </cols>
  <sheetData>
    <row r="1" spans="1:20" ht="18.75" x14ac:dyDescent="0.2">
      <c r="A1" s="446" t="s">
        <v>314</v>
      </c>
      <c r="B1" s="446"/>
      <c r="C1" s="446"/>
      <c r="D1" s="446"/>
      <c r="E1" s="446"/>
      <c r="F1" s="446"/>
      <c r="G1" s="446"/>
      <c r="H1" s="446"/>
      <c r="I1" s="446"/>
      <c r="J1" s="446"/>
      <c r="K1" s="446"/>
      <c r="L1" s="446"/>
      <c r="M1" s="446"/>
      <c r="N1" s="446"/>
      <c r="O1" s="446"/>
      <c r="P1" s="446"/>
      <c r="Q1" s="446"/>
      <c r="R1" s="446"/>
      <c r="S1" s="446"/>
      <c r="T1" s="446"/>
    </row>
    <row r="2" spans="1:20" ht="15" thickBot="1" x14ac:dyDescent="0.25">
      <c r="A2" s="359" t="s">
        <v>127</v>
      </c>
      <c r="B2" s="359"/>
      <c r="C2" s="359"/>
      <c r="D2" s="359"/>
      <c r="E2" s="359"/>
      <c r="F2" s="359"/>
      <c r="G2" s="359"/>
      <c r="H2" s="359"/>
      <c r="I2" s="359"/>
      <c r="J2" s="359"/>
      <c r="K2" s="359"/>
      <c r="L2" s="359"/>
      <c r="M2" s="359"/>
      <c r="N2" s="359"/>
      <c r="O2" s="359"/>
      <c r="P2" s="359"/>
      <c r="Q2" s="359"/>
      <c r="R2" s="359"/>
      <c r="S2" s="359"/>
      <c r="T2" s="359"/>
    </row>
    <row r="3" spans="1:20" ht="15.75" thickTop="1" thickBot="1" x14ac:dyDescent="0.25">
      <c r="A3" s="447" t="s">
        <v>315</v>
      </c>
      <c r="B3" s="448"/>
      <c r="C3" s="452" t="s">
        <v>316</v>
      </c>
      <c r="D3" s="455" t="s">
        <v>317</v>
      </c>
      <c r="E3" s="456"/>
      <c r="F3" s="456"/>
      <c r="G3" s="456"/>
      <c r="H3" s="456"/>
      <c r="I3" s="456"/>
      <c r="J3" s="456"/>
      <c r="K3" s="456"/>
      <c r="L3" s="456"/>
      <c r="M3" s="456"/>
      <c r="N3" s="456"/>
      <c r="O3" s="456"/>
      <c r="P3" s="456"/>
      <c r="Q3" s="456"/>
      <c r="R3" s="457"/>
      <c r="S3" s="458" t="s">
        <v>318</v>
      </c>
      <c r="T3" s="459"/>
    </row>
    <row r="4" spans="1:20" ht="15" thickBot="1" x14ac:dyDescent="0.25">
      <c r="A4" s="449"/>
      <c r="B4" s="396"/>
      <c r="C4" s="453"/>
      <c r="D4" s="464" t="s">
        <v>319</v>
      </c>
      <c r="E4" s="465"/>
      <c r="F4" s="465"/>
      <c r="G4" s="465"/>
      <c r="H4" s="465"/>
      <c r="I4" s="465"/>
      <c r="J4" s="466"/>
      <c r="K4" s="471" t="s">
        <v>320</v>
      </c>
      <c r="L4" s="472"/>
      <c r="M4" s="472"/>
      <c r="N4" s="472"/>
      <c r="O4" s="472"/>
      <c r="P4" s="472"/>
      <c r="Q4" s="472"/>
      <c r="R4" s="473"/>
      <c r="S4" s="460"/>
      <c r="T4" s="461"/>
    </row>
    <row r="5" spans="1:20" x14ac:dyDescent="0.2">
      <c r="A5" s="449"/>
      <c r="B5" s="396"/>
      <c r="C5" s="453"/>
      <c r="D5" s="467"/>
      <c r="E5" s="397"/>
      <c r="F5" s="397"/>
      <c r="G5" s="397"/>
      <c r="H5" s="397"/>
      <c r="I5" s="397"/>
      <c r="J5" s="398"/>
      <c r="K5" s="464" t="s">
        <v>321</v>
      </c>
      <c r="L5" s="465"/>
      <c r="M5" s="474"/>
      <c r="N5" s="464" t="s">
        <v>322</v>
      </c>
      <c r="O5" s="465"/>
      <c r="P5" s="466"/>
      <c r="Q5" s="478" t="s">
        <v>826</v>
      </c>
      <c r="R5" s="478" t="s">
        <v>827</v>
      </c>
      <c r="S5" s="460"/>
      <c r="T5" s="461"/>
    </row>
    <row r="6" spans="1:20" ht="15" thickBot="1" x14ac:dyDescent="0.25">
      <c r="A6" s="449"/>
      <c r="B6" s="396"/>
      <c r="C6" s="453"/>
      <c r="D6" s="468"/>
      <c r="E6" s="469"/>
      <c r="F6" s="469"/>
      <c r="G6" s="469"/>
      <c r="H6" s="469"/>
      <c r="I6" s="469"/>
      <c r="J6" s="470"/>
      <c r="K6" s="468"/>
      <c r="L6" s="469"/>
      <c r="M6" s="470"/>
      <c r="N6" s="468"/>
      <c r="O6" s="469"/>
      <c r="P6" s="470"/>
      <c r="Q6" s="479"/>
      <c r="R6" s="479"/>
      <c r="S6" s="462"/>
      <c r="T6" s="463"/>
    </row>
    <row r="7" spans="1:20" ht="78" customHeight="1" x14ac:dyDescent="0.2">
      <c r="A7" s="449"/>
      <c r="B7" s="396"/>
      <c r="C7" s="453"/>
      <c r="D7" s="475" t="s">
        <v>323</v>
      </c>
      <c r="E7" s="475" t="s">
        <v>324</v>
      </c>
      <c r="F7" s="475" t="s">
        <v>325</v>
      </c>
      <c r="G7" s="475" t="s">
        <v>326</v>
      </c>
      <c r="H7" s="475" t="s">
        <v>327</v>
      </c>
      <c r="I7" s="478" t="s">
        <v>823</v>
      </c>
      <c r="J7" s="478" t="s">
        <v>824</v>
      </c>
      <c r="K7" s="475" t="s">
        <v>328</v>
      </c>
      <c r="L7" s="475" t="s">
        <v>329</v>
      </c>
      <c r="M7" s="478" t="s">
        <v>825</v>
      </c>
      <c r="N7" s="475" t="s">
        <v>330</v>
      </c>
      <c r="O7" s="478" t="s">
        <v>331</v>
      </c>
      <c r="P7" s="475" t="s">
        <v>138</v>
      </c>
      <c r="Q7" s="479"/>
      <c r="R7" s="479"/>
      <c r="S7" s="478" t="s">
        <v>811</v>
      </c>
      <c r="T7" s="482" t="s">
        <v>332</v>
      </c>
    </row>
    <row r="8" spans="1:20" ht="6.75" hidden="1" customHeight="1" x14ac:dyDescent="0.2">
      <c r="A8" s="449"/>
      <c r="B8" s="396"/>
      <c r="C8" s="453"/>
      <c r="D8" s="476"/>
      <c r="E8" s="476"/>
      <c r="F8" s="476"/>
      <c r="G8" s="476"/>
      <c r="H8" s="476"/>
      <c r="I8" s="479"/>
      <c r="J8" s="479"/>
      <c r="K8" s="476"/>
      <c r="L8" s="476"/>
      <c r="M8" s="479"/>
      <c r="N8" s="476"/>
      <c r="O8" s="479"/>
      <c r="P8" s="476"/>
      <c r="Q8" s="479"/>
      <c r="R8" s="479"/>
      <c r="S8" s="479"/>
      <c r="T8" s="483"/>
    </row>
    <row r="9" spans="1:20" ht="15" hidden="1" customHeight="1" thickBot="1" x14ac:dyDescent="0.25">
      <c r="A9" s="449"/>
      <c r="B9" s="396"/>
      <c r="C9" s="454"/>
      <c r="D9" s="477"/>
      <c r="E9" s="477"/>
      <c r="F9" s="477"/>
      <c r="G9" s="477"/>
      <c r="H9" s="477"/>
      <c r="I9" s="480"/>
      <c r="J9" s="480"/>
      <c r="K9" s="477"/>
      <c r="L9" s="477"/>
      <c r="M9" s="480"/>
      <c r="N9" s="477"/>
      <c r="O9" s="480"/>
      <c r="P9" s="477"/>
      <c r="Q9" s="480"/>
      <c r="R9" s="480"/>
      <c r="S9" s="480"/>
      <c r="T9" s="484"/>
    </row>
    <row r="10" spans="1:20" ht="15" thickBot="1" x14ac:dyDescent="0.25">
      <c r="A10" s="450"/>
      <c r="B10" s="451"/>
      <c r="C10" s="57">
        <v>1</v>
      </c>
      <c r="D10" s="57">
        <v>2</v>
      </c>
      <c r="E10" s="57">
        <v>3</v>
      </c>
      <c r="F10" s="57">
        <v>4</v>
      </c>
      <c r="G10" s="57" t="s">
        <v>333</v>
      </c>
      <c r="H10" s="57" t="s">
        <v>334</v>
      </c>
      <c r="I10" s="57">
        <v>5</v>
      </c>
      <c r="J10" s="57">
        <v>6</v>
      </c>
      <c r="K10" s="57">
        <v>7</v>
      </c>
      <c r="L10" s="57">
        <v>8</v>
      </c>
      <c r="M10" s="57">
        <v>9</v>
      </c>
      <c r="N10" s="57">
        <v>10</v>
      </c>
      <c r="O10" s="57">
        <v>11</v>
      </c>
      <c r="P10" s="57">
        <v>12</v>
      </c>
      <c r="Q10" s="57">
        <v>13</v>
      </c>
      <c r="R10" s="57">
        <v>14</v>
      </c>
      <c r="S10" s="57">
        <v>15</v>
      </c>
      <c r="T10" s="58">
        <v>16</v>
      </c>
    </row>
    <row r="11" spans="1:20" ht="15" thickTop="1" x14ac:dyDescent="0.2">
      <c r="A11" s="485"/>
      <c r="B11" s="485"/>
      <c r="C11" s="59"/>
      <c r="D11" s="60"/>
      <c r="E11" s="59"/>
      <c r="F11" s="21"/>
      <c r="G11" s="20"/>
      <c r="H11" s="20"/>
      <c r="I11" s="21"/>
      <c r="J11" s="21"/>
      <c r="K11" s="21"/>
      <c r="L11" s="21"/>
      <c r="M11" s="60"/>
      <c r="N11" s="60"/>
      <c r="O11" s="60"/>
      <c r="P11" s="60"/>
      <c r="Q11" s="60"/>
      <c r="R11" s="60"/>
      <c r="S11" s="60"/>
      <c r="T11" s="60"/>
    </row>
    <row r="12" spans="1:20" x14ac:dyDescent="0.2">
      <c r="A12" s="481" t="s">
        <v>335</v>
      </c>
      <c r="B12" s="481"/>
      <c r="C12" s="61">
        <v>2928</v>
      </c>
      <c r="D12" s="14">
        <v>347</v>
      </c>
      <c r="E12" s="14">
        <v>489</v>
      </c>
      <c r="F12" s="61">
        <v>6939</v>
      </c>
      <c r="G12" s="14" t="s">
        <v>180</v>
      </c>
      <c r="H12" s="14" t="s">
        <v>180</v>
      </c>
      <c r="I12" s="61">
        <v>7774</v>
      </c>
      <c r="J12" s="61">
        <v>7285</v>
      </c>
      <c r="K12" s="61">
        <v>7823</v>
      </c>
      <c r="L12" s="14">
        <v>-714</v>
      </c>
      <c r="M12" s="14">
        <v>1.9</v>
      </c>
      <c r="N12" s="14">
        <v>626</v>
      </c>
      <c r="O12" s="14">
        <v>62</v>
      </c>
      <c r="P12" s="61">
        <v>3545</v>
      </c>
      <c r="Q12" s="61">
        <v>2878</v>
      </c>
      <c r="R12" s="61">
        <v>7196</v>
      </c>
      <c r="S12" s="61">
        <v>13580</v>
      </c>
      <c r="T12" s="61">
        <v>14482</v>
      </c>
    </row>
    <row r="13" spans="1:20" x14ac:dyDescent="0.2">
      <c r="A13" s="481" t="s">
        <v>129</v>
      </c>
      <c r="B13" s="481"/>
      <c r="C13" s="61">
        <v>3674</v>
      </c>
      <c r="D13" s="14">
        <v>176</v>
      </c>
      <c r="E13" s="14">
        <v>369</v>
      </c>
      <c r="F13" s="61">
        <v>11956</v>
      </c>
      <c r="G13" s="14">
        <v>49</v>
      </c>
      <c r="H13" s="14">
        <v>0.2</v>
      </c>
      <c r="I13" s="61">
        <v>12550</v>
      </c>
      <c r="J13" s="61">
        <v>12132</v>
      </c>
      <c r="K13" s="61">
        <v>7526</v>
      </c>
      <c r="L13" s="14">
        <v>28</v>
      </c>
      <c r="M13" s="14">
        <v>1.7</v>
      </c>
      <c r="N13" s="14">
        <v>771</v>
      </c>
      <c r="O13" s="14">
        <v>53</v>
      </c>
      <c r="P13" s="61">
        <v>4059</v>
      </c>
      <c r="Q13" s="61">
        <v>2672</v>
      </c>
      <c r="R13" s="61">
        <v>6754</v>
      </c>
      <c r="S13" s="61">
        <v>18896</v>
      </c>
      <c r="T13" s="61">
        <v>18886</v>
      </c>
    </row>
    <row r="14" spans="1:20" x14ac:dyDescent="0.2">
      <c r="A14" s="481" t="s">
        <v>130</v>
      </c>
      <c r="B14" s="481"/>
      <c r="C14" s="61">
        <v>3665</v>
      </c>
      <c r="D14" s="14">
        <v>386</v>
      </c>
      <c r="E14" s="14">
        <v>131</v>
      </c>
      <c r="F14" s="61">
        <v>16913</v>
      </c>
      <c r="G14" s="14">
        <v>55</v>
      </c>
      <c r="H14" s="14">
        <v>0.2</v>
      </c>
      <c r="I14" s="61">
        <v>17486</v>
      </c>
      <c r="J14" s="61">
        <v>17299</v>
      </c>
      <c r="K14" s="61">
        <v>7879</v>
      </c>
      <c r="L14" s="14">
        <v>52</v>
      </c>
      <c r="M14" s="14">
        <v>2.7</v>
      </c>
      <c r="N14" s="14">
        <v>780</v>
      </c>
      <c r="O14" s="14">
        <v>80</v>
      </c>
      <c r="P14" s="61">
        <v>4507</v>
      </c>
      <c r="Q14" s="61">
        <v>2568</v>
      </c>
      <c r="R14" s="61">
        <v>7099</v>
      </c>
      <c r="S14" s="61">
        <v>23718</v>
      </c>
      <c r="T14" s="61">
        <v>24398</v>
      </c>
    </row>
    <row r="15" spans="1:20" x14ac:dyDescent="0.2">
      <c r="A15" s="481" t="s">
        <v>131</v>
      </c>
      <c r="B15" s="481"/>
      <c r="C15" s="61">
        <v>3777</v>
      </c>
      <c r="D15" s="14">
        <v>212</v>
      </c>
      <c r="E15" s="14">
        <v>117</v>
      </c>
      <c r="F15" s="61">
        <v>9602</v>
      </c>
      <c r="G15" s="14">
        <v>132</v>
      </c>
      <c r="H15" s="14">
        <v>0.2</v>
      </c>
      <c r="I15" s="61">
        <v>10064</v>
      </c>
      <c r="J15" s="61">
        <v>9815</v>
      </c>
      <c r="K15" s="61">
        <v>7111</v>
      </c>
      <c r="L15" s="14">
        <v>202</v>
      </c>
      <c r="M15" s="14">
        <v>0.9</v>
      </c>
      <c r="N15" s="61">
        <v>1475</v>
      </c>
      <c r="O15" s="14">
        <v>120</v>
      </c>
      <c r="P15" s="61">
        <v>3138</v>
      </c>
      <c r="Q15" s="61">
        <v>2580</v>
      </c>
      <c r="R15" s="61">
        <v>5635</v>
      </c>
      <c r="S15" s="61">
        <v>16421</v>
      </c>
      <c r="T15" s="61">
        <v>15450</v>
      </c>
    </row>
    <row r="16" spans="1:20" x14ac:dyDescent="0.2">
      <c r="A16" s="481" t="s">
        <v>132</v>
      </c>
      <c r="B16" s="481"/>
      <c r="C16" s="61">
        <v>3976</v>
      </c>
      <c r="D16" s="14">
        <v>19</v>
      </c>
      <c r="E16" s="14">
        <v>69</v>
      </c>
      <c r="F16" s="61">
        <v>4426</v>
      </c>
      <c r="G16" s="14">
        <v>21</v>
      </c>
      <c r="H16" s="14">
        <v>0.2</v>
      </c>
      <c r="I16" s="61">
        <v>4536</v>
      </c>
      <c r="J16" s="61">
        <v>4445</v>
      </c>
      <c r="K16" s="61">
        <v>6393</v>
      </c>
      <c r="L16" s="14">
        <v>129</v>
      </c>
      <c r="M16" s="14">
        <v>0.4</v>
      </c>
      <c r="N16" s="61">
        <v>1678</v>
      </c>
      <c r="O16" s="14">
        <v>127</v>
      </c>
      <c r="P16" s="61">
        <v>1964</v>
      </c>
      <c r="Q16" s="61">
        <v>2754</v>
      </c>
      <c r="R16" s="61">
        <v>4715</v>
      </c>
      <c r="S16" s="61">
        <v>11266</v>
      </c>
      <c r="T16" s="61">
        <v>9160</v>
      </c>
    </row>
    <row r="17" spans="1:20" x14ac:dyDescent="0.2">
      <c r="A17" s="1"/>
      <c r="B17" s="1"/>
      <c r="C17" s="1"/>
      <c r="D17" s="1"/>
      <c r="E17" s="1"/>
      <c r="F17" s="1"/>
      <c r="G17" s="6"/>
      <c r="H17" s="6"/>
      <c r="I17" s="6"/>
      <c r="J17" s="1"/>
      <c r="K17" s="1"/>
      <c r="L17" s="1"/>
      <c r="M17" s="1"/>
      <c r="N17" s="1"/>
      <c r="O17" s="1"/>
      <c r="P17" s="1"/>
      <c r="Q17" s="1"/>
      <c r="R17" s="1"/>
      <c r="S17" s="1"/>
      <c r="T17" s="1"/>
    </row>
    <row r="18" spans="1:20" x14ac:dyDescent="0.2">
      <c r="A18" s="62">
        <v>2023</v>
      </c>
      <c r="B18" s="31" t="s">
        <v>46</v>
      </c>
      <c r="C18" s="61">
        <v>4121</v>
      </c>
      <c r="D18" s="14">
        <v>154</v>
      </c>
      <c r="E18" s="14">
        <v>75</v>
      </c>
      <c r="F18" s="61">
        <v>4304</v>
      </c>
      <c r="G18" s="14">
        <v>26</v>
      </c>
      <c r="H18" s="14">
        <v>0.2</v>
      </c>
      <c r="I18" s="61">
        <v>4559</v>
      </c>
      <c r="J18" s="61">
        <v>4458</v>
      </c>
      <c r="K18" s="61">
        <v>6316</v>
      </c>
      <c r="L18" s="14">
        <v>192</v>
      </c>
      <c r="M18" s="14">
        <v>1.2</v>
      </c>
      <c r="N18" s="61">
        <v>1317</v>
      </c>
      <c r="O18" s="14">
        <v>125</v>
      </c>
      <c r="P18" s="61">
        <v>2185</v>
      </c>
      <c r="Q18" s="61">
        <v>2882</v>
      </c>
      <c r="R18" s="61">
        <v>4999</v>
      </c>
      <c r="S18" s="61">
        <v>11563</v>
      </c>
      <c r="T18" s="61">
        <v>9457</v>
      </c>
    </row>
    <row r="19" spans="1:20" x14ac:dyDescent="0.2">
      <c r="A19" s="31"/>
      <c r="B19" s="31" t="s">
        <v>47</v>
      </c>
      <c r="C19" s="61">
        <v>4083</v>
      </c>
      <c r="D19" s="14">
        <v>19</v>
      </c>
      <c r="E19" s="14">
        <v>75</v>
      </c>
      <c r="F19" s="61">
        <v>3660</v>
      </c>
      <c r="G19" s="14">
        <v>11</v>
      </c>
      <c r="H19" s="14">
        <v>0.2</v>
      </c>
      <c r="I19" s="61">
        <v>3765</v>
      </c>
      <c r="J19" s="61">
        <v>3679</v>
      </c>
      <c r="K19" s="61">
        <v>6315</v>
      </c>
      <c r="L19" s="14">
        <v>165</v>
      </c>
      <c r="M19" s="14">
        <v>0.7</v>
      </c>
      <c r="N19" s="61">
        <v>1466</v>
      </c>
      <c r="O19" s="14">
        <v>134</v>
      </c>
      <c r="P19" s="61">
        <v>2062</v>
      </c>
      <c r="Q19" s="61">
        <v>2818</v>
      </c>
      <c r="R19" s="61">
        <v>4849</v>
      </c>
      <c r="S19" s="61">
        <v>10667</v>
      </c>
      <c r="T19" s="61">
        <v>8528</v>
      </c>
    </row>
    <row r="20" spans="1:20" x14ac:dyDescent="0.2">
      <c r="A20" s="31"/>
      <c r="B20" s="31" t="s">
        <v>48</v>
      </c>
      <c r="C20" s="61">
        <v>3976</v>
      </c>
      <c r="D20" s="14">
        <v>19</v>
      </c>
      <c r="E20" s="14">
        <v>69</v>
      </c>
      <c r="F20" s="61">
        <v>4426</v>
      </c>
      <c r="G20" s="14">
        <v>21</v>
      </c>
      <c r="H20" s="14">
        <v>0.2</v>
      </c>
      <c r="I20" s="61">
        <v>4536</v>
      </c>
      <c r="J20" s="61">
        <v>4445</v>
      </c>
      <c r="K20" s="61">
        <v>6393</v>
      </c>
      <c r="L20" s="14">
        <v>129</v>
      </c>
      <c r="M20" s="14">
        <v>0.4</v>
      </c>
      <c r="N20" s="61">
        <v>1678</v>
      </c>
      <c r="O20" s="14">
        <v>127</v>
      </c>
      <c r="P20" s="61">
        <v>1964</v>
      </c>
      <c r="Q20" s="61">
        <v>2754</v>
      </c>
      <c r="R20" s="61">
        <v>4715</v>
      </c>
      <c r="S20" s="61">
        <v>11266</v>
      </c>
      <c r="T20" s="61">
        <v>9160</v>
      </c>
    </row>
    <row r="21" spans="1:20" x14ac:dyDescent="0.2">
      <c r="A21" s="31"/>
      <c r="B21" s="31" t="s">
        <v>37</v>
      </c>
      <c r="C21" s="61">
        <v>4097</v>
      </c>
      <c r="D21" s="61">
        <v>1357</v>
      </c>
      <c r="E21" s="14">
        <v>71</v>
      </c>
      <c r="F21" s="61">
        <v>6782</v>
      </c>
      <c r="G21" s="14">
        <v>16</v>
      </c>
      <c r="H21" s="14">
        <v>0.2</v>
      </c>
      <c r="I21" s="61">
        <v>8225</v>
      </c>
      <c r="J21" s="61">
        <v>8138</v>
      </c>
      <c r="K21" s="61">
        <v>6392</v>
      </c>
      <c r="L21" s="14">
        <v>146</v>
      </c>
      <c r="M21" s="14">
        <v>199.3</v>
      </c>
      <c r="N21" s="61">
        <v>1639</v>
      </c>
      <c r="O21" s="14">
        <v>124</v>
      </c>
      <c r="P21" s="61">
        <v>2068</v>
      </c>
      <c r="Q21" s="61">
        <v>2907</v>
      </c>
      <c r="R21" s="61">
        <v>4754</v>
      </c>
      <c r="S21" s="61">
        <v>15230</v>
      </c>
      <c r="T21" s="61">
        <v>12892</v>
      </c>
    </row>
    <row r="22" spans="1:20" x14ac:dyDescent="0.2">
      <c r="A22" s="31"/>
      <c r="B22" s="31" t="s">
        <v>38</v>
      </c>
      <c r="C22" s="61">
        <v>4038</v>
      </c>
      <c r="D22" s="14">
        <v>881</v>
      </c>
      <c r="E22" s="14">
        <v>72</v>
      </c>
      <c r="F22" s="61">
        <v>6907</v>
      </c>
      <c r="G22" s="14">
        <v>28</v>
      </c>
      <c r="H22" s="14">
        <v>0.2</v>
      </c>
      <c r="I22" s="61">
        <v>7889</v>
      </c>
      <c r="J22" s="61">
        <v>7788</v>
      </c>
      <c r="K22" s="61">
        <v>6455</v>
      </c>
      <c r="L22" s="14">
        <v>221</v>
      </c>
      <c r="M22" s="14">
        <v>195.1</v>
      </c>
      <c r="N22" s="61">
        <v>1679</v>
      </c>
      <c r="O22" s="14">
        <v>128</v>
      </c>
      <c r="P22" s="61">
        <v>2137</v>
      </c>
      <c r="Q22" s="61">
        <v>2927</v>
      </c>
      <c r="R22" s="61">
        <v>4776</v>
      </c>
      <c r="S22" s="61">
        <v>14854</v>
      </c>
      <c r="T22" s="61">
        <v>12564</v>
      </c>
    </row>
    <row r="23" spans="1:20" x14ac:dyDescent="0.2">
      <c r="A23" s="31"/>
      <c r="B23" s="31" t="s">
        <v>39</v>
      </c>
      <c r="C23" s="61">
        <v>3889</v>
      </c>
      <c r="D23" s="14">
        <v>670</v>
      </c>
      <c r="E23" s="14">
        <v>73</v>
      </c>
      <c r="F23" s="61">
        <v>6946</v>
      </c>
      <c r="G23" s="14">
        <v>4</v>
      </c>
      <c r="H23" s="14">
        <v>0.2</v>
      </c>
      <c r="I23" s="61">
        <v>7693</v>
      </c>
      <c r="J23" s="61">
        <v>7615</v>
      </c>
      <c r="K23" s="61">
        <v>6384</v>
      </c>
      <c r="L23" s="14">
        <v>-20</v>
      </c>
      <c r="M23" s="14">
        <v>142.1</v>
      </c>
      <c r="N23" s="61">
        <v>1607</v>
      </c>
      <c r="O23" s="14">
        <v>114</v>
      </c>
      <c r="P23" s="61">
        <v>2359</v>
      </c>
      <c r="Q23" s="61">
        <v>2425</v>
      </c>
      <c r="R23" s="61">
        <v>4777</v>
      </c>
      <c r="S23" s="61">
        <v>14007</v>
      </c>
      <c r="T23" s="61">
        <v>12393</v>
      </c>
    </row>
    <row r="24" spans="1:20" x14ac:dyDescent="0.2">
      <c r="A24" s="31"/>
      <c r="B24" s="31" t="s">
        <v>40</v>
      </c>
      <c r="C24" s="61">
        <v>4152</v>
      </c>
      <c r="D24" s="14">
        <v>500</v>
      </c>
      <c r="E24" s="14">
        <v>73</v>
      </c>
      <c r="F24" s="61">
        <v>6973</v>
      </c>
      <c r="G24" s="14">
        <v>15</v>
      </c>
      <c r="H24" s="14">
        <v>0.2</v>
      </c>
      <c r="I24" s="61">
        <v>7562</v>
      </c>
      <c r="J24" s="61">
        <v>7473</v>
      </c>
      <c r="K24" s="61">
        <v>6308</v>
      </c>
      <c r="L24" s="14">
        <v>18</v>
      </c>
      <c r="M24" s="14">
        <v>59.6</v>
      </c>
      <c r="N24" s="61">
        <v>1747</v>
      </c>
      <c r="O24" s="14">
        <v>101</v>
      </c>
      <c r="P24" s="61">
        <v>2201</v>
      </c>
      <c r="Q24" s="61">
        <v>2336</v>
      </c>
      <c r="R24" s="61">
        <v>4560</v>
      </c>
      <c r="S24" s="61">
        <v>14049</v>
      </c>
      <c r="T24" s="61">
        <v>12033</v>
      </c>
    </row>
    <row r="25" spans="1:20" x14ac:dyDescent="0.2">
      <c r="A25" s="31"/>
      <c r="B25" s="31" t="s">
        <v>41</v>
      </c>
      <c r="C25" s="61">
        <v>4232</v>
      </c>
      <c r="D25" s="14">
        <v>353</v>
      </c>
      <c r="E25" s="14">
        <v>73</v>
      </c>
      <c r="F25" s="61">
        <v>6655</v>
      </c>
      <c r="G25" s="14">
        <v>9</v>
      </c>
      <c r="H25" s="14">
        <v>0.2</v>
      </c>
      <c r="I25" s="61">
        <v>7090</v>
      </c>
      <c r="J25" s="61">
        <v>7007</v>
      </c>
      <c r="K25" s="61">
        <v>6336</v>
      </c>
      <c r="L25" s="14">
        <v>140</v>
      </c>
      <c r="M25" s="14">
        <v>135.30000000000001</v>
      </c>
      <c r="N25" s="61">
        <v>1865</v>
      </c>
      <c r="O25" s="14">
        <v>96</v>
      </c>
      <c r="P25" s="61">
        <v>2072</v>
      </c>
      <c r="Q25" s="61">
        <v>2579</v>
      </c>
      <c r="R25" s="61">
        <v>4472</v>
      </c>
      <c r="S25" s="61">
        <v>13901</v>
      </c>
      <c r="T25" s="61">
        <v>11479</v>
      </c>
    </row>
    <row r="26" spans="1:20" x14ac:dyDescent="0.2">
      <c r="A26" s="31"/>
      <c r="B26" s="31" t="s">
        <v>42</v>
      </c>
      <c r="C26" s="61">
        <v>4320.9898547469757</v>
      </c>
      <c r="D26" s="61">
        <v>112.11588379938918</v>
      </c>
      <c r="E26" s="61">
        <v>73.388805000000005</v>
      </c>
      <c r="F26" s="61">
        <v>8121.2350002378198</v>
      </c>
      <c r="G26" s="61">
        <v>24.089092000000001</v>
      </c>
      <c r="H26" s="155">
        <v>0.15989052552732608</v>
      </c>
      <c r="I26" s="61">
        <v>8330.9886715627363</v>
      </c>
      <c r="J26" s="61">
        <v>8233.3508840372087</v>
      </c>
      <c r="K26" s="61">
        <v>6381.113894463987</v>
      </c>
      <c r="L26" s="61">
        <v>158.5762985802927</v>
      </c>
      <c r="M26" s="61">
        <v>93.342567643790289</v>
      </c>
      <c r="N26" s="61">
        <v>1941.2842142228562</v>
      </c>
      <c r="O26" s="61">
        <v>91.455561711926109</v>
      </c>
      <c r="P26" s="61">
        <v>1989.4737593946531</v>
      </c>
      <c r="Q26" s="61">
        <v>2610.8192253586349</v>
      </c>
      <c r="R26" s="61">
        <v>4439.8296802411305</v>
      </c>
      <c r="S26" s="61">
        <v>15262.797751668346</v>
      </c>
      <c r="T26" s="61">
        <v>12673.18056427834</v>
      </c>
    </row>
    <row r="27" spans="1:20" x14ac:dyDescent="0.2">
      <c r="A27" s="31"/>
      <c r="B27" s="157"/>
      <c r="C27" s="61"/>
      <c r="D27" s="61"/>
      <c r="E27" s="61"/>
      <c r="F27" s="61"/>
      <c r="G27" s="61"/>
      <c r="H27" s="155"/>
      <c r="I27" s="61"/>
      <c r="J27" s="61"/>
      <c r="K27" s="61"/>
      <c r="L27" s="61"/>
      <c r="M27" s="61"/>
      <c r="N27" s="61"/>
      <c r="O27" s="61"/>
      <c r="P27" s="61"/>
      <c r="Q27" s="61"/>
      <c r="R27" s="61"/>
      <c r="S27" s="61"/>
      <c r="T27" s="61"/>
    </row>
    <row r="28" spans="1:20" x14ac:dyDescent="0.2">
      <c r="A28" s="62">
        <v>2024</v>
      </c>
      <c r="B28" s="89" t="s">
        <v>43</v>
      </c>
      <c r="C28" s="61">
        <v>4269.362525016164</v>
      </c>
      <c r="D28" s="61">
        <v>531.4332797650153</v>
      </c>
      <c r="E28" s="61">
        <v>73.388805000000005</v>
      </c>
      <c r="F28" s="61">
        <v>7630.3289096228582</v>
      </c>
      <c r="G28" s="61">
        <v>20.902750000000001</v>
      </c>
      <c r="H28" s="155">
        <v>0.15989052552732608</v>
      </c>
      <c r="I28" s="61">
        <v>8256.2136349133998</v>
      </c>
      <c r="J28" s="61">
        <v>8161.7621893878731</v>
      </c>
      <c r="K28" s="61">
        <v>6350.3633382872194</v>
      </c>
      <c r="L28" s="61">
        <v>177.719709241141</v>
      </c>
      <c r="M28" s="61">
        <v>192.37511465165932</v>
      </c>
      <c r="N28" s="61">
        <v>1918.3911222786917</v>
      </c>
      <c r="O28" s="61">
        <v>80.184562273859441</v>
      </c>
      <c r="P28" s="61">
        <v>2115.9764516479095</v>
      </c>
      <c r="Q28" s="61">
        <v>2605.9060259795592</v>
      </c>
      <c r="R28" s="61">
        <v>4431.9722160085275</v>
      </c>
      <c r="S28" s="61">
        <v>15131.482185909123</v>
      </c>
      <c r="T28" s="61">
        <v>12593.734405396401</v>
      </c>
    </row>
    <row r="29" spans="1:20" x14ac:dyDescent="0.2">
      <c r="B29" s="162" t="s">
        <v>44</v>
      </c>
      <c r="C29" s="61">
        <v>4258.5500642570732</v>
      </c>
      <c r="D29" s="61">
        <v>373.0624247505927</v>
      </c>
      <c r="E29" s="61">
        <v>73.388805000000005</v>
      </c>
      <c r="F29" s="61">
        <v>7579.9509797135543</v>
      </c>
      <c r="G29" s="61">
        <v>39.201301999999998</v>
      </c>
      <c r="H29" s="155">
        <v>0.15989052552732608</v>
      </c>
      <c r="I29" s="61">
        <v>8065.763401989675</v>
      </c>
      <c r="J29" s="61">
        <v>7953.0134044641472</v>
      </c>
      <c r="K29" s="61">
        <v>6396.7870189515816</v>
      </c>
      <c r="L29" s="61">
        <v>141.525427631041</v>
      </c>
      <c r="M29" s="61">
        <v>168.768849818837</v>
      </c>
      <c r="N29" s="61">
        <v>1902.8068596865496</v>
      </c>
      <c r="O29" s="61">
        <v>85.879639211812759</v>
      </c>
      <c r="P29" s="61">
        <v>1839.4127168647215</v>
      </c>
      <c r="Q29" s="61">
        <v>2878.9820806383755</v>
      </c>
      <c r="R29" s="61">
        <v>4493.9801592650319</v>
      </c>
      <c r="S29" s="61">
        <v>15220.551127143775</v>
      </c>
      <c r="T29" s="61">
        <v>12446.993563729178</v>
      </c>
    </row>
    <row r="30" spans="1:20" x14ac:dyDescent="0.2">
      <c r="B30" s="196" t="s">
        <v>45</v>
      </c>
      <c r="C30" s="61">
        <v>4604.7</v>
      </c>
      <c r="D30" s="61">
        <v>205.26</v>
      </c>
      <c r="E30" s="61">
        <v>73.388805000000005</v>
      </c>
      <c r="F30" s="61">
        <v>7835.1371556813338</v>
      </c>
      <c r="G30" s="61">
        <v>24.007655159972821</v>
      </c>
      <c r="H30" s="155">
        <v>0.15989052552732608</v>
      </c>
      <c r="I30" s="61">
        <v>8137.9535063668345</v>
      </c>
      <c r="J30" s="61">
        <v>8040.397155681334</v>
      </c>
      <c r="K30" s="61">
        <v>6465.433300093363</v>
      </c>
      <c r="L30" s="61">
        <v>315.6577464301273</v>
      </c>
      <c r="M30" s="61">
        <v>161.00546644534435</v>
      </c>
      <c r="N30" s="61">
        <v>1746.8161210262424</v>
      </c>
      <c r="O30" s="61">
        <v>91.146255565665868</v>
      </c>
      <c r="P30" s="61">
        <v>2045.1560354820697</v>
      </c>
      <c r="Q30" s="61">
        <v>3058.9781008948567</v>
      </c>
      <c r="R30" s="61">
        <v>4718.6171790671206</v>
      </c>
      <c r="S30" s="61">
        <v>15801.63160726169</v>
      </c>
      <c r="T30" s="61">
        <v>12759.014334748455</v>
      </c>
    </row>
    <row r="31" spans="1:20" x14ac:dyDescent="0.2">
      <c r="B31" s="227" t="s">
        <v>917</v>
      </c>
      <c r="C31" s="61">
        <v>4797.3599359716463</v>
      </c>
      <c r="D31" s="61">
        <v>1124.6767164912162</v>
      </c>
      <c r="E31" s="61">
        <v>73.388805000000005</v>
      </c>
      <c r="F31" s="61">
        <v>8002.264762545562</v>
      </c>
      <c r="G31" s="61">
        <v>43.732351000000001</v>
      </c>
      <c r="H31" s="155">
        <v>0.15989052552732608</v>
      </c>
      <c r="I31" s="61">
        <v>9244.2225255623052</v>
      </c>
      <c r="J31" s="61">
        <v>9126.9414790367773</v>
      </c>
      <c r="K31" s="61">
        <v>6527.0961375909737</v>
      </c>
      <c r="L31" s="61">
        <v>246.73871040364816</v>
      </c>
      <c r="M31" s="61">
        <v>87.14684621963562</v>
      </c>
      <c r="N31" s="61">
        <v>1903.7040180070289</v>
      </c>
      <c r="O31" s="61">
        <v>98.041211517959454</v>
      </c>
      <c r="P31" s="61">
        <v>2432.0004920827823</v>
      </c>
      <c r="Q31" s="61">
        <v>2427.235972606486</v>
      </c>
      <c r="R31" s="61">
        <v>4623.3921195839448</v>
      </c>
      <c r="S31" s="61">
        <v>16468.818434140438</v>
      </c>
      <c r="T31" s="61">
        <v>13750.333598620722</v>
      </c>
    </row>
    <row r="32" spans="1:20" ht="15" thickBot="1" x14ac:dyDescent="0.25">
      <c r="B32" s="239" t="s">
        <v>914</v>
      </c>
      <c r="C32" s="61">
        <v>4883.1384784298143</v>
      </c>
      <c r="D32" s="61">
        <v>974.13713530527514</v>
      </c>
      <c r="E32" s="61">
        <v>73.388805000000005</v>
      </c>
      <c r="F32" s="61">
        <v>8135.3497710830907</v>
      </c>
      <c r="G32" s="61">
        <v>19.684999999999999</v>
      </c>
      <c r="H32" s="155">
        <v>0.15989052552732608</v>
      </c>
      <c r="I32" s="61">
        <v>9202.7206019138921</v>
      </c>
      <c r="J32" s="61">
        <v>9109.4869063883652</v>
      </c>
      <c r="K32" s="61">
        <v>6528.2571043193311</v>
      </c>
      <c r="L32" s="61">
        <v>230.20327135519051</v>
      </c>
      <c r="M32" s="61">
        <v>96.829195535619064</v>
      </c>
      <c r="N32" s="61">
        <v>1985.8167827013367</v>
      </c>
      <c r="O32" s="61">
        <v>95.669131196764909</v>
      </c>
      <c r="P32" s="61">
        <v>2191.6265944275447</v>
      </c>
      <c r="Q32" s="61">
        <v>2582.1770628844943</v>
      </c>
      <c r="R32" s="61">
        <v>4542.4403216179944</v>
      </c>
      <c r="S32" s="61">
        <v>16668.036143228201</v>
      </c>
      <c r="T32" s="61">
        <v>13651.92722800636</v>
      </c>
    </row>
    <row r="33" spans="1:20" ht="15" thickTop="1" x14ac:dyDescent="0.2">
      <c r="A33" s="360" t="s">
        <v>54</v>
      </c>
      <c r="B33" s="360"/>
      <c r="C33" s="360"/>
      <c r="D33" s="360"/>
      <c r="E33" s="360"/>
      <c r="F33" s="360"/>
      <c r="G33" s="360"/>
      <c r="H33" s="360"/>
      <c r="I33" s="360"/>
      <c r="J33" s="360"/>
      <c r="K33" s="360"/>
      <c r="L33" s="360"/>
      <c r="M33" s="360"/>
      <c r="N33" s="360"/>
      <c r="O33" s="360"/>
      <c r="P33" s="360"/>
      <c r="Q33" s="360"/>
      <c r="R33" s="360"/>
      <c r="S33" s="360"/>
      <c r="T33" s="360"/>
    </row>
    <row r="34" spans="1:20" x14ac:dyDescent="0.2">
      <c r="A34" s="361" t="s">
        <v>336</v>
      </c>
      <c r="B34" s="361"/>
      <c r="C34" s="361"/>
      <c r="D34" s="361"/>
      <c r="E34" s="361"/>
      <c r="F34" s="361"/>
      <c r="G34" s="361"/>
      <c r="H34" s="361"/>
      <c r="I34" s="361"/>
      <c r="J34" s="361"/>
      <c r="K34" s="361"/>
      <c r="L34" s="361"/>
      <c r="M34" s="361"/>
      <c r="N34" s="361"/>
      <c r="O34" s="361"/>
      <c r="P34" s="361"/>
      <c r="Q34" s="361"/>
      <c r="R34" s="361"/>
      <c r="S34" s="361"/>
      <c r="T34" s="361"/>
    </row>
    <row r="35" spans="1:20" x14ac:dyDescent="0.2">
      <c r="A35" s="361" t="s">
        <v>337</v>
      </c>
      <c r="B35" s="361"/>
      <c r="C35" s="361"/>
      <c r="D35" s="361"/>
      <c r="E35" s="361"/>
      <c r="F35" s="361"/>
      <c r="G35" s="361"/>
      <c r="H35" s="361"/>
      <c r="I35" s="361"/>
      <c r="J35" s="361"/>
      <c r="K35" s="361"/>
      <c r="L35" s="361"/>
      <c r="M35" s="361"/>
      <c r="N35" s="361"/>
      <c r="O35" s="361"/>
      <c r="P35" s="361"/>
      <c r="Q35" s="361"/>
      <c r="R35" s="361"/>
      <c r="S35" s="361"/>
      <c r="T35" s="361"/>
    </row>
    <row r="36" spans="1:20" x14ac:dyDescent="0.2">
      <c r="A36" s="361" t="s">
        <v>338</v>
      </c>
      <c r="B36" s="361"/>
      <c r="C36" s="361"/>
      <c r="D36" s="361"/>
      <c r="E36" s="361"/>
      <c r="F36" s="361"/>
      <c r="G36" s="361"/>
      <c r="H36" s="361"/>
      <c r="I36" s="361"/>
      <c r="J36" s="361"/>
      <c r="K36" s="361"/>
      <c r="L36" s="361"/>
      <c r="M36" s="361"/>
      <c r="N36" s="361"/>
      <c r="O36" s="361"/>
      <c r="P36" s="361"/>
      <c r="Q36" s="361"/>
      <c r="R36" s="361"/>
      <c r="S36" s="361"/>
      <c r="T36" s="361"/>
    </row>
    <row r="37" spans="1:20" x14ac:dyDescent="0.2">
      <c r="A37" s="361" t="s">
        <v>339</v>
      </c>
      <c r="B37" s="361"/>
      <c r="C37" s="361"/>
      <c r="D37" s="361"/>
      <c r="E37" s="361"/>
      <c r="F37" s="361"/>
      <c r="G37" s="361"/>
      <c r="H37" s="361"/>
      <c r="I37" s="361"/>
      <c r="J37" s="361"/>
      <c r="K37" s="361"/>
      <c r="L37" s="361"/>
      <c r="M37" s="361"/>
      <c r="N37" s="361"/>
      <c r="O37" s="361"/>
      <c r="P37" s="361"/>
      <c r="Q37" s="361"/>
      <c r="R37" s="361"/>
      <c r="S37" s="361"/>
      <c r="T37" s="361"/>
    </row>
    <row r="38" spans="1:20" x14ac:dyDescent="0.2">
      <c r="A38" s="361" t="s">
        <v>340</v>
      </c>
      <c r="B38" s="361"/>
      <c r="C38" s="361"/>
      <c r="D38" s="361"/>
      <c r="E38" s="361"/>
      <c r="F38" s="361"/>
      <c r="G38" s="361"/>
      <c r="H38" s="361"/>
      <c r="I38" s="361"/>
      <c r="J38" s="361"/>
      <c r="K38" s="361"/>
      <c r="L38" s="361"/>
      <c r="M38" s="361"/>
      <c r="N38" s="361"/>
      <c r="O38" s="361"/>
      <c r="P38" s="361"/>
      <c r="Q38" s="361"/>
      <c r="R38" s="361"/>
      <c r="S38" s="361"/>
      <c r="T38" s="361"/>
    </row>
  </sheetData>
  <mergeCells count="39">
    <mergeCell ref="M7:M9"/>
    <mergeCell ref="A34:T34"/>
    <mergeCell ref="A35:T35"/>
    <mergeCell ref="A36:T36"/>
    <mergeCell ref="G7:G9"/>
    <mergeCell ref="H7:H9"/>
    <mergeCell ref="K7:K9"/>
    <mergeCell ref="A37:T37"/>
    <mergeCell ref="A38:T38"/>
    <mergeCell ref="A16:B16"/>
    <mergeCell ref="A33:T33"/>
    <mergeCell ref="T7:T9"/>
    <mergeCell ref="A12:B12"/>
    <mergeCell ref="A13:B13"/>
    <mergeCell ref="A14:B14"/>
    <mergeCell ref="A15:B15"/>
    <mergeCell ref="Q5:Q9"/>
    <mergeCell ref="R5:R9"/>
    <mergeCell ref="S7:S9"/>
    <mergeCell ref="A11:B11"/>
    <mergeCell ref="D7:D9"/>
    <mergeCell ref="E7:E9"/>
    <mergeCell ref="F7:F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s>
  <pageMargins left="0.7" right="0.7" top="0.75" bottom="0.75" header="0.3" footer="0.3"/>
  <pageSetup paperSize="9" scale="98"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topLeftCell="A21" zoomScaleNormal="100" zoomScaleSheetLayoutView="100" workbookViewId="0">
      <selection activeCell="J20" sqref="J20"/>
    </sheetView>
  </sheetViews>
  <sheetFormatPr defaultColWidth="9.125" defaultRowHeight="14.25" x14ac:dyDescent="0.2"/>
  <cols>
    <col min="1" max="1" width="50" style="2" bestFit="1" customWidth="1"/>
    <col min="2" max="2" width="7.25" style="2" bestFit="1" customWidth="1"/>
    <col min="3" max="3" width="7" style="2" bestFit="1" customWidth="1"/>
    <col min="4" max="4" width="7.25" style="2" bestFit="1" customWidth="1"/>
    <col min="5" max="5" width="7" style="2" bestFit="1" customWidth="1"/>
    <col min="6" max="13" width="7.25" style="2" bestFit="1" customWidth="1"/>
    <col min="14" max="14" width="6.5" style="2" bestFit="1" customWidth="1"/>
    <col min="15" max="16384" width="9.125" style="2"/>
  </cols>
  <sheetData>
    <row r="1" spans="1:14" ht="14.25" customHeight="1" x14ac:dyDescent="0.2">
      <c r="A1" s="486" t="s">
        <v>341</v>
      </c>
      <c r="B1" s="486"/>
      <c r="C1" s="486"/>
      <c r="D1" s="486"/>
      <c r="E1" s="486"/>
      <c r="F1" s="486"/>
      <c r="G1" s="486"/>
      <c r="H1" s="486"/>
      <c r="I1" s="486"/>
      <c r="J1" s="486"/>
      <c r="K1" s="486"/>
      <c r="L1" s="486"/>
      <c r="M1" s="486"/>
      <c r="N1" s="486"/>
    </row>
    <row r="2" spans="1:14" ht="14.25" customHeight="1" x14ac:dyDescent="0.2">
      <c r="A2" s="486"/>
      <c r="B2" s="486"/>
      <c r="C2" s="486"/>
      <c r="D2" s="486"/>
      <c r="E2" s="486"/>
      <c r="F2" s="486"/>
      <c r="G2" s="486"/>
      <c r="H2" s="486"/>
      <c r="I2" s="486"/>
      <c r="J2" s="486"/>
      <c r="K2" s="486"/>
      <c r="L2" s="486"/>
      <c r="M2" s="486"/>
      <c r="N2" s="486"/>
    </row>
    <row r="3" spans="1:14" ht="15" thickBot="1" x14ac:dyDescent="0.25">
      <c r="A3" s="406" t="s">
        <v>127</v>
      </c>
      <c r="B3" s="406"/>
      <c r="C3" s="406"/>
      <c r="D3" s="406"/>
      <c r="E3" s="406"/>
      <c r="F3" s="406"/>
      <c r="G3" s="406"/>
      <c r="H3" s="406"/>
      <c r="I3" s="406"/>
      <c r="J3" s="406"/>
      <c r="K3" s="406"/>
      <c r="L3" s="406"/>
      <c r="M3" s="406"/>
      <c r="N3" s="406"/>
    </row>
    <row r="4" spans="1:14" ht="15.75" thickTop="1" thickBot="1" x14ac:dyDescent="0.25">
      <c r="A4" s="488" t="s">
        <v>342</v>
      </c>
      <c r="B4" s="413">
        <v>2023</v>
      </c>
      <c r="C4" s="414"/>
      <c r="D4" s="414"/>
      <c r="E4" s="414"/>
      <c r="F4" s="414"/>
      <c r="G4" s="414"/>
      <c r="H4" s="414"/>
      <c r="I4" s="414"/>
      <c r="J4" s="372">
        <v>2024</v>
      </c>
      <c r="K4" s="374"/>
      <c r="L4" s="374"/>
      <c r="M4" s="374"/>
      <c r="N4" s="374"/>
    </row>
    <row r="5" spans="1:14" ht="15" thickBot="1" x14ac:dyDescent="0.25">
      <c r="A5" s="489"/>
      <c r="B5" s="64" t="s">
        <v>47</v>
      </c>
      <c r="C5" s="64" t="s">
        <v>48</v>
      </c>
      <c r="D5" s="64" t="s">
        <v>37</v>
      </c>
      <c r="E5" s="64" t="s">
        <v>38</v>
      </c>
      <c r="F5" s="64" t="s">
        <v>39</v>
      </c>
      <c r="G5" s="64" t="s">
        <v>40</v>
      </c>
      <c r="H5" s="64" t="s">
        <v>41</v>
      </c>
      <c r="I5" s="102" t="s">
        <v>42</v>
      </c>
      <c r="J5" s="180" t="s">
        <v>43</v>
      </c>
      <c r="K5" s="181" t="s">
        <v>44</v>
      </c>
      <c r="L5" s="181" t="s">
        <v>45</v>
      </c>
      <c r="M5" s="181" t="s">
        <v>916</v>
      </c>
      <c r="N5" s="181" t="s">
        <v>915</v>
      </c>
    </row>
    <row r="6" spans="1:14" ht="18.75" customHeight="1" x14ac:dyDescent="0.2">
      <c r="A6" s="65" t="s">
        <v>343</v>
      </c>
      <c r="B6" s="39"/>
      <c r="C6" s="39"/>
      <c r="D6" s="39"/>
      <c r="E6" s="39"/>
      <c r="F6" s="39"/>
      <c r="G6" s="39"/>
      <c r="H6" s="39"/>
      <c r="I6" s="39"/>
      <c r="J6" s="1"/>
    </row>
    <row r="7" spans="1:14" ht="18.75" customHeight="1" x14ac:dyDescent="0.2">
      <c r="A7" s="65" t="s">
        <v>344</v>
      </c>
      <c r="B7" s="108">
        <v>6314.5372234482311</v>
      </c>
      <c r="C7" s="108">
        <v>6392.9913686938717</v>
      </c>
      <c r="D7" s="108">
        <v>6392.3017112064263</v>
      </c>
      <c r="E7" s="108">
        <v>6455.05699576811</v>
      </c>
      <c r="F7" s="108">
        <v>6383.9208643148168</v>
      </c>
      <c r="G7" s="108">
        <v>6307.5046670143583</v>
      </c>
      <c r="H7" s="108">
        <v>6336.4635296729493</v>
      </c>
      <c r="I7" s="108">
        <v>6381.113894463987</v>
      </c>
      <c r="J7" s="108">
        <v>6350.3633382872194</v>
      </c>
      <c r="K7" s="108">
        <v>6396.7870189515816</v>
      </c>
      <c r="L7" s="108">
        <v>6465.433300093363</v>
      </c>
      <c r="M7" s="108">
        <v>6527.0961375909737</v>
      </c>
      <c r="N7" s="108">
        <v>6528.2571043193311</v>
      </c>
    </row>
    <row r="8" spans="1:14" ht="18.75" customHeight="1" x14ac:dyDescent="0.2">
      <c r="A8" s="66" t="s">
        <v>345</v>
      </c>
      <c r="B8" s="109">
        <v>5556.0814984035114</v>
      </c>
      <c r="C8" s="109">
        <v>5626.0012899098456</v>
      </c>
      <c r="D8" s="109">
        <v>5612.2207888885296</v>
      </c>
      <c r="E8" s="109">
        <v>5660.2914608577939</v>
      </c>
      <c r="F8" s="109">
        <v>5603.2701052781558</v>
      </c>
      <c r="G8" s="109">
        <v>5522.0819410559207</v>
      </c>
      <c r="H8" s="109">
        <v>5531.8627117940196</v>
      </c>
      <c r="I8" s="109">
        <v>5569.2020793319061</v>
      </c>
      <c r="J8" s="109">
        <v>5532.2524887041727</v>
      </c>
      <c r="K8" s="109">
        <v>5566.7826200418895</v>
      </c>
      <c r="L8" s="109">
        <v>5628.3623824105252</v>
      </c>
      <c r="M8" s="109">
        <v>5694.4864749847166</v>
      </c>
      <c r="N8" s="109">
        <v>5641.9375808460145</v>
      </c>
    </row>
    <row r="9" spans="1:14" ht="18.75" customHeight="1" x14ac:dyDescent="0.2">
      <c r="A9" s="66" t="s">
        <v>346</v>
      </c>
      <c r="B9" s="109">
        <v>2033.1380580040866</v>
      </c>
      <c r="C9" s="109">
        <v>2131.5171655748504</v>
      </c>
      <c r="D9" s="109">
        <v>1809.5304940705494</v>
      </c>
      <c r="E9" s="109">
        <v>1740.6862117681569</v>
      </c>
      <c r="F9" s="109">
        <v>1814.4955544629554</v>
      </c>
      <c r="G9" s="109">
        <v>1770.7646215177642</v>
      </c>
      <c r="H9" s="109">
        <v>1792.9887269952276</v>
      </c>
      <c r="I9" s="109">
        <v>1819.1978021250181</v>
      </c>
      <c r="J9" s="109">
        <v>1790.7221958584271</v>
      </c>
      <c r="K9" s="109">
        <v>1780.2494101164666</v>
      </c>
      <c r="L9" s="109">
        <v>1824.251991568912</v>
      </c>
      <c r="M9" s="109">
        <v>1797.7449842224817</v>
      </c>
      <c r="N9" s="109">
        <v>1785.7420036582873</v>
      </c>
    </row>
    <row r="10" spans="1:14" ht="18.75" customHeight="1" x14ac:dyDescent="0.2">
      <c r="A10" s="66" t="s">
        <v>347</v>
      </c>
      <c r="B10" s="109">
        <v>1983.1432593024133</v>
      </c>
      <c r="C10" s="109">
        <v>2006.4566760031714</v>
      </c>
      <c r="D10" s="109">
        <v>1890.686350549423</v>
      </c>
      <c r="E10" s="109">
        <v>1940.3931841387778</v>
      </c>
      <c r="F10" s="109">
        <v>1940.4855041771275</v>
      </c>
      <c r="G10" s="109">
        <v>1874.5007199966838</v>
      </c>
      <c r="H10" s="109">
        <v>1863.4223645319573</v>
      </c>
      <c r="I10" s="109">
        <v>1834.7607761838415</v>
      </c>
      <c r="J10" s="109">
        <v>1795.8522523436645</v>
      </c>
      <c r="K10" s="109">
        <v>1783.2701587360864</v>
      </c>
      <c r="L10" s="109">
        <v>1820.7309603677425</v>
      </c>
      <c r="M10" s="109">
        <v>1865.8393493901046</v>
      </c>
      <c r="N10" s="109">
        <v>1783.6370650177575</v>
      </c>
    </row>
    <row r="11" spans="1:14" ht="18.75" customHeight="1" x14ac:dyDescent="0.2">
      <c r="A11" s="66" t="s">
        <v>348</v>
      </c>
      <c r="B11" s="109">
        <v>1539.8001810970115</v>
      </c>
      <c r="C11" s="109">
        <v>1488.027448331824</v>
      </c>
      <c r="D11" s="109">
        <v>1912.0039442685577</v>
      </c>
      <c r="E11" s="109">
        <v>1979.2120649508595</v>
      </c>
      <c r="F11" s="109">
        <v>1848.2890466380727</v>
      </c>
      <c r="G11" s="109">
        <v>1876.8165995414731</v>
      </c>
      <c r="H11" s="109">
        <v>1875.4516202668351</v>
      </c>
      <c r="I11" s="109">
        <v>1915.2435010230465</v>
      </c>
      <c r="J11" s="109">
        <v>1945.6780405020813</v>
      </c>
      <c r="K11" s="109">
        <v>2003.2630511893371</v>
      </c>
      <c r="L11" s="109">
        <v>1983.3794304738708</v>
      </c>
      <c r="M11" s="109">
        <v>2030.9021413721305</v>
      </c>
      <c r="N11" s="109">
        <v>2072.5585121699696</v>
      </c>
    </row>
    <row r="12" spans="1:14" ht="18.75" customHeight="1" x14ac:dyDescent="0.2">
      <c r="A12" s="66" t="s">
        <v>349</v>
      </c>
      <c r="B12" s="109">
        <v>758.45572504471966</v>
      </c>
      <c r="C12" s="109">
        <v>766.99007878402574</v>
      </c>
      <c r="D12" s="109">
        <v>780.08092231789703</v>
      </c>
      <c r="E12" s="109">
        <v>794.76553491031575</v>
      </c>
      <c r="F12" s="109">
        <v>780.65075903666116</v>
      </c>
      <c r="G12" s="109">
        <v>785.42272595843804</v>
      </c>
      <c r="H12" s="109">
        <v>804.60081787892977</v>
      </c>
      <c r="I12" s="109">
        <v>811.91181513208073</v>
      </c>
      <c r="J12" s="109">
        <v>818.1108495830465</v>
      </c>
      <c r="K12" s="109">
        <v>830.0043989096921</v>
      </c>
      <c r="L12" s="109">
        <v>837.07091768283738</v>
      </c>
      <c r="M12" s="109">
        <v>832.60966260625707</v>
      </c>
      <c r="N12" s="109">
        <v>886.31952347331685</v>
      </c>
    </row>
    <row r="13" spans="1:14" ht="18.75" customHeight="1" x14ac:dyDescent="0.2">
      <c r="A13" s="66" t="s">
        <v>350</v>
      </c>
      <c r="B13" s="109">
        <v>403.63465176631053</v>
      </c>
      <c r="C13" s="109">
        <v>438.88576341426318</v>
      </c>
      <c r="D13" s="109">
        <v>428.6750938592732</v>
      </c>
      <c r="E13" s="109">
        <v>427.12918133736412</v>
      </c>
      <c r="F13" s="109">
        <v>417.65231185085128</v>
      </c>
      <c r="G13" s="109">
        <v>422.60441162889862</v>
      </c>
      <c r="H13" s="109">
        <v>433.49912196900908</v>
      </c>
      <c r="I13" s="109">
        <v>465.61228548483609</v>
      </c>
      <c r="J13" s="109">
        <v>445.92416095492354</v>
      </c>
      <c r="K13" s="109">
        <v>457.3496764949823</v>
      </c>
      <c r="L13" s="109">
        <v>468.86797778687423</v>
      </c>
      <c r="M13" s="109">
        <v>468.0116524369825</v>
      </c>
      <c r="N13" s="109">
        <v>503.69130526932838</v>
      </c>
    </row>
    <row r="14" spans="1:14" ht="18.75" customHeight="1" x14ac:dyDescent="0.2">
      <c r="A14" s="66" t="s">
        <v>351</v>
      </c>
      <c r="B14" s="109">
        <v>229.1124827197398</v>
      </c>
      <c r="C14" s="109">
        <v>233.17614187717078</v>
      </c>
      <c r="D14" s="109">
        <v>222.76485600356989</v>
      </c>
      <c r="E14" s="109">
        <v>222.69404839312131</v>
      </c>
      <c r="F14" s="109">
        <v>218.08667096034236</v>
      </c>
      <c r="G14" s="109">
        <v>219.48629063655844</v>
      </c>
      <c r="H14" s="109">
        <v>227.09877709235607</v>
      </c>
      <c r="I14" s="109">
        <v>227.07896258757944</v>
      </c>
      <c r="J14" s="109">
        <v>220.35161528471954</v>
      </c>
      <c r="K14" s="109">
        <v>220.26595092682066</v>
      </c>
      <c r="L14" s="109">
        <v>216.51181631692981</v>
      </c>
      <c r="M14" s="109">
        <v>214.05699870456357</v>
      </c>
      <c r="N14" s="109">
        <v>222.65168432434882</v>
      </c>
    </row>
    <row r="15" spans="1:14" ht="18.75" customHeight="1" x14ac:dyDescent="0.2">
      <c r="A15" s="66" t="s">
        <v>352</v>
      </c>
      <c r="B15" s="109">
        <v>125.70859055866941</v>
      </c>
      <c r="C15" s="109">
        <v>94.92817349259181</v>
      </c>
      <c r="D15" s="109">
        <v>128.64097245505388</v>
      </c>
      <c r="E15" s="109">
        <v>144.9423051798303</v>
      </c>
      <c r="F15" s="109">
        <v>144.91177622546749</v>
      </c>
      <c r="G15" s="109">
        <v>143.33202369298101</v>
      </c>
      <c r="H15" s="109">
        <v>144.00291881756462</v>
      </c>
      <c r="I15" s="109">
        <v>119.22056705966516</v>
      </c>
      <c r="J15" s="109">
        <v>151.83507334340351</v>
      </c>
      <c r="K15" s="109">
        <v>152.38877148788913</v>
      </c>
      <c r="L15" s="109">
        <v>151.69112357903336</v>
      </c>
      <c r="M15" s="109">
        <v>150.541011464711</v>
      </c>
      <c r="N15" s="109">
        <v>159.97653387963962</v>
      </c>
    </row>
    <row r="16" spans="1:14" ht="18.75" customHeight="1" x14ac:dyDescent="0.2">
      <c r="A16" s="65" t="s">
        <v>353</v>
      </c>
      <c r="B16" s="108">
        <v>9.5198841943265275</v>
      </c>
      <c r="C16" s="108">
        <v>9.5584183466667714</v>
      </c>
      <c r="D16" s="108">
        <v>9.5863462755329554</v>
      </c>
      <c r="E16" s="108">
        <v>9.5490350310941174</v>
      </c>
      <c r="F16" s="108">
        <v>9.4972665701986152</v>
      </c>
      <c r="G16" s="108">
        <v>9.4924441490822904</v>
      </c>
      <c r="H16" s="108">
        <v>9.5526720996751386</v>
      </c>
      <c r="I16" s="108">
        <v>9.5676158004730336</v>
      </c>
      <c r="J16" s="108">
        <v>9.5446578014992554</v>
      </c>
      <c r="K16" s="108">
        <v>9.4249147179967121</v>
      </c>
      <c r="L16" s="108">
        <v>9.4184532000137455</v>
      </c>
      <c r="M16" s="108">
        <v>9.3999836513097659</v>
      </c>
      <c r="N16" s="108">
        <v>9.4180236034084874</v>
      </c>
    </row>
    <row r="17" spans="1:14" ht="18.75" customHeight="1" x14ac:dyDescent="0.2">
      <c r="A17" s="66" t="s">
        <v>354</v>
      </c>
      <c r="B17" s="109">
        <v>7.4187318231936903</v>
      </c>
      <c r="C17" s="109">
        <v>7.4338838763910262</v>
      </c>
      <c r="D17" s="109">
        <v>7.4469762591216693</v>
      </c>
      <c r="E17" s="109">
        <v>7.430494191481908</v>
      </c>
      <c r="F17" s="109">
        <v>7.4089114719362312</v>
      </c>
      <c r="G17" s="109">
        <v>7.4072693279998933</v>
      </c>
      <c r="H17" s="109">
        <v>7.4308683958524462</v>
      </c>
      <c r="I17" s="109">
        <v>7.4380846315593478</v>
      </c>
      <c r="J17" s="109">
        <v>7.4263059952434931</v>
      </c>
      <c r="K17" s="109">
        <v>7.4421503504622768</v>
      </c>
      <c r="L17" s="109">
        <v>7.4398264637919738</v>
      </c>
      <c r="M17" s="109">
        <v>7.4260995403022383</v>
      </c>
      <c r="N17" s="109">
        <v>7.4332709457083892</v>
      </c>
    </row>
    <row r="18" spans="1:14" ht="18.75" customHeight="1" x14ac:dyDescent="0.2">
      <c r="A18" s="66" t="s">
        <v>355</v>
      </c>
      <c r="B18" s="109">
        <v>2.1011523711328368</v>
      </c>
      <c r="C18" s="109">
        <v>2.1245344702757452</v>
      </c>
      <c r="D18" s="109">
        <v>2.1393700164112861</v>
      </c>
      <c r="E18" s="109">
        <v>2.1185408396122085</v>
      </c>
      <c r="F18" s="109">
        <v>2.0883550982623844</v>
      </c>
      <c r="G18" s="109">
        <v>2.085174821082397</v>
      </c>
      <c r="H18" s="109">
        <v>2.1218037038226933</v>
      </c>
      <c r="I18" s="109">
        <v>2.1295311689136858</v>
      </c>
      <c r="J18" s="109">
        <v>2.1183518062557622</v>
      </c>
      <c r="K18" s="109">
        <v>1.9827643675344353</v>
      </c>
      <c r="L18" s="109">
        <v>1.9786267362217713</v>
      </c>
      <c r="M18" s="109">
        <v>1.9738841110075276</v>
      </c>
      <c r="N18" s="109">
        <v>1.9847526577000978</v>
      </c>
    </row>
    <row r="19" spans="1:14" ht="18.75" customHeight="1" x14ac:dyDescent="0.2">
      <c r="A19" s="65" t="s">
        <v>356</v>
      </c>
      <c r="B19" s="108">
        <v>6324.0571076425576</v>
      </c>
      <c r="C19" s="108">
        <v>6402.5497870405388</v>
      </c>
      <c r="D19" s="108">
        <v>6401.8880574819595</v>
      </c>
      <c r="E19" s="108">
        <v>6464.6060307992038</v>
      </c>
      <c r="F19" s="108">
        <v>6393.4181308850157</v>
      </c>
      <c r="G19" s="108">
        <v>6316.9971111634404</v>
      </c>
      <c r="H19" s="108">
        <v>6346.0162017726243</v>
      </c>
      <c r="I19" s="108">
        <v>6390.6815102644596</v>
      </c>
      <c r="J19" s="108">
        <v>6359.9079960887184</v>
      </c>
      <c r="K19" s="108">
        <v>6406.2119336695787</v>
      </c>
      <c r="L19" s="108">
        <v>6474.8517532933765</v>
      </c>
      <c r="M19" s="108">
        <v>6536.4961212422832</v>
      </c>
      <c r="N19" s="108">
        <v>6537.6751279227392</v>
      </c>
    </row>
    <row r="20" spans="1:14" ht="18.75" customHeight="1" x14ac:dyDescent="0.2">
      <c r="A20" s="1"/>
      <c r="B20" s="111"/>
      <c r="C20" s="111"/>
      <c r="D20" s="108"/>
      <c r="E20" s="111"/>
      <c r="F20" s="111"/>
      <c r="G20" s="111"/>
      <c r="H20" s="111"/>
      <c r="I20" s="111"/>
      <c r="J20" s="111"/>
      <c r="K20" s="111"/>
      <c r="L20" s="197"/>
      <c r="M20" s="197"/>
      <c r="N20" s="197"/>
    </row>
    <row r="21" spans="1:14" ht="18.75" customHeight="1" x14ac:dyDescent="0.2">
      <c r="A21" s="65" t="s">
        <v>357</v>
      </c>
      <c r="B21" s="108">
        <v>6314.5372234482311</v>
      </c>
      <c r="C21" s="108">
        <v>6392.9913686938717</v>
      </c>
      <c r="D21" s="108">
        <v>6392.3017112064263</v>
      </c>
      <c r="E21" s="108">
        <v>6455.0569957681073</v>
      </c>
      <c r="F21" s="108">
        <v>6383.9208643148158</v>
      </c>
      <c r="G21" s="108">
        <v>6307.5046670143583</v>
      </c>
      <c r="H21" s="108">
        <v>6336.4635296729502</v>
      </c>
      <c r="I21" s="108">
        <v>6381.1138944639861</v>
      </c>
      <c r="J21" s="108">
        <v>6350.3633382872194</v>
      </c>
      <c r="K21" s="108">
        <v>6396.7870189515834</v>
      </c>
      <c r="L21" s="108">
        <v>6465.433300093362</v>
      </c>
      <c r="M21" s="108">
        <v>6527.0961375909756</v>
      </c>
      <c r="N21" s="108">
        <v>6528.2571043193311</v>
      </c>
    </row>
    <row r="22" spans="1:14" ht="18.75" customHeight="1" x14ac:dyDescent="0.2">
      <c r="A22" s="66" t="s">
        <v>358</v>
      </c>
      <c r="B22" s="111">
        <v>1465.8947285239221</v>
      </c>
      <c r="C22" s="111">
        <v>1678.1305723733055</v>
      </c>
      <c r="D22" s="111">
        <v>1638.6324334859344</v>
      </c>
      <c r="E22" s="111">
        <v>1679.1475682602072</v>
      </c>
      <c r="F22" s="111">
        <v>1606.6447924564807</v>
      </c>
      <c r="G22" s="111">
        <v>1747.1870247927936</v>
      </c>
      <c r="H22" s="111">
        <v>1864.8033537730576</v>
      </c>
      <c r="I22" s="111">
        <v>1941.2842142228562</v>
      </c>
      <c r="J22" s="111">
        <v>1918.3911222786917</v>
      </c>
      <c r="K22" s="111">
        <v>1902.8068596865496</v>
      </c>
      <c r="L22" s="197">
        <v>1746.8161210262424</v>
      </c>
      <c r="M22" s="197">
        <v>1903.7040180070289</v>
      </c>
      <c r="N22" s="197">
        <v>1985.8167827013367</v>
      </c>
    </row>
    <row r="23" spans="1:14" ht="18.75" customHeight="1" x14ac:dyDescent="0.2">
      <c r="A23" s="66" t="s">
        <v>359</v>
      </c>
      <c r="B23" s="111">
        <v>163.12966737256505</v>
      </c>
      <c r="C23" s="111">
        <v>192.8039384863668</v>
      </c>
      <c r="D23" s="111">
        <v>203.2289117587859</v>
      </c>
      <c r="E23" s="111">
        <v>196.21336444896451</v>
      </c>
      <c r="F23" s="111">
        <v>353.07390339822967</v>
      </c>
      <c r="G23" s="111">
        <v>438.39811599028951</v>
      </c>
      <c r="H23" s="111">
        <v>429.701310843253</v>
      </c>
      <c r="I23" s="111">
        <v>450.05924285680339</v>
      </c>
      <c r="J23" s="111">
        <v>481.476521557593</v>
      </c>
      <c r="K23" s="111">
        <v>447.02733649124445</v>
      </c>
      <c r="L23" s="197">
        <v>440.97854921523617</v>
      </c>
      <c r="M23" s="197">
        <v>471.72152907743623</v>
      </c>
      <c r="N23" s="197">
        <v>518.33806909508746</v>
      </c>
    </row>
    <row r="24" spans="1:14" ht="18.75" customHeight="1" x14ac:dyDescent="0.2">
      <c r="A24" s="66" t="s">
        <v>360</v>
      </c>
      <c r="B24" s="111">
        <v>81.874298398432643</v>
      </c>
      <c r="C24" s="111">
        <v>96.011974272695028</v>
      </c>
      <c r="D24" s="111">
        <v>102.65056648198164</v>
      </c>
      <c r="E24" s="111">
        <v>94.090646188668075</v>
      </c>
      <c r="F24" s="111">
        <v>230.21979998209613</v>
      </c>
      <c r="G24" s="111">
        <v>309.05782665374966</v>
      </c>
      <c r="H24" s="111">
        <v>302.56244765018698</v>
      </c>
      <c r="I24" s="111">
        <v>321.79748837837741</v>
      </c>
      <c r="J24" s="111">
        <v>359.5586193380006</v>
      </c>
      <c r="K24" s="111">
        <v>313.7489353519519</v>
      </c>
      <c r="L24" s="197">
        <v>312.95688326812274</v>
      </c>
      <c r="M24" s="197">
        <v>346.24567147884972</v>
      </c>
      <c r="N24" s="197">
        <v>383.5332978133286</v>
      </c>
    </row>
    <row r="25" spans="1:14" ht="18.75" customHeight="1" x14ac:dyDescent="0.2">
      <c r="A25" s="66" t="s">
        <v>361</v>
      </c>
      <c r="B25" s="111">
        <v>81.255368974132423</v>
      </c>
      <c r="C25" s="111">
        <v>96.79196421367179</v>
      </c>
      <c r="D25" s="111">
        <v>100.57834527680426</v>
      </c>
      <c r="E25" s="111">
        <v>102.12271826029642</v>
      </c>
      <c r="F25" s="111">
        <v>122.85410341613355</v>
      </c>
      <c r="G25" s="111">
        <v>129.34028933653983</v>
      </c>
      <c r="H25" s="111">
        <v>127.13886319306602</v>
      </c>
      <c r="I25" s="111">
        <v>128.26175447842601</v>
      </c>
      <c r="J25" s="111">
        <v>121.91790221959241</v>
      </c>
      <c r="K25" s="111">
        <v>133.27840113929253</v>
      </c>
      <c r="L25" s="197">
        <v>128.02166594711346</v>
      </c>
      <c r="M25" s="197">
        <v>125.47585759858654</v>
      </c>
      <c r="N25" s="197">
        <v>134.80477128175889</v>
      </c>
    </row>
    <row r="26" spans="1:14" ht="18.75" customHeight="1" x14ac:dyDescent="0.2">
      <c r="A26" s="66" t="s">
        <v>362</v>
      </c>
      <c r="B26" s="111">
        <v>1302.765061151357</v>
      </c>
      <c r="C26" s="111">
        <v>1485.3266338869387</v>
      </c>
      <c r="D26" s="111">
        <v>1435.4035217271485</v>
      </c>
      <c r="E26" s="111">
        <v>1482.9342038112427</v>
      </c>
      <c r="F26" s="111">
        <v>1253.5708890582509</v>
      </c>
      <c r="G26" s="111">
        <v>1308.788908802504</v>
      </c>
      <c r="H26" s="111">
        <v>1435.1020429298046</v>
      </c>
      <c r="I26" s="111">
        <v>1491.2249713660528</v>
      </c>
      <c r="J26" s="111">
        <v>1436.9146007210986</v>
      </c>
      <c r="K26" s="111">
        <v>1455.7795231953053</v>
      </c>
      <c r="L26" s="197">
        <v>1305.8375718110062</v>
      </c>
      <c r="M26" s="197">
        <v>1431.9824889295926</v>
      </c>
      <c r="N26" s="197">
        <v>1467.4787136062491</v>
      </c>
    </row>
    <row r="27" spans="1:14" ht="18.75" customHeight="1" x14ac:dyDescent="0.2">
      <c r="A27" s="66" t="s">
        <v>363</v>
      </c>
      <c r="B27" s="111">
        <v>1932.1080967168573</v>
      </c>
      <c r="C27" s="111">
        <v>1893.6162767422838</v>
      </c>
      <c r="D27" s="111">
        <v>1881.3561527177123</v>
      </c>
      <c r="E27" s="111">
        <v>1936.0956935544041</v>
      </c>
      <c r="F27" s="111">
        <v>1794.9317267674787</v>
      </c>
      <c r="G27" s="111">
        <v>1671.5769300445631</v>
      </c>
      <c r="H27" s="111">
        <v>1655.3692207168845</v>
      </c>
      <c r="I27" s="111">
        <v>1659.4659036159985</v>
      </c>
      <c r="J27" s="111">
        <v>1601.0475065461856</v>
      </c>
      <c r="K27" s="111">
        <v>1876.6236314841449</v>
      </c>
      <c r="L27" s="197">
        <v>1944.5639134309392</v>
      </c>
      <c r="M27" s="197">
        <v>1662.2958987712436</v>
      </c>
      <c r="N27" s="197">
        <v>1629.991489187162</v>
      </c>
    </row>
    <row r="28" spans="1:14" ht="18.75" customHeight="1" x14ac:dyDescent="0.2">
      <c r="A28" s="67" t="s">
        <v>364</v>
      </c>
      <c r="B28" s="111">
        <v>1016.7104324010018</v>
      </c>
      <c r="C28" s="111">
        <v>1037.714675572814</v>
      </c>
      <c r="D28" s="111">
        <v>1028.6215836652618</v>
      </c>
      <c r="E28" s="111">
        <v>1028.8075216231121</v>
      </c>
      <c r="F28" s="111">
        <v>1049.5041669787718</v>
      </c>
      <c r="G28" s="111">
        <v>1017.0005152169284</v>
      </c>
      <c r="H28" s="111">
        <v>1018.1946338938537</v>
      </c>
      <c r="I28" s="111">
        <v>1030.4523274340604</v>
      </c>
      <c r="J28" s="111">
        <v>1011.2426746353833</v>
      </c>
      <c r="K28" s="111">
        <v>1013.7603722753008</v>
      </c>
      <c r="L28" s="197">
        <v>1031.1622343508739</v>
      </c>
      <c r="M28" s="197">
        <v>1036.0988767684307</v>
      </c>
      <c r="N28" s="197">
        <v>1048.9571607641042</v>
      </c>
    </row>
    <row r="29" spans="1:14" ht="18.75" customHeight="1" x14ac:dyDescent="0.2">
      <c r="A29" s="66" t="s">
        <v>365</v>
      </c>
      <c r="B29" s="111">
        <v>354.49082448910298</v>
      </c>
      <c r="C29" s="111">
        <v>361.6290392262656</v>
      </c>
      <c r="D29" s="111">
        <v>358.15420634084296</v>
      </c>
      <c r="E29" s="111">
        <v>358.65258489983086</v>
      </c>
      <c r="F29" s="111">
        <v>365.68123478069282</v>
      </c>
      <c r="G29" s="111">
        <v>353.92580373841815</v>
      </c>
      <c r="H29" s="111">
        <v>354.73846760478824</v>
      </c>
      <c r="I29" s="111">
        <v>359.61122001451594</v>
      </c>
      <c r="J29" s="111">
        <v>352.24879192767918</v>
      </c>
      <c r="K29" s="111">
        <v>352.57103948715752</v>
      </c>
      <c r="L29" s="197">
        <v>358.24761295301357</v>
      </c>
      <c r="M29" s="197">
        <v>359.76576656204088</v>
      </c>
      <c r="N29" s="197">
        <v>364.21356778964412</v>
      </c>
    </row>
    <row r="30" spans="1:14" ht="18.75" customHeight="1" x14ac:dyDescent="0.2">
      <c r="A30" s="66" t="s">
        <v>366</v>
      </c>
      <c r="B30" s="111">
        <v>662.21960791189883</v>
      </c>
      <c r="C30" s="111">
        <v>676.08563634654831</v>
      </c>
      <c r="D30" s="111">
        <v>670.46737732441886</v>
      </c>
      <c r="E30" s="111">
        <v>670.15493672328125</v>
      </c>
      <c r="F30" s="111">
        <v>683.82293219807889</v>
      </c>
      <c r="G30" s="111">
        <v>663.07471147851027</v>
      </c>
      <c r="H30" s="111">
        <v>663.45616628906544</v>
      </c>
      <c r="I30" s="111">
        <v>670.84110741954441</v>
      </c>
      <c r="J30" s="111">
        <v>658.99388270770407</v>
      </c>
      <c r="K30" s="111">
        <v>661.18933278814336</v>
      </c>
      <c r="L30" s="197">
        <v>672.91462139786029</v>
      </c>
      <c r="M30" s="197">
        <v>676.33311020638985</v>
      </c>
      <c r="N30" s="197">
        <v>684.74359297445994</v>
      </c>
    </row>
    <row r="31" spans="1:14" ht="18.75" customHeight="1" x14ac:dyDescent="0.2">
      <c r="A31" s="66" t="s">
        <v>367</v>
      </c>
      <c r="B31" s="111">
        <v>915.39766431585542</v>
      </c>
      <c r="C31" s="111">
        <v>855.9016011694697</v>
      </c>
      <c r="D31" s="111">
        <v>852.73456905245052</v>
      </c>
      <c r="E31" s="111">
        <v>907.28817193129214</v>
      </c>
      <c r="F31" s="111">
        <v>745.42755978870707</v>
      </c>
      <c r="G31" s="111">
        <v>654.57641482763484</v>
      </c>
      <c r="H31" s="111">
        <v>637.17458682303072</v>
      </c>
      <c r="I31" s="111">
        <v>629.01357618193811</v>
      </c>
      <c r="J31" s="111">
        <v>589.80483191080214</v>
      </c>
      <c r="K31" s="111">
        <v>862.86325920884394</v>
      </c>
      <c r="L31" s="197">
        <v>913.40167908006538</v>
      </c>
      <c r="M31" s="197">
        <v>626.19702200281279</v>
      </c>
      <c r="N31" s="197">
        <v>581.03432842305779</v>
      </c>
    </row>
    <row r="32" spans="1:14" ht="18.75" customHeight="1" x14ac:dyDescent="0.2">
      <c r="A32" s="66" t="s">
        <v>368</v>
      </c>
      <c r="B32" s="111">
        <v>134.31791080715365</v>
      </c>
      <c r="C32" s="111">
        <v>126.53486026653398</v>
      </c>
      <c r="D32" s="111">
        <v>123.62578696373187</v>
      </c>
      <c r="E32" s="111">
        <v>127.91256247594231</v>
      </c>
      <c r="F32" s="111">
        <v>114.38443043941845</v>
      </c>
      <c r="G32" s="111">
        <v>101.31042625648155</v>
      </c>
      <c r="H32" s="111">
        <v>96.321307729909847</v>
      </c>
      <c r="I32" s="111">
        <v>91.455561711926109</v>
      </c>
      <c r="J32" s="111">
        <v>80.184562273859441</v>
      </c>
      <c r="K32" s="111">
        <v>85.879639211812759</v>
      </c>
      <c r="L32" s="197">
        <v>91.146255565665868</v>
      </c>
      <c r="M32" s="197">
        <v>98.041211517959454</v>
      </c>
      <c r="N32" s="197">
        <v>95.669131196764909</v>
      </c>
    </row>
    <row r="33" spans="1:14" ht="18.75" customHeight="1" x14ac:dyDescent="0.2">
      <c r="A33" s="66" t="s">
        <v>369</v>
      </c>
      <c r="B33" s="111">
        <v>781.07975350870174</v>
      </c>
      <c r="C33" s="111">
        <v>729.3667409029357</v>
      </c>
      <c r="D33" s="111">
        <v>729.10878208871861</v>
      </c>
      <c r="E33" s="111">
        <v>779.37560945534983</v>
      </c>
      <c r="F33" s="111">
        <v>631.04312934928862</v>
      </c>
      <c r="G33" s="111">
        <v>553.26598857115334</v>
      </c>
      <c r="H33" s="111">
        <v>540.85327909312082</v>
      </c>
      <c r="I33" s="111">
        <v>537.55801447001204</v>
      </c>
      <c r="J33" s="111">
        <v>509.62026963694274</v>
      </c>
      <c r="K33" s="111">
        <v>776.98361999703116</v>
      </c>
      <c r="L33" s="197">
        <v>822.25542351439947</v>
      </c>
      <c r="M33" s="197">
        <v>528.1558104848533</v>
      </c>
      <c r="N33" s="197">
        <v>485.36519722629282</v>
      </c>
    </row>
    <row r="34" spans="1:14" ht="18.75" customHeight="1" x14ac:dyDescent="0.2">
      <c r="A34" s="66" t="s">
        <v>370</v>
      </c>
      <c r="B34" s="111">
        <v>854.75454919705896</v>
      </c>
      <c r="C34" s="111">
        <v>857.57516476680485</v>
      </c>
      <c r="D34" s="111">
        <v>804.5301086196032</v>
      </c>
      <c r="E34" s="111">
        <v>702.72120270310768</v>
      </c>
      <c r="F34" s="111">
        <v>623.20816162814424</v>
      </c>
      <c r="G34" s="111">
        <v>688.22355972514379</v>
      </c>
      <c r="H34" s="111">
        <v>744.71946623684221</v>
      </c>
      <c r="I34" s="111">
        <v>790.89001723047863</v>
      </c>
      <c r="J34" s="111">
        <v>714.94825781443274</v>
      </c>
      <c r="K34" s="111">
        <v>777.94381091616719</v>
      </c>
      <c r="L34" s="197">
        <v>728.89723015411062</v>
      </c>
      <c r="M34" s="197">
        <v>529.0957287299201</v>
      </c>
      <c r="N34" s="197">
        <v>720.82223800328734</v>
      </c>
    </row>
    <row r="35" spans="1:14" ht="18.75" customHeight="1" x14ac:dyDescent="0.2">
      <c r="A35" s="66" t="s">
        <v>371</v>
      </c>
      <c r="B35" s="111">
        <v>564.9693113654597</v>
      </c>
      <c r="C35" s="111">
        <v>574.12893524635456</v>
      </c>
      <c r="D35" s="111">
        <v>525.67928042310473</v>
      </c>
      <c r="E35" s="111">
        <v>439.88391317723318</v>
      </c>
      <c r="F35" s="111">
        <v>323.12899307133853</v>
      </c>
      <c r="G35" s="111">
        <v>339.7062303989872</v>
      </c>
      <c r="H35" s="111">
        <v>413.35012586525329</v>
      </c>
      <c r="I35" s="111">
        <v>449.37474179880314</v>
      </c>
      <c r="J35" s="111">
        <v>390.8918017387806</v>
      </c>
      <c r="K35" s="111">
        <v>482.23175174918219</v>
      </c>
      <c r="L35" s="197">
        <v>449.5459527462599</v>
      </c>
      <c r="M35" s="197">
        <v>236.89870183039497</v>
      </c>
      <c r="N35" s="197">
        <v>427.05290849129176</v>
      </c>
    </row>
    <row r="36" spans="1:14" ht="18.75" customHeight="1" x14ac:dyDescent="0.2">
      <c r="A36" s="66" t="s">
        <v>372</v>
      </c>
      <c r="B36" s="111">
        <v>289.78523783159926</v>
      </c>
      <c r="C36" s="111">
        <v>283.44622952045029</v>
      </c>
      <c r="D36" s="111">
        <v>278.85082819649841</v>
      </c>
      <c r="E36" s="111">
        <v>262.8372895258745</v>
      </c>
      <c r="F36" s="111">
        <v>300.07916855680571</v>
      </c>
      <c r="G36" s="111">
        <v>348.51732932615653</v>
      </c>
      <c r="H36" s="111">
        <v>331.36934037158892</v>
      </c>
      <c r="I36" s="111">
        <v>341.51527543167549</v>
      </c>
      <c r="J36" s="111">
        <v>324.05645607565214</v>
      </c>
      <c r="K36" s="111">
        <v>295.71205916698494</v>
      </c>
      <c r="L36" s="197">
        <v>279.35127740785072</v>
      </c>
      <c r="M36" s="197">
        <v>292.19702689952516</v>
      </c>
      <c r="N36" s="197">
        <v>293.76932951199564</v>
      </c>
    </row>
    <row r="37" spans="1:14" ht="18.75" customHeight="1" x14ac:dyDescent="0.2">
      <c r="A37" s="66" t="s">
        <v>373</v>
      </c>
      <c r="B37" s="111">
        <v>2061.7798490103933</v>
      </c>
      <c r="C37" s="111">
        <v>1963.669354811477</v>
      </c>
      <c r="D37" s="111">
        <v>2067.7830163831768</v>
      </c>
      <c r="E37" s="111">
        <v>2137.0925312503891</v>
      </c>
      <c r="F37" s="111">
        <v>2359.1361834627119</v>
      </c>
      <c r="G37" s="111">
        <v>2200.5171524518578</v>
      </c>
      <c r="H37" s="111">
        <v>2071.5714889461656</v>
      </c>
      <c r="I37" s="111">
        <v>1989.4737593946531</v>
      </c>
      <c r="J37" s="111">
        <v>2115.9764516479095</v>
      </c>
      <c r="K37" s="111">
        <v>1839.4127168647215</v>
      </c>
      <c r="L37" s="197">
        <v>2045.1560354820697</v>
      </c>
      <c r="M37" s="197">
        <v>2432.0004920827823</v>
      </c>
      <c r="N37" s="197">
        <v>2191.6265944275447</v>
      </c>
    </row>
    <row r="38" spans="1:14" ht="18.75" customHeight="1" thickBot="1" x14ac:dyDescent="0.25">
      <c r="A38" s="68"/>
      <c r="B38" s="63"/>
      <c r="C38" s="63"/>
      <c r="D38" s="63"/>
      <c r="E38" s="63"/>
      <c r="F38" s="63"/>
      <c r="G38" s="63"/>
      <c r="H38" s="63"/>
      <c r="I38" s="63"/>
      <c r="J38" s="63"/>
      <c r="K38" s="63"/>
      <c r="L38" s="63"/>
      <c r="M38" s="3"/>
    </row>
    <row r="39" spans="1:14" ht="14.25" customHeight="1" x14ac:dyDescent="0.2">
      <c r="A39" s="425" t="s">
        <v>54</v>
      </c>
      <c r="B39" s="490"/>
      <c r="C39" s="490"/>
      <c r="D39" s="490"/>
      <c r="E39" s="490"/>
      <c r="F39" s="490"/>
      <c r="G39" s="490"/>
      <c r="H39" s="490"/>
      <c r="I39" s="490"/>
      <c r="J39" s="490"/>
      <c r="K39" s="490"/>
      <c r="L39" s="490"/>
      <c r="M39" s="490"/>
      <c r="N39" s="490"/>
    </row>
    <row r="40" spans="1:14" ht="14.25" customHeight="1" x14ac:dyDescent="0.2">
      <c r="A40" s="491" t="s">
        <v>899</v>
      </c>
      <c r="B40" s="491"/>
      <c r="C40" s="491"/>
      <c r="D40" s="491"/>
      <c r="E40" s="491"/>
      <c r="F40" s="491"/>
      <c r="G40" s="491"/>
      <c r="H40" s="491"/>
      <c r="I40" s="491"/>
      <c r="J40" s="491"/>
      <c r="K40" s="491"/>
      <c r="L40" s="491"/>
      <c r="M40" s="491"/>
      <c r="N40" s="491"/>
    </row>
    <row r="41" spans="1:14" ht="14.25" customHeight="1" x14ac:dyDescent="0.2">
      <c r="A41" s="487" t="s">
        <v>374</v>
      </c>
      <c r="B41" s="487"/>
      <c r="C41" s="487"/>
      <c r="D41" s="487"/>
      <c r="E41" s="487"/>
      <c r="F41" s="487"/>
      <c r="G41" s="487"/>
      <c r="H41" s="487"/>
      <c r="I41" s="487"/>
      <c r="J41" s="487"/>
      <c r="K41" s="487"/>
      <c r="L41" s="487"/>
      <c r="M41" s="1"/>
    </row>
    <row r="42" spans="1:14" ht="14.25" customHeight="1" x14ac:dyDescent="0.2">
      <c r="A42" s="487" t="s">
        <v>375</v>
      </c>
      <c r="B42" s="487"/>
      <c r="C42" s="487"/>
      <c r="D42" s="487"/>
      <c r="E42" s="487"/>
      <c r="F42" s="487"/>
      <c r="G42" s="487"/>
      <c r="H42" s="487"/>
      <c r="I42" s="487"/>
      <c r="J42" s="487"/>
      <c r="K42" s="487"/>
      <c r="L42" s="487"/>
      <c r="M42" s="1"/>
    </row>
    <row r="43" spans="1:14" ht="18.75" customHeight="1" x14ac:dyDescent="0.2">
      <c r="A43" s="381" t="s">
        <v>376</v>
      </c>
      <c r="B43" s="381"/>
      <c r="C43" s="381"/>
      <c r="D43" s="381"/>
      <c r="E43" s="381"/>
      <c r="F43" s="381"/>
      <c r="G43" s="381"/>
      <c r="H43" s="381"/>
      <c r="I43" s="381"/>
      <c r="J43" s="381"/>
      <c r="K43" s="381"/>
      <c r="L43" s="381"/>
      <c r="M43" s="1"/>
    </row>
  </sheetData>
  <mergeCells count="10">
    <mergeCell ref="A1:N2"/>
    <mergeCell ref="A3:N3"/>
    <mergeCell ref="A42:L42"/>
    <mergeCell ref="A43:L43"/>
    <mergeCell ref="A4:A5"/>
    <mergeCell ref="A41:L41"/>
    <mergeCell ref="A39:N39"/>
    <mergeCell ref="A40:N40"/>
    <mergeCell ref="B4:I4"/>
    <mergeCell ref="J4:N4"/>
  </mergeCells>
  <hyperlinks>
    <hyperlink ref="A43" r:id="rId1" display="http://www.sbp.org.pk/ecodata/fe25.xls"/>
  </hyperlinks>
  <pageMargins left="0.7" right="0.7" top="0.75" bottom="0.75" header="0.3" footer="0.3"/>
  <pageSetup paperSize="9" scale="56" orientation="portrait"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view="pageBreakPreview" topLeftCell="A46" zoomScaleNormal="100" zoomScaleSheetLayoutView="100" workbookViewId="0">
      <selection activeCell="F64" sqref="F64:F65"/>
    </sheetView>
  </sheetViews>
  <sheetFormatPr defaultColWidth="9.125" defaultRowHeight="14.25" x14ac:dyDescent="0.2"/>
  <cols>
    <col min="1" max="1" width="3.125" style="2" bestFit="1" customWidth="1"/>
    <col min="2" max="2" width="40.5" style="2" customWidth="1"/>
    <col min="3" max="4" width="8" style="2" bestFit="1" customWidth="1"/>
    <col min="5" max="5" width="5.875" style="2" bestFit="1" customWidth="1"/>
    <col min="6" max="7" width="8" style="2" bestFit="1" customWidth="1"/>
    <col min="8" max="8" width="6.25" style="2" bestFit="1" customWidth="1"/>
    <col min="9" max="10" width="8" style="2" bestFit="1" customWidth="1"/>
    <col min="11" max="11" width="6.5" style="2" bestFit="1" customWidth="1"/>
    <col min="12" max="16384" width="9.125" style="2"/>
  </cols>
  <sheetData>
    <row r="1" spans="1:11" ht="17.25" x14ac:dyDescent="0.2">
      <c r="A1" s="355" t="s">
        <v>377</v>
      </c>
      <c r="B1" s="355"/>
      <c r="C1" s="355"/>
      <c r="D1" s="355"/>
      <c r="E1" s="355"/>
      <c r="F1" s="355"/>
      <c r="G1" s="355"/>
      <c r="H1" s="355"/>
      <c r="I1" s="355"/>
      <c r="J1" s="355"/>
      <c r="K1" s="355"/>
    </row>
    <row r="2" spans="1:11" ht="15" thickBot="1" x14ac:dyDescent="0.25">
      <c r="A2" s="406" t="s">
        <v>127</v>
      </c>
      <c r="B2" s="406"/>
      <c r="C2" s="406"/>
      <c r="D2" s="406"/>
      <c r="E2" s="406"/>
      <c r="F2" s="406"/>
      <c r="G2" s="406"/>
      <c r="H2" s="406"/>
      <c r="I2" s="406"/>
      <c r="J2" s="406"/>
      <c r="K2" s="406"/>
    </row>
    <row r="3" spans="1:11" ht="15.75" thickTop="1" thickBot="1" x14ac:dyDescent="0.25">
      <c r="A3" s="369" t="s">
        <v>378</v>
      </c>
      <c r="B3" s="495" t="s">
        <v>379</v>
      </c>
      <c r="C3" s="374" t="s">
        <v>919</v>
      </c>
      <c r="D3" s="374"/>
      <c r="E3" s="373"/>
      <c r="F3" s="372" t="s">
        <v>920</v>
      </c>
      <c r="G3" s="374"/>
      <c r="H3" s="373"/>
      <c r="I3" s="372" t="s">
        <v>921</v>
      </c>
      <c r="J3" s="374"/>
      <c r="K3" s="374"/>
    </row>
    <row r="4" spans="1:11" ht="18" x14ac:dyDescent="0.2">
      <c r="A4" s="494"/>
      <c r="B4" s="496"/>
      <c r="C4" s="104" t="s">
        <v>380</v>
      </c>
      <c r="D4" s="104" t="s">
        <v>382</v>
      </c>
      <c r="E4" s="498" t="s">
        <v>164</v>
      </c>
      <c r="F4" s="104" t="s">
        <v>380</v>
      </c>
      <c r="G4" s="104" t="s">
        <v>382</v>
      </c>
      <c r="H4" s="498" t="s">
        <v>164</v>
      </c>
      <c r="I4" s="104" t="s">
        <v>380</v>
      </c>
      <c r="J4" s="104" t="s">
        <v>382</v>
      </c>
      <c r="K4" s="464" t="s">
        <v>164</v>
      </c>
    </row>
    <row r="5" spans="1:11" ht="15" thickBot="1" x14ac:dyDescent="0.25">
      <c r="A5" s="368"/>
      <c r="B5" s="497"/>
      <c r="C5" s="53" t="s">
        <v>381</v>
      </c>
      <c r="D5" s="53" t="s">
        <v>383</v>
      </c>
      <c r="E5" s="499"/>
      <c r="F5" s="53" t="s">
        <v>381</v>
      </c>
      <c r="G5" s="53" t="s">
        <v>383</v>
      </c>
      <c r="H5" s="499"/>
      <c r="I5" s="53" t="s">
        <v>381</v>
      </c>
      <c r="J5" s="53" t="s">
        <v>381</v>
      </c>
      <c r="K5" s="500"/>
    </row>
    <row r="6" spans="1:11" ht="15" thickTop="1" x14ac:dyDescent="0.2">
      <c r="A6" s="51" t="s">
        <v>106</v>
      </c>
      <c r="B6" s="44" t="s">
        <v>384</v>
      </c>
      <c r="C6" s="108">
        <v>270.93397499999998</v>
      </c>
      <c r="D6" s="108">
        <v>34.875702000000004</v>
      </c>
      <c r="E6" s="108">
        <v>305.80967699999997</v>
      </c>
      <c r="F6" s="108">
        <v>1728.7889879999998</v>
      </c>
      <c r="G6" s="108">
        <v>116.06186500000003</v>
      </c>
      <c r="H6" s="108">
        <v>1844.8508529999997</v>
      </c>
      <c r="I6" s="108">
        <v>1504.5657860000001</v>
      </c>
      <c r="J6" s="108">
        <v>-12.401005000000001</v>
      </c>
      <c r="K6" s="108">
        <v>1492.1647809999997</v>
      </c>
    </row>
    <row r="7" spans="1:11" x14ac:dyDescent="0.2">
      <c r="A7" s="70">
        <v>1</v>
      </c>
      <c r="B7" s="5" t="s">
        <v>385</v>
      </c>
      <c r="C7" s="109">
        <v>0</v>
      </c>
      <c r="D7" s="109">
        <v>0</v>
      </c>
      <c r="E7" s="109">
        <v>0</v>
      </c>
      <c r="F7" s="109">
        <v>0</v>
      </c>
      <c r="G7" s="109">
        <v>0</v>
      </c>
      <c r="H7" s="109">
        <v>0</v>
      </c>
      <c r="I7" s="109">
        <v>0</v>
      </c>
      <c r="J7" s="109">
        <v>0</v>
      </c>
      <c r="K7" s="109">
        <v>0</v>
      </c>
    </row>
    <row r="8" spans="1:11" x14ac:dyDescent="0.2">
      <c r="A8" s="70">
        <v>2</v>
      </c>
      <c r="B8" s="5" t="s">
        <v>386</v>
      </c>
      <c r="C8" s="109">
        <v>0.45784200000000003</v>
      </c>
      <c r="D8" s="109">
        <v>0</v>
      </c>
      <c r="E8" s="109">
        <v>0.45784200000000003</v>
      </c>
      <c r="F8" s="109">
        <v>2.2915829999999997</v>
      </c>
      <c r="G8" s="109">
        <v>-7.2624000000000022E-2</v>
      </c>
      <c r="H8" s="109">
        <v>2.2189589999999999</v>
      </c>
      <c r="I8" s="109">
        <v>-219.04354799999999</v>
      </c>
      <c r="J8" s="109">
        <v>-8.1510000000000003E-3</v>
      </c>
      <c r="K8" s="109">
        <v>-219.05169899999999</v>
      </c>
    </row>
    <row r="9" spans="1:11" x14ac:dyDescent="0.2">
      <c r="A9" s="70">
        <v>3</v>
      </c>
      <c r="B9" s="5" t="s">
        <v>387</v>
      </c>
      <c r="C9" s="109">
        <v>-0.102044</v>
      </c>
      <c r="D9" s="109">
        <v>0</v>
      </c>
      <c r="E9" s="109">
        <v>-0.102044</v>
      </c>
      <c r="F9" s="109">
        <v>-1.6190750000000003</v>
      </c>
      <c r="G9" s="109">
        <v>-0.38843499999999997</v>
      </c>
      <c r="H9" s="109">
        <v>-2.0075099999999999</v>
      </c>
      <c r="I9" s="109">
        <v>-1.118066</v>
      </c>
      <c r="J9" s="109">
        <v>-0.690361</v>
      </c>
      <c r="K9" s="109">
        <v>-1.8084269999999998</v>
      </c>
    </row>
    <row r="10" spans="1:11" x14ac:dyDescent="0.2">
      <c r="A10" s="70">
        <v>4</v>
      </c>
      <c r="B10" s="5" t="s">
        <v>388</v>
      </c>
      <c r="C10" s="109">
        <v>0</v>
      </c>
      <c r="D10" s="109">
        <v>0</v>
      </c>
      <c r="E10" s="109">
        <v>0</v>
      </c>
      <c r="F10" s="109">
        <v>0</v>
      </c>
      <c r="G10" s="109">
        <v>0</v>
      </c>
      <c r="H10" s="109">
        <v>0</v>
      </c>
      <c r="I10" s="109">
        <v>0</v>
      </c>
      <c r="J10" s="109">
        <v>0</v>
      </c>
      <c r="K10" s="109">
        <v>0</v>
      </c>
    </row>
    <row r="11" spans="1:11" x14ac:dyDescent="0.2">
      <c r="A11" s="70">
        <v>5</v>
      </c>
      <c r="B11" s="5" t="s">
        <v>140</v>
      </c>
      <c r="C11" s="109">
        <v>1.8879760000000001</v>
      </c>
      <c r="D11" s="109">
        <v>0</v>
      </c>
      <c r="E11" s="109">
        <v>1.8879760000000001</v>
      </c>
      <c r="F11" s="109">
        <v>20.472467999999999</v>
      </c>
      <c r="G11" s="109">
        <v>0.79295699999999991</v>
      </c>
      <c r="H11" s="109">
        <v>21.265425</v>
      </c>
      <c r="I11" s="109">
        <v>20.377135000000003</v>
      </c>
      <c r="J11" s="109">
        <v>8.5463620000000002</v>
      </c>
      <c r="K11" s="109">
        <v>28.923497000000001</v>
      </c>
    </row>
    <row r="12" spans="1:11" x14ac:dyDescent="0.2">
      <c r="A12" s="70">
        <v>6</v>
      </c>
      <c r="B12" s="5" t="s">
        <v>389</v>
      </c>
      <c r="C12" s="109">
        <v>0</v>
      </c>
      <c r="D12" s="109">
        <v>0</v>
      </c>
      <c r="E12" s="109">
        <v>0</v>
      </c>
      <c r="F12" s="109">
        <v>0</v>
      </c>
      <c r="G12" s="109">
        <v>0</v>
      </c>
      <c r="H12" s="109">
        <v>0</v>
      </c>
      <c r="I12" s="109">
        <v>0</v>
      </c>
      <c r="J12" s="109">
        <v>0</v>
      </c>
      <c r="K12" s="109">
        <v>0</v>
      </c>
    </row>
    <row r="13" spans="1:11" x14ac:dyDescent="0.2">
      <c r="A13" s="70">
        <v>7</v>
      </c>
      <c r="B13" s="66" t="s">
        <v>154</v>
      </c>
      <c r="C13" s="109">
        <v>1.7745E-2</v>
      </c>
      <c r="D13" s="109">
        <v>0</v>
      </c>
      <c r="E13" s="109">
        <v>1.7745E-2</v>
      </c>
      <c r="F13" s="109">
        <v>0.10284199999999999</v>
      </c>
      <c r="G13" s="109">
        <v>0</v>
      </c>
      <c r="H13" s="109">
        <v>0.10284199999999999</v>
      </c>
      <c r="I13" s="109">
        <v>3.5298999999999997E-2</v>
      </c>
      <c r="J13" s="109">
        <v>1.137E-2</v>
      </c>
      <c r="K13" s="109">
        <v>4.6668999999999995E-2</v>
      </c>
    </row>
    <row r="14" spans="1:11" x14ac:dyDescent="0.2">
      <c r="A14" s="70">
        <v>8</v>
      </c>
      <c r="B14" s="5" t="s">
        <v>390</v>
      </c>
      <c r="C14" s="109">
        <v>0</v>
      </c>
      <c r="D14" s="109">
        <v>0</v>
      </c>
      <c r="E14" s="109">
        <v>0</v>
      </c>
      <c r="F14" s="109">
        <v>0</v>
      </c>
      <c r="G14" s="109">
        <v>0</v>
      </c>
      <c r="H14" s="109">
        <v>0</v>
      </c>
      <c r="I14" s="109">
        <v>0</v>
      </c>
      <c r="J14" s="109">
        <v>0</v>
      </c>
      <c r="K14" s="109">
        <v>0</v>
      </c>
    </row>
    <row r="15" spans="1:11" x14ac:dyDescent="0.2">
      <c r="A15" s="70">
        <v>9</v>
      </c>
      <c r="B15" s="5" t="s">
        <v>391</v>
      </c>
      <c r="C15" s="109">
        <v>0.102449</v>
      </c>
      <c r="D15" s="109">
        <v>0</v>
      </c>
      <c r="E15" s="109">
        <v>0.102449</v>
      </c>
      <c r="F15" s="109">
        <v>1.1269389999999999</v>
      </c>
      <c r="G15" s="109">
        <v>0</v>
      </c>
      <c r="H15" s="109">
        <v>1.1269389999999999</v>
      </c>
      <c r="I15" s="109">
        <v>1.1269389999999999</v>
      </c>
      <c r="J15" s="109">
        <v>0</v>
      </c>
      <c r="K15" s="109">
        <v>1.1269389999999999</v>
      </c>
    </row>
    <row r="16" spans="1:11" x14ac:dyDescent="0.2">
      <c r="A16" s="70">
        <v>10</v>
      </c>
      <c r="B16" s="5" t="s">
        <v>392</v>
      </c>
      <c r="C16" s="109">
        <v>10.013108000000001</v>
      </c>
      <c r="D16" s="109">
        <v>-1.0685640000000001</v>
      </c>
      <c r="E16" s="109">
        <v>8.9445440000000005</v>
      </c>
      <c r="F16" s="109">
        <v>61.558628000000006</v>
      </c>
      <c r="G16" s="109">
        <v>3.6549800000000001</v>
      </c>
      <c r="H16" s="109">
        <v>65.213607999999994</v>
      </c>
      <c r="I16" s="109">
        <v>0.6540349999999997</v>
      </c>
      <c r="J16" s="109">
        <v>-0.59884099999999985</v>
      </c>
      <c r="K16" s="109">
        <v>5.5194000000000076E-2</v>
      </c>
    </row>
    <row r="17" spans="1:11" x14ac:dyDescent="0.2">
      <c r="A17" s="70">
        <v>11</v>
      </c>
      <c r="B17" s="5" t="s">
        <v>393</v>
      </c>
      <c r="C17" s="109">
        <v>81.890281999999999</v>
      </c>
      <c r="D17" s="109">
        <v>0</v>
      </c>
      <c r="E17" s="109">
        <v>81.890281999999999</v>
      </c>
      <c r="F17" s="109">
        <v>521.18187399999999</v>
      </c>
      <c r="G17" s="109">
        <v>0</v>
      </c>
      <c r="H17" s="109">
        <v>521.18187399999999</v>
      </c>
      <c r="I17" s="109">
        <v>645.10600599999987</v>
      </c>
      <c r="J17" s="109">
        <v>0.50042799999999998</v>
      </c>
      <c r="K17" s="109">
        <v>645.60643399999992</v>
      </c>
    </row>
    <row r="18" spans="1:11" x14ac:dyDescent="0.2">
      <c r="A18" s="70">
        <v>12</v>
      </c>
      <c r="B18" s="5" t="s">
        <v>394</v>
      </c>
      <c r="C18" s="109">
        <v>0</v>
      </c>
      <c r="D18" s="109">
        <v>0</v>
      </c>
      <c r="E18" s="109">
        <v>0</v>
      </c>
      <c r="F18" s="109">
        <v>0</v>
      </c>
      <c r="G18" s="109">
        <v>0</v>
      </c>
      <c r="H18" s="109">
        <v>0</v>
      </c>
      <c r="I18" s="109">
        <v>0</v>
      </c>
      <c r="J18" s="109">
        <v>0</v>
      </c>
      <c r="K18" s="109">
        <v>0</v>
      </c>
    </row>
    <row r="19" spans="1:11" x14ac:dyDescent="0.2">
      <c r="A19" s="70">
        <v>13</v>
      </c>
      <c r="B19" s="5" t="s">
        <v>152</v>
      </c>
      <c r="C19" s="109">
        <v>0.393928</v>
      </c>
      <c r="D19" s="109">
        <v>0</v>
      </c>
      <c r="E19" s="109">
        <v>0.393928</v>
      </c>
      <c r="F19" s="109">
        <v>4.3780119999999991</v>
      </c>
      <c r="G19" s="109">
        <v>0</v>
      </c>
      <c r="H19" s="109">
        <v>4.3780119999999991</v>
      </c>
      <c r="I19" s="109">
        <v>4.4348789999999996</v>
      </c>
      <c r="J19" s="109">
        <v>0</v>
      </c>
      <c r="K19" s="109">
        <v>4.4348789999999996</v>
      </c>
    </row>
    <row r="20" spans="1:11" x14ac:dyDescent="0.2">
      <c r="A20" s="70">
        <v>14</v>
      </c>
      <c r="B20" s="5" t="s">
        <v>395</v>
      </c>
      <c r="C20" s="109">
        <v>0.67197099999999998</v>
      </c>
      <c r="D20" s="109">
        <v>0</v>
      </c>
      <c r="E20" s="109">
        <v>0.67197099999999998</v>
      </c>
      <c r="F20" s="109">
        <v>7.3916810000000002</v>
      </c>
      <c r="G20" s="109">
        <v>0</v>
      </c>
      <c r="H20" s="109">
        <v>7.3916810000000002</v>
      </c>
      <c r="I20" s="109">
        <v>7.3916810000000002</v>
      </c>
      <c r="J20" s="109">
        <v>7.6689999999999996E-3</v>
      </c>
      <c r="K20" s="109">
        <v>7.3993500000000001</v>
      </c>
    </row>
    <row r="21" spans="1:11" x14ac:dyDescent="0.2">
      <c r="A21" s="70">
        <v>15</v>
      </c>
      <c r="B21" s="5" t="s">
        <v>396</v>
      </c>
      <c r="C21" s="109">
        <v>0.205904</v>
      </c>
      <c r="D21" s="109">
        <v>0</v>
      </c>
      <c r="E21" s="109">
        <v>0.205904</v>
      </c>
      <c r="F21" s="109">
        <v>2.2706390000000001</v>
      </c>
      <c r="G21" s="109">
        <v>0</v>
      </c>
      <c r="H21" s="109">
        <v>2.2706390000000001</v>
      </c>
      <c r="I21" s="109">
        <v>5.2820510000000001</v>
      </c>
      <c r="J21" s="109">
        <v>0</v>
      </c>
      <c r="K21" s="109">
        <v>5.2820510000000001</v>
      </c>
    </row>
    <row r="22" spans="1:11" x14ac:dyDescent="0.2">
      <c r="A22" s="70">
        <v>16</v>
      </c>
      <c r="B22" s="5" t="s">
        <v>146</v>
      </c>
      <c r="C22" s="109">
        <v>2.1366589999999999</v>
      </c>
      <c r="D22" s="109">
        <v>-4.0999999999999999E-4</v>
      </c>
      <c r="E22" s="109">
        <v>2.1362489999999998</v>
      </c>
      <c r="F22" s="109">
        <v>27.051684000000002</v>
      </c>
      <c r="G22" s="109">
        <v>0.13311700000000001</v>
      </c>
      <c r="H22" s="109">
        <v>27.184800999999997</v>
      </c>
      <c r="I22" s="109">
        <v>35.628639999999997</v>
      </c>
      <c r="J22" s="109">
        <v>4.0700000000000003E-4</v>
      </c>
      <c r="K22" s="109">
        <v>35.629047</v>
      </c>
    </row>
    <row r="23" spans="1:11" x14ac:dyDescent="0.2">
      <c r="A23" s="70">
        <v>17</v>
      </c>
      <c r="B23" s="5" t="s">
        <v>145</v>
      </c>
      <c r="C23" s="109">
        <v>-1.0327980000000001</v>
      </c>
      <c r="D23" s="109">
        <v>0</v>
      </c>
      <c r="E23" s="109">
        <v>-1.0327980000000001</v>
      </c>
      <c r="F23" s="109">
        <v>27.039518000000001</v>
      </c>
      <c r="G23" s="109">
        <v>-0.34219700000000003</v>
      </c>
      <c r="H23" s="109">
        <v>26.697321000000002</v>
      </c>
      <c r="I23" s="109">
        <v>35.70102</v>
      </c>
      <c r="J23" s="109">
        <v>-0.35036999999999996</v>
      </c>
      <c r="K23" s="109">
        <v>35.350649999999995</v>
      </c>
    </row>
    <row r="24" spans="1:11" x14ac:dyDescent="0.2">
      <c r="A24" s="70">
        <v>18</v>
      </c>
      <c r="B24" s="5" t="s">
        <v>397</v>
      </c>
      <c r="C24" s="109">
        <v>24.098185999999998</v>
      </c>
      <c r="D24" s="109">
        <v>-0.78772200000000003</v>
      </c>
      <c r="E24" s="109">
        <v>23.310464</v>
      </c>
      <c r="F24" s="109">
        <v>322.018754</v>
      </c>
      <c r="G24" s="109">
        <v>-1.1144479999999999</v>
      </c>
      <c r="H24" s="109">
        <v>320.90430600000002</v>
      </c>
      <c r="I24" s="109">
        <v>231.99519099999998</v>
      </c>
      <c r="J24" s="109">
        <v>-4.4680410000000004</v>
      </c>
      <c r="K24" s="109">
        <v>227.52714999999998</v>
      </c>
    </row>
    <row r="25" spans="1:11" x14ac:dyDescent="0.2">
      <c r="A25" s="70">
        <v>19</v>
      </c>
      <c r="B25" s="5" t="s">
        <v>398</v>
      </c>
      <c r="C25" s="109">
        <v>0</v>
      </c>
      <c r="D25" s="109">
        <v>0</v>
      </c>
      <c r="E25" s="109">
        <v>0</v>
      </c>
      <c r="F25" s="109">
        <v>9.0794239999999995</v>
      </c>
      <c r="G25" s="109">
        <v>0</v>
      </c>
      <c r="H25" s="109">
        <v>9.0794239999999995</v>
      </c>
      <c r="I25" s="109">
        <v>21.390145999999998</v>
      </c>
      <c r="J25" s="109">
        <v>0</v>
      </c>
      <c r="K25" s="109">
        <v>21.390145999999998</v>
      </c>
    </row>
    <row r="26" spans="1:11" x14ac:dyDescent="0.2">
      <c r="A26" s="70">
        <v>20</v>
      </c>
      <c r="B26" s="66" t="s">
        <v>399</v>
      </c>
      <c r="C26" s="109">
        <v>0</v>
      </c>
      <c r="D26" s="109">
        <v>0</v>
      </c>
      <c r="E26" s="109">
        <v>0</v>
      </c>
      <c r="F26" s="109">
        <v>0</v>
      </c>
      <c r="G26" s="109">
        <v>0</v>
      </c>
      <c r="H26" s="109">
        <v>0</v>
      </c>
      <c r="I26" s="109">
        <v>0.12631000000000001</v>
      </c>
      <c r="J26" s="109">
        <v>0</v>
      </c>
      <c r="K26" s="109">
        <v>0.12631000000000001</v>
      </c>
    </row>
    <row r="27" spans="1:11" x14ac:dyDescent="0.2">
      <c r="A27" s="70">
        <v>21</v>
      </c>
      <c r="B27" s="5" t="s">
        <v>400</v>
      </c>
      <c r="C27" s="109">
        <v>0</v>
      </c>
      <c r="D27" s="109">
        <v>0</v>
      </c>
      <c r="E27" s="109">
        <v>0</v>
      </c>
      <c r="F27" s="109">
        <v>0</v>
      </c>
      <c r="G27" s="109">
        <v>0</v>
      </c>
      <c r="H27" s="109">
        <v>0</v>
      </c>
      <c r="I27" s="109">
        <v>4.0049000000000001E-2</v>
      </c>
      <c r="J27" s="109">
        <v>0</v>
      </c>
      <c r="K27" s="109">
        <v>4.0049000000000001E-2</v>
      </c>
    </row>
    <row r="28" spans="1:11" x14ac:dyDescent="0.2">
      <c r="A28" s="70">
        <v>22</v>
      </c>
      <c r="B28" s="5" t="s">
        <v>401</v>
      </c>
      <c r="C28" s="109">
        <v>2.8393999999999999E-2</v>
      </c>
      <c r="D28" s="109">
        <v>0</v>
      </c>
      <c r="E28" s="109">
        <v>2.8393999999999999E-2</v>
      </c>
      <c r="F28" s="109">
        <v>0.31233399999999995</v>
      </c>
      <c r="G28" s="109">
        <v>0</v>
      </c>
      <c r="H28" s="109">
        <v>0.31233399999999995</v>
      </c>
      <c r="I28" s="109">
        <v>0.31233399999999995</v>
      </c>
      <c r="J28" s="109">
        <v>0</v>
      </c>
      <c r="K28" s="109">
        <v>0.31233399999999995</v>
      </c>
    </row>
    <row r="29" spans="1:11" x14ac:dyDescent="0.2">
      <c r="A29" s="70">
        <v>23</v>
      </c>
      <c r="B29" s="5" t="s">
        <v>153</v>
      </c>
      <c r="C29" s="109">
        <v>6.4304E-2</v>
      </c>
      <c r="D29" s="109">
        <v>0.21112900000000001</v>
      </c>
      <c r="E29" s="109">
        <v>0.27543300000000004</v>
      </c>
      <c r="F29" s="109">
        <v>0.22541599999999998</v>
      </c>
      <c r="G29" s="109">
        <v>3.6424860000000003</v>
      </c>
      <c r="H29" s="109">
        <v>3.867902</v>
      </c>
      <c r="I29" s="109">
        <v>0.19806799999999999</v>
      </c>
      <c r="J29" s="109">
        <v>-2.2967160000000004</v>
      </c>
      <c r="K29" s="109">
        <v>-2.0986480000000003</v>
      </c>
    </row>
    <row r="30" spans="1:11" x14ac:dyDescent="0.2">
      <c r="A30" s="70">
        <v>24</v>
      </c>
      <c r="B30" s="5" t="s">
        <v>149</v>
      </c>
      <c r="C30" s="109">
        <v>-0.12522800000000001</v>
      </c>
      <c r="D30" s="109">
        <v>0</v>
      </c>
      <c r="E30" s="109">
        <v>-0.12522800000000001</v>
      </c>
      <c r="F30" s="109">
        <v>7.2005569999999999</v>
      </c>
      <c r="G30" s="109">
        <v>-2.6699999999999998E-4</v>
      </c>
      <c r="H30" s="109">
        <v>7.2002899999999999</v>
      </c>
      <c r="I30" s="109">
        <v>7.0660310000000015</v>
      </c>
      <c r="J30" s="109">
        <v>3.5200000000000001E-3</v>
      </c>
      <c r="K30" s="109">
        <v>7.0695510000000015</v>
      </c>
    </row>
    <row r="31" spans="1:11" x14ac:dyDescent="0.2">
      <c r="A31" s="70">
        <v>25</v>
      </c>
      <c r="B31" s="5" t="s">
        <v>402</v>
      </c>
      <c r="C31" s="109">
        <v>3.0091290000000002</v>
      </c>
      <c r="D31" s="109">
        <v>-1.1913229999999999</v>
      </c>
      <c r="E31" s="109">
        <v>1.8178060000000003</v>
      </c>
      <c r="F31" s="109">
        <v>8.0486719999999998</v>
      </c>
      <c r="G31" s="109">
        <v>-1.1938689999999998</v>
      </c>
      <c r="H31" s="109">
        <v>6.8548030000000004</v>
      </c>
      <c r="I31" s="109">
        <v>142.28057699999999</v>
      </c>
      <c r="J31" s="109">
        <v>-0.99156999999999995</v>
      </c>
      <c r="K31" s="109">
        <v>141.28900699999997</v>
      </c>
    </row>
    <row r="32" spans="1:11" x14ac:dyDescent="0.2">
      <c r="A32" s="70">
        <v>26</v>
      </c>
      <c r="B32" s="66" t="s">
        <v>403</v>
      </c>
      <c r="C32" s="109">
        <v>0</v>
      </c>
      <c r="D32" s="109">
        <v>0</v>
      </c>
      <c r="E32" s="109">
        <v>0</v>
      </c>
      <c r="F32" s="109">
        <v>0</v>
      </c>
      <c r="G32" s="109">
        <v>3.3310000000000002E-3</v>
      </c>
      <c r="H32" s="109">
        <v>3.3310000000000002E-3</v>
      </c>
      <c r="I32" s="109">
        <v>0</v>
      </c>
      <c r="J32" s="109">
        <v>0</v>
      </c>
      <c r="K32" s="109">
        <v>0</v>
      </c>
    </row>
    <row r="33" spans="1:11" x14ac:dyDescent="0.2">
      <c r="A33" s="70">
        <v>27</v>
      </c>
      <c r="B33" s="5" t="s">
        <v>404</v>
      </c>
      <c r="C33" s="109">
        <v>3.2046230000000002</v>
      </c>
      <c r="D33" s="109">
        <v>0</v>
      </c>
      <c r="E33" s="109">
        <v>3.2046230000000002</v>
      </c>
      <c r="F33" s="109">
        <v>35.855044999999997</v>
      </c>
      <c r="G33" s="109">
        <v>0</v>
      </c>
      <c r="H33" s="109">
        <v>35.855044999999997</v>
      </c>
      <c r="I33" s="109">
        <v>38.379257000000003</v>
      </c>
      <c r="J33" s="109">
        <v>0</v>
      </c>
      <c r="K33" s="109">
        <v>38.379257000000003</v>
      </c>
    </row>
    <row r="34" spans="1:11" x14ac:dyDescent="0.2">
      <c r="A34" s="70">
        <v>28</v>
      </c>
      <c r="B34" s="5" t="s">
        <v>141</v>
      </c>
      <c r="C34" s="109">
        <v>2.0219830000000001</v>
      </c>
      <c r="D34" s="109">
        <v>-6.3330999999999998E-2</v>
      </c>
      <c r="E34" s="109">
        <v>1.9586520000000001</v>
      </c>
      <c r="F34" s="109">
        <v>15.730537000000002</v>
      </c>
      <c r="G34" s="109">
        <v>-0.76828699999999994</v>
      </c>
      <c r="H34" s="109">
        <v>14.962250000000001</v>
      </c>
      <c r="I34" s="109">
        <v>17.960985000000001</v>
      </c>
      <c r="J34" s="109">
        <v>-0.97168599999999994</v>
      </c>
      <c r="K34" s="109">
        <v>16.989299000000003</v>
      </c>
    </row>
    <row r="35" spans="1:11" x14ac:dyDescent="0.2">
      <c r="A35" s="70">
        <v>29</v>
      </c>
      <c r="B35" s="5" t="s">
        <v>405</v>
      </c>
      <c r="C35" s="109">
        <v>1.9900119999999999</v>
      </c>
      <c r="D35" s="109">
        <v>0</v>
      </c>
      <c r="E35" s="109">
        <v>1.9900119999999999</v>
      </c>
      <c r="F35" s="109">
        <v>20.995802000000001</v>
      </c>
      <c r="G35" s="109">
        <v>0</v>
      </c>
      <c r="H35" s="109">
        <v>20.995802000000001</v>
      </c>
      <c r="I35" s="109">
        <v>20.906369000000002</v>
      </c>
      <c r="J35" s="109">
        <v>0</v>
      </c>
      <c r="K35" s="109">
        <v>20.906369000000002</v>
      </c>
    </row>
    <row r="36" spans="1:11" x14ac:dyDescent="0.2">
      <c r="A36" s="70">
        <v>30</v>
      </c>
      <c r="B36" s="66" t="s">
        <v>406</v>
      </c>
      <c r="C36" s="109">
        <v>0</v>
      </c>
      <c r="D36" s="109">
        <v>0</v>
      </c>
      <c r="E36" s="109">
        <v>0</v>
      </c>
      <c r="F36" s="109">
        <v>0</v>
      </c>
      <c r="G36" s="109">
        <v>0</v>
      </c>
      <c r="H36" s="109">
        <v>0</v>
      </c>
      <c r="I36" s="109">
        <v>0</v>
      </c>
      <c r="J36" s="109">
        <v>0</v>
      </c>
      <c r="K36" s="109">
        <v>0</v>
      </c>
    </row>
    <row r="37" spans="1:11" x14ac:dyDescent="0.2">
      <c r="A37" s="70">
        <v>31</v>
      </c>
      <c r="B37" s="5" t="s">
        <v>407</v>
      </c>
      <c r="C37" s="109">
        <v>-6.0761999999999997E-2</v>
      </c>
      <c r="D37" s="109">
        <v>0</v>
      </c>
      <c r="E37" s="109">
        <v>-6.0761999999999997E-2</v>
      </c>
      <c r="F37" s="109">
        <v>-0.66838199999999992</v>
      </c>
      <c r="G37" s="109">
        <v>0</v>
      </c>
      <c r="H37" s="109">
        <v>-0.66838199999999992</v>
      </c>
      <c r="I37" s="109">
        <v>-0.66838199999999992</v>
      </c>
      <c r="J37" s="109">
        <v>0</v>
      </c>
      <c r="K37" s="109">
        <v>-0.66838199999999992</v>
      </c>
    </row>
    <row r="38" spans="1:11" x14ac:dyDescent="0.2">
      <c r="A38" s="70">
        <v>32</v>
      </c>
      <c r="B38" s="5" t="s">
        <v>408</v>
      </c>
      <c r="C38" s="109">
        <v>-3.471114</v>
      </c>
      <c r="D38" s="109">
        <v>0.30697099999999999</v>
      </c>
      <c r="E38" s="109">
        <v>-3.1641430000000001</v>
      </c>
      <c r="F38" s="109">
        <v>-25.215655999999999</v>
      </c>
      <c r="G38" s="109">
        <v>-6.0550889999999997</v>
      </c>
      <c r="H38" s="109">
        <v>-31.270745000000002</v>
      </c>
      <c r="I38" s="109">
        <v>-38.181792000000002</v>
      </c>
      <c r="J38" s="109">
        <v>-3.1765539999999999</v>
      </c>
      <c r="K38" s="109">
        <v>-41.358345999999997</v>
      </c>
    </row>
    <row r="39" spans="1:11" x14ac:dyDescent="0.2">
      <c r="A39" s="70">
        <v>33</v>
      </c>
      <c r="B39" s="5" t="s">
        <v>409</v>
      </c>
      <c r="C39" s="109">
        <v>2.0952739999999999</v>
      </c>
      <c r="D39" s="109">
        <v>-4.2099999999999999E-2</v>
      </c>
      <c r="E39" s="109">
        <v>2.0531739999999998</v>
      </c>
      <c r="F39" s="109">
        <v>31.468080000000004</v>
      </c>
      <c r="G39" s="109">
        <v>-0.31761799999999996</v>
      </c>
      <c r="H39" s="109">
        <v>31.150461999999997</v>
      </c>
      <c r="I39" s="109">
        <v>38.609612999999996</v>
      </c>
      <c r="J39" s="109">
        <v>-0.44870300000000002</v>
      </c>
      <c r="K39" s="109">
        <v>38.160909999999994</v>
      </c>
    </row>
    <row r="40" spans="1:11" x14ac:dyDescent="0.2">
      <c r="A40" s="70">
        <v>34</v>
      </c>
      <c r="B40" s="5" t="s">
        <v>410</v>
      </c>
      <c r="C40" s="109">
        <v>0.97320099999999998</v>
      </c>
      <c r="D40" s="109">
        <v>0</v>
      </c>
      <c r="E40" s="109">
        <v>0.97320099999999998</v>
      </c>
      <c r="F40" s="109">
        <v>11.066729999999996</v>
      </c>
      <c r="G40" s="109">
        <v>0.75</v>
      </c>
      <c r="H40" s="109">
        <v>11.816729999999996</v>
      </c>
      <c r="I40" s="109">
        <v>10.705210999999997</v>
      </c>
      <c r="J40" s="109">
        <v>0</v>
      </c>
      <c r="K40" s="109">
        <v>10.705210999999997</v>
      </c>
    </row>
    <row r="41" spans="1:11" x14ac:dyDescent="0.2">
      <c r="A41" s="70">
        <v>35</v>
      </c>
      <c r="B41" s="5" t="s">
        <v>147</v>
      </c>
      <c r="C41" s="109">
        <v>3.8836710000000001</v>
      </c>
      <c r="D41" s="109">
        <v>0</v>
      </c>
      <c r="E41" s="109">
        <v>3.8836710000000001</v>
      </c>
      <c r="F41" s="109">
        <v>68.778799000000006</v>
      </c>
      <c r="G41" s="109">
        <v>-5.2589999999999998E-2</v>
      </c>
      <c r="H41" s="109">
        <v>68.726208999999997</v>
      </c>
      <c r="I41" s="109">
        <v>23.8291</v>
      </c>
      <c r="J41" s="109">
        <v>-0.35506799999999994</v>
      </c>
      <c r="K41" s="109">
        <v>23.474032000000005</v>
      </c>
    </row>
    <row r="42" spans="1:11" x14ac:dyDescent="0.2">
      <c r="A42" s="70">
        <v>36</v>
      </c>
      <c r="B42" s="5" t="s">
        <v>411</v>
      </c>
      <c r="C42" s="109">
        <v>0</v>
      </c>
      <c r="D42" s="109">
        <v>0</v>
      </c>
      <c r="E42" s="109">
        <v>0</v>
      </c>
      <c r="F42" s="109">
        <v>0.105325</v>
      </c>
      <c r="G42" s="109">
        <v>0</v>
      </c>
      <c r="H42" s="109">
        <v>0.105325</v>
      </c>
      <c r="I42" s="109">
        <v>0.21631500000000004</v>
      </c>
      <c r="J42" s="109">
        <v>0</v>
      </c>
      <c r="K42" s="109">
        <v>0.21631500000000004</v>
      </c>
    </row>
    <row r="43" spans="1:11" x14ac:dyDescent="0.2">
      <c r="A43" s="70">
        <v>37</v>
      </c>
      <c r="B43" s="5" t="s">
        <v>412</v>
      </c>
      <c r="C43" s="109">
        <v>0</v>
      </c>
      <c r="D43" s="109">
        <v>0</v>
      </c>
      <c r="E43" s="109">
        <v>0</v>
      </c>
      <c r="F43" s="109">
        <v>0</v>
      </c>
      <c r="G43" s="109">
        <v>0</v>
      </c>
      <c r="H43" s="109">
        <v>0</v>
      </c>
      <c r="I43" s="109">
        <v>0</v>
      </c>
      <c r="J43" s="109">
        <v>0</v>
      </c>
      <c r="K43" s="109">
        <v>0</v>
      </c>
    </row>
    <row r="44" spans="1:11" x14ac:dyDescent="0.2">
      <c r="A44" s="70">
        <v>38</v>
      </c>
      <c r="B44" s="5" t="s">
        <v>413</v>
      </c>
      <c r="C44" s="109">
        <v>4.0692919999999999</v>
      </c>
      <c r="D44" s="109">
        <v>0</v>
      </c>
      <c r="E44" s="109">
        <v>4.0692919999999999</v>
      </c>
      <c r="F44" s="109">
        <v>-169.98681200000001</v>
      </c>
      <c r="G44" s="109">
        <v>0</v>
      </c>
      <c r="H44" s="109">
        <v>-169.98681200000001</v>
      </c>
      <c r="I44" s="109">
        <v>-213.50482400000001</v>
      </c>
      <c r="J44" s="109">
        <v>0</v>
      </c>
      <c r="K44" s="109">
        <v>-213.50482400000001</v>
      </c>
    </row>
    <row r="45" spans="1:11" x14ac:dyDescent="0.2">
      <c r="A45" s="70">
        <v>39</v>
      </c>
      <c r="B45" s="5" t="s">
        <v>143</v>
      </c>
      <c r="C45" s="109">
        <v>-7.8050000000000003E-3</v>
      </c>
      <c r="D45" s="109">
        <v>0</v>
      </c>
      <c r="E45" s="109">
        <v>-7.8050000000000003E-3</v>
      </c>
      <c r="F45" s="109">
        <v>2.9141450000000018</v>
      </c>
      <c r="G45" s="109">
        <v>0</v>
      </c>
      <c r="H45" s="109">
        <v>2.9141450000000018</v>
      </c>
      <c r="I45" s="109">
        <v>-9.0216000000000005E-2</v>
      </c>
      <c r="J45" s="109">
        <v>0</v>
      </c>
      <c r="K45" s="109">
        <v>-9.0216000000000005E-2</v>
      </c>
    </row>
    <row r="46" spans="1:11" x14ac:dyDescent="0.2">
      <c r="A46" s="70">
        <v>40</v>
      </c>
      <c r="B46" s="5" t="s">
        <v>414</v>
      </c>
      <c r="C46" s="109">
        <v>0</v>
      </c>
      <c r="D46" s="109">
        <v>0</v>
      </c>
      <c r="E46" s="109">
        <v>0</v>
      </c>
      <c r="F46" s="109">
        <v>11</v>
      </c>
      <c r="G46" s="109">
        <v>0</v>
      </c>
      <c r="H46" s="109">
        <v>11</v>
      </c>
      <c r="I46" s="109">
        <v>0</v>
      </c>
      <c r="J46" s="109">
        <v>0</v>
      </c>
      <c r="K46" s="109">
        <v>0</v>
      </c>
    </row>
    <row r="47" spans="1:11" x14ac:dyDescent="0.2">
      <c r="A47" s="70">
        <v>41</v>
      </c>
      <c r="B47" s="66" t="s">
        <v>415</v>
      </c>
      <c r="C47" s="109">
        <v>0</v>
      </c>
      <c r="D47" s="109">
        <v>0</v>
      </c>
      <c r="E47" s="109">
        <v>0</v>
      </c>
      <c r="F47" s="109">
        <v>0</v>
      </c>
      <c r="G47" s="109">
        <v>0</v>
      </c>
      <c r="H47" s="109">
        <v>0</v>
      </c>
      <c r="I47" s="109">
        <v>0.46822000000000003</v>
      </c>
      <c r="J47" s="109">
        <v>0</v>
      </c>
      <c r="K47" s="109">
        <v>0.46822000000000003</v>
      </c>
    </row>
    <row r="48" spans="1:11" x14ac:dyDescent="0.2">
      <c r="A48" s="70">
        <v>42</v>
      </c>
      <c r="B48" s="5" t="s">
        <v>416</v>
      </c>
      <c r="C48" s="109">
        <v>0.111494</v>
      </c>
      <c r="D48" s="109">
        <v>0</v>
      </c>
      <c r="E48" s="109">
        <v>0.111494</v>
      </c>
      <c r="F48" s="109">
        <v>1.226434</v>
      </c>
      <c r="G48" s="109">
        <v>0</v>
      </c>
      <c r="H48" s="109">
        <v>1.226434</v>
      </c>
      <c r="I48" s="109">
        <v>1.226434</v>
      </c>
      <c r="J48" s="109">
        <v>0</v>
      </c>
      <c r="K48" s="109">
        <v>1.226434</v>
      </c>
    </row>
    <row r="49" spans="1:11" x14ac:dyDescent="0.2">
      <c r="A49" s="70">
        <v>43</v>
      </c>
      <c r="B49" s="5" t="s">
        <v>417</v>
      </c>
      <c r="C49" s="109">
        <v>0</v>
      </c>
      <c r="D49" s="109">
        <v>0</v>
      </c>
      <c r="E49" s="109">
        <v>0</v>
      </c>
      <c r="F49" s="109">
        <v>0</v>
      </c>
      <c r="G49" s="109">
        <v>0</v>
      </c>
      <c r="H49" s="109">
        <v>0</v>
      </c>
      <c r="I49" s="109">
        <v>-0.14286599999999999</v>
      </c>
      <c r="J49" s="109">
        <v>0</v>
      </c>
      <c r="K49" s="109">
        <v>-0.14286599999999999</v>
      </c>
    </row>
    <row r="50" spans="1:11" x14ac:dyDescent="0.2">
      <c r="A50" s="70">
        <v>44</v>
      </c>
      <c r="B50" s="5" t="s">
        <v>142</v>
      </c>
      <c r="C50" s="109">
        <v>4.6403E-2</v>
      </c>
      <c r="D50" s="109">
        <v>0</v>
      </c>
      <c r="E50" s="109">
        <v>4.6403E-2</v>
      </c>
      <c r="F50" s="109">
        <v>2.2694490000000003</v>
      </c>
      <c r="G50" s="109">
        <v>1.1720000000000001E-3</v>
      </c>
      <c r="H50" s="109">
        <v>2.2706209999999998</v>
      </c>
      <c r="I50" s="109">
        <v>1.5999779999999999</v>
      </c>
      <c r="J50" s="109">
        <v>0</v>
      </c>
      <c r="K50" s="109">
        <v>1.5999779999999999</v>
      </c>
    </row>
    <row r="51" spans="1:11" x14ac:dyDescent="0.2">
      <c r="A51" s="70">
        <v>45</v>
      </c>
      <c r="B51" s="5" t="s">
        <v>418</v>
      </c>
      <c r="C51" s="109">
        <v>73.701893999999996</v>
      </c>
      <c r="D51" s="109">
        <v>-2.3684E-2</v>
      </c>
      <c r="E51" s="109">
        <v>73.678209999999993</v>
      </c>
      <c r="F51" s="109">
        <v>75.431111000000001</v>
      </c>
      <c r="G51" s="109">
        <v>5.0974000000000005E-2</v>
      </c>
      <c r="H51" s="109">
        <v>75.482084999999998</v>
      </c>
      <c r="I51" s="109">
        <v>-4.5761839999999996</v>
      </c>
      <c r="J51" s="109">
        <v>-2.0115000000000001E-2</v>
      </c>
      <c r="K51" s="109">
        <v>-4.5962990000000001</v>
      </c>
    </row>
    <row r="52" spans="1:11" x14ac:dyDescent="0.2">
      <c r="A52" s="70">
        <v>46</v>
      </c>
      <c r="B52" s="5" t="s">
        <v>419</v>
      </c>
      <c r="C52" s="109">
        <v>0</v>
      </c>
      <c r="D52" s="109">
        <v>0</v>
      </c>
      <c r="E52" s="109">
        <v>0</v>
      </c>
      <c r="F52" s="109">
        <v>0</v>
      </c>
      <c r="G52" s="109">
        <v>0</v>
      </c>
      <c r="H52" s="109">
        <v>0</v>
      </c>
      <c r="I52" s="109">
        <v>0</v>
      </c>
      <c r="J52" s="109">
        <v>0</v>
      </c>
      <c r="K52" s="109">
        <v>0</v>
      </c>
    </row>
    <row r="53" spans="1:11" x14ac:dyDescent="0.2">
      <c r="A53" s="70">
        <v>47</v>
      </c>
      <c r="B53" s="5" t="s">
        <v>420</v>
      </c>
      <c r="C53" s="109">
        <v>10.021407999999999</v>
      </c>
      <c r="D53" s="109">
        <v>-0.17345099999999999</v>
      </c>
      <c r="E53" s="109">
        <v>9.8479569999999992</v>
      </c>
      <c r="F53" s="109">
        <v>75.613455999999985</v>
      </c>
      <c r="G53" s="109">
        <v>-9.9376359999999995</v>
      </c>
      <c r="H53" s="109">
        <v>65.675819999999987</v>
      </c>
      <c r="I53" s="109">
        <v>32.495930000000001</v>
      </c>
      <c r="J53" s="109">
        <v>-0.85241400000000001</v>
      </c>
      <c r="K53" s="109">
        <v>31.643515999999995</v>
      </c>
    </row>
    <row r="54" spans="1:11" x14ac:dyDescent="0.2">
      <c r="A54" s="70">
        <v>48</v>
      </c>
      <c r="B54" s="5" t="s">
        <v>421</v>
      </c>
      <c r="C54" s="109">
        <v>0</v>
      </c>
      <c r="D54" s="109">
        <v>0</v>
      </c>
      <c r="E54" s="109">
        <v>0</v>
      </c>
      <c r="F54" s="109">
        <v>0</v>
      </c>
      <c r="G54" s="109">
        <v>3.6299999999999999E-4</v>
      </c>
      <c r="H54" s="109">
        <v>3.6299999999999999E-4</v>
      </c>
      <c r="I54" s="109">
        <v>0</v>
      </c>
      <c r="J54" s="109">
        <v>0</v>
      </c>
      <c r="K54" s="109">
        <v>0</v>
      </c>
    </row>
    <row r="55" spans="1:11" x14ac:dyDescent="0.2">
      <c r="A55" s="70">
        <v>49</v>
      </c>
      <c r="B55" s="5" t="s">
        <v>422</v>
      </c>
      <c r="C55" s="109">
        <v>6.1159999999999999E-3</v>
      </c>
      <c r="D55" s="109">
        <v>0</v>
      </c>
      <c r="E55" s="109">
        <v>6.1159999999999999E-3</v>
      </c>
      <c r="F55" s="109">
        <v>6.7275999999999989E-2</v>
      </c>
      <c r="G55" s="109">
        <v>0</v>
      </c>
      <c r="H55" s="109">
        <v>6.7275999999999989E-2</v>
      </c>
      <c r="I55" s="109">
        <v>6.7275999999999989E-2</v>
      </c>
      <c r="J55" s="109">
        <v>0</v>
      </c>
      <c r="K55" s="109">
        <v>6.7275999999999989E-2</v>
      </c>
    </row>
    <row r="56" spans="1:11" x14ac:dyDescent="0.2">
      <c r="A56" s="70">
        <v>50</v>
      </c>
      <c r="B56" s="5" t="s">
        <v>151</v>
      </c>
      <c r="C56" s="109">
        <v>0.24324999999999999</v>
      </c>
      <c r="D56" s="109">
        <v>6.1504469999999998</v>
      </c>
      <c r="E56" s="109">
        <v>6.3936969999999995</v>
      </c>
      <c r="F56" s="109">
        <v>1.394938</v>
      </c>
      <c r="G56" s="109">
        <v>14.738188000000001</v>
      </c>
      <c r="H56" s="109">
        <v>16.133125999999997</v>
      </c>
      <c r="I56" s="109">
        <v>0.89709300000000014</v>
      </c>
      <c r="J56" s="109">
        <v>1.447292</v>
      </c>
      <c r="K56" s="109">
        <v>2.3443849999999999</v>
      </c>
    </row>
    <row r="57" spans="1:11" x14ac:dyDescent="0.2">
      <c r="A57" s="70">
        <v>51</v>
      </c>
      <c r="B57" s="5" t="s">
        <v>423</v>
      </c>
      <c r="C57" s="109">
        <v>0.31208200000000003</v>
      </c>
      <c r="D57" s="109">
        <v>-0.592414</v>
      </c>
      <c r="E57" s="109">
        <v>-0.28033199999999997</v>
      </c>
      <c r="F57" s="109">
        <v>28.246865000000003</v>
      </c>
      <c r="G57" s="109">
        <v>-5.7060240000000002</v>
      </c>
      <c r="H57" s="109">
        <v>22.540841</v>
      </c>
      <c r="I57" s="109">
        <v>12.516550999999998</v>
      </c>
      <c r="J57" s="109">
        <v>0.90091200000000016</v>
      </c>
      <c r="K57" s="109">
        <v>13.417463</v>
      </c>
    </row>
    <row r="58" spans="1:11" x14ac:dyDescent="0.2">
      <c r="A58" s="70">
        <v>52</v>
      </c>
      <c r="B58" s="5" t="s">
        <v>424</v>
      </c>
      <c r="C58" s="109">
        <v>0.50928200000000001</v>
      </c>
      <c r="D58" s="109">
        <v>0</v>
      </c>
      <c r="E58" s="109">
        <v>0.50928200000000001</v>
      </c>
      <c r="F58" s="109">
        <v>-2.4425000000000141E-2</v>
      </c>
      <c r="G58" s="109">
        <v>0</v>
      </c>
      <c r="H58" s="109">
        <v>-2.4425000000000141E-2</v>
      </c>
      <c r="I58" s="109">
        <v>0.12516199999999988</v>
      </c>
      <c r="J58" s="109">
        <v>0</v>
      </c>
      <c r="K58" s="109">
        <v>0.12516199999999988</v>
      </c>
    </row>
    <row r="59" spans="1:11" x14ac:dyDescent="0.2">
      <c r="A59" s="70">
        <v>53</v>
      </c>
      <c r="B59" s="5" t="s">
        <v>425</v>
      </c>
      <c r="C59" s="109">
        <v>2.3232919999999999</v>
      </c>
      <c r="D59" s="109">
        <v>0</v>
      </c>
      <c r="E59" s="109">
        <v>2.3232919999999999</v>
      </c>
      <c r="F59" s="109">
        <v>15.1173</v>
      </c>
      <c r="G59" s="109">
        <v>0</v>
      </c>
      <c r="H59" s="109">
        <v>15.1173</v>
      </c>
      <c r="I59" s="109">
        <v>13.969265000000002</v>
      </c>
      <c r="J59" s="109">
        <v>0</v>
      </c>
      <c r="K59" s="109">
        <v>13.969265000000002</v>
      </c>
    </row>
    <row r="60" spans="1:11" x14ac:dyDescent="0.2">
      <c r="A60" s="70">
        <v>54</v>
      </c>
      <c r="B60" s="5" t="s">
        <v>426</v>
      </c>
      <c r="C60" s="109">
        <v>4.0265079999999998</v>
      </c>
      <c r="D60" s="109">
        <v>4.2335440000000002</v>
      </c>
      <c r="E60" s="109">
        <v>8.2600519999999999</v>
      </c>
      <c r="F60" s="109">
        <v>83.696978999999999</v>
      </c>
      <c r="G60" s="109">
        <v>10.410404000000002</v>
      </c>
      <c r="H60" s="109">
        <v>94.107382999999999</v>
      </c>
      <c r="I60" s="109">
        <v>98.830436999999989</v>
      </c>
      <c r="J60" s="109">
        <v>-7.5197829999999994</v>
      </c>
      <c r="K60" s="109">
        <v>91.310654000000014</v>
      </c>
    </row>
    <row r="61" spans="1:11" x14ac:dyDescent="0.2">
      <c r="A61" s="70">
        <v>55</v>
      </c>
      <c r="B61" s="5" t="s">
        <v>427</v>
      </c>
      <c r="C61" s="109">
        <v>24.547037</v>
      </c>
      <c r="D61" s="109">
        <v>2.315979</v>
      </c>
      <c r="E61" s="109">
        <v>26.863015999999998</v>
      </c>
      <c r="F61" s="109">
        <v>243.61228799999998</v>
      </c>
      <c r="G61" s="109">
        <v>10.087104</v>
      </c>
      <c r="H61" s="109">
        <v>253.69939199999996</v>
      </c>
      <c r="I61" s="109">
        <v>247.74516500000001</v>
      </c>
      <c r="J61" s="109">
        <v>-0.49502500000000049</v>
      </c>
      <c r="K61" s="109">
        <v>247.25013999999999</v>
      </c>
    </row>
    <row r="62" spans="1:11" x14ac:dyDescent="0.2">
      <c r="A62" s="70">
        <v>56</v>
      </c>
      <c r="B62" s="5" t="s">
        <v>428</v>
      </c>
      <c r="C62" s="109">
        <v>11.766202</v>
      </c>
      <c r="D62" s="109">
        <v>10.428692</v>
      </c>
      <c r="E62" s="109">
        <v>22.194893999999998</v>
      </c>
      <c r="F62" s="109">
        <v>127.81449000000001</v>
      </c>
      <c r="G62" s="109">
        <v>63.251507000000004</v>
      </c>
      <c r="H62" s="109">
        <v>191.06599700000001</v>
      </c>
      <c r="I62" s="109">
        <v>170.05007000000001</v>
      </c>
      <c r="J62" s="109">
        <v>27.939865999999999</v>
      </c>
      <c r="K62" s="109">
        <v>197.989936</v>
      </c>
    </row>
    <row r="63" spans="1:11" x14ac:dyDescent="0.2">
      <c r="A63" s="70">
        <v>57</v>
      </c>
      <c r="B63" s="5" t="s">
        <v>138</v>
      </c>
      <c r="C63" s="109">
        <v>4.902825</v>
      </c>
      <c r="D63" s="109">
        <v>15.171939</v>
      </c>
      <c r="E63" s="109">
        <v>20.074764000000002</v>
      </c>
      <c r="F63" s="109">
        <v>52.147264</v>
      </c>
      <c r="G63" s="109">
        <v>34.494365999999999</v>
      </c>
      <c r="H63" s="109">
        <v>86.641630000000006</v>
      </c>
      <c r="I63" s="109">
        <v>92.146841999999992</v>
      </c>
      <c r="J63" s="109">
        <v>-28.515433000000002</v>
      </c>
      <c r="K63" s="109">
        <v>63.631409000000005</v>
      </c>
    </row>
    <row r="64" spans="1:11" x14ac:dyDescent="0.2">
      <c r="A64" s="51" t="s">
        <v>107</v>
      </c>
      <c r="B64" s="44" t="s">
        <v>429</v>
      </c>
      <c r="C64" s="108"/>
      <c r="D64" s="108">
        <v>205.5877323</v>
      </c>
      <c r="E64" s="108">
        <v>205.5877323</v>
      </c>
      <c r="F64" s="108"/>
      <c r="G64" s="108">
        <v>-674.19321289999993</v>
      </c>
      <c r="H64" s="108">
        <v>-674.19321289999993</v>
      </c>
      <c r="I64" s="108"/>
      <c r="J64" s="108">
        <v>-1010.1551345</v>
      </c>
      <c r="K64" s="108">
        <v>-1010.1551345</v>
      </c>
    </row>
    <row r="65" spans="1:23" ht="15" thickBot="1" x14ac:dyDescent="0.25">
      <c r="A65" s="5"/>
      <c r="B65" s="5" t="s">
        <v>430</v>
      </c>
      <c r="C65" s="108"/>
      <c r="D65" s="108">
        <v>205.5877323</v>
      </c>
      <c r="E65" s="108">
        <v>205.5877323</v>
      </c>
      <c r="F65" s="108"/>
      <c r="G65" s="108">
        <v>-674.19321289999993</v>
      </c>
      <c r="H65" s="108">
        <v>-674.19321289999993</v>
      </c>
      <c r="I65" s="108"/>
      <c r="J65" s="108">
        <v>-1010.1551345</v>
      </c>
      <c r="K65" s="108">
        <v>-1010.1551345</v>
      </c>
    </row>
    <row r="66" spans="1:23" ht="15.75" thickTop="1" thickBot="1" x14ac:dyDescent="0.25">
      <c r="A66" s="71"/>
      <c r="B66" s="72" t="s">
        <v>164</v>
      </c>
      <c r="C66" s="160">
        <v>270.93397499999998</v>
      </c>
      <c r="D66" s="160">
        <v>240.46343430000002</v>
      </c>
      <c r="E66" s="160">
        <v>511.39740929999999</v>
      </c>
      <c r="F66" s="160">
        <v>1728.7889879999998</v>
      </c>
      <c r="G66" s="160">
        <v>-558.13134789999992</v>
      </c>
      <c r="H66" s="160">
        <v>1170.6576401</v>
      </c>
      <c r="I66" s="160">
        <v>1504.5657860000001</v>
      </c>
      <c r="J66" s="160">
        <v>-1022.5561395</v>
      </c>
      <c r="K66" s="160">
        <v>482.00964650000003</v>
      </c>
    </row>
    <row r="67" spans="1:23" ht="15" thickTop="1" x14ac:dyDescent="0.2">
      <c r="A67" s="492" t="s">
        <v>54</v>
      </c>
      <c r="B67" s="493"/>
      <c r="C67" s="493"/>
      <c r="D67" s="493"/>
      <c r="E67" s="493"/>
      <c r="F67" s="493"/>
      <c r="G67" s="493"/>
      <c r="H67" s="493"/>
      <c r="I67" s="493"/>
      <c r="J67" s="493"/>
      <c r="K67" s="493"/>
      <c r="L67" s="154"/>
      <c r="M67" s="154"/>
      <c r="N67" s="154"/>
    </row>
    <row r="68" spans="1:23" x14ac:dyDescent="0.2">
      <c r="A68" s="491" t="s">
        <v>899</v>
      </c>
      <c r="B68" s="491"/>
      <c r="C68" s="491"/>
      <c r="D68" s="491"/>
      <c r="E68" s="491"/>
      <c r="F68" s="491"/>
      <c r="G68" s="491"/>
      <c r="H68" s="491"/>
      <c r="I68" s="491"/>
      <c r="J68" s="491"/>
      <c r="K68" s="491"/>
      <c r="L68" s="154"/>
      <c r="M68" s="154"/>
      <c r="N68" s="154"/>
    </row>
    <row r="69" spans="1:23" x14ac:dyDescent="0.2">
      <c r="A69" s="381" t="s">
        <v>828</v>
      </c>
      <c r="B69" s="381"/>
      <c r="C69" s="381"/>
      <c r="D69" s="381"/>
      <c r="E69" s="381"/>
      <c r="F69" s="381"/>
      <c r="G69" s="381"/>
      <c r="H69" s="381"/>
      <c r="I69" s="381"/>
      <c r="J69" s="381"/>
      <c r="K69" s="381"/>
      <c r="M69" s="103"/>
      <c r="N69" s="103"/>
      <c r="O69" s="103"/>
      <c r="P69" s="103"/>
      <c r="Q69" s="103"/>
      <c r="R69" s="103"/>
      <c r="S69" s="103"/>
      <c r="T69" s="103"/>
      <c r="U69" s="103"/>
      <c r="V69" s="103"/>
      <c r="W69" s="103"/>
    </row>
    <row r="70" spans="1:23" x14ac:dyDescent="0.2">
      <c r="A70" s="501" t="s">
        <v>431</v>
      </c>
      <c r="B70" s="501"/>
      <c r="C70" s="501"/>
      <c r="D70" s="501"/>
      <c r="E70" s="501"/>
      <c r="F70" s="501"/>
      <c r="G70" s="501"/>
      <c r="H70" s="501"/>
      <c r="I70" s="501"/>
      <c r="J70" s="501"/>
      <c r="K70" s="501"/>
    </row>
    <row r="71" spans="1:23" ht="19.5" customHeight="1" x14ac:dyDescent="0.2">
      <c r="A71" s="502" t="s">
        <v>432</v>
      </c>
      <c r="B71" s="502"/>
      <c r="C71" s="502"/>
      <c r="D71" s="502"/>
      <c r="E71" s="502"/>
      <c r="F71" s="502"/>
      <c r="G71" s="502"/>
      <c r="H71" s="502"/>
      <c r="I71" s="502"/>
      <c r="J71" s="502"/>
      <c r="K71" s="502"/>
    </row>
    <row r="72" spans="1:23" x14ac:dyDescent="0.2">
      <c r="A72" s="361" t="s">
        <v>433</v>
      </c>
      <c r="B72" s="361"/>
      <c r="C72" s="361"/>
      <c r="D72" s="361"/>
      <c r="E72" s="361"/>
      <c r="F72" s="361"/>
      <c r="G72" s="361"/>
      <c r="H72" s="361"/>
      <c r="I72" s="361"/>
      <c r="J72" s="361"/>
      <c r="K72" s="361"/>
    </row>
    <row r="73" spans="1:23" ht="18" customHeight="1" x14ac:dyDescent="0.2">
      <c r="A73" s="502" t="s">
        <v>434</v>
      </c>
      <c r="B73" s="502"/>
      <c r="C73" s="502"/>
      <c r="D73" s="502"/>
      <c r="E73" s="502"/>
      <c r="F73" s="502"/>
      <c r="G73" s="502"/>
      <c r="H73" s="502"/>
      <c r="I73" s="502"/>
      <c r="J73" s="502"/>
      <c r="K73" s="502"/>
    </row>
    <row r="74" spans="1:23" x14ac:dyDescent="0.2">
      <c r="A74" s="361" t="s">
        <v>435</v>
      </c>
      <c r="B74" s="361"/>
      <c r="C74" s="361"/>
      <c r="D74" s="361"/>
      <c r="E74" s="361"/>
      <c r="F74" s="361"/>
      <c r="G74" s="361"/>
      <c r="H74" s="361"/>
      <c r="I74" s="361"/>
      <c r="J74" s="361"/>
      <c r="K74" s="361"/>
    </row>
    <row r="75" spans="1:23" x14ac:dyDescent="0.2">
      <c r="A75" s="381" t="s">
        <v>436</v>
      </c>
      <c r="B75" s="381"/>
      <c r="C75" s="381"/>
      <c r="D75" s="381"/>
      <c r="E75" s="381"/>
      <c r="F75" s="381"/>
      <c r="G75" s="381"/>
      <c r="H75" s="381"/>
      <c r="I75" s="381"/>
      <c r="J75" s="381"/>
      <c r="K75" s="381"/>
    </row>
    <row r="76" spans="1:23" x14ac:dyDescent="0.2">
      <c r="A76" s="361" t="s">
        <v>437</v>
      </c>
      <c r="B76" s="361"/>
      <c r="C76" s="361"/>
      <c r="D76" s="361"/>
      <c r="E76" s="361"/>
      <c r="F76" s="361"/>
      <c r="G76" s="361"/>
      <c r="H76" s="361"/>
      <c r="I76" s="361"/>
      <c r="J76" s="361"/>
      <c r="K76" s="361"/>
    </row>
    <row r="77" spans="1:23" x14ac:dyDescent="0.2">
      <c r="A77" s="501" t="s">
        <v>438</v>
      </c>
      <c r="B77" s="501"/>
      <c r="C77" s="501"/>
      <c r="D77" s="501"/>
      <c r="E77" s="501"/>
      <c r="F77" s="501"/>
      <c r="G77" s="501"/>
      <c r="H77" s="501"/>
      <c r="I77" s="501"/>
      <c r="J77" s="501"/>
      <c r="K77" s="501"/>
    </row>
  </sheetData>
  <mergeCells count="21">
    <mergeCell ref="A75:K75"/>
    <mergeCell ref="A76:K76"/>
    <mergeCell ref="A77:K77"/>
    <mergeCell ref="A69:K69"/>
    <mergeCell ref="A70:K70"/>
    <mergeCell ref="A71:K71"/>
    <mergeCell ref="A72:K72"/>
    <mergeCell ref="A73:K73"/>
    <mergeCell ref="A74:K74"/>
    <mergeCell ref="A68:K68"/>
    <mergeCell ref="A67:K67"/>
    <mergeCell ref="A1:K1"/>
    <mergeCell ref="A2:K2"/>
    <mergeCell ref="A3:A5"/>
    <mergeCell ref="B3:B5"/>
    <mergeCell ref="C3:E3"/>
    <mergeCell ref="F3:H3"/>
    <mergeCell ref="I3:K3"/>
    <mergeCell ref="E4:E5"/>
    <mergeCell ref="H4:H5"/>
    <mergeCell ref="K4:K5"/>
  </mergeCells>
  <hyperlinks>
    <hyperlink ref="A69" r:id="rId1" display="http://www.sbp.org.pk/ecodata/NIFP_Arch/index.asp"/>
    <hyperlink ref="A75" r:id="rId2"/>
  </hyperlinks>
  <pageMargins left="0.7" right="0.7" top="0.75" bottom="0.75" header="0.3" footer="0.3"/>
  <pageSetup paperSize="9" scale="67" orientation="portrait" verticalDpi="1200" r:id="rId3"/>
  <colBreaks count="1" manualBreakCount="1">
    <brk id="11"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zoomScale="115" zoomScaleNormal="100" zoomScaleSheetLayoutView="115" workbookViewId="0">
      <selection activeCell="N53" sqref="N53"/>
    </sheetView>
  </sheetViews>
  <sheetFormatPr defaultColWidth="9.125" defaultRowHeight="14.25" x14ac:dyDescent="0.2"/>
  <cols>
    <col min="1" max="1" width="3.125" style="2" bestFit="1" customWidth="1"/>
    <col min="2" max="3" width="9.125" style="2"/>
    <col min="4" max="4" width="19.875" style="2" customWidth="1"/>
    <col min="5" max="5" width="5" style="2" bestFit="1" customWidth="1"/>
    <col min="6" max="7" width="5.875" style="2" bestFit="1" customWidth="1"/>
    <col min="8" max="8" width="6" style="2" bestFit="1" customWidth="1"/>
    <col min="9" max="9" width="5.875" style="2" bestFit="1" customWidth="1"/>
    <col min="10" max="11" width="6" style="2" bestFit="1" customWidth="1"/>
    <col min="12" max="12" width="5.875" style="2" bestFit="1" customWidth="1"/>
    <col min="13" max="13" width="6" style="2" bestFit="1" customWidth="1"/>
    <col min="14" max="16384" width="9.125" style="2"/>
  </cols>
  <sheetData>
    <row r="1" spans="1:13" ht="17.25" customHeight="1" x14ac:dyDescent="0.2">
      <c r="A1" s="355" t="s">
        <v>439</v>
      </c>
      <c r="B1" s="355"/>
      <c r="C1" s="355"/>
      <c r="D1" s="355"/>
      <c r="E1" s="355"/>
      <c r="F1" s="355"/>
      <c r="G1" s="355"/>
      <c r="H1" s="355"/>
      <c r="I1" s="355"/>
      <c r="J1" s="355"/>
      <c r="K1" s="355"/>
      <c r="L1" s="355"/>
      <c r="M1" s="355"/>
    </row>
    <row r="2" spans="1:13" ht="15" thickBot="1" x14ac:dyDescent="0.25">
      <c r="A2" s="406" t="s">
        <v>127</v>
      </c>
      <c r="B2" s="406"/>
      <c r="C2" s="406"/>
      <c r="D2" s="406"/>
      <c r="E2" s="406"/>
      <c r="F2" s="406"/>
      <c r="G2" s="406"/>
      <c r="H2" s="406"/>
      <c r="I2" s="406"/>
      <c r="J2" s="406"/>
      <c r="K2" s="406"/>
      <c r="L2" s="406"/>
      <c r="M2" s="406"/>
    </row>
    <row r="3" spans="1:13" ht="15.75" thickTop="1" thickBot="1" x14ac:dyDescent="0.25">
      <c r="A3" s="369" t="s">
        <v>378</v>
      </c>
      <c r="B3" s="495" t="s">
        <v>440</v>
      </c>
      <c r="C3" s="495"/>
      <c r="D3" s="495"/>
      <c r="E3" s="374" t="s">
        <v>919</v>
      </c>
      <c r="F3" s="374"/>
      <c r="G3" s="373"/>
      <c r="H3" s="372" t="s">
        <v>920</v>
      </c>
      <c r="I3" s="374"/>
      <c r="J3" s="373"/>
      <c r="K3" s="372" t="s">
        <v>921</v>
      </c>
      <c r="L3" s="374"/>
      <c r="M3" s="374"/>
    </row>
    <row r="4" spans="1:13" ht="15" thickBot="1" x14ac:dyDescent="0.25">
      <c r="A4" s="368"/>
      <c r="B4" s="497"/>
      <c r="C4" s="497"/>
      <c r="D4" s="497"/>
      <c r="E4" s="53" t="s">
        <v>441</v>
      </c>
      <c r="F4" s="53" t="s">
        <v>442</v>
      </c>
      <c r="G4" s="53" t="s">
        <v>443</v>
      </c>
      <c r="H4" s="53" t="s">
        <v>441</v>
      </c>
      <c r="I4" s="53" t="s">
        <v>442</v>
      </c>
      <c r="J4" s="53" t="s">
        <v>443</v>
      </c>
      <c r="K4" s="53" t="s">
        <v>441</v>
      </c>
      <c r="L4" s="53" t="s">
        <v>442</v>
      </c>
      <c r="M4" s="12" t="s">
        <v>443</v>
      </c>
    </row>
    <row r="5" spans="1:13" ht="15" thickTop="1" x14ac:dyDescent="0.2">
      <c r="A5" s="70">
        <v>1</v>
      </c>
      <c r="B5" s="503" t="s">
        <v>444</v>
      </c>
      <c r="C5" s="503"/>
      <c r="D5" s="503"/>
      <c r="E5" s="111">
        <v>5.2042279999999996</v>
      </c>
      <c r="F5" s="111">
        <v>1.4130210000000001</v>
      </c>
      <c r="G5" s="111">
        <v>3.791207</v>
      </c>
      <c r="H5" s="111">
        <v>44.249783999999998</v>
      </c>
      <c r="I5" s="111">
        <v>15.959088000000003</v>
      </c>
      <c r="J5" s="111">
        <v>28.290695999999997</v>
      </c>
      <c r="K5" s="111">
        <v>110.101788</v>
      </c>
      <c r="L5" s="111">
        <v>16.263117000000001</v>
      </c>
      <c r="M5" s="111">
        <v>93.838671000000005</v>
      </c>
    </row>
    <row r="6" spans="1:13" x14ac:dyDescent="0.2">
      <c r="A6" s="70">
        <v>2</v>
      </c>
      <c r="B6" s="361" t="s">
        <v>445</v>
      </c>
      <c r="C6" s="361"/>
      <c r="D6" s="361"/>
      <c r="E6" s="111">
        <v>0</v>
      </c>
      <c r="F6" s="111">
        <v>0</v>
      </c>
      <c r="G6" s="111">
        <v>0</v>
      </c>
      <c r="H6" s="111">
        <v>0</v>
      </c>
      <c r="I6" s="111">
        <v>0</v>
      </c>
      <c r="J6" s="111">
        <v>0</v>
      </c>
      <c r="K6" s="111">
        <v>3.8E-3</v>
      </c>
      <c r="L6" s="111">
        <v>0</v>
      </c>
      <c r="M6" s="111">
        <v>3.8E-3</v>
      </c>
    </row>
    <row r="7" spans="1:13" x14ac:dyDescent="0.2">
      <c r="A7" s="70">
        <v>3</v>
      </c>
      <c r="B7" s="361" t="s">
        <v>446</v>
      </c>
      <c r="C7" s="361"/>
      <c r="D7" s="361"/>
      <c r="E7" s="111">
        <v>2.5804260000000001</v>
      </c>
      <c r="F7" s="111">
        <v>0</v>
      </c>
      <c r="G7" s="111">
        <v>2.5804260000000001</v>
      </c>
      <c r="H7" s="111">
        <v>29.420168999999994</v>
      </c>
      <c r="I7" s="111">
        <v>0</v>
      </c>
      <c r="J7" s="111">
        <v>29.420168999999994</v>
      </c>
      <c r="K7" s="111">
        <v>80.29312800000001</v>
      </c>
      <c r="L7" s="111">
        <v>0</v>
      </c>
      <c r="M7" s="111">
        <v>80.29312800000001</v>
      </c>
    </row>
    <row r="8" spans="1:13" x14ac:dyDescent="0.2">
      <c r="A8" s="70">
        <v>4</v>
      </c>
      <c r="B8" s="361" t="s">
        <v>447</v>
      </c>
      <c r="C8" s="361"/>
      <c r="D8" s="361"/>
      <c r="E8" s="111">
        <v>4.0898130000000004</v>
      </c>
      <c r="F8" s="111">
        <v>0</v>
      </c>
      <c r="G8" s="111">
        <v>4.0898130000000004</v>
      </c>
      <c r="H8" s="111">
        <v>45.014451000000001</v>
      </c>
      <c r="I8" s="111">
        <v>0</v>
      </c>
      <c r="J8" s="111">
        <v>45.014451000000001</v>
      </c>
      <c r="K8" s="111">
        <v>44.987943000000001</v>
      </c>
      <c r="L8" s="111">
        <v>0</v>
      </c>
      <c r="M8" s="111">
        <v>44.987943000000001</v>
      </c>
    </row>
    <row r="9" spans="1:13" x14ac:dyDescent="0.2">
      <c r="A9" s="70">
        <v>5</v>
      </c>
      <c r="B9" s="361" t="s">
        <v>448</v>
      </c>
      <c r="C9" s="361"/>
      <c r="D9" s="361"/>
      <c r="E9" s="111">
        <v>6.4281000000000005E-2</v>
      </c>
      <c r="F9" s="111">
        <v>0</v>
      </c>
      <c r="G9" s="111">
        <v>6.4281000000000005E-2</v>
      </c>
      <c r="H9" s="111">
        <v>0.70709100000000025</v>
      </c>
      <c r="I9" s="111">
        <v>0</v>
      </c>
      <c r="J9" s="111">
        <v>0.70709100000000025</v>
      </c>
      <c r="K9" s="111">
        <v>0.70709100000000025</v>
      </c>
      <c r="L9" s="111">
        <v>0</v>
      </c>
      <c r="M9" s="111">
        <v>0.70709100000000025</v>
      </c>
    </row>
    <row r="10" spans="1:13" x14ac:dyDescent="0.2">
      <c r="A10" s="70">
        <v>6</v>
      </c>
      <c r="B10" s="361" t="s">
        <v>449</v>
      </c>
      <c r="C10" s="361"/>
      <c r="D10" s="361"/>
      <c r="E10" s="111">
        <v>1.053995</v>
      </c>
      <c r="F10" s="111">
        <v>1.4401170000000001</v>
      </c>
      <c r="G10" s="111">
        <v>-0.38612200000000002</v>
      </c>
      <c r="H10" s="111">
        <v>26.721</v>
      </c>
      <c r="I10" s="111">
        <v>18.743894000000001</v>
      </c>
      <c r="J10" s="111">
        <v>7.9771059999999991</v>
      </c>
      <c r="K10" s="111">
        <v>31.491074000000001</v>
      </c>
      <c r="L10" s="111">
        <v>17.171287000000003</v>
      </c>
      <c r="M10" s="111">
        <v>14.319786999999998</v>
      </c>
    </row>
    <row r="11" spans="1:13" x14ac:dyDescent="0.2">
      <c r="A11" s="70">
        <v>7</v>
      </c>
      <c r="B11" s="361" t="s">
        <v>450</v>
      </c>
      <c r="C11" s="361"/>
      <c r="D11" s="361"/>
      <c r="E11" s="111">
        <v>0</v>
      </c>
      <c r="F11" s="111">
        <v>3.3912999999999999E-2</v>
      </c>
      <c r="G11" s="111">
        <v>-3.3912999999999999E-2</v>
      </c>
      <c r="H11" s="111">
        <v>0</v>
      </c>
      <c r="I11" s="111">
        <v>0.85576299999999994</v>
      </c>
      <c r="J11" s="111">
        <v>-0.85576299999999994</v>
      </c>
      <c r="K11" s="111">
        <v>0</v>
      </c>
      <c r="L11" s="111">
        <v>0</v>
      </c>
      <c r="M11" s="111">
        <v>0</v>
      </c>
    </row>
    <row r="12" spans="1:13" x14ac:dyDescent="0.2">
      <c r="A12" s="70">
        <v>8</v>
      </c>
      <c r="B12" s="361" t="s">
        <v>451</v>
      </c>
      <c r="C12" s="361"/>
      <c r="D12" s="361"/>
      <c r="E12" s="111">
        <v>0</v>
      </c>
      <c r="F12" s="111">
        <v>0.148865</v>
      </c>
      <c r="G12" s="111">
        <v>-0.148865</v>
      </c>
      <c r="H12" s="111">
        <v>4.2986999999999997E-2</v>
      </c>
      <c r="I12" s="111">
        <v>1.6375150000000001</v>
      </c>
      <c r="J12" s="111">
        <v>-1.5945280000000002</v>
      </c>
      <c r="K12" s="111">
        <v>4.1877999999999999E-2</v>
      </c>
      <c r="L12" s="111">
        <v>1.6375150000000001</v>
      </c>
      <c r="M12" s="111">
        <v>-1.5956370000000002</v>
      </c>
    </row>
    <row r="13" spans="1:13" x14ac:dyDescent="0.2">
      <c r="A13" s="70">
        <v>9</v>
      </c>
      <c r="B13" s="361" t="s">
        <v>452</v>
      </c>
      <c r="C13" s="361"/>
      <c r="D13" s="361"/>
      <c r="E13" s="111">
        <v>0</v>
      </c>
      <c r="F13" s="111">
        <v>0</v>
      </c>
      <c r="G13" s="111">
        <v>0</v>
      </c>
      <c r="H13" s="111">
        <v>9.379999999999999</v>
      </c>
      <c r="I13" s="111">
        <v>0</v>
      </c>
      <c r="J13" s="111">
        <v>9.379999999999999</v>
      </c>
      <c r="K13" s="111">
        <v>2.974043</v>
      </c>
      <c r="L13" s="111">
        <v>0</v>
      </c>
      <c r="M13" s="111">
        <v>2.974043</v>
      </c>
    </row>
    <row r="14" spans="1:13" x14ac:dyDescent="0.2">
      <c r="A14" s="70">
        <v>10</v>
      </c>
      <c r="B14" s="361" t="s">
        <v>453</v>
      </c>
      <c r="C14" s="361"/>
      <c r="D14" s="361"/>
      <c r="E14" s="111">
        <v>10.337892999999999</v>
      </c>
      <c r="F14" s="111">
        <v>6.7969759999999999</v>
      </c>
      <c r="G14" s="111">
        <v>3.5409169999999999</v>
      </c>
      <c r="H14" s="111">
        <v>61.496688000000006</v>
      </c>
      <c r="I14" s="111">
        <v>43.823878000000008</v>
      </c>
      <c r="J14" s="111">
        <v>17.672809999999998</v>
      </c>
      <c r="K14" s="111">
        <v>63.218441999999996</v>
      </c>
      <c r="L14" s="111">
        <v>21.039215999999996</v>
      </c>
      <c r="M14" s="111">
        <v>42.179226000000007</v>
      </c>
    </row>
    <row r="15" spans="1:13" x14ac:dyDescent="0.2">
      <c r="A15" s="70">
        <v>11</v>
      </c>
      <c r="B15" s="361" t="s">
        <v>454</v>
      </c>
      <c r="C15" s="361"/>
      <c r="D15" s="361"/>
      <c r="E15" s="111">
        <v>0</v>
      </c>
      <c r="F15" s="111">
        <v>0</v>
      </c>
      <c r="G15" s="111">
        <v>0</v>
      </c>
      <c r="H15" s="111">
        <v>0</v>
      </c>
      <c r="I15" s="111">
        <v>0</v>
      </c>
      <c r="J15" s="111">
        <v>0</v>
      </c>
      <c r="K15" s="111">
        <v>0</v>
      </c>
      <c r="L15" s="111">
        <v>0</v>
      </c>
      <c r="M15" s="111">
        <v>0</v>
      </c>
    </row>
    <row r="16" spans="1:13" x14ac:dyDescent="0.2">
      <c r="A16" s="70">
        <v>12</v>
      </c>
      <c r="B16" s="361" t="s">
        <v>455</v>
      </c>
      <c r="C16" s="361"/>
      <c r="D16" s="361"/>
      <c r="E16" s="111">
        <v>11.563705000000001</v>
      </c>
      <c r="F16" s="111">
        <v>3.4834619999999998</v>
      </c>
      <c r="G16" s="111">
        <v>8.0802429999999994</v>
      </c>
      <c r="H16" s="111">
        <v>110.562517</v>
      </c>
      <c r="I16" s="111">
        <v>24.433793999999999</v>
      </c>
      <c r="J16" s="111">
        <v>86.128722999999994</v>
      </c>
      <c r="K16" s="111">
        <v>128.47904300000002</v>
      </c>
      <c r="L16" s="111">
        <v>42.031480999999999</v>
      </c>
      <c r="M16" s="111">
        <v>86.447562000000005</v>
      </c>
    </row>
    <row r="17" spans="1:13" x14ac:dyDescent="0.2">
      <c r="A17" s="70">
        <v>13</v>
      </c>
      <c r="B17" s="361" t="s">
        <v>456</v>
      </c>
      <c r="C17" s="361"/>
      <c r="D17" s="361"/>
      <c r="E17" s="111">
        <v>19.063917</v>
      </c>
      <c r="F17" s="111">
        <v>0</v>
      </c>
      <c r="G17" s="111">
        <v>19.063917</v>
      </c>
      <c r="H17" s="111">
        <v>88.999205000000003</v>
      </c>
      <c r="I17" s="111">
        <v>19.901864</v>
      </c>
      <c r="J17" s="111">
        <v>69.097341</v>
      </c>
      <c r="K17" s="111">
        <v>6.0984379999999998</v>
      </c>
      <c r="L17" s="111">
        <v>225.596597</v>
      </c>
      <c r="M17" s="111">
        <v>-219.49815899999999</v>
      </c>
    </row>
    <row r="18" spans="1:13" x14ac:dyDescent="0.2">
      <c r="A18" s="70">
        <v>14</v>
      </c>
      <c r="B18" s="361" t="s">
        <v>457</v>
      </c>
      <c r="C18" s="361"/>
      <c r="D18" s="361"/>
      <c r="E18" s="111">
        <v>85.084649999999996</v>
      </c>
      <c r="F18" s="111">
        <v>0.364902</v>
      </c>
      <c r="G18" s="111">
        <v>84.719747999999996</v>
      </c>
      <c r="H18" s="111">
        <v>281.16567000000003</v>
      </c>
      <c r="I18" s="111">
        <v>3.9106659999999991</v>
      </c>
      <c r="J18" s="111">
        <v>277.25500399999999</v>
      </c>
      <c r="K18" s="111">
        <v>131.63345600000002</v>
      </c>
      <c r="L18" s="111">
        <v>4.0139219999999991</v>
      </c>
      <c r="M18" s="111">
        <v>127.61953400000002</v>
      </c>
    </row>
    <row r="19" spans="1:13" x14ac:dyDescent="0.2">
      <c r="A19" s="1"/>
      <c r="B19" s="504" t="s">
        <v>458</v>
      </c>
      <c r="C19" s="504"/>
      <c r="D19" s="504"/>
      <c r="E19" s="111">
        <v>0</v>
      </c>
      <c r="F19" s="111">
        <v>0</v>
      </c>
      <c r="G19" s="111">
        <v>0</v>
      </c>
      <c r="H19" s="111">
        <v>0</v>
      </c>
      <c r="I19" s="111">
        <v>0</v>
      </c>
      <c r="J19" s="111">
        <v>0</v>
      </c>
      <c r="K19" s="111">
        <v>0</v>
      </c>
      <c r="L19" s="111">
        <v>0</v>
      </c>
      <c r="M19" s="111">
        <v>0</v>
      </c>
    </row>
    <row r="20" spans="1:13" x14ac:dyDescent="0.2">
      <c r="A20" s="70">
        <v>15</v>
      </c>
      <c r="B20" s="361" t="s">
        <v>459</v>
      </c>
      <c r="C20" s="361"/>
      <c r="D20" s="361"/>
      <c r="E20" s="111">
        <v>0.78485799999999994</v>
      </c>
      <c r="F20" s="111">
        <v>0.61518799999999996</v>
      </c>
      <c r="G20" s="111">
        <v>0.16966999999999999</v>
      </c>
      <c r="H20" s="111">
        <v>46.340806000000001</v>
      </c>
      <c r="I20" s="111">
        <v>8.4670679999999994</v>
      </c>
      <c r="J20" s="111">
        <v>37.873738000000003</v>
      </c>
      <c r="K20" s="111">
        <v>9.6340070000000004</v>
      </c>
      <c r="L20" s="111">
        <v>6.7670679999999992</v>
      </c>
      <c r="M20" s="111">
        <v>2.8669389999999995</v>
      </c>
    </row>
    <row r="21" spans="1:13" x14ac:dyDescent="0.2">
      <c r="A21" s="70">
        <v>16</v>
      </c>
      <c r="B21" s="361" t="s">
        <v>460</v>
      </c>
      <c r="C21" s="361"/>
      <c r="D21" s="361"/>
      <c r="E21" s="111">
        <v>0</v>
      </c>
      <c r="F21" s="111">
        <v>6.1900000000000002E-3</v>
      </c>
      <c r="G21" s="111">
        <v>-6.1900000000000002E-3</v>
      </c>
      <c r="H21" s="111">
        <v>0.12485</v>
      </c>
      <c r="I21" s="111">
        <v>0.64318900000000023</v>
      </c>
      <c r="J21" s="111">
        <v>-0.51833900000000011</v>
      </c>
      <c r="K21" s="111">
        <v>6.134881</v>
      </c>
      <c r="L21" s="111">
        <v>6.8089999999999998E-2</v>
      </c>
      <c r="M21" s="111">
        <v>6.0667910000000003</v>
      </c>
    </row>
    <row r="22" spans="1:13" x14ac:dyDescent="0.2">
      <c r="A22" s="70">
        <v>17</v>
      </c>
      <c r="B22" s="361" t="s">
        <v>461</v>
      </c>
      <c r="C22" s="361"/>
      <c r="D22" s="361"/>
      <c r="E22" s="111">
        <v>0</v>
      </c>
      <c r="F22" s="111">
        <v>0</v>
      </c>
      <c r="G22" s="111">
        <v>0</v>
      </c>
      <c r="H22" s="111">
        <v>0</v>
      </c>
      <c r="I22" s="111">
        <v>0</v>
      </c>
      <c r="J22" s="111">
        <v>0</v>
      </c>
      <c r="K22" s="111">
        <v>0</v>
      </c>
      <c r="L22" s="111">
        <v>0</v>
      </c>
      <c r="M22" s="111">
        <v>0</v>
      </c>
    </row>
    <row r="23" spans="1:13" x14ac:dyDescent="0.2">
      <c r="A23" s="70">
        <v>18</v>
      </c>
      <c r="B23" s="361" t="s">
        <v>462</v>
      </c>
      <c r="C23" s="361"/>
      <c r="D23" s="361"/>
      <c r="E23" s="111">
        <v>2.5996670000000002</v>
      </c>
      <c r="F23" s="111">
        <v>0</v>
      </c>
      <c r="G23" s="111">
        <v>2.5996670000000002</v>
      </c>
      <c r="H23" s="111">
        <v>28.331287</v>
      </c>
      <c r="I23" s="111">
        <v>0</v>
      </c>
      <c r="J23" s="111">
        <v>28.331287</v>
      </c>
      <c r="K23" s="111">
        <v>28.304781999999999</v>
      </c>
      <c r="L23" s="111">
        <v>0</v>
      </c>
      <c r="M23" s="111">
        <v>28.304781999999999</v>
      </c>
    </row>
    <row r="24" spans="1:13" x14ac:dyDescent="0.2">
      <c r="A24" s="70">
        <v>19</v>
      </c>
      <c r="B24" s="361" t="s">
        <v>463</v>
      </c>
      <c r="C24" s="361"/>
      <c r="D24" s="361"/>
      <c r="E24" s="111">
        <v>0</v>
      </c>
      <c r="F24" s="111">
        <v>3.6732000000000001E-2</v>
      </c>
      <c r="G24" s="111">
        <v>-3.6732000000000001E-2</v>
      </c>
      <c r="H24" s="111">
        <v>3.1998600000000001</v>
      </c>
      <c r="I24" s="111">
        <v>0.25712399999999996</v>
      </c>
      <c r="J24" s="111">
        <v>2.9427359999999996</v>
      </c>
      <c r="K24" s="111">
        <v>2.156463</v>
      </c>
      <c r="L24" s="111">
        <v>0.40405199999999991</v>
      </c>
      <c r="M24" s="111">
        <v>1.7524110000000002</v>
      </c>
    </row>
    <row r="25" spans="1:13" x14ac:dyDescent="0.2">
      <c r="A25" s="70">
        <v>20</v>
      </c>
      <c r="B25" s="361" t="s">
        <v>464</v>
      </c>
      <c r="C25" s="361"/>
      <c r="D25" s="361"/>
      <c r="E25" s="111">
        <v>0</v>
      </c>
      <c r="F25" s="111">
        <v>0</v>
      </c>
      <c r="G25" s="111">
        <v>0</v>
      </c>
      <c r="H25" s="111">
        <v>8.3903999999999992E-2</v>
      </c>
      <c r="I25" s="111">
        <v>0</v>
      </c>
      <c r="J25" s="111">
        <v>8.3903999999999992E-2</v>
      </c>
      <c r="K25" s="111">
        <v>0</v>
      </c>
      <c r="L25" s="111">
        <v>0</v>
      </c>
      <c r="M25" s="111">
        <v>0</v>
      </c>
    </row>
    <row r="26" spans="1:13" x14ac:dyDescent="0.2">
      <c r="A26" s="70">
        <v>21</v>
      </c>
      <c r="B26" s="361" t="s">
        <v>465</v>
      </c>
      <c r="C26" s="361"/>
      <c r="D26" s="361"/>
      <c r="E26" s="111">
        <v>0.41564400000000001</v>
      </c>
      <c r="F26" s="111">
        <v>0</v>
      </c>
      <c r="G26" s="111">
        <v>0.41564400000000001</v>
      </c>
      <c r="H26" s="111">
        <v>3.5496210000000006</v>
      </c>
      <c r="I26" s="111">
        <v>0</v>
      </c>
      <c r="J26" s="111">
        <v>3.5496210000000006</v>
      </c>
      <c r="K26" s="111">
        <v>1.9363090000000003</v>
      </c>
      <c r="L26" s="111">
        <v>0</v>
      </c>
      <c r="M26" s="111">
        <v>1.9363090000000003</v>
      </c>
    </row>
    <row r="27" spans="1:13" x14ac:dyDescent="0.2">
      <c r="A27" s="70">
        <v>22</v>
      </c>
      <c r="B27" s="361" t="s">
        <v>466</v>
      </c>
      <c r="C27" s="361"/>
      <c r="D27" s="361"/>
      <c r="E27" s="111">
        <v>1.5434E-2</v>
      </c>
      <c r="F27" s="111">
        <v>0</v>
      </c>
      <c r="G27" s="111">
        <v>1.5434E-2</v>
      </c>
      <c r="H27" s="111">
        <v>0.33791100000000002</v>
      </c>
      <c r="I27" s="111">
        <v>0</v>
      </c>
      <c r="J27" s="111">
        <v>0.33791100000000002</v>
      </c>
      <c r="K27" s="111">
        <v>1.3433660000000001</v>
      </c>
      <c r="L27" s="111">
        <v>3.7030000000000001E-3</v>
      </c>
      <c r="M27" s="111">
        <v>1.339663</v>
      </c>
    </row>
    <row r="28" spans="1:13" x14ac:dyDescent="0.2">
      <c r="A28" s="70">
        <v>23</v>
      </c>
      <c r="B28" s="361" t="s">
        <v>467</v>
      </c>
      <c r="C28" s="361"/>
      <c r="D28" s="361"/>
      <c r="E28" s="111">
        <v>4.2991000000000001E-2</v>
      </c>
      <c r="F28" s="111">
        <v>1.973171</v>
      </c>
      <c r="G28" s="111">
        <v>-1.93018</v>
      </c>
      <c r="H28" s="111">
        <v>8.450603000000001</v>
      </c>
      <c r="I28" s="111">
        <v>7.1216889999999999</v>
      </c>
      <c r="J28" s="111">
        <v>1.3289140000000002</v>
      </c>
      <c r="K28" s="111">
        <v>11.472633</v>
      </c>
      <c r="L28" s="111">
        <v>12.081843000000001</v>
      </c>
      <c r="M28" s="111">
        <v>-0.60920999999999981</v>
      </c>
    </row>
    <row r="29" spans="1:13" x14ac:dyDescent="0.2">
      <c r="A29" s="70">
        <v>24</v>
      </c>
      <c r="B29" s="361" t="s">
        <v>468</v>
      </c>
      <c r="C29" s="361"/>
      <c r="D29" s="361"/>
      <c r="E29" s="111">
        <v>6.8383880000000001</v>
      </c>
      <c r="F29" s="111">
        <v>0.30446499999999999</v>
      </c>
      <c r="G29" s="111">
        <v>6.5339229999999997</v>
      </c>
      <c r="H29" s="111">
        <v>63.840436000000004</v>
      </c>
      <c r="I29" s="111">
        <v>23.799115000000004</v>
      </c>
      <c r="J29" s="111">
        <v>40.041321000000003</v>
      </c>
      <c r="K29" s="111">
        <v>20.238712</v>
      </c>
      <c r="L29" s="111">
        <v>43.349115000000005</v>
      </c>
      <c r="M29" s="111">
        <v>-23.110402999999991</v>
      </c>
    </row>
    <row r="30" spans="1:13" x14ac:dyDescent="0.2">
      <c r="A30" s="1"/>
      <c r="B30" s="361" t="s">
        <v>469</v>
      </c>
      <c r="C30" s="361"/>
      <c r="D30" s="361"/>
      <c r="E30" s="111">
        <v>1.8383879999999999</v>
      </c>
      <c r="F30" s="111">
        <v>0.30446499999999999</v>
      </c>
      <c r="G30" s="111">
        <v>1.5339229999999999</v>
      </c>
      <c r="H30" s="111">
        <v>21.190785999999996</v>
      </c>
      <c r="I30" s="111">
        <v>17.799115000000004</v>
      </c>
      <c r="J30" s="111">
        <v>3.3916709999999988</v>
      </c>
      <c r="K30" s="111">
        <v>20.237222999999997</v>
      </c>
      <c r="L30" s="111">
        <v>23.349115000000005</v>
      </c>
      <c r="M30" s="111">
        <v>-3.1118920000000028</v>
      </c>
    </row>
    <row r="31" spans="1:13" x14ac:dyDescent="0.2">
      <c r="A31" s="1"/>
      <c r="B31" s="361" t="s">
        <v>470</v>
      </c>
      <c r="C31" s="361"/>
      <c r="D31" s="361"/>
      <c r="E31" s="111">
        <v>5</v>
      </c>
      <c r="F31" s="111">
        <v>0</v>
      </c>
      <c r="G31" s="111">
        <v>5</v>
      </c>
      <c r="H31" s="111">
        <v>42.649650000000001</v>
      </c>
      <c r="I31" s="111">
        <v>6</v>
      </c>
      <c r="J31" s="111">
        <v>36.649650000000001</v>
      </c>
      <c r="K31" s="111">
        <v>1.4890000000000001E-3</v>
      </c>
      <c r="L31" s="111">
        <v>20</v>
      </c>
      <c r="M31" s="111">
        <v>-19.998511000000001</v>
      </c>
    </row>
    <row r="32" spans="1:13" x14ac:dyDescent="0.2">
      <c r="A32" s="70">
        <v>25</v>
      </c>
      <c r="B32" s="361" t="s">
        <v>471</v>
      </c>
      <c r="C32" s="361"/>
      <c r="D32" s="361"/>
      <c r="E32" s="111">
        <v>2.981948</v>
      </c>
      <c r="F32" s="111">
        <v>2.243455</v>
      </c>
      <c r="G32" s="111">
        <v>0.73849299999999996</v>
      </c>
      <c r="H32" s="111">
        <v>27.763164</v>
      </c>
      <c r="I32" s="111">
        <v>27.308471000000004</v>
      </c>
      <c r="J32" s="111">
        <v>0.4546929999999999</v>
      </c>
      <c r="K32" s="111">
        <v>106.201742</v>
      </c>
      <c r="L32" s="111">
        <v>26.500924000000005</v>
      </c>
      <c r="M32" s="111">
        <v>79.700817999999984</v>
      </c>
    </row>
    <row r="33" spans="1:13" x14ac:dyDescent="0.2">
      <c r="A33" s="1"/>
      <c r="B33" s="361" t="s">
        <v>472</v>
      </c>
      <c r="C33" s="361"/>
      <c r="D33" s="361"/>
      <c r="E33" s="111">
        <v>1.189E-2</v>
      </c>
      <c r="F33" s="111">
        <v>0</v>
      </c>
      <c r="G33" s="111">
        <v>1.189E-2</v>
      </c>
      <c r="H33" s="111">
        <v>1.189E-2</v>
      </c>
      <c r="I33" s="111">
        <v>0</v>
      </c>
      <c r="J33" s="111">
        <v>1.189E-2</v>
      </c>
      <c r="K33" s="111">
        <v>53.389712000000003</v>
      </c>
      <c r="L33" s="111">
        <v>0</v>
      </c>
      <c r="M33" s="111">
        <v>53.389712000000003</v>
      </c>
    </row>
    <row r="34" spans="1:13" x14ac:dyDescent="0.2">
      <c r="A34" s="1"/>
      <c r="B34" s="361" t="s">
        <v>473</v>
      </c>
      <c r="C34" s="361"/>
      <c r="D34" s="361"/>
      <c r="E34" s="111">
        <v>2.9199350000000002</v>
      </c>
      <c r="F34" s="111">
        <v>1.9240440000000001</v>
      </c>
      <c r="G34" s="111">
        <v>0.99589099999999997</v>
      </c>
      <c r="H34" s="111">
        <v>27.086497999999999</v>
      </c>
      <c r="I34" s="111">
        <v>22.704950999999998</v>
      </c>
      <c r="J34" s="111">
        <v>4.3815470000000003</v>
      </c>
      <c r="K34" s="111">
        <v>52.004861000000012</v>
      </c>
      <c r="L34" s="111">
        <v>22.624069999999996</v>
      </c>
      <c r="M34" s="111">
        <v>29.380790999999999</v>
      </c>
    </row>
    <row r="35" spans="1:13" x14ac:dyDescent="0.2">
      <c r="A35" s="1"/>
      <c r="B35" s="361" t="s">
        <v>474</v>
      </c>
      <c r="C35" s="361"/>
      <c r="D35" s="361"/>
      <c r="E35" s="111">
        <v>5.0123000000000001E-2</v>
      </c>
      <c r="F35" s="111">
        <v>0.319411</v>
      </c>
      <c r="G35" s="111">
        <v>-0.26928800000000003</v>
      </c>
      <c r="H35" s="111">
        <v>0.66477600000000014</v>
      </c>
      <c r="I35" s="111">
        <v>4.6035200000000005</v>
      </c>
      <c r="J35" s="111">
        <v>-3.9387439999999998</v>
      </c>
      <c r="K35" s="111">
        <v>0.80716900000000014</v>
      </c>
      <c r="L35" s="111">
        <v>3.8768540000000007</v>
      </c>
      <c r="M35" s="111">
        <v>-3.0696849999999998</v>
      </c>
    </row>
    <row r="36" spans="1:13" x14ac:dyDescent="0.2">
      <c r="A36" s="70">
        <v>26</v>
      </c>
      <c r="B36" s="361" t="s">
        <v>475</v>
      </c>
      <c r="C36" s="361"/>
      <c r="D36" s="361"/>
      <c r="E36" s="111">
        <v>115.87850899999999</v>
      </c>
      <c r="F36" s="111">
        <v>10.959982</v>
      </c>
      <c r="G36" s="111">
        <v>104.918527</v>
      </c>
      <c r="H36" s="111">
        <v>1132.5620100000001</v>
      </c>
      <c r="I36" s="111">
        <v>390.09426400000007</v>
      </c>
      <c r="J36" s="111">
        <v>742.46774600000003</v>
      </c>
      <c r="K36" s="111">
        <v>915.44813799999997</v>
      </c>
      <c r="L36" s="111">
        <v>82.706209999999984</v>
      </c>
      <c r="M36" s="111">
        <v>832.74192800000003</v>
      </c>
    </row>
    <row r="37" spans="1:13" x14ac:dyDescent="0.2">
      <c r="A37" s="1"/>
      <c r="B37" s="361" t="s">
        <v>476</v>
      </c>
      <c r="C37" s="361"/>
      <c r="D37" s="361"/>
      <c r="E37" s="111">
        <v>9.3619149999999998</v>
      </c>
      <c r="F37" s="111">
        <v>5.5148859999999997</v>
      </c>
      <c r="G37" s="111">
        <v>3.847029</v>
      </c>
      <c r="H37" s="111">
        <v>102.87761999999999</v>
      </c>
      <c r="I37" s="111">
        <v>63.274413999999993</v>
      </c>
      <c r="J37" s="111">
        <v>39.603206</v>
      </c>
      <c r="K37" s="111">
        <v>133.20085900000001</v>
      </c>
      <c r="L37" s="111">
        <v>71.86515399999999</v>
      </c>
      <c r="M37" s="111">
        <v>61.335704999999997</v>
      </c>
    </row>
    <row r="38" spans="1:13" x14ac:dyDescent="0.2">
      <c r="A38" s="1"/>
      <c r="B38" s="504" t="s">
        <v>477</v>
      </c>
      <c r="C38" s="504"/>
      <c r="D38" s="504"/>
      <c r="E38" s="111">
        <v>0</v>
      </c>
      <c r="F38" s="111">
        <v>0</v>
      </c>
      <c r="G38" s="111">
        <v>0</v>
      </c>
      <c r="H38" s="111">
        <v>0</v>
      </c>
      <c r="I38" s="111">
        <v>0</v>
      </c>
      <c r="J38" s="111">
        <v>0</v>
      </c>
      <c r="K38" s="111">
        <v>0</v>
      </c>
      <c r="L38" s="111">
        <v>0</v>
      </c>
      <c r="M38" s="111">
        <v>0</v>
      </c>
    </row>
    <row r="39" spans="1:13" x14ac:dyDescent="0.2">
      <c r="A39" s="1"/>
      <c r="B39" s="361" t="s">
        <v>478</v>
      </c>
      <c r="C39" s="361"/>
      <c r="D39" s="361"/>
      <c r="E39" s="111">
        <v>77.053731999999997</v>
      </c>
      <c r="F39" s="111">
        <v>0.124505</v>
      </c>
      <c r="G39" s="111">
        <v>76.929226999999997</v>
      </c>
      <c r="H39" s="111">
        <v>538.834158</v>
      </c>
      <c r="I39" s="111">
        <v>1.717055</v>
      </c>
      <c r="J39" s="111">
        <v>537.11710299999993</v>
      </c>
      <c r="K39" s="111">
        <v>364.31050499999998</v>
      </c>
      <c r="L39" s="111">
        <v>2.3145550000000004</v>
      </c>
      <c r="M39" s="111">
        <v>361.99594999999999</v>
      </c>
    </row>
    <row r="40" spans="1:13" x14ac:dyDescent="0.2">
      <c r="A40" s="1"/>
      <c r="B40" s="379" t="s">
        <v>479</v>
      </c>
      <c r="C40" s="379"/>
      <c r="D40" s="379"/>
      <c r="E40" s="111">
        <v>29.462862000000001</v>
      </c>
      <c r="F40" s="111">
        <v>5.3205910000000003</v>
      </c>
      <c r="G40" s="111">
        <v>24.142271000000001</v>
      </c>
      <c r="H40" s="111">
        <v>490.85023200000001</v>
      </c>
      <c r="I40" s="111">
        <v>325.1027949999999</v>
      </c>
      <c r="J40" s="111">
        <v>165.74743699999999</v>
      </c>
      <c r="K40" s="111">
        <v>417.93677400000001</v>
      </c>
      <c r="L40" s="111">
        <v>8.5265010000000014</v>
      </c>
      <c r="M40" s="111">
        <v>409.41027299999996</v>
      </c>
    </row>
    <row r="41" spans="1:13" x14ac:dyDescent="0.2">
      <c r="A41" s="70">
        <v>27</v>
      </c>
      <c r="B41" s="361" t="s">
        <v>480</v>
      </c>
      <c r="C41" s="361"/>
      <c r="D41" s="361"/>
      <c r="E41" s="111">
        <v>0.431398</v>
      </c>
      <c r="F41" s="111">
        <v>1.0252650000000001</v>
      </c>
      <c r="G41" s="111">
        <v>-0.59386700000000003</v>
      </c>
      <c r="H41" s="111">
        <v>25.914831</v>
      </c>
      <c r="I41" s="111">
        <v>9.6034550000000003</v>
      </c>
      <c r="J41" s="111">
        <v>16.311375999999999</v>
      </c>
      <c r="K41" s="111">
        <v>37.260636000000005</v>
      </c>
      <c r="L41" s="111">
        <v>12.128941000000001</v>
      </c>
      <c r="M41" s="111">
        <v>25.131694999999997</v>
      </c>
    </row>
    <row r="42" spans="1:13" x14ac:dyDescent="0.2">
      <c r="A42" s="70">
        <v>28</v>
      </c>
      <c r="B42" s="361" t="s">
        <v>481</v>
      </c>
      <c r="C42" s="361"/>
      <c r="D42" s="361"/>
      <c r="E42" s="111">
        <v>6.6850779999999999</v>
      </c>
      <c r="F42" s="111">
        <v>1.4184950000000001</v>
      </c>
      <c r="G42" s="111">
        <v>5.2665829999999998</v>
      </c>
      <c r="H42" s="111">
        <v>77.974268999999993</v>
      </c>
      <c r="I42" s="111">
        <v>13.18577</v>
      </c>
      <c r="J42" s="111">
        <v>64.788499000000002</v>
      </c>
      <c r="K42" s="111">
        <v>81.554794999999999</v>
      </c>
      <c r="L42" s="111">
        <v>13.064704000000001</v>
      </c>
      <c r="M42" s="111">
        <v>68.490090999999993</v>
      </c>
    </row>
    <row r="43" spans="1:13" x14ac:dyDescent="0.2">
      <c r="A43" s="70">
        <v>29</v>
      </c>
      <c r="B43" s="361" t="s">
        <v>482</v>
      </c>
      <c r="C43" s="361"/>
      <c r="D43" s="361"/>
      <c r="E43" s="111">
        <v>2.517693</v>
      </c>
      <c r="F43" s="111">
        <v>3.4378790000000001</v>
      </c>
      <c r="G43" s="111">
        <v>-0.92018599999999995</v>
      </c>
      <c r="H43" s="111">
        <v>19.098407000000002</v>
      </c>
      <c r="I43" s="111">
        <v>26.575742999999999</v>
      </c>
      <c r="J43" s="111">
        <v>-7.4773360000000002</v>
      </c>
      <c r="K43" s="111">
        <v>28.229550999999997</v>
      </c>
      <c r="L43" s="111">
        <v>40.438227000000005</v>
      </c>
      <c r="M43" s="111">
        <v>-12.208675999999999</v>
      </c>
    </row>
    <row r="44" spans="1:13" x14ac:dyDescent="0.2">
      <c r="A44" s="70">
        <v>30</v>
      </c>
      <c r="B44" s="361" t="s">
        <v>483</v>
      </c>
      <c r="C44" s="361"/>
      <c r="D44" s="361"/>
      <c r="E44" s="111">
        <v>1.6702520000000001</v>
      </c>
      <c r="F44" s="111">
        <v>0</v>
      </c>
      <c r="G44" s="111">
        <v>1.6702520000000001</v>
      </c>
      <c r="H44" s="111">
        <v>17.287751000000004</v>
      </c>
      <c r="I44" s="111">
        <v>0</v>
      </c>
      <c r="J44" s="111">
        <v>17.287751000000004</v>
      </c>
      <c r="K44" s="111">
        <v>14.864611</v>
      </c>
      <c r="L44" s="111">
        <v>0</v>
      </c>
      <c r="M44" s="111">
        <v>14.864611</v>
      </c>
    </row>
    <row r="45" spans="1:13" x14ac:dyDescent="0.2">
      <c r="A45" s="70">
        <v>31</v>
      </c>
      <c r="B45" s="361" t="s">
        <v>484</v>
      </c>
      <c r="C45" s="361"/>
      <c r="D45" s="361"/>
      <c r="E45" s="111">
        <v>2.4518000000000002E-2</v>
      </c>
      <c r="F45" s="111">
        <v>3.2376000000000002E-2</v>
      </c>
      <c r="G45" s="111">
        <v>-7.8580000000000004E-3</v>
      </c>
      <c r="H45" s="111">
        <v>58.807194000000003</v>
      </c>
      <c r="I45" s="111">
        <v>0.35613600000000012</v>
      </c>
      <c r="J45" s="111">
        <v>58.451058000000003</v>
      </c>
      <c r="K45" s="111">
        <v>2.9812800000000004</v>
      </c>
      <c r="L45" s="111">
        <v>0.35613600000000012</v>
      </c>
      <c r="M45" s="111">
        <v>2.6251440000000001</v>
      </c>
    </row>
    <row r="46" spans="1:13" x14ac:dyDescent="0.2">
      <c r="A46" s="70">
        <v>32</v>
      </c>
      <c r="B46" s="361" t="s">
        <v>485</v>
      </c>
      <c r="C46" s="361"/>
      <c r="D46" s="361"/>
      <c r="E46" s="111">
        <v>27.385345999999998</v>
      </c>
      <c r="F46" s="111">
        <v>16.700599</v>
      </c>
      <c r="G46" s="111">
        <v>10.684747</v>
      </c>
      <c r="H46" s="111">
        <v>79.664929000000001</v>
      </c>
      <c r="I46" s="111">
        <v>195.52844499999998</v>
      </c>
      <c r="J46" s="111">
        <v>-115.863516</v>
      </c>
      <c r="K46" s="111">
        <v>102.51055700000001</v>
      </c>
      <c r="L46" s="111">
        <v>268.02529099999998</v>
      </c>
      <c r="M46" s="111">
        <v>-165.51473400000003</v>
      </c>
    </row>
    <row r="47" spans="1:13" x14ac:dyDescent="0.2">
      <c r="A47" s="1"/>
      <c r="B47" s="361" t="s">
        <v>486</v>
      </c>
      <c r="C47" s="361"/>
      <c r="D47" s="361"/>
      <c r="E47" s="111">
        <v>21.883474</v>
      </c>
      <c r="F47" s="111">
        <v>16.042308999999999</v>
      </c>
      <c r="G47" s="111">
        <v>5.8411650000000002</v>
      </c>
      <c r="H47" s="111">
        <v>39.389710000000001</v>
      </c>
      <c r="I47" s="111">
        <v>191.46539899999996</v>
      </c>
      <c r="J47" s="111">
        <v>-152.07568899999998</v>
      </c>
      <c r="K47" s="111">
        <v>56.778669999999998</v>
      </c>
      <c r="L47" s="111">
        <v>263.83326499999993</v>
      </c>
      <c r="M47" s="111">
        <v>-207.05459499999995</v>
      </c>
    </row>
    <row r="48" spans="1:13" x14ac:dyDescent="0.2">
      <c r="A48" s="1"/>
      <c r="B48" s="504" t="s">
        <v>487</v>
      </c>
      <c r="C48" s="504"/>
      <c r="D48" s="504"/>
      <c r="E48" s="111">
        <v>0</v>
      </c>
      <c r="F48" s="111">
        <v>0</v>
      </c>
      <c r="G48" s="111">
        <v>0</v>
      </c>
      <c r="H48" s="111">
        <v>0</v>
      </c>
      <c r="I48" s="111">
        <v>0</v>
      </c>
      <c r="J48" s="111">
        <v>0</v>
      </c>
      <c r="K48" s="111">
        <v>0</v>
      </c>
      <c r="L48" s="111">
        <v>0</v>
      </c>
      <c r="M48" s="111">
        <v>0</v>
      </c>
    </row>
    <row r="49" spans="1:13" x14ac:dyDescent="0.2">
      <c r="A49" s="1"/>
      <c r="B49" s="361" t="s">
        <v>488</v>
      </c>
      <c r="C49" s="361"/>
      <c r="D49" s="361"/>
      <c r="E49" s="111">
        <v>5.5018719999999997</v>
      </c>
      <c r="F49" s="111">
        <v>0.65829000000000004</v>
      </c>
      <c r="G49" s="111">
        <v>4.8435819999999996</v>
      </c>
      <c r="H49" s="111">
        <v>40.275219</v>
      </c>
      <c r="I49" s="111">
        <v>4.0630459999999999</v>
      </c>
      <c r="J49" s="111">
        <v>36.212173</v>
      </c>
      <c r="K49" s="111">
        <v>45.731886999999993</v>
      </c>
      <c r="L49" s="111">
        <v>4.1920260000000003</v>
      </c>
      <c r="M49" s="111">
        <v>41.539861000000002</v>
      </c>
    </row>
    <row r="50" spans="1:13" x14ac:dyDescent="0.2">
      <c r="A50" s="1"/>
      <c r="B50" s="361" t="s">
        <v>489</v>
      </c>
      <c r="C50" s="361"/>
      <c r="D50" s="361"/>
      <c r="E50" s="111">
        <v>0.53735200000000005</v>
      </c>
      <c r="F50" s="111">
        <v>0.13259899999999999</v>
      </c>
      <c r="G50" s="111">
        <v>0.40475299999999997</v>
      </c>
      <c r="H50" s="111">
        <v>7.8999820000000005</v>
      </c>
      <c r="I50" s="111">
        <v>0.80905699999999992</v>
      </c>
      <c r="J50" s="111">
        <v>7.0909250000000013</v>
      </c>
      <c r="K50" s="111">
        <v>13.668215</v>
      </c>
      <c r="L50" s="111">
        <v>0.35942500000000005</v>
      </c>
      <c r="M50" s="111">
        <v>13.308789999999998</v>
      </c>
    </row>
    <row r="51" spans="1:13" x14ac:dyDescent="0.2">
      <c r="A51" s="1"/>
      <c r="B51" s="361" t="s">
        <v>490</v>
      </c>
      <c r="C51" s="361"/>
      <c r="D51" s="361"/>
      <c r="E51" s="111">
        <v>3.2292000000000001E-2</v>
      </c>
      <c r="F51" s="111">
        <v>4.1E-5</v>
      </c>
      <c r="G51" s="111">
        <v>3.2251000000000002E-2</v>
      </c>
      <c r="H51" s="111">
        <v>0.35521199999999992</v>
      </c>
      <c r="I51" s="111">
        <v>4.5100000000000012E-4</v>
      </c>
      <c r="J51" s="111">
        <v>0.3547610000000001</v>
      </c>
      <c r="K51" s="111">
        <v>0.35521199999999992</v>
      </c>
      <c r="L51" s="111">
        <v>4.5100000000000012E-4</v>
      </c>
      <c r="M51" s="111">
        <v>0.3547610000000001</v>
      </c>
    </row>
    <row r="52" spans="1:13" x14ac:dyDescent="0.2">
      <c r="A52" s="1"/>
      <c r="B52" s="361" t="s">
        <v>491</v>
      </c>
      <c r="C52" s="361"/>
      <c r="D52" s="361"/>
      <c r="E52" s="111">
        <v>4.9322280000000003</v>
      </c>
      <c r="F52" s="111">
        <v>0.52564999999999995</v>
      </c>
      <c r="G52" s="111">
        <v>4.4065779999999997</v>
      </c>
      <c r="H52" s="111">
        <v>32.020025000000004</v>
      </c>
      <c r="I52" s="111">
        <v>3.2535379999999998</v>
      </c>
      <c r="J52" s="111">
        <v>28.766487000000001</v>
      </c>
      <c r="K52" s="111">
        <v>31.708459999999999</v>
      </c>
      <c r="L52" s="111">
        <v>3.8321499999999999</v>
      </c>
      <c r="M52" s="111">
        <v>27.87631</v>
      </c>
    </row>
    <row r="53" spans="1:13" x14ac:dyDescent="0.2">
      <c r="A53" s="1"/>
      <c r="B53" s="361" t="s">
        <v>492</v>
      </c>
      <c r="C53" s="361"/>
      <c r="D53" s="361"/>
      <c r="E53" s="111">
        <v>0</v>
      </c>
      <c r="F53" s="111">
        <v>0</v>
      </c>
      <c r="G53" s="111">
        <v>0</v>
      </c>
      <c r="H53" s="111">
        <v>0</v>
      </c>
      <c r="I53" s="111">
        <v>0</v>
      </c>
      <c r="J53" s="111">
        <v>0</v>
      </c>
      <c r="K53" s="111">
        <v>0</v>
      </c>
      <c r="L53" s="111">
        <v>0</v>
      </c>
      <c r="M53" s="111">
        <v>0</v>
      </c>
    </row>
    <row r="54" spans="1:13" x14ac:dyDescent="0.2">
      <c r="A54" s="70">
        <v>33</v>
      </c>
      <c r="B54" s="361" t="s">
        <v>493</v>
      </c>
      <c r="C54" s="361"/>
      <c r="D54" s="361"/>
      <c r="E54" s="111">
        <v>21.635275</v>
      </c>
      <c r="F54" s="111">
        <v>3.6934840000000002</v>
      </c>
      <c r="G54" s="111">
        <v>17.941790999999998</v>
      </c>
      <c r="H54" s="111">
        <v>251.96608800000001</v>
      </c>
      <c r="I54" s="111">
        <v>64.415411999999989</v>
      </c>
      <c r="J54" s="111">
        <v>187.55067600000001</v>
      </c>
      <c r="K54" s="111">
        <v>302.01594599999999</v>
      </c>
      <c r="L54" s="111">
        <v>42.016863999999998</v>
      </c>
      <c r="M54" s="111">
        <v>259.99908200000004</v>
      </c>
    </row>
    <row r="55" spans="1:13" x14ac:dyDescent="0.2">
      <c r="A55" s="1"/>
      <c r="B55" s="504" t="s">
        <v>494</v>
      </c>
      <c r="C55" s="504"/>
      <c r="D55" s="504"/>
      <c r="E55" s="111">
        <v>0</v>
      </c>
      <c r="F55" s="111">
        <v>0</v>
      </c>
      <c r="G55" s="111">
        <v>0</v>
      </c>
      <c r="H55" s="111">
        <v>0</v>
      </c>
      <c r="I55" s="111">
        <v>0</v>
      </c>
      <c r="J55" s="111">
        <v>0</v>
      </c>
      <c r="K55" s="111">
        <v>0</v>
      </c>
      <c r="L55" s="111">
        <v>0</v>
      </c>
      <c r="M55" s="111">
        <v>0</v>
      </c>
    </row>
    <row r="56" spans="1:13" x14ac:dyDescent="0.2">
      <c r="A56" s="70">
        <v>34</v>
      </c>
      <c r="B56" s="361" t="s">
        <v>495</v>
      </c>
      <c r="C56" s="361"/>
      <c r="D56" s="361"/>
      <c r="E56" s="111">
        <v>0.35889300000000002</v>
      </c>
      <c r="F56" s="111">
        <v>0</v>
      </c>
      <c r="G56" s="111">
        <v>0.35889300000000002</v>
      </c>
      <c r="H56" s="111">
        <v>3.7003550000000001</v>
      </c>
      <c r="I56" s="111">
        <v>0</v>
      </c>
      <c r="J56" s="111">
        <v>3.7003550000000001</v>
      </c>
      <c r="K56" s="111">
        <v>4.8473610000000003</v>
      </c>
      <c r="L56" s="111">
        <v>0</v>
      </c>
      <c r="M56" s="111">
        <v>4.8473610000000003</v>
      </c>
    </row>
    <row r="57" spans="1:13" x14ac:dyDescent="0.2">
      <c r="A57" s="70">
        <v>35</v>
      </c>
      <c r="B57" s="361" t="s">
        <v>496</v>
      </c>
      <c r="C57" s="361"/>
      <c r="D57" s="361"/>
      <c r="E57" s="111">
        <v>1.9948980000000001</v>
      </c>
      <c r="F57" s="111">
        <v>0.15501499999999999</v>
      </c>
      <c r="G57" s="111">
        <v>1.8398829999999999</v>
      </c>
      <c r="H57" s="111">
        <v>25.022200999999999</v>
      </c>
      <c r="I57" s="111">
        <v>2.5945089999999995</v>
      </c>
      <c r="J57" s="111">
        <v>22.427692</v>
      </c>
      <c r="K57" s="111">
        <v>63.726117000000002</v>
      </c>
      <c r="L57" s="111">
        <v>3.8964440000000007</v>
      </c>
      <c r="M57" s="111">
        <v>59.829672999999993</v>
      </c>
    </row>
    <row r="58" spans="1:13" x14ac:dyDescent="0.2">
      <c r="A58" s="70">
        <v>36</v>
      </c>
      <c r="B58" s="361" t="s">
        <v>138</v>
      </c>
      <c r="C58" s="361"/>
      <c r="D58" s="361"/>
      <c r="E58" s="111">
        <v>7.7931499999999998</v>
      </c>
      <c r="F58" s="111">
        <v>11.879320999999999</v>
      </c>
      <c r="G58" s="111">
        <v>-4.0861710000000002</v>
      </c>
      <c r="H58" s="111">
        <v>140.498332</v>
      </c>
      <c r="I58" s="111">
        <v>84.272531000000015</v>
      </c>
      <c r="J58" s="111">
        <v>56.225801000000011</v>
      </c>
      <c r="K58" s="111">
        <v>56.652951999999999</v>
      </c>
      <c r="L58" s="111">
        <v>13.418429999999999</v>
      </c>
      <c r="M58" s="111">
        <v>43.234522000000005</v>
      </c>
    </row>
    <row r="59" spans="1:13" x14ac:dyDescent="0.2">
      <c r="A59" s="397" t="s">
        <v>497</v>
      </c>
      <c r="B59" s="397"/>
      <c r="C59" s="505"/>
      <c r="D59" s="505"/>
      <c r="E59" s="111">
        <v>339.09684800000008</v>
      </c>
      <c r="F59" s="111">
        <v>68.162873000000019</v>
      </c>
      <c r="G59" s="111">
        <v>270.93397500000003</v>
      </c>
      <c r="H59" s="111">
        <v>2712.2783709999994</v>
      </c>
      <c r="I59" s="111">
        <v>983.48938299999986</v>
      </c>
      <c r="J59" s="111">
        <v>1728.7889880000002</v>
      </c>
      <c r="K59" s="111">
        <v>2397.5449629999998</v>
      </c>
      <c r="L59" s="111">
        <v>892.97917700000005</v>
      </c>
      <c r="M59" s="111">
        <v>1504.5657859999999</v>
      </c>
    </row>
    <row r="60" spans="1:13" ht="15" thickBot="1" x14ac:dyDescent="0.25">
      <c r="A60" s="506" t="s">
        <v>498</v>
      </c>
      <c r="B60" s="506"/>
      <c r="C60" s="506"/>
      <c r="D60" s="73"/>
      <c r="E60" s="113">
        <v>339.09684800000008</v>
      </c>
      <c r="F60" s="113">
        <v>68.162873000000019</v>
      </c>
      <c r="G60" s="113">
        <v>270.93397500000003</v>
      </c>
      <c r="H60" s="113">
        <v>2712.2783709999994</v>
      </c>
      <c r="I60" s="113">
        <v>983.48938299999986</v>
      </c>
      <c r="J60" s="113">
        <v>1728.7889880000002</v>
      </c>
      <c r="K60" s="113">
        <v>2397.5449629999998</v>
      </c>
      <c r="L60" s="113">
        <v>892.97917700000005</v>
      </c>
      <c r="M60" s="113">
        <v>1504.5657859999999</v>
      </c>
    </row>
    <row r="61" spans="1:13" ht="15" thickTop="1" x14ac:dyDescent="0.2">
      <c r="A61" s="380" t="s">
        <v>54</v>
      </c>
      <c r="B61" s="507"/>
      <c r="C61" s="507"/>
      <c r="D61" s="507"/>
      <c r="E61" s="507"/>
      <c r="F61" s="507"/>
      <c r="G61" s="507"/>
      <c r="H61" s="507"/>
      <c r="I61" s="507"/>
      <c r="J61" s="507"/>
      <c r="K61" s="507"/>
      <c r="L61" s="507"/>
      <c r="M61" s="507"/>
    </row>
    <row r="62" spans="1:13" x14ac:dyDescent="0.2">
      <c r="A62" s="501" t="s">
        <v>499</v>
      </c>
      <c r="B62" s="501"/>
      <c r="C62" s="501"/>
      <c r="D62" s="501"/>
      <c r="E62" s="501"/>
      <c r="F62" s="501"/>
      <c r="G62" s="501"/>
      <c r="H62" s="501"/>
      <c r="I62" s="501"/>
      <c r="J62" s="501"/>
      <c r="K62" s="501"/>
      <c r="L62" s="501"/>
      <c r="M62" s="501"/>
    </row>
    <row r="63" spans="1:13" x14ac:dyDescent="0.2">
      <c r="A63" s="361" t="s">
        <v>500</v>
      </c>
      <c r="B63" s="361"/>
      <c r="C63" s="361"/>
      <c r="D63" s="361"/>
      <c r="E63" s="361"/>
      <c r="F63" s="361"/>
      <c r="G63" s="361"/>
      <c r="H63" s="361"/>
      <c r="I63" s="361"/>
      <c r="J63" s="361"/>
      <c r="K63" s="361"/>
      <c r="L63" s="361"/>
      <c r="M63" s="361"/>
    </row>
    <row r="64" spans="1:13" x14ac:dyDescent="0.2">
      <c r="A64" s="361" t="s">
        <v>109</v>
      </c>
      <c r="B64" s="361"/>
      <c r="C64" s="361"/>
      <c r="D64" s="361"/>
      <c r="E64" s="361"/>
      <c r="F64" s="361"/>
      <c r="G64" s="361"/>
      <c r="H64" s="361"/>
      <c r="I64" s="361"/>
      <c r="J64" s="361"/>
      <c r="K64" s="361"/>
      <c r="L64" s="361"/>
      <c r="M64" s="361"/>
    </row>
    <row r="65" spans="1:13" ht="20.25" customHeight="1" x14ac:dyDescent="0.2">
      <c r="A65" s="508" t="s">
        <v>501</v>
      </c>
      <c r="B65" s="508"/>
      <c r="C65" s="508"/>
      <c r="D65" s="508"/>
      <c r="E65" s="508"/>
      <c r="F65" s="508"/>
      <c r="G65" s="508"/>
      <c r="H65" s="508"/>
      <c r="I65" s="508"/>
      <c r="J65" s="508"/>
      <c r="K65" s="508"/>
      <c r="L65" s="508"/>
      <c r="M65" s="508"/>
    </row>
    <row r="66" spans="1:13" x14ac:dyDescent="0.2">
      <c r="A66" s="375"/>
      <c r="B66" s="375"/>
      <c r="C66" s="375"/>
      <c r="D66" s="375"/>
      <c r="E66" s="375"/>
      <c r="F66" s="375"/>
      <c r="G66" s="375"/>
      <c r="H66" s="375"/>
      <c r="I66" s="375"/>
      <c r="J66" s="375"/>
      <c r="K66" s="375"/>
      <c r="L66" s="375"/>
      <c r="M66" s="375"/>
    </row>
    <row r="67" spans="1:13" x14ac:dyDescent="0.2">
      <c r="A67" s="361"/>
      <c r="B67" s="361"/>
      <c r="C67" s="361"/>
      <c r="D67" s="361"/>
      <c r="E67" s="361"/>
      <c r="F67" s="361"/>
      <c r="G67" s="361"/>
      <c r="H67" s="361"/>
      <c r="I67" s="361"/>
      <c r="J67" s="361"/>
      <c r="K67" s="361"/>
      <c r="L67" s="361"/>
      <c r="M67" s="361"/>
    </row>
    <row r="68" spans="1:13" x14ac:dyDescent="0.2">
      <c r="A68" s="361"/>
      <c r="B68" s="361"/>
      <c r="C68" s="361"/>
      <c r="D68" s="361"/>
      <c r="E68" s="361"/>
      <c r="F68" s="361"/>
      <c r="G68" s="361"/>
      <c r="H68" s="361"/>
      <c r="I68" s="361"/>
      <c r="J68" s="361"/>
      <c r="K68" s="361"/>
      <c r="L68" s="361"/>
      <c r="M68" s="361"/>
    </row>
  </sheetData>
  <mergeCells count="72">
    <mergeCell ref="A64:M64"/>
    <mergeCell ref="A65:M65"/>
    <mergeCell ref="A66:M66"/>
    <mergeCell ref="A67:M67"/>
    <mergeCell ref="A68:M68"/>
    <mergeCell ref="A63:M63"/>
    <mergeCell ref="B53:D53"/>
    <mergeCell ref="B54:D54"/>
    <mergeCell ref="B55:D55"/>
    <mergeCell ref="B56:D56"/>
    <mergeCell ref="B57:D57"/>
    <mergeCell ref="B58:D58"/>
    <mergeCell ref="A59:B59"/>
    <mergeCell ref="C59:D59"/>
    <mergeCell ref="A60:C60"/>
    <mergeCell ref="A61:M61"/>
    <mergeCell ref="A62:M62"/>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5" r:id="rId1" display="http://www.sbp.org.pk/departments/stats/Notice/Rev-Study-External-Sector.pdf"/>
  </hyperlinks>
  <pageMargins left="0.7" right="0.7" top="0.75" bottom="0.75" header="0.3" footer="0.3"/>
  <pageSetup paperSize="9" scale="80" orientation="portrait"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topLeftCell="A12" zoomScale="115" zoomScaleNormal="100" zoomScaleSheetLayoutView="115" workbookViewId="0">
      <selection activeCell="I29" sqref="I29:I30"/>
    </sheetView>
  </sheetViews>
  <sheetFormatPr defaultColWidth="9.125" defaultRowHeight="14.25" x14ac:dyDescent="0.2"/>
  <cols>
    <col min="1" max="1" width="3.875" style="2" bestFit="1" customWidth="1"/>
    <col min="2" max="2" width="4" style="2" bestFit="1" customWidth="1"/>
    <col min="3" max="10" width="8.5" style="2" customWidth="1"/>
    <col min="11" max="12" width="9.125" style="2"/>
    <col min="13" max="13" width="10.875" style="2" bestFit="1" customWidth="1"/>
    <col min="14" max="16384" width="9.125" style="2"/>
  </cols>
  <sheetData>
    <row r="1" spans="1:13" ht="18.75" x14ac:dyDescent="0.2">
      <c r="A1" s="393" t="s">
        <v>502</v>
      </c>
      <c r="B1" s="393"/>
      <c r="C1" s="393"/>
      <c r="D1" s="393"/>
      <c r="E1" s="393"/>
      <c r="F1" s="393"/>
      <c r="G1" s="393"/>
      <c r="H1" s="393"/>
      <c r="I1" s="393"/>
      <c r="J1" s="393"/>
      <c r="K1" s="1"/>
    </row>
    <row r="2" spans="1:13" x14ac:dyDescent="0.2">
      <c r="A2" s="444" t="s">
        <v>503</v>
      </c>
      <c r="B2" s="444"/>
      <c r="C2" s="444"/>
      <c r="D2" s="444"/>
      <c r="E2" s="444"/>
      <c r="F2" s="444"/>
      <c r="G2" s="444"/>
      <c r="H2" s="444"/>
      <c r="I2" s="444"/>
      <c r="J2" s="444"/>
      <c r="K2" s="1"/>
    </row>
    <row r="3" spans="1:13" ht="15" thickBot="1" x14ac:dyDescent="0.25">
      <c r="A3" s="394" t="s">
        <v>504</v>
      </c>
      <c r="B3" s="394"/>
      <c r="C3" s="394"/>
      <c r="D3" s="394"/>
      <c r="E3" s="394"/>
      <c r="F3" s="394"/>
      <c r="G3" s="394"/>
      <c r="H3" s="394"/>
      <c r="I3" s="394"/>
      <c r="J3" s="394"/>
      <c r="K3" s="1"/>
    </row>
    <row r="4" spans="1:13" ht="33" thickTop="1" thickBot="1" x14ac:dyDescent="0.25">
      <c r="A4" s="369" t="s">
        <v>26</v>
      </c>
      <c r="B4" s="370"/>
      <c r="C4" s="510" t="s">
        <v>505</v>
      </c>
      <c r="D4" s="511"/>
      <c r="E4" s="114" t="s">
        <v>506</v>
      </c>
      <c r="F4" s="372" t="s">
        <v>508</v>
      </c>
      <c r="G4" s="373"/>
      <c r="H4" s="114" t="s">
        <v>506</v>
      </c>
      <c r="I4" s="372" t="s">
        <v>509</v>
      </c>
      <c r="J4" s="374"/>
      <c r="K4" s="1"/>
    </row>
    <row r="5" spans="1:13" ht="24" customHeight="1" thickBot="1" x14ac:dyDescent="0.25">
      <c r="A5" s="509"/>
      <c r="B5" s="429"/>
      <c r="C5" s="76" t="s">
        <v>510</v>
      </c>
      <c r="D5" s="94" t="s">
        <v>511</v>
      </c>
      <c r="E5" s="75" t="s">
        <v>507</v>
      </c>
      <c r="F5" s="76" t="s">
        <v>512</v>
      </c>
      <c r="G5" s="94" t="s">
        <v>513</v>
      </c>
      <c r="H5" s="75" t="s">
        <v>507</v>
      </c>
      <c r="I5" s="77" t="s">
        <v>514</v>
      </c>
      <c r="J5" s="78" t="s">
        <v>515</v>
      </c>
      <c r="K5" s="1"/>
    </row>
    <row r="6" spans="1:13" ht="15" thickTop="1" x14ac:dyDescent="0.2">
      <c r="A6" s="512"/>
      <c r="B6" s="512"/>
      <c r="C6" s="21"/>
      <c r="D6" s="60"/>
      <c r="E6" s="60"/>
      <c r="F6" s="60"/>
      <c r="G6" s="21"/>
      <c r="H6" s="21"/>
      <c r="I6" s="20"/>
      <c r="J6" s="60"/>
      <c r="K6" s="1"/>
    </row>
    <row r="7" spans="1:13" x14ac:dyDescent="0.2">
      <c r="A7" s="444" t="s">
        <v>335</v>
      </c>
      <c r="B7" s="444"/>
      <c r="C7" s="119">
        <v>24257</v>
      </c>
      <c r="D7" s="119" t="s">
        <v>516</v>
      </c>
      <c r="E7" s="115">
        <v>-2.1</v>
      </c>
      <c r="F7" s="119">
        <v>51869</v>
      </c>
      <c r="G7" s="119" t="s">
        <v>516</v>
      </c>
      <c r="H7" s="115">
        <v>-6.8</v>
      </c>
      <c r="I7" s="119">
        <v>-27612</v>
      </c>
      <c r="J7" s="119" t="s">
        <v>516</v>
      </c>
      <c r="K7" s="1"/>
    </row>
    <row r="8" spans="1:13" x14ac:dyDescent="0.2">
      <c r="A8" s="444" t="s">
        <v>129</v>
      </c>
      <c r="B8" s="444"/>
      <c r="C8" s="119">
        <v>22536</v>
      </c>
      <c r="D8" s="119" t="s">
        <v>516</v>
      </c>
      <c r="E8" s="115">
        <v>-7.1</v>
      </c>
      <c r="F8" s="119">
        <v>43645</v>
      </c>
      <c r="G8" s="119" t="s">
        <v>516</v>
      </c>
      <c r="H8" s="115">
        <v>-15.9</v>
      </c>
      <c r="I8" s="119">
        <v>-21109</v>
      </c>
      <c r="J8" s="119" t="s">
        <v>516</v>
      </c>
      <c r="K8" s="1"/>
    </row>
    <row r="9" spans="1:13" x14ac:dyDescent="0.2">
      <c r="A9" s="444" t="s">
        <v>130</v>
      </c>
      <c r="B9" s="444"/>
      <c r="C9" s="119">
        <v>25639</v>
      </c>
      <c r="D9" s="119" t="s">
        <v>516</v>
      </c>
      <c r="E9" s="115">
        <v>13.8</v>
      </c>
      <c r="F9" s="119">
        <v>54273</v>
      </c>
      <c r="G9" s="119" t="s">
        <v>516</v>
      </c>
      <c r="H9" s="115">
        <v>24.4</v>
      </c>
      <c r="I9" s="119">
        <v>-28634</v>
      </c>
      <c r="J9" s="119" t="s">
        <v>516</v>
      </c>
      <c r="K9" s="1"/>
    </row>
    <row r="10" spans="1:13" x14ac:dyDescent="0.2">
      <c r="A10" s="444" t="s">
        <v>131</v>
      </c>
      <c r="B10" s="444"/>
      <c r="C10" s="120">
        <v>32493</v>
      </c>
      <c r="D10" s="120" t="s">
        <v>516</v>
      </c>
      <c r="E10" s="116">
        <v>26.7</v>
      </c>
      <c r="F10" s="120">
        <v>71543</v>
      </c>
      <c r="G10" s="120" t="s">
        <v>516</v>
      </c>
      <c r="H10" s="116">
        <v>31.8</v>
      </c>
      <c r="I10" s="120">
        <v>-39050</v>
      </c>
      <c r="J10" s="120" t="s">
        <v>516</v>
      </c>
      <c r="K10" s="1"/>
    </row>
    <row r="11" spans="1:13" x14ac:dyDescent="0.2">
      <c r="A11" s="444" t="s">
        <v>132</v>
      </c>
      <c r="B11" s="444"/>
      <c r="C11" s="119">
        <v>27879</v>
      </c>
      <c r="D11" s="120" t="s">
        <v>516</v>
      </c>
      <c r="E11" s="115">
        <v>-14.2</v>
      </c>
      <c r="F11" s="119">
        <v>51834</v>
      </c>
      <c r="G11" s="120" t="s">
        <v>516</v>
      </c>
      <c r="H11" s="115">
        <v>-27.5</v>
      </c>
      <c r="I11" s="119">
        <v>-23955</v>
      </c>
      <c r="J11" s="120" t="s">
        <v>516</v>
      </c>
      <c r="K11" s="1"/>
    </row>
    <row r="12" spans="1:13" x14ac:dyDescent="0.2">
      <c r="A12" s="445"/>
      <c r="B12" s="445"/>
      <c r="C12" s="121"/>
      <c r="D12" s="121"/>
      <c r="E12" s="117"/>
      <c r="F12" s="121"/>
      <c r="G12" s="121"/>
      <c r="H12" s="117"/>
      <c r="I12" s="119"/>
      <c r="J12" s="121"/>
      <c r="K12" s="1"/>
    </row>
    <row r="13" spans="1:13" x14ac:dyDescent="0.2">
      <c r="B13" s="163"/>
      <c r="C13" s="119"/>
      <c r="D13" s="119"/>
      <c r="E13" s="116"/>
      <c r="F13" s="119"/>
      <c r="G13" s="119"/>
      <c r="H13" s="115"/>
      <c r="I13" s="119"/>
      <c r="J13" s="119"/>
      <c r="K13" s="85"/>
    </row>
    <row r="14" spans="1:13" x14ac:dyDescent="0.2">
      <c r="A14" s="69">
        <v>2023</v>
      </c>
      <c r="B14" s="163" t="s">
        <v>47</v>
      </c>
      <c r="C14" s="119">
        <v>2564.9594815156102</v>
      </c>
      <c r="D14" s="119">
        <v>25764.955713750795</v>
      </c>
      <c r="E14" s="116">
        <v>-12.253556672888493</v>
      </c>
      <c r="F14" s="119">
        <v>3751.989588375021</v>
      </c>
      <c r="G14" s="119">
        <v>49518.031352890779</v>
      </c>
      <c r="H14" s="115">
        <v>-23.035722487637372</v>
      </c>
      <c r="I14" s="119">
        <v>-1187.0301068594108</v>
      </c>
      <c r="J14" s="119">
        <v>-23753.075639139985</v>
      </c>
      <c r="K14" s="209"/>
      <c r="L14" s="156"/>
      <c r="M14" s="156"/>
    </row>
    <row r="15" spans="1:13" x14ac:dyDescent="0.2">
      <c r="A15" s="20"/>
      <c r="B15" s="163" t="s">
        <v>48</v>
      </c>
      <c r="C15" s="119">
        <v>2110.9720685287302</v>
      </c>
      <c r="D15" s="119">
        <v>27875.927782279527</v>
      </c>
      <c r="E15" s="116">
        <v>-14.209284706283171</v>
      </c>
      <c r="F15" s="119">
        <v>3177.0395036683831</v>
      </c>
      <c r="G15" s="119">
        <v>52695.070856559163</v>
      </c>
      <c r="H15" s="115">
        <v>-26.344854084563138</v>
      </c>
      <c r="I15" s="119">
        <v>-1066.0674351396528</v>
      </c>
      <c r="J15" s="119">
        <v>-24819.143074279636</v>
      </c>
      <c r="K15" s="209"/>
      <c r="L15" s="156"/>
      <c r="M15" s="156"/>
    </row>
    <row r="16" spans="1:13" x14ac:dyDescent="0.2">
      <c r="A16" s="20"/>
      <c r="B16" s="163"/>
      <c r="C16" s="119"/>
      <c r="D16" s="119"/>
      <c r="E16" s="116"/>
      <c r="F16" s="119"/>
      <c r="G16" s="119"/>
      <c r="H16" s="115"/>
      <c r="I16" s="119"/>
      <c r="J16" s="119"/>
      <c r="K16" s="209"/>
      <c r="L16" s="156"/>
      <c r="M16" s="156"/>
    </row>
    <row r="17" spans="1:13" x14ac:dyDescent="0.2">
      <c r="A17" s="20"/>
      <c r="B17" s="163" t="s">
        <v>37</v>
      </c>
      <c r="C17" s="119">
        <v>2118.0125903068765</v>
      </c>
      <c r="D17" s="119">
        <v>2118.0125903068765</v>
      </c>
      <c r="E17" s="115">
        <v>-4.3783639136667318</v>
      </c>
      <c r="F17" s="119">
        <v>4142.0384905132632</v>
      </c>
      <c r="G17" s="119">
        <v>4142.0384905132632</v>
      </c>
      <c r="H17" s="115">
        <v>-25.529609478483351</v>
      </c>
      <c r="I17" s="119">
        <v>-2024.0259002063867</v>
      </c>
      <c r="J17" s="119">
        <v>-2024.0259002063867</v>
      </c>
      <c r="K17" s="209"/>
      <c r="L17" s="156"/>
      <c r="M17" s="156"/>
    </row>
    <row r="18" spans="1:13" x14ac:dyDescent="0.2">
      <c r="A18" s="20"/>
      <c r="B18" s="163" t="s">
        <v>38</v>
      </c>
      <c r="C18" s="119">
        <v>2418.0033390423241</v>
      </c>
      <c r="D18" s="119">
        <v>4536.0159293492006</v>
      </c>
      <c r="E18" s="115">
        <v>-8.3452131033310337</v>
      </c>
      <c r="F18" s="119">
        <v>4234.0139872336158</v>
      </c>
      <c r="G18" s="119">
        <v>8376.0524777468781</v>
      </c>
      <c r="H18" s="115">
        <v>-27.599297721975191</v>
      </c>
      <c r="I18" s="119">
        <v>-1816.0106481912917</v>
      </c>
      <c r="J18" s="119">
        <v>-3840.0365483976775</v>
      </c>
      <c r="K18" s="209"/>
      <c r="L18" s="156"/>
      <c r="M18" s="156"/>
    </row>
    <row r="19" spans="1:13" x14ac:dyDescent="0.2">
      <c r="A19" s="20"/>
      <c r="B19" s="163" t="s">
        <v>39</v>
      </c>
      <c r="C19" s="119">
        <v>2465.9771129350997</v>
      </c>
      <c r="D19" s="119">
        <v>7001.9930422843008</v>
      </c>
      <c r="E19" s="115">
        <v>-5.2120131452974618</v>
      </c>
      <c r="F19" s="119">
        <v>3953.0292790087037</v>
      </c>
      <c r="G19" s="119">
        <v>12329.081756755582</v>
      </c>
      <c r="H19" s="115">
        <v>-25.368679242208842</v>
      </c>
      <c r="I19" s="119">
        <v>-1487.052166073604</v>
      </c>
      <c r="J19" s="119">
        <v>-5327.0887144712815</v>
      </c>
      <c r="K19" s="209"/>
      <c r="L19" s="156"/>
      <c r="M19" s="156"/>
    </row>
    <row r="20" spans="1:13" x14ac:dyDescent="0.2">
      <c r="A20" s="20"/>
      <c r="B20" s="163"/>
      <c r="C20" s="122"/>
      <c r="D20" s="122"/>
      <c r="E20" s="118"/>
      <c r="F20" s="122"/>
      <c r="G20" s="122"/>
      <c r="H20" s="118"/>
      <c r="I20" s="122"/>
      <c r="J20" s="122"/>
      <c r="K20" s="209"/>
      <c r="L20" s="156"/>
      <c r="M20" s="156"/>
    </row>
    <row r="21" spans="1:13" x14ac:dyDescent="0.2">
      <c r="A21" s="20"/>
      <c r="B21" s="163" t="s">
        <v>40</v>
      </c>
      <c r="C21" s="119">
        <v>2754.0467920691212</v>
      </c>
      <c r="D21" s="119">
        <v>9756.0398343534216</v>
      </c>
      <c r="E21" s="115">
        <v>0.91034583971554639</v>
      </c>
      <c r="F21" s="119">
        <v>4391.0224202080963</v>
      </c>
      <c r="G21" s="119">
        <v>16720.104176963679</v>
      </c>
      <c r="H21" s="115">
        <v>-21.045770011152143</v>
      </c>
      <c r="I21" s="119">
        <v>-1636.975628138975</v>
      </c>
      <c r="J21" s="119">
        <v>-6964.0643426102579</v>
      </c>
      <c r="K21" s="209"/>
      <c r="L21" s="156"/>
      <c r="M21" s="156"/>
    </row>
    <row r="22" spans="1:13" x14ac:dyDescent="0.2">
      <c r="A22" s="20"/>
      <c r="B22" s="163" t="s">
        <v>41</v>
      </c>
      <c r="C22" s="119">
        <v>2722.0100171370095</v>
      </c>
      <c r="D22" s="119">
        <v>12478.049851490432</v>
      </c>
      <c r="E22" s="115">
        <v>4.7337940372757998</v>
      </c>
      <c r="F22" s="119">
        <v>4534.9566800239218</v>
      </c>
      <c r="G22" s="119">
        <v>21255.060856987602</v>
      </c>
      <c r="H22" s="115">
        <v>-16.702147305641049</v>
      </c>
      <c r="I22" s="119">
        <v>-1812.9466628869122</v>
      </c>
      <c r="J22" s="119">
        <v>-8777.0110054971701</v>
      </c>
      <c r="K22" s="209"/>
      <c r="L22" s="156"/>
      <c r="M22" s="156"/>
    </row>
    <row r="23" spans="1:13" x14ac:dyDescent="0.2">
      <c r="A23" s="20"/>
      <c r="B23" s="163" t="s">
        <v>42</v>
      </c>
      <c r="C23" s="123">
        <v>2798.0268640009717</v>
      </c>
      <c r="D23" s="123">
        <v>15276.076715491403</v>
      </c>
      <c r="E23" s="124">
        <v>7.411224457919019</v>
      </c>
      <c r="F23" s="123">
        <v>4172.9638500517804</v>
      </c>
      <c r="G23" s="123">
        <v>25428.024707039382</v>
      </c>
      <c r="H23" s="124">
        <v>-14.593603976979466</v>
      </c>
      <c r="I23" s="123">
        <v>-1374.9369860508086</v>
      </c>
      <c r="J23" s="123">
        <v>-10151.947991547979</v>
      </c>
      <c r="K23" s="209"/>
      <c r="L23" s="156"/>
      <c r="M23" s="156"/>
    </row>
    <row r="24" spans="1:13" x14ac:dyDescent="0.2">
      <c r="A24" s="20"/>
      <c r="B24" s="163"/>
      <c r="K24" s="209"/>
      <c r="L24" s="156"/>
      <c r="M24" s="156"/>
    </row>
    <row r="25" spans="1:13" x14ac:dyDescent="0.2">
      <c r="A25" s="20"/>
      <c r="B25" s="163" t="s">
        <v>43</v>
      </c>
      <c r="C25" s="119">
        <v>2696.9718430253247</v>
      </c>
      <c r="D25" s="119">
        <v>17973.048558516726</v>
      </c>
      <c r="E25" s="116">
        <v>9.2986549056251562</v>
      </c>
      <c r="F25" s="119">
        <v>4554.0497190044216</v>
      </c>
      <c r="G25" s="119">
        <v>29982.074426043804</v>
      </c>
      <c r="H25" s="115">
        <v>-11.510351394646023</v>
      </c>
      <c r="I25" s="119">
        <v>-1857.0778759790969</v>
      </c>
      <c r="J25" s="119">
        <v>-12009.025867527078</v>
      </c>
      <c r="K25" s="209"/>
      <c r="L25" s="156"/>
      <c r="M25" s="156"/>
    </row>
    <row r="26" spans="1:13" x14ac:dyDescent="0.2">
      <c r="A26" s="159">
        <v>2024</v>
      </c>
      <c r="B26" s="163" t="s">
        <v>44</v>
      </c>
      <c r="C26" s="119">
        <v>2534.0192674548566</v>
      </c>
      <c r="D26" s="119">
        <v>20507.067825971582</v>
      </c>
      <c r="E26" s="116">
        <v>9.9987408329304657</v>
      </c>
      <c r="F26" s="119">
        <v>4351.9512935371431</v>
      </c>
      <c r="G26" s="119">
        <v>34334.025719580946</v>
      </c>
      <c r="H26" s="115">
        <v>-9.6140885581008035</v>
      </c>
      <c r="I26" s="119">
        <v>-1817.9320260822865</v>
      </c>
      <c r="J26" s="119">
        <v>-13826.957893609364</v>
      </c>
      <c r="K26" s="209"/>
      <c r="L26" s="156"/>
      <c r="M26" s="156"/>
    </row>
    <row r="27" spans="1:13" x14ac:dyDescent="0.2">
      <c r="B27" s="199" t="s">
        <v>904</v>
      </c>
      <c r="C27" s="119">
        <v>2528.1489190886214</v>
      </c>
      <c r="D27" s="119">
        <v>23035.216745060203</v>
      </c>
      <c r="E27" s="116">
        <v>9.3529661808028948</v>
      </c>
      <c r="F27" s="119">
        <v>4572.024057405034</v>
      </c>
      <c r="G27" s="119">
        <v>38906.049776985979</v>
      </c>
      <c r="H27" s="115">
        <v>-7.6830469109871018</v>
      </c>
      <c r="I27" s="119">
        <v>-2043.8751383164126</v>
      </c>
      <c r="J27" s="119">
        <v>-15870.833031925777</v>
      </c>
      <c r="K27" s="209"/>
      <c r="L27" s="156"/>
      <c r="M27" s="156"/>
    </row>
    <row r="28" spans="1:13" x14ac:dyDescent="0.2">
      <c r="B28" s="225"/>
      <c r="K28" s="209"/>
      <c r="L28" s="156"/>
      <c r="M28" s="156"/>
    </row>
    <row r="29" spans="1:13" x14ac:dyDescent="0.2">
      <c r="B29" s="225" t="s">
        <v>895</v>
      </c>
      <c r="C29" s="119">
        <v>2634.0316283183602</v>
      </c>
      <c r="D29" s="119">
        <v>25669.248373378563</v>
      </c>
      <c r="E29" s="116">
        <v>10.643329923099216</v>
      </c>
      <c r="F29" s="119">
        <v>4448.9653715489103</v>
      </c>
      <c r="G29" s="119">
        <v>43355.015148534891</v>
      </c>
      <c r="H29" s="115">
        <v>-5.2681563076539248</v>
      </c>
      <c r="I29" s="119">
        <v>-1814.9337432305501</v>
      </c>
      <c r="J29" s="119">
        <v>-17685.766775156328</v>
      </c>
      <c r="K29" s="209"/>
      <c r="L29" s="156"/>
      <c r="M29" s="156"/>
    </row>
    <row r="30" spans="1:13" ht="15" thickBot="1" x14ac:dyDescent="0.25">
      <c r="B30" s="241" t="s">
        <v>913</v>
      </c>
      <c r="C30" s="119">
        <v>3009.0180501479099</v>
      </c>
      <c r="D30" s="119">
        <v>28678.266423526475</v>
      </c>
      <c r="E30" s="116">
        <v>11.307260692168938</v>
      </c>
      <c r="F30" s="119">
        <v>5047.0221124094596</v>
      </c>
      <c r="G30" s="119">
        <v>48402.037260944351</v>
      </c>
      <c r="H30" s="115">
        <v>-2.2537125597608849</v>
      </c>
      <c r="I30" s="119">
        <v>-2038.0040622615497</v>
      </c>
      <c r="J30" s="119">
        <v>-19723.770837417876</v>
      </c>
      <c r="K30" s="209"/>
      <c r="L30" s="156"/>
      <c r="M30" s="156"/>
    </row>
    <row r="31" spans="1:13" ht="15" thickTop="1" x14ac:dyDescent="0.2">
      <c r="A31" s="360" t="s">
        <v>54</v>
      </c>
      <c r="B31" s="360"/>
      <c r="C31" s="360"/>
      <c r="D31" s="360"/>
      <c r="E31" s="360"/>
      <c r="F31" s="360"/>
      <c r="G31" s="360"/>
      <c r="H31" s="360"/>
      <c r="I31" s="360"/>
      <c r="J31" s="360"/>
      <c r="K31" s="91"/>
      <c r="L31" s="91"/>
      <c r="M31" s="91"/>
    </row>
    <row r="32" spans="1:13" x14ac:dyDescent="0.2">
      <c r="A32" s="514" t="s">
        <v>517</v>
      </c>
      <c r="B32" s="514"/>
      <c r="C32" s="514"/>
      <c r="D32" s="514"/>
      <c r="E32" s="514"/>
      <c r="F32" s="514"/>
      <c r="G32" s="514"/>
      <c r="H32" s="514"/>
      <c r="I32" s="514"/>
      <c r="J32" s="514"/>
      <c r="K32" s="1"/>
    </row>
    <row r="33" spans="1:11" ht="70.5" customHeight="1" x14ac:dyDescent="0.2">
      <c r="A33" s="515" t="s">
        <v>900</v>
      </c>
      <c r="B33" s="515"/>
      <c r="C33" s="515"/>
      <c r="D33" s="515"/>
      <c r="E33" s="515"/>
      <c r="F33" s="515"/>
      <c r="G33" s="515"/>
      <c r="H33" s="515"/>
      <c r="I33" s="515"/>
      <c r="J33" s="515"/>
      <c r="K33" s="1"/>
    </row>
    <row r="34" spans="1:11" ht="21" customHeight="1" x14ac:dyDescent="0.2">
      <c r="A34" s="516" t="s">
        <v>901</v>
      </c>
      <c r="B34" s="516"/>
      <c r="C34" s="516"/>
      <c r="D34" s="516"/>
      <c r="E34" s="516"/>
      <c r="F34" s="516"/>
      <c r="G34" s="516"/>
      <c r="H34" s="516"/>
      <c r="I34" s="516"/>
      <c r="J34" s="516"/>
      <c r="K34" s="1"/>
    </row>
    <row r="35" spans="1:11" x14ac:dyDescent="0.2">
      <c r="A35" s="379" t="s">
        <v>902</v>
      </c>
      <c r="B35" s="379"/>
      <c r="C35" s="379"/>
      <c r="D35" s="379"/>
      <c r="E35" s="379"/>
      <c r="F35" s="379"/>
      <c r="G35" s="379"/>
      <c r="H35" s="379"/>
      <c r="I35" s="379"/>
      <c r="J35" s="379"/>
      <c r="K35" s="1"/>
    </row>
    <row r="36" spans="1:11" x14ac:dyDescent="0.2">
      <c r="A36" s="513" t="s">
        <v>518</v>
      </c>
      <c r="B36" s="513"/>
      <c r="C36" s="513"/>
      <c r="D36" s="513"/>
      <c r="E36" s="513"/>
      <c r="F36" s="513"/>
      <c r="G36" s="513"/>
      <c r="H36" s="513"/>
      <c r="I36" s="513"/>
      <c r="J36" s="513"/>
      <c r="K36" s="1"/>
    </row>
  </sheetData>
  <mergeCells count="20">
    <mergeCell ref="A36:J36"/>
    <mergeCell ref="A12:B12"/>
    <mergeCell ref="A32:J32"/>
    <mergeCell ref="A33:J33"/>
    <mergeCell ref="A34:J34"/>
    <mergeCell ref="A35:J35"/>
    <mergeCell ref="A31:J31"/>
    <mergeCell ref="A11:B11"/>
    <mergeCell ref="A1:J1"/>
    <mergeCell ref="A2:J2"/>
    <mergeCell ref="A3:J3"/>
    <mergeCell ref="A4:B5"/>
    <mergeCell ref="C4:D4"/>
    <mergeCell ref="F4:G4"/>
    <mergeCell ref="I4:J4"/>
    <mergeCell ref="A6:B6"/>
    <mergeCell ref="A7:B7"/>
    <mergeCell ref="A8:B8"/>
    <mergeCell ref="A9:B9"/>
    <mergeCell ref="A10:B10"/>
  </mergeCells>
  <hyperlinks>
    <hyperlink ref="A36" r:id="rId1" display="http://www.sbp.org.pk/ecodata/exp_import_BOP_Arch.xls"/>
  </hyperlinks>
  <pageMargins left="0.7" right="0.7" top="0.75" bottom="0.75" header="0.3" footer="0.3"/>
  <pageSetup paperSize="9" orientation="portrait"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topLeftCell="A7" zoomScale="115" zoomScaleNormal="100" zoomScaleSheetLayoutView="115" workbookViewId="0">
      <selection activeCell="L29" sqref="L29"/>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6384" width="9.125" style="2"/>
  </cols>
  <sheetData>
    <row r="1" spans="1:12" ht="18.75" x14ac:dyDescent="0.2">
      <c r="A1" s="393" t="s">
        <v>519</v>
      </c>
      <c r="B1" s="393"/>
      <c r="C1" s="393"/>
      <c r="D1" s="393"/>
      <c r="E1" s="393"/>
      <c r="F1" s="393"/>
      <c r="G1" s="393"/>
      <c r="H1" s="393"/>
      <c r="I1" s="393"/>
      <c r="J1" s="393"/>
      <c r="K1" s="393"/>
      <c r="L1" s="393"/>
    </row>
    <row r="2" spans="1:12" x14ac:dyDescent="0.2">
      <c r="A2" s="449" t="s">
        <v>520</v>
      </c>
      <c r="B2" s="449"/>
      <c r="C2" s="449"/>
      <c r="D2" s="449"/>
      <c r="E2" s="449"/>
      <c r="F2" s="449"/>
      <c r="G2" s="449"/>
      <c r="H2" s="449"/>
      <c r="I2" s="449"/>
      <c r="J2" s="449"/>
      <c r="K2" s="449"/>
      <c r="L2" s="449"/>
    </row>
    <row r="3" spans="1:12" ht="15" thickBot="1" x14ac:dyDescent="0.25">
      <c r="A3" s="394" t="s">
        <v>127</v>
      </c>
      <c r="B3" s="394"/>
      <c r="C3" s="394"/>
      <c r="D3" s="394"/>
      <c r="E3" s="394"/>
      <c r="F3" s="394"/>
      <c r="G3" s="394"/>
      <c r="H3" s="394"/>
      <c r="I3" s="394"/>
      <c r="J3" s="394"/>
      <c r="K3" s="394"/>
      <c r="L3" s="394"/>
    </row>
    <row r="4" spans="1:12" ht="22.5" thickTop="1" thickBot="1" x14ac:dyDescent="0.25">
      <c r="A4" s="369" t="s">
        <v>26</v>
      </c>
      <c r="B4" s="370"/>
      <c r="C4" s="74" t="s">
        <v>521</v>
      </c>
      <c r="D4" s="74" t="s">
        <v>523</v>
      </c>
      <c r="E4" s="74" t="s">
        <v>525</v>
      </c>
      <c r="F4" s="114" t="s">
        <v>506</v>
      </c>
      <c r="G4" s="74" t="s">
        <v>527</v>
      </c>
      <c r="H4" s="74" t="s">
        <v>529</v>
      </c>
      <c r="I4" s="74" t="s">
        <v>525</v>
      </c>
      <c r="J4" s="114" t="s">
        <v>506</v>
      </c>
      <c r="K4" s="372" t="s">
        <v>509</v>
      </c>
      <c r="L4" s="374"/>
    </row>
    <row r="5" spans="1:12" ht="15" thickBot="1" x14ac:dyDescent="0.25">
      <c r="A5" s="368"/>
      <c r="B5" s="371"/>
      <c r="C5" s="75" t="s">
        <v>522</v>
      </c>
      <c r="D5" s="75" t="s">
        <v>524</v>
      </c>
      <c r="E5" s="75" t="s">
        <v>526</v>
      </c>
      <c r="F5" s="75" t="s">
        <v>507</v>
      </c>
      <c r="G5" s="75" t="s">
        <v>528</v>
      </c>
      <c r="H5" s="75" t="s">
        <v>530</v>
      </c>
      <c r="I5" s="75" t="s">
        <v>531</v>
      </c>
      <c r="J5" s="75" t="s">
        <v>507</v>
      </c>
      <c r="K5" s="75" t="s">
        <v>532</v>
      </c>
      <c r="L5" s="76" t="s">
        <v>533</v>
      </c>
    </row>
    <row r="6" spans="1:12" ht="15" thickTop="1" x14ac:dyDescent="0.2">
      <c r="A6" s="447"/>
      <c r="B6" s="447"/>
      <c r="C6" s="20"/>
      <c r="D6" s="20"/>
      <c r="E6" s="20"/>
      <c r="F6" s="20"/>
      <c r="G6" s="20"/>
      <c r="H6" s="20"/>
      <c r="I6" s="20"/>
      <c r="J6" s="20"/>
      <c r="K6" s="20"/>
      <c r="L6" s="20"/>
    </row>
    <row r="7" spans="1:12" x14ac:dyDescent="0.2">
      <c r="A7" s="444" t="s">
        <v>129</v>
      </c>
      <c r="B7" s="444"/>
      <c r="C7" s="120">
        <v>21394</v>
      </c>
      <c r="D7" s="120">
        <v>420</v>
      </c>
      <c r="E7" s="120" t="s">
        <v>516</v>
      </c>
      <c r="F7" s="153">
        <v>-6.5</v>
      </c>
      <c r="G7" s="120">
        <v>44553</v>
      </c>
      <c r="H7" s="120">
        <v>30</v>
      </c>
      <c r="I7" s="120" t="s">
        <v>516</v>
      </c>
      <c r="J7" s="153">
        <v>-19</v>
      </c>
      <c r="K7" s="120">
        <v>-22769</v>
      </c>
      <c r="L7" s="120" t="s">
        <v>516</v>
      </c>
    </row>
    <row r="8" spans="1:12" x14ac:dyDescent="0.2">
      <c r="A8" s="444" t="s">
        <v>130</v>
      </c>
      <c r="B8" s="444"/>
      <c r="C8" s="120">
        <v>25304</v>
      </c>
      <c r="D8" s="120">
        <v>391</v>
      </c>
      <c r="E8" s="120" t="s">
        <v>516</v>
      </c>
      <c r="F8" s="153">
        <v>17.8</v>
      </c>
      <c r="G8" s="120">
        <v>56380</v>
      </c>
      <c r="H8" s="120">
        <v>43</v>
      </c>
      <c r="I8" s="120" t="s">
        <v>516</v>
      </c>
      <c r="J8" s="153">
        <v>26.6</v>
      </c>
      <c r="K8" s="120">
        <v>-30728</v>
      </c>
      <c r="L8" s="120" t="s">
        <v>516</v>
      </c>
    </row>
    <row r="9" spans="1:12" x14ac:dyDescent="0.2">
      <c r="A9" s="444" t="s">
        <v>131</v>
      </c>
      <c r="B9" s="444"/>
      <c r="C9" s="120">
        <v>31782</v>
      </c>
      <c r="D9" s="120">
        <v>152</v>
      </c>
      <c r="E9" s="120" t="s">
        <v>516</v>
      </c>
      <c r="F9" s="153">
        <v>25.6</v>
      </c>
      <c r="G9" s="120">
        <v>80136</v>
      </c>
      <c r="H9" s="120">
        <v>95</v>
      </c>
      <c r="I9" s="120" t="s">
        <v>516</v>
      </c>
      <c r="J9" s="153">
        <v>42.1</v>
      </c>
      <c r="K9" s="120">
        <v>-48297</v>
      </c>
      <c r="L9" s="120" t="s">
        <v>516</v>
      </c>
    </row>
    <row r="10" spans="1:12" x14ac:dyDescent="0.2">
      <c r="A10" s="444" t="s">
        <v>132</v>
      </c>
      <c r="B10" s="444"/>
      <c r="C10" s="120">
        <v>27724</v>
      </c>
      <c r="D10" s="120">
        <v>280</v>
      </c>
      <c r="E10" s="120" t="s">
        <v>516</v>
      </c>
      <c r="F10" s="153">
        <v>-12.8</v>
      </c>
      <c r="G10" s="120">
        <v>55198</v>
      </c>
      <c r="H10" s="120">
        <v>68</v>
      </c>
      <c r="I10" s="120" t="s">
        <v>516</v>
      </c>
      <c r="J10" s="153">
        <v>-31.1</v>
      </c>
      <c r="K10" s="120">
        <v>-27262</v>
      </c>
      <c r="L10" s="120" t="s">
        <v>516</v>
      </c>
    </row>
    <row r="11" spans="1:12" x14ac:dyDescent="0.2">
      <c r="A11" s="449"/>
      <c r="B11" s="449"/>
      <c r="C11" s="120"/>
      <c r="D11" s="120"/>
      <c r="E11" s="120"/>
      <c r="F11" s="153"/>
      <c r="G11" s="120"/>
      <c r="H11" s="120"/>
      <c r="I11" s="120"/>
      <c r="J11" s="153"/>
      <c r="K11" s="120"/>
      <c r="L11" s="119"/>
    </row>
    <row r="12" spans="1:12" x14ac:dyDescent="0.2">
      <c r="A12" s="69"/>
      <c r="B12" s="30"/>
      <c r="C12" s="120"/>
      <c r="D12" s="120"/>
      <c r="E12" s="120"/>
      <c r="F12" s="153"/>
      <c r="G12" s="120"/>
      <c r="H12" s="120"/>
      <c r="I12" s="120"/>
      <c r="J12" s="153"/>
      <c r="K12" s="120"/>
      <c r="L12" s="120"/>
    </row>
    <row r="13" spans="1:12" x14ac:dyDescent="0.2">
      <c r="A13" s="69">
        <v>2023</v>
      </c>
      <c r="B13" s="30" t="s">
        <v>47</v>
      </c>
      <c r="C13" s="247">
        <v>2197</v>
      </c>
      <c r="D13" s="247">
        <v>78</v>
      </c>
      <c r="E13" s="247">
        <v>25637</v>
      </c>
      <c r="F13" s="248">
        <v>-12.2</v>
      </c>
      <c r="G13" s="247">
        <v>4304</v>
      </c>
      <c r="H13" s="247">
        <v>6</v>
      </c>
      <c r="I13" s="247">
        <v>51075</v>
      </c>
      <c r="J13" s="248">
        <v>-28.4</v>
      </c>
      <c r="K13" s="247">
        <f t="shared" ref="K13:K14" si="0">+(C13+D13)-(G13+H13)</f>
        <v>-2035</v>
      </c>
      <c r="L13" s="247">
        <f t="shared" ref="L13:L14" si="1">+E13-I13</f>
        <v>-25438</v>
      </c>
    </row>
    <row r="14" spans="1:12" x14ac:dyDescent="0.2">
      <c r="A14" s="9"/>
      <c r="B14" s="30" t="s">
        <v>48</v>
      </c>
      <c r="C14" s="247">
        <v>2356</v>
      </c>
      <c r="D14" s="247">
        <v>12</v>
      </c>
      <c r="E14" s="247">
        <v>28005</v>
      </c>
      <c r="F14" s="248">
        <v>-12.8</v>
      </c>
      <c r="G14" s="247">
        <v>4189</v>
      </c>
      <c r="H14" s="247">
        <v>1</v>
      </c>
      <c r="I14" s="247">
        <v>55265</v>
      </c>
      <c r="J14" s="248">
        <v>-33.1</v>
      </c>
      <c r="K14" s="247">
        <f t="shared" si="0"/>
        <v>-1822</v>
      </c>
      <c r="L14" s="247">
        <f t="shared" si="1"/>
        <v>-27260</v>
      </c>
    </row>
    <row r="15" spans="1:12" x14ac:dyDescent="0.2">
      <c r="A15" s="9"/>
      <c r="B15" s="30"/>
      <c r="C15" s="247"/>
      <c r="D15" s="249"/>
      <c r="E15" s="249"/>
      <c r="F15" s="250"/>
      <c r="G15" s="249"/>
      <c r="H15" s="249"/>
      <c r="I15" s="249"/>
      <c r="J15" s="250"/>
      <c r="K15" s="249"/>
      <c r="L15" s="249"/>
    </row>
    <row r="16" spans="1:12" x14ac:dyDescent="0.2">
      <c r="A16" s="9"/>
      <c r="B16" s="30" t="s">
        <v>37</v>
      </c>
      <c r="C16" s="247">
        <v>2064.4279999999999</v>
      </c>
      <c r="D16" s="247">
        <v>19.062999999999999</v>
      </c>
      <c r="E16" s="247">
        <f>+C16+D16</f>
        <v>2083.491</v>
      </c>
      <c r="F16" s="248">
        <v>-8.6999999999999993</v>
      </c>
      <c r="G16" s="247">
        <v>3690.8319999999999</v>
      </c>
      <c r="H16" s="247">
        <v>2.0430000000000001</v>
      </c>
      <c r="I16" s="247">
        <f>+G16+H16</f>
        <v>3692.875</v>
      </c>
      <c r="J16" s="248">
        <v>-25.7</v>
      </c>
      <c r="K16" s="247">
        <f t="shared" ref="K16:K18" si="2">+(C16+D16)-(G16+H16)</f>
        <v>-1609.384</v>
      </c>
      <c r="L16" s="247">
        <f t="shared" ref="L16:L18" si="3">+E16-I16</f>
        <v>-1609.384</v>
      </c>
    </row>
    <row r="17" spans="1:13" x14ac:dyDescent="0.2">
      <c r="A17" s="9"/>
      <c r="B17" s="30" t="s">
        <v>38</v>
      </c>
      <c r="C17" s="247">
        <v>2365.9549999999999</v>
      </c>
      <c r="D17" s="247">
        <v>0.27600000000000002</v>
      </c>
      <c r="E17" s="247">
        <f>+E16+C17+D17</f>
        <v>4449.7219999999998</v>
      </c>
      <c r="F17" s="248">
        <v>-6.9</v>
      </c>
      <c r="G17" s="247">
        <v>4474.3040000000001</v>
      </c>
      <c r="H17" s="247">
        <v>3.637</v>
      </c>
      <c r="I17" s="247">
        <f>+I16+G17+H17</f>
        <v>8170.8159999999998</v>
      </c>
      <c r="J17" s="248">
        <v>-25.5</v>
      </c>
      <c r="K17" s="247">
        <f t="shared" si="2"/>
        <v>-2111.71</v>
      </c>
      <c r="L17" s="247">
        <f t="shared" si="3"/>
        <v>-3721.0940000000001</v>
      </c>
    </row>
    <row r="18" spans="1:13" x14ac:dyDescent="0.2">
      <c r="A18" s="9"/>
      <c r="B18" s="79" t="s">
        <v>39</v>
      </c>
      <c r="C18" s="247">
        <v>2470.7958370000001</v>
      </c>
      <c r="D18" s="247">
        <v>12.3</v>
      </c>
      <c r="E18" s="247">
        <f>+E17+C18+D18</f>
        <v>6932.8178369999996</v>
      </c>
      <c r="F18" s="248">
        <v>-4.2</v>
      </c>
      <c r="G18" s="247">
        <v>3949.6529999999998</v>
      </c>
      <c r="H18" s="247">
        <v>6.3</v>
      </c>
      <c r="I18" s="247">
        <f>+I17+G18+H18</f>
        <v>12126.768999999998</v>
      </c>
      <c r="J18" s="248">
        <v>-25.2</v>
      </c>
      <c r="K18" s="247">
        <f t="shared" si="2"/>
        <v>-1472.8571629999997</v>
      </c>
      <c r="L18" s="247">
        <f t="shared" si="3"/>
        <v>-5193.9511629999988</v>
      </c>
    </row>
    <row r="19" spans="1:13" x14ac:dyDescent="0.2">
      <c r="A19" s="9"/>
      <c r="B19" s="79"/>
      <c r="C19" s="247"/>
      <c r="D19" s="247"/>
      <c r="E19" s="247"/>
      <c r="F19" s="248"/>
      <c r="G19" s="247"/>
      <c r="H19" s="247"/>
      <c r="I19" s="247"/>
      <c r="J19" s="248"/>
      <c r="K19" s="247"/>
      <c r="L19" s="247"/>
      <c r="M19" s="156"/>
    </row>
    <row r="20" spans="1:13" x14ac:dyDescent="0.2">
      <c r="A20" s="9"/>
      <c r="B20" s="79" t="s">
        <v>40</v>
      </c>
      <c r="C20" s="247">
        <v>2688.5982570000001</v>
      </c>
      <c r="D20" s="247">
        <v>13.195625634905232</v>
      </c>
      <c r="E20" s="247">
        <f>+E18+C20+D20</f>
        <v>9634.611719634906</v>
      </c>
      <c r="F20" s="248">
        <v>-0.1</v>
      </c>
      <c r="G20" s="247">
        <v>4862.7060259999998</v>
      </c>
      <c r="H20" s="247">
        <v>3.2707006714301201</v>
      </c>
      <c r="I20" s="247">
        <f>+I18+G20+H20</f>
        <v>16992.74572667143</v>
      </c>
      <c r="J20" s="248">
        <v>-18.399999999999999</v>
      </c>
      <c r="K20" s="247">
        <f t="shared" ref="K20:K22" si="4">+(C20+D20)-(G20+H20)</f>
        <v>-2164.1828440365243</v>
      </c>
      <c r="L20" s="247">
        <f t="shared" ref="L20:L22" si="5">+E20-I20</f>
        <v>-7358.1340070365241</v>
      </c>
    </row>
    <row r="21" spans="1:13" x14ac:dyDescent="0.2">
      <c r="A21" s="9"/>
      <c r="B21" s="79" t="s">
        <v>41</v>
      </c>
      <c r="C21" s="247">
        <v>2572.5062680000001</v>
      </c>
      <c r="D21" s="247">
        <v>13.943257059820882</v>
      </c>
      <c r="E21" s="247">
        <f>+E20+C21+D21</f>
        <v>12221.061244694725</v>
      </c>
      <c r="F21" s="248">
        <v>1.4</v>
      </c>
      <c r="G21" s="247">
        <v>4538.9629999999997</v>
      </c>
      <c r="H21" s="247">
        <v>2.8372694554195195</v>
      </c>
      <c r="I21" s="247">
        <f>+I20+G21+H21</f>
        <v>21534.54599612685</v>
      </c>
      <c r="J21" s="248">
        <v>-17.100000000000001</v>
      </c>
      <c r="K21" s="247">
        <f t="shared" si="4"/>
        <v>-1955.3507443955978</v>
      </c>
      <c r="L21" s="247">
        <f t="shared" si="5"/>
        <v>-9313.4847514321245</v>
      </c>
    </row>
    <row r="22" spans="1:13" x14ac:dyDescent="0.2">
      <c r="A22" s="9"/>
      <c r="B22" s="79" t="s">
        <v>42</v>
      </c>
      <c r="C22" s="247">
        <v>2822.2945020000002</v>
      </c>
      <c r="D22" s="247">
        <v>14.628414450463664</v>
      </c>
      <c r="E22" s="247">
        <f>+E21+C22+D22</f>
        <v>15057.98416114519</v>
      </c>
      <c r="F22" s="248">
        <v>4.7</v>
      </c>
      <c r="G22" s="247">
        <v>4650.4809999999998</v>
      </c>
      <c r="H22" s="247">
        <v>3.6922103940011879</v>
      </c>
      <c r="I22" s="247">
        <f>+I21+G22+H22</f>
        <v>26188.719206520851</v>
      </c>
      <c r="J22" s="248">
        <v>-15.9</v>
      </c>
      <c r="K22" s="247">
        <f t="shared" si="4"/>
        <v>-1817.2502939435371</v>
      </c>
      <c r="L22" s="247">
        <f t="shared" si="5"/>
        <v>-11130.735045375661</v>
      </c>
    </row>
    <row r="23" spans="1:13" x14ac:dyDescent="0.2">
      <c r="A23" s="20"/>
      <c r="C23" s="182"/>
      <c r="D23" s="182"/>
      <c r="E23" s="182"/>
      <c r="F23" s="182"/>
      <c r="G23" s="182"/>
      <c r="H23" s="182"/>
      <c r="I23" s="182"/>
      <c r="J23" s="182"/>
      <c r="K23" s="182"/>
      <c r="L23" s="182"/>
    </row>
    <row r="24" spans="1:13" x14ac:dyDescent="0.2">
      <c r="A24" s="20"/>
      <c r="B24" s="79" t="s">
        <v>43</v>
      </c>
      <c r="C24" s="247">
        <v>2791.9525520000002</v>
      </c>
      <c r="D24" s="247">
        <v>0.36976754473270962</v>
      </c>
      <c r="E24" s="247">
        <f>+E22+C24+D24</f>
        <v>17850.306480689924</v>
      </c>
      <c r="F24" s="248">
        <v>7.4848913043478182</v>
      </c>
      <c r="G24" s="247">
        <v>4770.5379999999996</v>
      </c>
      <c r="H24" s="247">
        <v>3.1113788747598283</v>
      </c>
      <c r="I24" s="247">
        <f>+I22+G24+H24</f>
        <v>30962.368585395612</v>
      </c>
      <c r="J24" s="248">
        <v>-14.464053664486087</v>
      </c>
      <c r="K24" s="247" t="e">
        <f>+(C24+#REF!)-(G24+#REF!)</f>
        <v>#REF!</v>
      </c>
      <c r="L24" s="247">
        <f t="shared" ref="L24:L26" si="6">+E24-I24</f>
        <v>-13112.062104705688</v>
      </c>
    </row>
    <row r="25" spans="1:13" x14ac:dyDescent="0.2">
      <c r="A25" s="215">
        <v>2024</v>
      </c>
      <c r="B25" s="217" t="s">
        <v>44</v>
      </c>
      <c r="C25" s="247">
        <v>2582.9490000000001</v>
      </c>
      <c r="D25" s="247">
        <v>0</v>
      </c>
      <c r="E25" s="247">
        <f>+E24+C25+D25</f>
        <v>20433.255480689924</v>
      </c>
      <c r="F25" s="248">
        <v>8.4922925427157061</v>
      </c>
      <c r="G25" s="247">
        <v>4325.5309999999999</v>
      </c>
      <c r="H25" s="247">
        <v>0</v>
      </c>
      <c r="I25" s="247">
        <f>+I24+G25+H25</f>
        <v>35287.899585395615</v>
      </c>
      <c r="J25" s="248">
        <v>-13.4640536644861</v>
      </c>
      <c r="K25" s="247">
        <f t="shared" ref="K25:K26" si="7">+(C25+D25)-(G25+H25)</f>
        <v>-1742.5819999999999</v>
      </c>
      <c r="L25" s="247">
        <f t="shared" si="6"/>
        <v>-14854.644104705691</v>
      </c>
    </row>
    <row r="26" spans="1:13" x14ac:dyDescent="0.2">
      <c r="A26" s="20"/>
      <c r="B26" s="216" t="s">
        <v>45</v>
      </c>
      <c r="C26" s="247">
        <v>2567.0810000000001</v>
      </c>
      <c r="D26" s="247">
        <v>0</v>
      </c>
      <c r="E26" s="247">
        <f>+E25+C26+D26</f>
        <v>23000.336480689926</v>
      </c>
      <c r="F26" s="248">
        <v>8.4827605766958136</v>
      </c>
      <c r="G26" s="247">
        <v>4854.9017860000004</v>
      </c>
      <c r="H26" s="247">
        <v>0</v>
      </c>
      <c r="I26" s="247">
        <f>+I25+G26+H26</f>
        <v>40142.801371395617</v>
      </c>
      <c r="J26" s="248">
        <v>-9.3000187628489162</v>
      </c>
      <c r="K26" s="247">
        <f t="shared" si="7"/>
        <v>-2287.8207860000002</v>
      </c>
      <c r="L26" s="247">
        <f t="shared" si="6"/>
        <v>-17142.464890705691</v>
      </c>
    </row>
    <row r="27" spans="1:13" x14ac:dyDescent="0.2">
      <c r="A27" s="20"/>
      <c r="B27" s="217"/>
      <c r="C27" s="247"/>
      <c r="D27" s="247"/>
      <c r="E27" s="247"/>
      <c r="F27" s="248"/>
      <c r="G27" s="247"/>
      <c r="H27" s="247"/>
      <c r="I27" s="247"/>
      <c r="J27" s="248"/>
      <c r="K27" s="247"/>
      <c r="L27" s="247"/>
    </row>
    <row r="28" spans="1:13" x14ac:dyDescent="0.2">
      <c r="A28" s="20"/>
      <c r="B28" s="216" t="s">
        <v>46</v>
      </c>
      <c r="C28" s="247">
        <f>+'4.16.1'!I59/1000</f>
        <v>2351.159936</v>
      </c>
      <c r="D28" s="247">
        <v>0</v>
      </c>
      <c r="E28" s="247">
        <f>+E26+C28+D28</f>
        <v>25351.496416689926</v>
      </c>
      <c r="F28" s="248">
        <f>+(E28/23362-1)*100</f>
        <v>8.5159507605938156</v>
      </c>
      <c r="G28" s="247">
        <f>+'4.17.1'!J61/1000</f>
        <v>4845.7772850000001</v>
      </c>
      <c r="H28" s="247">
        <v>0</v>
      </c>
      <c r="I28" s="247">
        <f>+I26+G28+H28</f>
        <v>44988.578656395621</v>
      </c>
      <c r="J28" s="248">
        <f>+(I28/46765-1)*100</f>
        <v>-3.7986129447329819</v>
      </c>
      <c r="K28" s="247">
        <f>+(C28+D28)-(G28+H28)</f>
        <v>-2494.6173490000001</v>
      </c>
      <c r="L28" s="247">
        <f>+E28-I28</f>
        <v>-19637.082239705695</v>
      </c>
    </row>
    <row r="29" spans="1:13" ht="15" thickBot="1" x14ac:dyDescent="0.25">
      <c r="A29" s="20"/>
      <c r="B29" s="216" t="s">
        <v>47</v>
      </c>
      <c r="C29" s="247">
        <f>+'4.16.1'!J59/1000</f>
        <v>2839.8879999999999</v>
      </c>
      <c r="D29" s="247"/>
      <c r="E29" s="247">
        <f t="shared" ref="E29" si="8">+E28+C29+D29</f>
        <v>28191.384416689925</v>
      </c>
      <c r="F29" s="248">
        <f>+(E29/E13-1)*100</f>
        <v>9.9636635202633883</v>
      </c>
      <c r="G29" s="247">
        <f>+'4.17.1'!K61/1000</f>
        <v>4948.1210000000001</v>
      </c>
      <c r="H29" s="247">
        <v>0</v>
      </c>
      <c r="I29" s="247">
        <f t="shared" ref="I29" si="9">+I28+G29+H29</f>
        <v>49936.69965639562</v>
      </c>
      <c r="J29" s="248">
        <f>+(I29/I13-1)*100</f>
        <v>-2.2286839816042736</v>
      </c>
      <c r="K29" s="247">
        <f>+(C29+D29)-(G29+H29)</f>
        <v>-2108.2330000000002</v>
      </c>
      <c r="L29" s="247">
        <f>+E29-I29</f>
        <v>-21745.315239705695</v>
      </c>
    </row>
    <row r="30" spans="1:13" ht="15" thickTop="1" x14ac:dyDescent="0.2">
      <c r="A30" s="360" t="s">
        <v>848</v>
      </c>
      <c r="B30" s="360"/>
      <c r="C30" s="360"/>
      <c r="D30" s="360"/>
      <c r="E30" s="360"/>
      <c r="F30" s="360"/>
      <c r="G30" s="360"/>
      <c r="H30" s="360"/>
      <c r="I30" s="360"/>
      <c r="J30" s="360"/>
      <c r="K30" s="360"/>
      <c r="L30" s="360"/>
    </row>
    <row r="31" spans="1:13" x14ac:dyDescent="0.2">
      <c r="A31" s="361" t="s">
        <v>517</v>
      </c>
      <c r="B31" s="361"/>
      <c r="C31" s="361"/>
      <c r="D31" s="361"/>
      <c r="E31" s="361"/>
      <c r="F31" s="361"/>
      <c r="G31" s="361"/>
      <c r="H31" s="361"/>
      <c r="I31" s="361"/>
      <c r="J31" s="361"/>
      <c r="K31" s="361"/>
      <c r="L31" s="361"/>
    </row>
    <row r="32" spans="1:13" ht="42" customHeight="1" x14ac:dyDescent="0.2">
      <c r="A32" s="515" t="s">
        <v>534</v>
      </c>
      <c r="B32" s="515"/>
      <c r="C32" s="515"/>
      <c r="D32" s="515"/>
      <c r="E32" s="515"/>
      <c r="F32" s="515"/>
      <c r="G32" s="515"/>
      <c r="H32" s="515"/>
      <c r="I32" s="515"/>
      <c r="J32" s="515"/>
      <c r="K32" s="515"/>
      <c r="L32" s="515"/>
    </row>
    <row r="33" spans="1:12" x14ac:dyDescent="0.2">
      <c r="A33" s="379" t="s">
        <v>903</v>
      </c>
      <c r="B33" s="379"/>
      <c r="C33" s="379"/>
      <c r="D33" s="379"/>
      <c r="E33" s="379"/>
      <c r="F33" s="379"/>
      <c r="G33" s="379"/>
      <c r="H33" s="379"/>
      <c r="I33" s="379"/>
      <c r="J33" s="379"/>
      <c r="K33" s="379"/>
      <c r="L33" s="379"/>
    </row>
  </sheetData>
  <mergeCells count="15">
    <mergeCell ref="A31:L31"/>
    <mergeCell ref="A32:L32"/>
    <mergeCell ref="A33:L33"/>
    <mergeCell ref="A7:B7"/>
    <mergeCell ref="A8:B8"/>
    <mergeCell ref="A9:B9"/>
    <mergeCell ref="A10:B10"/>
    <mergeCell ref="A11:B11"/>
    <mergeCell ref="A30:L30"/>
    <mergeCell ref="A6:B6"/>
    <mergeCell ref="A1:L1"/>
    <mergeCell ref="A2:L2"/>
    <mergeCell ref="A3:L3"/>
    <mergeCell ref="A4:B5"/>
    <mergeCell ref="K4:L4"/>
  </mergeCells>
  <pageMargins left="0.7" right="0.7" top="0.75" bottom="0.75" header="0.3" footer="0.3"/>
  <pageSetup paperSize="9" scale="75"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40" zoomScale="115" zoomScaleNormal="100" zoomScaleSheetLayoutView="115" workbookViewId="0">
      <selection activeCell="D6" sqref="D6:D61"/>
    </sheetView>
  </sheetViews>
  <sheetFormatPr defaultColWidth="9.125" defaultRowHeight="14.25" x14ac:dyDescent="0.2"/>
  <cols>
    <col min="1" max="1" width="26.875" style="2" bestFit="1" customWidth="1"/>
    <col min="2" max="3" width="8.75" style="2" bestFit="1" customWidth="1"/>
    <col min="4" max="4" width="7.75" style="2" bestFit="1" customWidth="1"/>
    <col min="5" max="10" width="8" style="2" bestFit="1" customWidth="1"/>
    <col min="11" max="16384" width="9.125" style="2"/>
  </cols>
  <sheetData>
    <row r="1" spans="1:11" ht="18.75" x14ac:dyDescent="0.2">
      <c r="A1" s="393" t="s">
        <v>535</v>
      </c>
      <c r="B1" s="393"/>
      <c r="C1" s="393"/>
      <c r="D1" s="393"/>
      <c r="E1" s="393"/>
      <c r="F1" s="393"/>
      <c r="G1" s="393"/>
      <c r="H1" s="393"/>
      <c r="I1" s="393"/>
    </row>
    <row r="2" spans="1:11" x14ac:dyDescent="0.2">
      <c r="A2" s="449" t="s">
        <v>536</v>
      </c>
      <c r="B2" s="449"/>
      <c r="C2" s="449"/>
      <c r="D2" s="449"/>
      <c r="E2" s="449"/>
      <c r="F2" s="449"/>
      <c r="G2" s="449"/>
      <c r="H2" s="449"/>
      <c r="I2" s="449"/>
    </row>
    <row r="3" spans="1:11" ht="15" thickBot="1" x14ac:dyDescent="0.25">
      <c r="A3" s="359" t="s">
        <v>537</v>
      </c>
      <c r="B3" s="359"/>
      <c r="C3" s="359"/>
      <c r="D3" s="359"/>
      <c r="E3" s="359"/>
      <c r="F3" s="359"/>
      <c r="G3" s="359"/>
      <c r="H3" s="359"/>
      <c r="I3" s="359"/>
      <c r="J3" s="359"/>
    </row>
    <row r="4" spans="1:11" ht="15.75" thickTop="1" thickBot="1" x14ac:dyDescent="0.25">
      <c r="A4" s="518" t="s">
        <v>538</v>
      </c>
      <c r="B4" s="520" t="s">
        <v>131</v>
      </c>
      <c r="C4" s="520" t="s">
        <v>132</v>
      </c>
      <c r="D4" s="183">
        <v>2023</v>
      </c>
      <c r="E4" s="237">
        <v>2023</v>
      </c>
      <c r="F4" s="372">
        <v>2024</v>
      </c>
      <c r="G4" s="374"/>
      <c r="H4" s="374"/>
      <c r="I4" s="374"/>
      <c r="J4" s="374"/>
      <c r="K4" s="130"/>
    </row>
    <row r="5" spans="1:11" ht="15" thickBot="1" x14ac:dyDescent="0.25">
      <c r="A5" s="519"/>
      <c r="B5" s="521"/>
      <c r="C5" s="521"/>
      <c r="D5" s="22" t="s">
        <v>47</v>
      </c>
      <c r="E5" s="22" t="s">
        <v>42</v>
      </c>
      <c r="F5" s="100" t="s">
        <v>43</v>
      </c>
      <c r="G5" s="47" t="s">
        <v>44</v>
      </c>
      <c r="H5" s="47" t="s">
        <v>45</v>
      </c>
      <c r="I5" s="47" t="s">
        <v>46</v>
      </c>
      <c r="J5" s="47" t="s">
        <v>910</v>
      </c>
    </row>
    <row r="6" spans="1:11" ht="15" thickTop="1" x14ac:dyDescent="0.2">
      <c r="A6" s="44" t="s">
        <v>539</v>
      </c>
      <c r="B6" s="125">
        <v>5423787</v>
      </c>
      <c r="C6" s="125">
        <v>4742276</v>
      </c>
      <c r="D6" s="125">
        <v>442728.40010000003</v>
      </c>
      <c r="E6" s="125">
        <v>772779.71609999996</v>
      </c>
      <c r="F6" s="125">
        <v>741892.20180000004</v>
      </c>
      <c r="G6" s="125">
        <v>637917.47250000003</v>
      </c>
      <c r="H6" s="125">
        <v>611077.38210000005</v>
      </c>
      <c r="I6" s="125">
        <v>607329.15520000004</v>
      </c>
      <c r="J6" s="125">
        <v>595654.19810000004</v>
      </c>
    </row>
    <row r="7" spans="1:11" x14ac:dyDescent="0.2">
      <c r="A7" s="5" t="s">
        <v>540</v>
      </c>
      <c r="B7" s="112">
        <v>2770587</v>
      </c>
      <c r="C7" s="112">
        <v>2111125</v>
      </c>
      <c r="D7" s="112">
        <v>208084.5631</v>
      </c>
      <c r="E7" s="112">
        <v>467750.32199999999</v>
      </c>
      <c r="F7" s="112">
        <v>443659.86550000001</v>
      </c>
      <c r="G7" s="112">
        <v>374232.34860000003</v>
      </c>
      <c r="H7" s="112">
        <v>335446.86599999998</v>
      </c>
      <c r="I7" s="112">
        <v>373709.87190000003</v>
      </c>
      <c r="J7" s="112">
        <v>333327.5773</v>
      </c>
    </row>
    <row r="8" spans="1:11" x14ac:dyDescent="0.2">
      <c r="A8" s="46" t="s">
        <v>541</v>
      </c>
      <c r="B8" s="112">
        <v>791985</v>
      </c>
      <c r="C8" s="112">
        <v>626304</v>
      </c>
      <c r="D8" s="112">
        <v>67043.201000000001</v>
      </c>
      <c r="E8" s="112">
        <v>73528.669399999999</v>
      </c>
      <c r="F8" s="112">
        <v>72139.401800000007</v>
      </c>
      <c r="G8" s="112">
        <v>77923.087700000004</v>
      </c>
      <c r="H8" s="112">
        <v>70507.636299999998</v>
      </c>
      <c r="I8" s="112">
        <v>70428.982600000003</v>
      </c>
      <c r="J8" s="112">
        <v>84249.651299999998</v>
      </c>
    </row>
    <row r="9" spans="1:11" x14ac:dyDescent="0.2">
      <c r="A9" s="46" t="s">
        <v>542</v>
      </c>
      <c r="B9" s="112">
        <v>1978603</v>
      </c>
      <c r="C9" s="112">
        <v>1484821</v>
      </c>
      <c r="D9" s="112">
        <v>141041.3621</v>
      </c>
      <c r="E9" s="112">
        <v>394221.65259999997</v>
      </c>
      <c r="F9" s="112">
        <v>371520.46370000002</v>
      </c>
      <c r="G9" s="112">
        <v>296309.26089999999</v>
      </c>
      <c r="H9" s="112">
        <v>264939.22970000003</v>
      </c>
      <c r="I9" s="112">
        <v>303280.88929999998</v>
      </c>
      <c r="J9" s="112">
        <v>249077.92600000001</v>
      </c>
    </row>
    <row r="10" spans="1:11" x14ac:dyDescent="0.2">
      <c r="A10" s="5" t="s">
        <v>543</v>
      </c>
      <c r="B10" s="112">
        <v>437616</v>
      </c>
      <c r="C10" s="112">
        <v>483708</v>
      </c>
      <c r="D10" s="112">
        <v>52823.115899999997</v>
      </c>
      <c r="E10" s="112">
        <v>37034.993600000002</v>
      </c>
      <c r="F10" s="112">
        <v>34858.035199999998</v>
      </c>
      <c r="G10" s="112">
        <v>28643.529500000001</v>
      </c>
      <c r="H10" s="112">
        <v>35180.172599999998</v>
      </c>
      <c r="I10" s="112">
        <v>41064.375399999997</v>
      </c>
      <c r="J10" s="112">
        <v>40587.2474</v>
      </c>
    </row>
    <row r="11" spans="1:11" x14ac:dyDescent="0.2">
      <c r="A11" s="5" t="s">
        <v>544</v>
      </c>
      <c r="B11" s="112">
        <v>398870</v>
      </c>
      <c r="C11" s="112">
        <v>232304</v>
      </c>
      <c r="D11" s="112">
        <v>12314.240599999999</v>
      </c>
      <c r="E11" s="112">
        <v>23507.5579</v>
      </c>
      <c r="F11" s="112">
        <v>28925.214499999998</v>
      </c>
      <c r="G11" s="112">
        <v>25293.629300000001</v>
      </c>
      <c r="H11" s="112">
        <v>25105.714100000001</v>
      </c>
      <c r="I11" s="112">
        <v>16919.987300000001</v>
      </c>
      <c r="J11" s="112">
        <v>26428.1093</v>
      </c>
    </row>
    <row r="12" spans="1:11" x14ac:dyDescent="0.2">
      <c r="A12" s="46" t="s">
        <v>545</v>
      </c>
      <c r="B12" s="112">
        <v>255156</v>
      </c>
      <c r="C12" s="112">
        <v>172340</v>
      </c>
      <c r="D12" s="112">
        <v>18164.241000000002</v>
      </c>
      <c r="E12" s="112">
        <v>43721.353300000002</v>
      </c>
      <c r="F12" s="112">
        <v>68402.701700000005</v>
      </c>
      <c r="G12" s="112">
        <v>65846.415099999998</v>
      </c>
      <c r="H12" s="112">
        <v>37643.558900000004</v>
      </c>
      <c r="I12" s="112">
        <v>31874.165099999998</v>
      </c>
      <c r="J12" s="112">
        <v>27457.532500000001</v>
      </c>
    </row>
    <row r="13" spans="1:11" x14ac:dyDescent="0.2">
      <c r="A13" s="5" t="s">
        <v>546</v>
      </c>
      <c r="B13" s="112">
        <v>56916</v>
      </c>
      <c r="C13" s="112">
        <v>77809</v>
      </c>
      <c r="D13" s="112">
        <v>6795.4031000000004</v>
      </c>
      <c r="E13" s="112">
        <v>14420.0119</v>
      </c>
      <c r="F13" s="112">
        <v>4688.1239999999998</v>
      </c>
      <c r="G13" s="112">
        <v>393.89449999999999</v>
      </c>
      <c r="H13" s="112">
        <v>13002.6783</v>
      </c>
      <c r="I13" s="112">
        <v>1160.0387000000001</v>
      </c>
      <c r="J13" s="112">
        <v>2873.6745999999998</v>
      </c>
    </row>
    <row r="14" spans="1:11" x14ac:dyDescent="0.2">
      <c r="A14" s="5" t="s">
        <v>547</v>
      </c>
      <c r="B14" s="112" t="s">
        <v>180</v>
      </c>
      <c r="C14" s="112" t="s">
        <v>180</v>
      </c>
      <c r="D14" s="112">
        <v>0</v>
      </c>
      <c r="E14" s="112">
        <v>0</v>
      </c>
      <c r="F14" s="112">
        <v>0</v>
      </c>
      <c r="G14" s="112">
        <v>0</v>
      </c>
      <c r="H14" s="112">
        <v>0</v>
      </c>
      <c r="I14" s="112">
        <v>0</v>
      </c>
      <c r="J14" s="112">
        <v>0</v>
      </c>
    </row>
    <row r="15" spans="1:11" x14ac:dyDescent="0.2">
      <c r="A15" s="5" t="s">
        <v>548</v>
      </c>
      <c r="B15" s="112">
        <v>105754</v>
      </c>
      <c r="C15" s="112">
        <v>93391</v>
      </c>
      <c r="D15" s="112">
        <v>10164.625099999999</v>
      </c>
      <c r="E15" s="112">
        <v>5766.0051999999996</v>
      </c>
      <c r="F15" s="112">
        <v>6564.5625</v>
      </c>
      <c r="G15" s="112">
        <v>8184.1562000000004</v>
      </c>
      <c r="H15" s="112">
        <v>6896.6311999999998</v>
      </c>
      <c r="I15" s="112">
        <v>5053.4359000000004</v>
      </c>
      <c r="J15" s="112">
        <v>5844.4390999999996</v>
      </c>
    </row>
    <row r="16" spans="1:11" x14ac:dyDescent="0.2">
      <c r="A16" s="5" t="s">
        <v>549</v>
      </c>
      <c r="B16" s="112">
        <v>193357</v>
      </c>
      <c r="C16" s="112">
        <v>173633</v>
      </c>
      <c r="D16" s="112">
        <v>16718.651399999999</v>
      </c>
      <c r="E16" s="112">
        <v>31751.1623</v>
      </c>
      <c r="F16" s="112">
        <v>9551.6514999999999</v>
      </c>
      <c r="G16" s="112">
        <v>6638.0150000000003</v>
      </c>
      <c r="H16" s="112">
        <v>5697.3755000000001</v>
      </c>
      <c r="I16" s="112">
        <v>5038.3100000000004</v>
      </c>
      <c r="J16" s="112">
        <v>6448.7070000000003</v>
      </c>
    </row>
    <row r="17" spans="1:10" x14ac:dyDescent="0.2">
      <c r="A17" s="5" t="s">
        <v>550</v>
      </c>
      <c r="B17" s="112" t="s">
        <v>180</v>
      </c>
      <c r="C17" s="112">
        <v>106079</v>
      </c>
      <c r="D17" s="112">
        <v>8175.4489999999996</v>
      </c>
      <c r="E17" s="112">
        <v>0</v>
      </c>
      <c r="F17" s="112">
        <v>0</v>
      </c>
      <c r="G17" s="112">
        <v>0</v>
      </c>
      <c r="H17" s="112">
        <v>0</v>
      </c>
      <c r="I17" s="112">
        <v>0</v>
      </c>
      <c r="J17" s="112">
        <v>0</v>
      </c>
    </row>
    <row r="18" spans="1:10" x14ac:dyDescent="0.2">
      <c r="A18" s="5" t="s">
        <v>551</v>
      </c>
      <c r="B18" s="112">
        <v>326632</v>
      </c>
      <c r="C18" s="112">
        <v>388875</v>
      </c>
      <c r="D18" s="112">
        <v>41819.9378</v>
      </c>
      <c r="E18" s="112">
        <v>44785.29</v>
      </c>
      <c r="F18" s="112">
        <v>48678.8194</v>
      </c>
      <c r="G18" s="112">
        <v>48334.403400000003</v>
      </c>
      <c r="H18" s="112">
        <v>53360.978900000002</v>
      </c>
      <c r="I18" s="112">
        <v>47051.311099999999</v>
      </c>
      <c r="J18" s="112">
        <v>46300.858399999997</v>
      </c>
    </row>
    <row r="19" spans="1:10" x14ac:dyDescent="0.2">
      <c r="A19" s="5" t="s">
        <v>552</v>
      </c>
      <c r="B19" s="112">
        <v>878900</v>
      </c>
      <c r="C19" s="112">
        <v>903012</v>
      </c>
      <c r="D19" s="112">
        <v>67668.1731</v>
      </c>
      <c r="E19" s="112">
        <v>104043.0199</v>
      </c>
      <c r="F19" s="112">
        <v>96563.227499999994</v>
      </c>
      <c r="G19" s="112">
        <v>80351.080900000001</v>
      </c>
      <c r="H19" s="112">
        <v>98743.406600000002</v>
      </c>
      <c r="I19" s="112">
        <v>85457.659799999994</v>
      </c>
      <c r="J19" s="112">
        <v>106386.05250000001</v>
      </c>
    </row>
    <row r="20" spans="1:10" x14ac:dyDescent="0.2">
      <c r="A20" s="44" t="s">
        <v>553</v>
      </c>
      <c r="B20" s="125">
        <v>18442160</v>
      </c>
      <c r="C20" s="125">
        <v>16631615</v>
      </c>
      <c r="D20" s="125">
        <v>1328998.6333000001</v>
      </c>
      <c r="E20" s="125">
        <v>1317159.6331</v>
      </c>
      <c r="F20" s="125">
        <v>1373693.8803000001</v>
      </c>
      <c r="G20" s="125">
        <v>1303413.0358</v>
      </c>
      <c r="H20" s="125">
        <v>1361393.274</v>
      </c>
      <c r="I20" s="125">
        <v>1298443.3903999999</v>
      </c>
      <c r="J20" s="125">
        <v>1478758.1921999999</v>
      </c>
    </row>
    <row r="21" spans="1:10" x14ac:dyDescent="0.2">
      <c r="A21" s="5" t="s">
        <v>554</v>
      </c>
      <c r="B21" s="112">
        <v>7379</v>
      </c>
      <c r="C21" s="112">
        <v>13397</v>
      </c>
      <c r="D21" s="112">
        <v>11.561</v>
      </c>
      <c r="E21" s="112">
        <v>15566.773999999999</v>
      </c>
      <c r="F21" s="112">
        <v>8574.9840000000004</v>
      </c>
      <c r="G21" s="112">
        <v>573.23800000000006</v>
      </c>
      <c r="H21" s="112">
        <v>442.60700000000003</v>
      </c>
      <c r="I21" s="112">
        <v>112.027</v>
      </c>
      <c r="J21" s="112">
        <v>0</v>
      </c>
    </row>
    <row r="22" spans="1:10" x14ac:dyDescent="0.2">
      <c r="A22" s="5" t="s">
        <v>555</v>
      </c>
      <c r="B22" s="112">
        <v>1200518</v>
      </c>
      <c r="C22" s="112">
        <v>870214</v>
      </c>
      <c r="D22" s="112">
        <v>84781.606100000005</v>
      </c>
      <c r="E22" s="112">
        <v>95560.555600000007</v>
      </c>
      <c r="F22" s="112">
        <v>105899.91499999999</v>
      </c>
      <c r="G22" s="112">
        <v>77594.916400000002</v>
      </c>
      <c r="H22" s="112">
        <v>81951.336899999995</v>
      </c>
      <c r="I22" s="112">
        <v>83504.142800000001</v>
      </c>
      <c r="J22" s="112">
        <v>75645.2408</v>
      </c>
    </row>
    <row r="23" spans="1:10" x14ac:dyDescent="0.2">
      <c r="A23" s="5" t="s">
        <v>556</v>
      </c>
      <c r="B23" s="112">
        <v>2342765</v>
      </c>
      <c r="C23" s="112">
        <v>2154666</v>
      </c>
      <c r="D23" s="112">
        <v>175127.31210000001</v>
      </c>
      <c r="E23" s="112">
        <v>154725.3456</v>
      </c>
      <c r="F23" s="112">
        <v>156304.67800000001</v>
      </c>
      <c r="G23" s="112">
        <v>149454.42619999999</v>
      </c>
      <c r="H23" s="112">
        <v>160915.88769999999</v>
      </c>
      <c r="I23" s="112">
        <v>149565.8394</v>
      </c>
      <c r="J23" s="112">
        <v>171725.883</v>
      </c>
    </row>
    <row r="24" spans="1:10" x14ac:dyDescent="0.2">
      <c r="A24" s="5" t="s">
        <v>557</v>
      </c>
      <c r="B24" s="112">
        <v>1762</v>
      </c>
      <c r="C24" s="112">
        <v>1370</v>
      </c>
      <c r="D24" s="112">
        <v>0</v>
      </c>
      <c r="E24" s="112">
        <v>279.39440000000002</v>
      </c>
      <c r="F24" s="112">
        <v>117.895</v>
      </c>
      <c r="G24" s="112">
        <v>96.253699999999995</v>
      </c>
      <c r="H24" s="112">
        <v>210.36949999999999</v>
      </c>
      <c r="I24" s="112">
        <v>169.11199999999999</v>
      </c>
      <c r="J24" s="112">
        <v>14.4</v>
      </c>
    </row>
    <row r="25" spans="1:10" x14ac:dyDescent="0.2">
      <c r="A25" s="5" t="s">
        <v>558</v>
      </c>
      <c r="B25" s="112">
        <v>67274</v>
      </c>
      <c r="C25" s="112">
        <v>59686</v>
      </c>
      <c r="D25" s="112">
        <v>3855.8746999999998</v>
      </c>
      <c r="E25" s="112">
        <v>2768.7125999999998</v>
      </c>
      <c r="F25" s="112">
        <v>2346.2748999999999</v>
      </c>
      <c r="G25" s="112">
        <v>1477.6652999999999</v>
      </c>
      <c r="H25" s="112">
        <v>2283.2202000000002</v>
      </c>
      <c r="I25" s="112">
        <v>2146.788</v>
      </c>
      <c r="J25" s="112">
        <v>2017.2860000000001</v>
      </c>
    </row>
    <row r="26" spans="1:10" x14ac:dyDescent="0.2">
      <c r="A26" s="5" t="s">
        <v>559</v>
      </c>
      <c r="B26" s="112">
        <v>4520106</v>
      </c>
      <c r="C26" s="112">
        <v>4243569</v>
      </c>
      <c r="D26" s="112">
        <v>302524.00099999999</v>
      </c>
      <c r="E26" s="112">
        <v>332923.86450000003</v>
      </c>
      <c r="F26" s="112">
        <v>330272.74599999998</v>
      </c>
      <c r="G26" s="112">
        <v>313578.26020000002</v>
      </c>
      <c r="H26" s="112">
        <v>326189.52899999998</v>
      </c>
      <c r="I26" s="112">
        <v>302113.97259999998</v>
      </c>
      <c r="J26" s="112">
        <v>343952.06359999999</v>
      </c>
    </row>
    <row r="27" spans="1:10" x14ac:dyDescent="0.2">
      <c r="A27" s="5" t="s">
        <v>560</v>
      </c>
      <c r="B27" s="112">
        <v>3256424</v>
      </c>
      <c r="C27" s="112">
        <v>2801911</v>
      </c>
      <c r="D27" s="112">
        <v>225560.34650000001</v>
      </c>
      <c r="E27" s="112">
        <v>214870.08600000001</v>
      </c>
      <c r="F27" s="112">
        <v>231421.77359999999</v>
      </c>
      <c r="G27" s="112">
        <v>221177.02830000001</v>
      </c>
      <c r="H27" s="112">
        <v>229953.72750000001</v>
      </c>
      <c r="I27" s="112">
        <v>210632.67079999999</v>
      </c>
      <c r="J27" s="112">
        <v>260270.8805</v>
      </c>
    </row>
    <row r="28" spans="1:10" x14ac:dyDescent="0.2">
      <c r="A28" s="5" t="s">
        <v>561</v>
      </c>
      <c r="B28" s="112">
        <v>1081244</v>
      </c>
      <c r="C28" s="112">
        <v>930621</v>
      </c>
      <c r="D28" s="112">
        <v>80603.998999999996</v>
      </c>
      <c r="E28" s="112">
        <v>73289.387100000007</v>
      </c>
      <c r="F28" s="112">
        <v>78917.536099999998</v>
      </c>
      <c r="G28" s="112">
        <v>77047.252500000002</v>
      </c>
      <c r="H28" s="112">
        <v>81220.283200000005</v>
      </c>
      <c r="I28" s="112">
        <v>80242.890599999999</v>
      </c>
      <c r="J28" s="112">
        <v>91290.493700000006</v>
      </c>
    </row>
    <row r="29" spans="1:10" x14ac:dyDescent="0.2">
      <c r="A29" s="5" t="s">
        <v>562</v>
      </c>
      <c r="B29" s="112">
        <v>114528</v>
      </c>
      <c r="C29" s="112">
        <v>130961</v>
      </c>
      <c r="D29" s="112">
        <v>10528.313700000001</v>
      </c>
      <c r="E29" s="112">
        <v>11578.489299999999</v>
      </c>
      <c r="F29" s="112">
        <v>9875.3953999999994</v>
      </c>
      <c r="G29" s="112">
        <v>7646.9081999999999</v>
      </c>
      <c r="H29" s="112">
        <v>8496.4393</v>
      </c>
      <c r="I29" s="112">
        <v>7309.4089999999997</v>
      </c>
      <c r="J29" s="112">
        <v>14440.0353</v>
      </c>
    </row>
    <row r="30" spans="1:10" x14ac:dyDescent="0.2">
      <c r="A30" s="5" t="s">
        <v>563</v>
      </c>
      <c r="B30" s="112">
        <v>3699190</v>
      </c>
      <c r="C30" s="112">
        <v>3495174</v>
      </c>
      <c r="D30" s="112">
        <v>286287.80680000002</v>
      </c>
      <c r="E30" s="112">
        <v>264660.54359999998</v>
      </c>
      <c r="F30" s="112">
        <v>290903.4448</v>
      </c>
      <c r="G30" s="112">
        <v>295557.08390000003</v>
      </c>
      <c r="H30" s="112">
        <v>301449.94280000002</v>
      </c>
      <c r="I30" s="112">
        <v>304968.07089999999</v>
      </c>
      <c r="J30" s="112">
        <v>343038.78480000002</v>
      </c>
    </row>
    <row r="31" spans="1:10" x14ac:dyDescent="0.2">
      <c r="A31" s="5" t="s">
        <v>564</v>
      </c>
      <c r="B31" s="112">
        <v>415204</v>
      </c>
      <c r="C31" s="112">
        <v>389132</v>
      </c>
      <c r="D31" s="112">
        <v>35676.443500000001</v>
      </c>
      <c r="E31" s="112">
        <v>30461.901000000002</v>
      </c>
      <c r="F31" s="112">
        <v>30701.328300000001</v>
      </c>
      <c r="G31" s="112">
        <v>27926.587100000001</v>
      </c>
      <c r="H31" s="112">
        <v>34051.419900000001</v>
      </c>
      <c r="I31" s="112">
        <v>29846.013200000001</v>
      </c>
      <c r="J31" s="112">
        <v>40989.267</v>
      </c>
    </row>
    <row r="32" spans="1:10" x14ac:dyDescent="0.2">
      <c r="A32" s="5" t="s">
        <v>565</v>
      </c>
      <c r="B32" s="112">
        <v>807454</v>
      </c>
      <c r="C32" s="112">
        <v>687203</v>
      </c>
      <c r="D32" s="112">
        <v>54912.847800000003</v>
      </c>
      <c r="E32" s="112">
        <v>53031.339699999997</v>
      </c>
      <c r="F32" s="112">
        <v>56641.512199999997</v>
      </c>
      <c r="G32" s="112">
        <v>59533.106</v>
      </c>
      <c r="H32" s="112">
        <v>63429.087299999999</v>
      </c>
      <c r="I32" s="112">
        <v>54754.204599999997</v>
      </c>
      <c r="J32" s="112">
        <v>58000.4948</v>
      </c>
    </row>
    <row r="33" spans="1:10" x14ac:dyDescent="0.2">
      <c r="A33" s="5" t="s">
        <v>566</v>
      </c>
      <c r="B33" s="112">
        <v>928312</v>
      </c>
      <c r="C33" s="112">
        <v>853712</v>
      </c>
      <c r="D33" s="112">
        <v>69128.521099999998</v>
      </c>
      <c r="E33" s="112">
        <v>67443.239700000006</v>
      </c>
      <c r="F33" s="112">
        <v>71716.396999999997</v>
      </c>
      <c r="G33" s="112">
        <v>71750.31</v>
      </c>
      <c r="H33" s="112">
        <v>70799.423699999999</v>
      </c>
      <c r="I33" s="112">
        <v>73078.249500000005</v>
      </c>
      <c r="J33" s="112">
        <v>77373.362699999998</v>
      </c>
    </row>
    <row r="34" spans="1:10" x14ac:dyDescent="0.2">
      <c r="A34" s="44" t="s">
        <v>567</v>
      </c>
      <c r="B34" s="125">
        <v>414833</v>
      </c>
      <c r="C34" s="125">
        <v>290520</v>
      </c>
      <c r="D34" s="125">
        <v>23588.434000000001</v>
      </c>
      <c r="E34" s="125">
        <v>46366.669000000002</v>
      </c>
      <c r="F34" s="125">
        <v>37526.112000000001</v>
      </c>
      <c r="G34" s="125">
        <v>43074.029000000002</v>
      </c>
      <c r="H34" s="125">
        <v>20236.011999999999</v>
      </c>
      <c r="I34" s="125">
        <v>33688.701000000001</v>
      </c>
      <c r="J34" s="125">
        <v>125296.25199999999</v>
      </c>
    </row>
    <row r="35" spans="1:10" x14ac:dyDescent="0.2">
      <c r="A35" s="5" t="s">
        <v>568</v>
      </c>
      <c r="B35" s="112">
        <v>134562</v>
      </c>
      <c r="C35" s="112">
        <v>82763</v>
      </c>
      <c r="D35" s="112">
        <v>0</v>
      </c>
      <c r="E35" s="112">
        <v>0</v>
      </c>
      <c r="F35" s="112">
        <v>0</v>
      </c>
      <c r="G35" s="112">
        <v>0</v>
      </c>
      <c r="H35" s="112">
        <v>0</v>
      </c>
      <c r="I35" s="112">
        <v>0</v>
      </c>
      <c r="J35" s="112">
        <v>28004.67</v>
      </c>
    </row>
    <row r="36" spans="1:10" x14ac:dyDescent="0.2">
      <c r="A36" s="5" t="s">
        <v>569</v>
      </c>
      <c r="B36" s="112">
        <v>70671</v>
      </c>
      <c r="C36" s="112">
        <v>134724</v>
      </c>
      <c r="D36" s="112">
        <v>23588.434000000001</v>
      </c>
      <c r="E36" s="112">
        <v>34959.963000000003</v>
      </c>
      <c r="F36" s="112">
        <v>19607.501</v>
      </c>
      <c r="G36" s="112">
        <v>37075.307999999997</v>
      </c>
      <c r="H36" s="112">
        <v>1735.91</v>
      </c>
      <c r="I36" s="112">
        <v>33688.701000000001</v>
      </c>
      <c r="J36" s="112">
        <v>85446.138999999996</v>
      </c>
    </row>
    <row r="37" spans="1:10" x14ac:dyDescent="0.2">
      <c r="A37" s="5" t="s">
        <v>570</v>
      </c>
      <c r="B37" s="112">
        <v>209599</v>
      </c>
      <c r="C37" s="112">
        <v>73033</v>
      </c>
      <c r="D37" s="112">
        <v>0</v>
      </c>
      <c r="E37" s="112">
        <v>11406.706</v>
      </c>
      <c r="F37" s="112">
        <v>17918.611000000001</v>
      </c>
      <c r="G37" s="112">
        <v>5998.7209999999995</v>
      </c>
      <c r="H37" s="112">
        <v>18500.101999999999</v>
      </c>
      <c r="I37" s="112">
        <v>0</v>
      </c>
      <c r="J37" s="112">
        <v>11845.442999999999</v>
      </c>
    </row>
    <row r="38" spans="1:10" x14ac:dyDescent="0.2">
      <c r="A38" s="44" t="s">
        <v>571</v>
      </c>
      <c r="B38" s="125">
        <v>4330473</v>
      </c>
      <c r="C38" s="125">
        <v>4034230</v>
      </c>
      <c r="D38" s="125">
        <v>319137.49670000002</v>
      </c>
      <c r="E38" s="125">
        <v>327985.7279</v>
      </c>
      <c r="F38" s="125">
        <v>316681.93329999998</v>
      </c>
      <c r="G38" s="125">
        <v>323898.11249999999</v>
      </c>
      <c r="H38" s="125">
        <v>328396.42340000003</v>
      </c>
      <c r="I38" s="125">
        <v>335759.77029999997</v>
      </c>
      <c r="J38" s="125">
        <v>387869.91840000002</v>
      </c>
    </row>
    <row r="39" spans="1:10" x14ac:dyDescent="0.2">
      <c r="A39" s="5" t="s">
        <v>572</v>
      </c>
      <c r="B39" s="112">
        <v>97270</v>
      </c>
      <c r="C39" s="112">
        <v>78711</v>
      </c>
      <c r="D39" s="112">
        <v>5568.9633000000003</v>
      </c>
      <c r="E39" s="112">
        <v>5568.8535000000002</v>
      </c>
      <c r="F39" s="112">
        <v>4840.7200999999995</v>
      </c>
      <c r="G39" s="112">
        <v>4825.6979000000001</v>
      </c>
      <c r="H39" s="112">
        <v>5557.2772000000004</v>
      </c>
      <c r="I39" s="112">
        <v>4458.4940999999999</v>
      </c>
      <c r="J39" s="112">
        <v>6342.0344999999998</v>
      </c>
    </row>
    <row r="40" spans="1:10" x14ac:dyDescent="0.2">
      <c r="A40" s="5" t="s">
        <v>573</v>
      </c>
      <c r="B40" s="112">
        <v>506926</v>
      </c>
      <c r="C40" s="112">
        <v>460630</v>
      </c>
      <c r="D40" s="112">
        <v>42400.423300000002</v>
      </c>
      <c r="E40" s="112">
        <v>36697.460200000001</v>
      </c>
      <c r="F40" s="112">
        <v>38473.155599999998</v>
      </c>
      <c r="G40" s="112">
        <v>28367.343400000002</v>
      </c>
      <c r="H40" s="112">
        <v>37412.265599999999</v>
      </c>
      <c r="I40" s="112">
        <v>35031.902499999997</v>
      </c>
      <c r="J40" s="112">
        <v>38573.6224</v>
      </c>
    </row>
    <row r="41" spans="1:10" x14ac:dyDescent="0.2">
      <c r="A41" s="5" t="s">
        <v>574</v>
      </c>
      <c r="B41" s="112">
        <v>207117</v>
      </c>
      <c r="C41" s="112">
        <v>173575</v>
      </c>
      <c r="D41" s="112">
        <v>14938.4925</v>
      </c>
      <c r="E41" s="112">
        <v>10686.522999999999</v>
      </c>
      <c r="F41" s="112">
        <v>10849.417600000001</v>
      </c>
      <c r="G41" s="112">
        <v>10041.3565</v>
      </c>
      <c r="H41" s="112">
        <v>12287.628699999999</v>
      </c>
      <c r="I41" s="112">
        <v>12589.378699999999</v>
      </c>
      <c r="J41" s="112">
        <v>13082.632</v>
      </c>
    </row>
    <row r="42" spans="1:10" x14ac:dyDescent="0.2">
      <c r="A42" s="5" t="s">
        <v>575</v>
      </c>
      <c r="B42" s="112">
        <v>649946</v>
      </c>
      <c r="C42" s="112">
        <v>627561</v>
      </c>
      <c r="D42" s="112">
        <v>43524.338100000001</v>
      </c>
      <c r="E42" s="112">
        <v>51736.412499999999</v>
      </c>
      <c r="F42" s="112">
        <v>51087.612300000001</v>
      </c>
      <c r="G42" s="112">
        <v>42658.082600000002</v>
      </c>
      <c r="H42" s="112">
        <v>49421.196100000001</v>
      </c>
      <c r="I42" s="112">
        <v>50269.486400000002</v>
      </c>
      <c r="J42" s="112">
        <v>52616.663</v>
      </c>
    </row>
    <row r="43" spans="1:10" x14ac:dyDescent="0.2">
      <c r="A43" s="5" t="s">
        <v>576</v>
      </c>
      <c r="B43" s="112">
        <v>155094</v>
      </c>
      <c r="C43" s="112">
        <v>167342</v>
      </c>
      <c r="D43" s="112">
        <v>14247.282300000001</v>
      </c>
      <c r="E43" s="112">
        <v>11019.5098</v>
      </c>
      <c r="F43" s="112">
        <v>11900.0324</v>
      </c>
      <c r="G43" s="112">
        <v>13497.8426</v>
      </c>
      <c r="H43" s="112">
        <v>16086.583000000001</v>
      </c>
      <c r="I43" s="112">
        <v>17208.294000000002</v>
      </c>
      <c r="J43" s="112">
        <v>14583.290499999999</v>
      </c>
    </row>
    <row r="44" spans="1:10" x14ac:dyDescent="0.2">
      <c r="A44" s="46" t="s">
        <v>577</v>
      </c>
      <c r="B44" s="112">
        <v>474720</v>
      </c>
      <c r="C44" s="112">
        <v>454855</v>
      </c>
      <c r="D44" s="112">
        <v>37236.353600000002</v>
      </c>
      <c r="E44" s="112">
        <v>37196.334999999999</v>
      </c>
      <c r="F44" s="112">
        <v>39869.6201</v>
      </c>
      <c r="G44" s="112">
        <v>35849.741099999999</v>
      </c>
      <c r="H44" s="112">
        <v>40796.236100000002</v>
      </c>
      <c r="I44" s="112">
        <v>38144.075700000001</v>
      </c>
      <c r="J44" s="112">
        <v>40893.945099999997</v>
      </c>
    </row>
    <row r="45" spans="1:10" x14ac:dyDescent="0.2">
      <c r="A45" s="46" t="s">
        <v>578</v>
      </c>
      <c r="B45" s="112">
        <v>92327</v>
      </c>
      <c r="C45" s="112">
        <v>72520</v>
      </c>
      <c r="D45" s="112">
        <v>5877.1067000000003</v>
      </c>
      <c r="E45" s="112">
        <v>5075.7166999999999</v>
      </c>
      <c r="F45" s="112">
        <v>5305.9336999999996</v>
      </c>
      <c r="G45" s="112">
        <v>5311.4669000000004</v>
      </c>
      <c r="H45" s="112">
        <v>5553.0137999999997</v>
      </c>
      <c r="I45" s="112">
        <v>5588.1841999999997</v>
      </c>
      <c r="J45" s="112">
        <v>5698.5870999999997</v>
      </c>
    </row>
    <row r="46" spans="1:10" x14ac:dyDescent="0.2">
      <c r="A46" s="46" t="s">
        <v>579</v>
      </c>
      <c r="B46" s="112">
        <v>6677</v>
      </c>
      <c r="C46" s="112">
        <v>4357</v>
      </c>
      <c r="D46" s="112">
        <v>401.53309999999999</v>
      </c>
      <c r="E46" s="112">
        <v>279.678</v>
      </c>
      <c r="F46" s="112">
        <v>315.7371</v>
      </c>
      <c r="G46" s="112">
        <v>349.11700000000002</v>
      </c>
      <c r="H46" s="112">
        <v>328.37430000000001</v>
      </c>
      <c r="I46" s="112">
        <v>411.0154</v>
      </c>
      <c r="J46" s="112">
        <v>379.36900000000003</v>
      </c>
    </row>
    <row r="47" spans="1:10" x14ac:dyDescent="0.2">
      <c r="A47" s="46" t="s">
        <v>580</v>
      </c>
      <c r="B47" s="112">
        <v>1485224</v>
      </c>
      <c r="C47" s="112">
        <v>1424852</v>
      </c>
      <c r="D47" s="112">
        <v>103690.3818</v>
      </c>
      <c r="E47" s="112">
        <v>120415.40850000001</v>
      </c>
      <c r="F47" s="112">
        <v>105530.0582</v>
      </c>
      <c r="G47" s="112">
        <v>118441.7338</v>
      </c>
      <c r="H47" s="112">
        <v>106427.1741</v>
      </c>
      <c r="I47" s="112">
        <v>119987.9102</v>
      </c>
      <c r="J47" s="112">
        <v>136610.0754</v>
      </c>
    </row>
    <row r="48" spans="1:10" x14ac:dyDescent="0.2">
      <c r="A48" s="5" t="s">
        <v>581</v>
      </c>
      <c r="B48" s="112">
        <v>314263</v>
      </c>
      <c r="C48" s="112">
        <v>261342</v>
      </c>
      <c r="D48" s="112">
        <v>24859.1875</v>
      </c>
      <c r="E48" s="112">
        <v>22032.7166</v>
      </c>
      <c r="F48" s="112">
        <v>19032.652399999999</v>
      </c>
      <c r="G48" s="112">
        <v>28191.853299999999</v>
      </c>
      <c r="H48" s="112">
        <v>24156.1152</v>
      </c>
      <c r="I48" s="112">
        <v>21669.067999999999</v>
      </c>
      <c r="J48" s="112">
        <v>32252.8439</v>
      </c>
    </row>
    <row r="49" spans="1:12" x14ac:dyDescent="0.2">
      <c r="A49" s="5" t="s">
        <v>582</v>
      </c>
      <c r="B49" s="112">
        <v>10124</v>
      </c>
      <c r="C49" s="112">
        <v>11520</v>
      </c>
      <c r="D49" s="112">
        <v>931.98710000000005</v>
      </c>
      <c r="E49" s="112">
        <v>152.20240000000001</v>
      </c>
      <c r="F49" s="112">
        <v>495.51510000000002</v>
      </c>
      <c r="G49" s="112">
        <v>491.54079999999999</v>
      </c>
      <c r="H49" s="112">
        <v>249.02199999999999</v>
      </c>
      <c r="I49" s="112">
        <v>342.2054</v>
      </c>
      <c r="J49" s="112">
        <v>783.53420000000006</v>
      </c>
    </row>
    <row r="50" spans="1:12" x14ac:dyDescent="0.2">
      <c r="A50" s="5" t="s">
        <v>583</v>
      </c>
      <c r="B50" s="112">
        <v>13235</v>
      </c>
      <c r="C50" s="112">
        <v>15124</v>
      </c>
      <c r="D50" s="112">
        <v>589.87509999999997</v>
      </c>
      <c r="E50" s="112">
        <v>814.14350000000002</v>
      </c>
      <c r="F50" s="112">
        <v>519.22270000000003</v>
      </c>
      <c r="G50" s="112">
        <v>583.01089999999999</v>
      </c>
      <c r="H50" s="112">
        <v>557.34490000000005</v>
      </c>
      <c r="I50" s="112">
        <v>327.78100000000001</v>
      </c>
      <c r="J50" s="112">
        <v>3090.9398999999999</v>
      </c>
    </row>
    <row r="51" spans="1:12" x14ac:dyDescent="0.2">
      <c r="A51" s="5" t="s">
        <v>584</v>
      </c>
      <c r="B51" s="112">
        <v>7326</v>
      </c>
      <c r="C51" s="112">
        <v>8983</v>
      </c>
      <c r="D51" s="112">
        <v>417.4563</v>
      </c>
      <c r="E51" s="112">
        <v>525.90620000000001</v>
      </c>
      <c r="F51" s="112">
        <v>769.79</v>
      </c>
      <c r="G51" s="112">
        <v>509.17860000000002</v>
      </c>
      <c r="H51" s="112">
        <v>547.2944</v>
      </c>
      <c r="I51" s="112">
        <v>619.54179999999997</v>
      </c>
      <c r="J51" s="112">
        <v>814.39890000000003</v>
      </c>
    </row>
    <row r="52" spans="1:12" x14ac:dyDescent="0.2">
      <c r="A52" s="5" t="s">
        <v>585</v>
      </c>
      <c r="B52" s="112">
        <v>33539</v>
      </c>
      <c r="C52" s="112">
        <v>21566</v>
      </c>
      <c r="D52" s="112">
        <v>1812.557</v>
      </c>
      <c r="E52" s="112">
        <v>37.948</v>
      </c>
      <c r="F52" s="112">
        <v>1753.4739999999999</v>
      </c>
      <c r="G52" s="112">
        <v>8863.7741000000005</v>
      </c>
      <c r="H52" s="112">
        <v>10955.333000000001</v>
      </c>
      <c r="I52" s="112">
        <v>5426.5707000000002</v>
      </c>
      <c r="J52" s="112">
        <v>5504.7776000000003</v>
      </c>
    </row>
    <row r="53" spans="1:12" x14ac:dyDescent="0.2">
      <c r="A53" s="5" t="s">
        <v>586</v>
      </c>
      <c r="B53" s="112">
        <v>11</v>
      </c>
      <c r="C53" s="112">
        <v>589</v>
      </c>
      <c r="D53" s="112">
        <v>0</v>
      </c>
      <c r="E53" s="112">
        <v>52</v>
      </c>
      <c r="F53" s="112">
        <v>0</v>
      </c>
      <c r="G53" s="112">
        <v>0</v>
      </c>
      <c r="H53" s="112">
        <v>0</v>
      </c>
      <c r="I53" s="112">
        <v>0</v>
      </c>
      <c r="J53" s="112">
        <v>13.1899</v>
      </c>
    </row>
    <row r="54" spans="1:12" x14ac:dyDescent="0.2">
      <c r="A54" s="5" t="s">
        <v>587</v>
      </c>
      <c r="B54" s="112">
        <v>231812</v>
      </c>
      <c r="C54" s="112">
        <v>204428</v>
      </c>
      <c r="D54" s="112">
        <v>18104.605</v>
      </c>
      <c r="E54" s="112">
        <v>20634.906999999999</v>
      </c>
      <c r="F54" s="112">
        <v>20606.796999999999</v>
      </c>
      <c r="G54" s="112">
        <v>21416.649000000001</v>
      </c>
      <c r="H54" s="112">
        <v>13689.415000000001</v>
      </c>
      <c r="I54" s="112">
        <v>20468.432199999999</v>
      </c>
      <c r="J54" s="112">
        <v>33398.542000000001</v>
      </c>
    </row>
    <row r="55" spans="1:12" ht="15" thickBot="1" x14ac:dyDescent="0.25">
      <c r="A55" s="80" t="s">
        <v>588</v>
      </c>
      <c r="B55" s="126">
        <v>44864</v>
      </c>
      <c r="C55" s="126">
        <v>46274</v>
      </c>
      <c r="D55" s="126">
        <v>4536.9539999999997</v>
      </c>
      <c r="E55" s="126">
        <v>5060.0069999999996</v>
      </c>
      <c r="F55" s="126">
        <v>5332.1949999999997</v>
      </c>
      <c r="G55" s="126">
        <v>4499.7240000000002</v>
      </c>
      <c r="H55" s="126">
        <v>4372.1499999999996</v>
      </c>
      <c r="I55" s="126">
        <v>3217.43</v>
      </c>
      <c r="J55" s="126">
        <v>3231.473</v>
      </c>
    </row>
    <row r="56" spans="1:12" ht="15" thickTop="1" x14ac:dyDescent="0.2">
      <c r="A56" s="44" t="s">
        <v>589</v>
      </c>
      <c r="B56" s="125">
        <v>2693435</v>
      </c>
      <c r="C56" s="125">
        <v>2588217</v>
      </c>
      <c r="D56" s="125">
        <v>243764.06359999999</v>
      </c>
      <c r="E56" s="125">
        <v>211713.9296</v>
      </c>
      <c r="F56" s="125">
        <v>238736.4259</v>
      </c>
      <c r="G56" s="125">
        <v>178877.0906</v>
      </c>
      <c r="H56" s="125">
        <v>259153.57610000001</v>
      </c>
      <c r="I56" s="125">
        <v>213539.6876</v>
      </c>
      <c r="J56" s="125">
        <v>262766.89939999999</v>
      </c>
    </row>
    <row r="57" spans="1:12" x14ac:dyDescent="0.2">
      <c r="A57" s="44" t="s">
        <v>590</v>
      </c>
      <c r="B57" s="125">
        <v>31304688</v>
      </c>
      <c r="C57" s="125">
        <v>28286857</v>
      </c>
      <c r="D57" s="125">
        <v>2358217.0277000004</v>
      </c>
      <c r="E57" s="125">
        <v>2676005.6757</v>
      </c>
      <c r="F57" s="125">
        <v>2708530.5532999998</v>
      </c>
      <c r="G57" s="125">
        <v>2487179.7404</v>
      </c>
      <c r="H57" s="125">
        <v>2580256.6676000003</v>
      </c>
      <c r="I57" s="125">
        <v>2488760.7045</v>
      </c>
      <c r="J57" s="125">
        <v>2850345.4601000003</v>
      </c>
    </row>
    <row r="58" spans="1:12" x14ac:dyDescent="0.2">
      <c r="A58" s="44" t="s">
        <v>591</v>
      </c>
      <c r="B58" s="125">
        <v>349676</v>
      </c>
      <c r="C58" s="125">
        <v>755178</v>
      </c>
      <c r="D58" s="125">
        <v>41825.664107999997</v>
      </c>
      <c r="E58" s="125">
        <v>47612.477983999997</v>
      </c>
      <c r="F58" s="125">
        <v>47612.477983999997</v>
      </c>
      <c r="G58" s="125">
        <v>60741.164393000006</v>
      </c>
      <c r="H58" s="125">
        <v>59576.442145999994</v>
      </c>
      <c r="I58" s="125">
        <v>59576.442145999994</v>
      </c>
      <c r="J58" s="125">
        <v>59576.442145999994</v>
      </c>
    </row>
    <row r="59" spans="1:12" x14ac:dyDescent="0.2">
      <c r="A59" s="44" t="s">
        <v>592</v>
      </c>
      <c r="B59" s="125">
        <v>30955012</v>
      </c>
      <c r="C59" s="125">
        <v>27531679</v>
      </c>
      <c r="D59" s="125">
        <v>2316391.3635920007</v>
      </c>
      <c r="E59" s="125">
        <v>2628393.197716</v>
      </c>
      <c r="F59" s="125">
        <v>2660918.0753159998</v>
      </c>
      <c r="G59" s="125">
        <v>2426438.5760070002</v>
      </c>
      <c r="H59" s="125">
        <v>2520680.2254540003</v>
      </c>
      <c r="I59" s="125">
        <v>2429184.262354</v>
      </c>
      <c r="J59" s="125">
        <v>2790769.0179540003</v>
      </c>
    </row>
    <row r="60" spans="1:12" ht="15" thickBot="1" x14ac:dyDescent="0.25">
      <c r="A60" s="93" t="s">
        <v>593</v>
      </c>
      <c r="B60" s="127">
        <v>1537930</v>
      </c>
      <c r="C60" s="127">
        <v>347283</v>
      </c>
      <c r="D60" s="127">
        <v>248568.11792360956</v>
      </c>
      <c r="E60" s="127">
        <v>169633.66628497199</v>
      </c>
      <c r="F60" s="127">
        <v>36053.767709324864</v>
      </c>
      <c r="G60" s="127">
        <v>107580.69144785641</v>
      </c>
      <c r="H60" s="127">
        <v>7468.6936346208931</v>
      </c>
      <c r="I60" s="127">
        <v>204847.36596435562</v>
      </c>
      <c r="J60" s="127">
        <v>218249.03219391298</v>
      </c>
      <c r="K60" s="130"/>
      <c r="L60" s="130"/>
    </row>
    <row r="61" spans="1:12" ht="15.75" thickTop="1" thickBot="1" x14ac:dyDescent="0.25">
      <c r="A61" s="82" t="s">
        <v>594</v>
      </c>
      <c r="B61" s="127">
        <v>32492942</v>
      </c>
      <c r="C61" s="129">
        <v>27878962</v>
      </c>
      <c r="D61" s="129">
        <v>2564959.4815156101</v>
      </c>
      <c r="E61" s="129">
        <v>2798026.8640009719</v>
      </c>
      <c r="F61" s="129">
        <v>2696971.8430253249</v>
      </c>
      <c r="G61" s="129">
        <v>2534019.2674548565</v>
      </c>
      <c r="H61" s="129">
        <v>2528148.9190886212</v>
      </c>
      <c r="I61" s="129">
        <v>2634031.6283183554</v>
      </c>
      <c r="J61" s="129">
        <v>3009018.0501479134</v>
      </c>
      <c r="K61" s="130"/>
      <c r="L61" s="130"/>
    </row>
    <row r="62" spans="1:12" ht="15" thickTop="1" x14ac:dyDescent="0.2">
      <c r="A62" s="360" t="s">
        <v>54</v>
      </c>
      <c r="B62" s="360"/>
      <c r="C62" s="360"/>
      <c r="D62" s="360"/>
      <c r="E62" s="360"/>
      <c r="F62" s="360"/>
      <c r="G62" s="360"/>
      <c r="H62" s="360"/>
      <c r="I62" s="360"/>
      <c r="J62" s="360"/>
      <c r="K62" s="131"/>
      <c r="L62" s="131"/>
    </row>
    <row r="63" spans="1:12" ht="21" customHeight="1" x14ac:dyDescent="0.2">
      <c r="A63" s="517" t="s">
        <v>595</v>
      </c>
      <c r="B63" s="517"/>
      <c r="C63" s="517"/>
      <c r="D63" s="517"/>
      <c r="E63" s="517"/>
      <c r="F63" s="517"/>
      <c r="G63" s="517"/>
      <c r="H63" s="517"/>
      <c r="I63" s="517"/>
      <c r="K63" s="130"/>
      <c r="L63" s="130"/>
    </row>
    <row r="64" spans="1:12" x14ac:dyDescent="0.2">
      <c r="A64" s="513" t="s">
        <v>596</v>
      </c>
      <c r="B64" s="513"/>
      <c r="C64" s="513"/>
      <c r="D64" s="513"/>
      <c r="E64" s="513"/>
      <c r="F64" s="513"/>
      <c r="G64" s="513"/>
      <c r="H64" s="513"/>
      <c r="I64" s="513"/>
    </row>
  </sheetData>
  <mergeCells count="10">
    <mergeCell ref="A3:J3"/>
    <mergeCell ref="A62:J62"/>
    <mergeCell ref="A63:I63"/>
    <mergeCell ref="A64:I64"/>
    <mergeCell ref="A1:I1"/>
    <mergeCell ref="A2:I2"/>
    <mergeCell ref="A4:A5"/>
    <mergeCell ref="B4:B5"/>
    <mergeCell ref="C4:C5"/>
    <mergeCell ref="F4:J4"/>
  </mergeCells>
  <hyperlinks>
    <hyperlink ref="A64" r:id="rId1" display="http://www.sbp.org.pk/ecodata/Exports-(BOP)-Commodities.xls"/>
  </hyperlinks>
  <pageMargins left="0.7" right="0.7" top="0.75" bottom="0.75" header="0.3" footer="0.3"/>
  <pageSetup paperSize="9" scale="75" orientation="portrait"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40" zoomScale="115" zoomScaleNormal="100" zoomScaleSheetLayoutView="115" workbookViewId="0">
      <selection activeCell="D6" sqref="D6"/>
    </sheetView>
  </sheetViews>
  <sheetFormatPr defaultColWidth="9.125" defaultRowHeight="14.25" x14ac:dyDescent="0.2"/>
  <cols>
    <col min="1" max="1" width="20.625" style="2" bestFit="1" customWidth="1"/>
    <col min="2" max="2" width="8.5" style="2" bestFit="1" customWidth="1"/>
    <col min="3" max="3" width="8.75" style="2" bestFit="1" customWidth="1"/>
    <col min="4" max="4" width="7.25"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0" ht="18.75" x14ac:dyDescent="0.2">
      <c r="A1" s="393" t="s">
        <v>597</v>
      </c>
      <c r="B1" s="393"/>
      <c r="C1" s="393"/>
      <c r="D1" s="393"/>
      <c r="E1" s="393"/>
      <c r="F1" s="393"/>
      <c r="G1" s="393"/>
      <c r="H1" s="393"/>
      <c r="I1" s="393"/>
      <c r="J1" s="393"/>
    </row>
    <row r="2" spans="1:10" x14ac:dyDescent="0.2">
      <c r="A2" s="449" t="s">
        <v>520</v>
      </c>
      <c r="B2" s="449"/>
      <c r="C2" s="449"/>
      <c r="D2" s="449"/>
      <c r="E2" s="449"/>
      <c r="F2" s="449"/>
      <c r="G2" s="449"/>
      <c r="H2" s="449"/>
      <c r="I2" s="449"/>
      <c r="J2" s="449"/>
    </row>
    <row r="3" spans="1:10" ht="15" thickBot="1" x14ac:dyDescent="0.25">
      <c r="A3" s="359" t="s">
        <v>537</v>
      </c>
      <c r="B3" s="359"/>
      <c r="C3" s="359"/>
      <c r="D3" s="359"/>
      <c r="E3" s="359"/>
      <c r="F3" s="359"/>
      <c r="G3" s="359"/>
      <c r="H3" s="359"/>
      <c r="I3" s="359"/>
      <c r="J3" s="359"/>
    </row>
    <row r="4" spans="1:10" ht="15.75" thickTop="1" thickBot="1" x14ac:dyDescent="0.25">
      <c r="A4" s="518" t="s">
        <v>538</v>
      </c>
      <c r="B4" s="386" t="s">
        <v>598</v>
      </c>
      <c r="C4" s="386" t="s">
        <v>599</v>
      </c>
      <c r="D4" s="213">
        <v>2023</v>
      </c>
      <c r="E4" s="242">
        <v>2023</v>
      </c>
      <c r="F4" s="374">
        <v>2024</v>
      </c>
      <c r="G4" s="374"/>
      <c r="H4" s="374"/>
      <c r="I4" s="374"/>
      <c r="J4" s="374"/>
    </row>
    <row r="5" spans="1:10" ht="15" thickBot="1" x14ac:dyDescent="0.25">
      <c r="A5" s="519"/>
      <c r="B5" s="387"/>
      <c r="C5" s="387"/>
      <c r="D5" s="22" t="s">
        <v>47</v>
      </c>
      <c r="E5" s="22" t="s">
        <v>42</v>
      </c>
      <c r="F5" s="100" t="s">
        <v>43</v>
      </c>
      <c r="G5" s="47" t="s">
        <v>44</v>
      </c>
      <c r="H5" s="47" t="s">
        <v>45</v>
      </c>
      <c r="I5" s="47" t="s">
        <v>46</v>
      </c>
      <c r="J5" s="47" t="s">
        <v>910</v>
      </c>
    </row>
    <row r="6" spans="1:10" s="139" customFormat="1" ht="15.75" thickTop="1" x14ac:dyDescent="0.25">
      <c r="A6" s="65" t="s">
        <v>539</v>
      </c>
      <c r="B6" s="125">
        <v>5415582</v>
      </c>
      <c r="C6" s="110">
        <v>5021316</v>
      </c>
      <c r="D6" s="125">
        <v>384499.27100000007</v>
      </c>
      <c r="E6" s="125">
        <v>840425.65899999999</v>
      </c>
      <c r="F6" s="143">
        <v>786188.63199999998</v>
      </c>
      <c r="G6" s="143">
        <v>702469</v>
      </c>
      <c r="H6" s="125">
        <v>691335</v>
      </c>
      <c r="I6" s="125">
        <v>571049.41700000002</v>
      </c>
      <c r="J6" s="125">
        <v>596857</v>
      </c>
    </row>
    <row r="7" spans="1:10" x14ac:dyDescent="0.2">
      <c r="A7" s="46" t="s">
        <v>540</v>
      </c>
      <c r="B7" s="112">
        <v>2512832</v>
      </c>
      <c r="C7" s="140">
        <v>2149201</v>
      </c>
      <c r="D7" s="112">
        <v>179589.63699999999</v>
      </c>
      <c r="E7" s="112">
        <v>518616.51400000002</v>
      </c>
      <c r="F7" s="142">
        <v>477520.85100000002</v>
      </c>
      <c r="G7" s="142">
        <v>402043</v>
      </c>
      <c r="H7" s="112">
        <v>413403</v>
      </c>
      <c r="I7" s="112">
        <v>351675.46799999999</v>
      </c>
      <c r="J7" s="112">
        <v>345437</v>
      </c>
    </row>
    <row r="8" spans="1:10" x14ac:dyDescent="0.2">
      <c r="A8" s="46" t="s">
        <v>600</v>
      </c>
      <c r="B8" s="112">
        <v>694549</v>
      </c>
      <c r="C8" s="140">
        <v>650532</v>
      </c>
      <c r="D8" s="112">
        <v>66810.653999999995</v>
      </c>
      <c r="E8" s="112">
        <v>80686.546000000002</v>
      </c>
      <c r="F8" s="142">
        <v>89381.217999999993</v>
      </c>
      <c r="G8" s="142">
        <v>82478</v>
      </c>
      <c r="H8" s="112">
        <v>82948</v>
      </c>
      <c r="I8" s="112">
        <v>76860.592999999993</v>
      </c>
      <c r="J8" s="112">
        <v>74777</v>
      </c>
    </row>
    <row r="9" spans="1:10" x14ac:dyDescent="0.2">
      <c r="A9" s="46" t="s">
        <v>601</v>
      </c>
      <c r="B9" s="112">
        <v>1818283</v>
      </c>
      <c r="C9" s="140">
        <v>1498669</v>
      </c>
      <c r="D9" s="112">
        <v>112778.98299999999</v>
      </c>
      <c r="E9" s="112">
        <v>437929.96799999999</v>
      </c>
      <c r="F9" s="142">
        <v>388139.63299999997</v>
      </c>
      <c r="G9" s="142">
        <v>319565</v>
      </c>
      <c r="H9" s="112">
        <v>330455</v>
      </c>
      <c r="I9" s="112">
        <v>274814.875</v>
      </c>
      <c r="J9" s="112">
        <v>270660</v>
      </c>
    </row>
    <row r="10" spans="1:10" x14ac:dyDescent="0.2">
      <c r="A10" s="46" t="s">
        <v>543</v>
      </c>
      <c r="B10" s="112">
        <v>430898</v>
      </c>
      <c r="C10" s="140">
        <v>496589</v>
      </c>
      <c r="D10" s="112">
        <v>50578.212</v>
      </c>
      <c r="E10" s="112">
        <v>37074.588000000003</v>
      </c>
      <c r="F10" s="142">
        <v>30335.97</v>
      </c>
      <c r="G10" s="142">
        <v>32186</v>
      </c>
      <c r="H10" s="112">
        <v>36936</v>
      </c>
      <c r="I10" s="112">
        <v>43585.749000000003</v>
      </c>
      <c r="J10" s="112">
        <v>37053</v>
      </c>
    </row>
    <row r="11" spans="1:10" x14ac:dyDescent="0.2">
      <c r="A11" s="46" t="s">
        <v>544</v>
      </c>
      <c r="B11" s="112">
        <v>477349</v>
      </c>
      <c r="C11" s="140">
        <v>283188</v>
      </c>
      <c r="D11" s="112">
        <v>15339.945</v>
      </c>
      <c r="E11" s="112">
        <v>43210.101000000002</v>
      </c>
      <c r="F11" s="142">
        <v>39692.106</v>
      </c>
      <c r="G11" s="142">
        <v>35386</v>
      </c>
      <c r="H11" s="112">
        <v>19629</v>
      </c>
      <c r="I11" s="112">
        <v>8339.3389999999999</v>
      </c>
      <c r="J11" s="112">
        <v>20388</v>
      </c>
    </row>
    <row r="12" spans="1:10" x14ac:dyDescent="0.2">
      <c r="A12" s="46" t="s">
        <v>602</v>
      </c>
      <c r="B12" s="112">
        <v>309771</v>
      </c>
      <c r="C12" s="140">
        <v>300323</v>
      </c>
      <c r="D12" s="112">
        <v>21776.742999999999</v>
      </c>
      <c r="E12" s="112">
        <v>40400.726999999999</v>
      </c>
      <c r="F12" s="142">
        <v>72829.614000000001</v>
      </c>
      <c r="G12" s="142">
        <v>75391</v>
      </c>
      <c r="H12" s="112">
        <v>61156</v>
      </c>
      <c r="I12" s="112">
        <v>32707.414000000001</v>
      </c>
      <c r="J12" s="112">
        <v>38654</v>
      </c>
    </row>
    <row r="13" spans="1:10" x14ac:dyDescent="0.2">
      <c r="A13" s="46" t="s">
        <v>603</v>
      </c>
      <c r="B13" s="112">
        <v>66</v>
      </c>
      <c r="C13" s="140">
        <v>49</v>
      </c>
      <c r="D13" s="112">
        <v>0</v>
      </c>
      <c r="E13" s="112">
        <v>0</v>
      </c>
      <c r="F13" s="142">
        <v>89.495999999999995</v>
      </c>
      <c r="G13" s="142">
        <v>0</v>
      </c>
      <c r="H13" s="112">
        <v>66</v>
      </c>
      <c r="I13" s="112">
        <v>0</v>
      </c>
      <c r="J13" s="112">
        <v>0</v>
      </c>
    </row>
    <row r="14" spans="1:10" x14ac:dyDescent="0.2">
      <c r="A14" s="46" t="s">
        <v>604</v>
      </c>
      <c r="B14" s="112">
        <v>54385</v>
      </c>
      <c r="C14" s="140">
        <v>63941</v>
      </c>
      <c r="D14" s="112">
        <v>6641.1940000000004</v>
      </c>
      <c r="E14" s="112">
        <v>28168.92</v>
      </c>
      <c r="F14" s="142">
        <v>11606.932000000001</v>
      </c>
      <c r="G14" s="142">
        <v>4132</v>
      </c>
      <c r="H14" s="112">
        <v>919</v>
      </c>
      <c r="I14" s="112">
        <v>791.77700000000004</v>
      </c>
      <c r="J14" s="112">
        <v>123</v>
      </c>
    </row>
    <row r="15" spans="1:10" x14ac:dyDescent="0.2">
      <c r="A15" s="46" t="s">
        <v>605</v>
      </c>
      <c r="B15" s="112" t="s">
        <v>180</v>
      </c>
      <c r="C15" s="140" t="s">
        <v>180</v>
      </c>
      <c r="D15" s="112">
        <v>0</v>
      </c>
      <c r="E15" s="112">
        <v>0</v>
      </c>
      <c r="F15" s="142">
        <v>0</v>
      </c>
      <c r="G15" s="142">
        <v>0</v>
      </c>
      <c r="H15" s="112">
        <v>0</v>
      </c>
      <c r="I15" s="112">
        <v>0</v>
      </c>
      <c r="J15" s="112">
        <v>0</v>
      </c>
    </row>
    <row r="16" spans="1:10" x14ac:dyDescent="0.2">
      <c r="A16" s="46" t="s">
        <v>606</v>
      </c>
      <c r="B16" s="112">
        <v>107128</v>
      </c>
      <c r="C16" s="140">
        <v>93748</v>
      </c>
      <c r="D16" s="112">
        <v>5983.0370000000003</v>
      </c>
      <c r="E16" s="112">
        <v>11873.508</v>
      </c>
      <c r="F16" s="142">
        <v>9729.3790000000008</v>
      </c>
      <c r="G16" s="142">
        <v>11147</v>
      </c>
      <c r="H16" s="112">
        <v>8889</v>
      </c>
      <c r="I16" s="112">
        <v>6801.2060000000001</v>
      </c>
      <c r="J16" s="112">
        <v>8199</v>
      </c>
    </row>
    <row r="17" spans="1:10" x14ac:dyDescent="0.2">
      <c r="A17" s="46" t="s">
        <v>607</v>
      </c>
      <c r="B17" s="112">
        <v>192788</v>
      </c>
      <c r="C17" s="140">
        <v>188822</v>
      </c>
      <c r="D17" s="112">
        <v>3536.636</v>
      </c>
      <c r="E17" s="112">
        <v>13619.958000000001</v>
      </c>
      <c r="F17" s="142">
        <v>11644.915000000001</v>
      </c>
      <c r="G17" s="142">
        <v>5166</v>
      </c>
      <c r="H17" s="112">
        <v>6158</v>
      </c>
      <c r="I17" s="112">
        <v>5360.7979999999998</v>
      </c>
      <c r="J17" s="112">
        <v>9388</v>
      </c>
    </row>
    <row r="18" spans="1:10" x14ac:dyDescent="0.2">
      <c r="A18" s="46" t="s">
        <v>608</v>
      </c>
      <c r="B18" s="112" t="s">
        <v>180</v>
      </c>
      <c r="C18" s="140">
        <v>104516</v>
      </c>
      <c r="D18" s="112">
        <v>871.83199999999999</v>
      </c>
      <c r="E18" s="112">
        <v>0</v>
      </c>
      <c r="F18" s="142">
        <v>0</v>
      </c>
      <c r="G18" s="142">
        <v>0</v>
      </c>
      <c r="H18" s="112">
        <v>0</v>
      </c>
      <c r="I18" s="112">
        <v>0</v>
      </c>
      <c r="J18" s="112">
        <v>0</v>
      </c>
    </row>
    <row r="19" spans="1:10" x14ac:dyDescent="0.2">
      <c r="A19" s="46" t="s">
        <v>609</v>
      </c>
      <c r="B19" s="112">
        <v>341006</v>
      </c>
      <c r="C19" s="140">
        <v>425604</v>
      </c>
      <c r="D19" s="112">
        <v>41016.972000000002</v>
      </c>
      <c r="E19" s="112">
        <v>44011.292000000001</v>
      </c>
      <c r="F19" s="142">
        <v>46919.004999999997</v>
      </c>
      <c r="G19" s="142">
        <v>45462</v>
      </c>
      <c r="H19" s="112">
        <v>55186</v>
      </c>
      <c r="I19" s="112">
        <v>43901.156000000003</v>
      </c>
      <c r="J19" s="112">
        <v>44494</v>
      </c>
    </row>
    <row r="20" spans="1:10" x14ac:dyDescent="0.2">
      <c r="A20" s="46" t="s">
        <v>610</v>
      </c>
      <c r="B20" s="112">
        <v>989359</v>
      </c>
      <c r="C20" s="140">
        <v>915335</v>
      </c>
      <c r="D20" s="112">
        <v>59165.063000000002</v>
      </c>
      <c r="E20" s="112">
        <v>103450.05100000001</v>
      </c>
      <c r="F20" s="142">
        <v>85820.364000000001</v>
      </c>
      <c r="G20" s="142">
        <v>91556</v>
      </c>
      <c r="H20" s="112">
        <v>88993</v>
      </c>
      <c r="I20" s="112">
        <v>77886.509999999995</v>
      </c>
      <c r="J20" s="112">
        <v>93121</v>
      </c>
    </row>
    <row r="21" spans="1:10" s="139" customFormat="1" ht="15" x14ac:dyDescent="0.25">
      <c r="A21" s="107" t="s">
        <v>553</v>
      </c>
      <c r="B21" s="125">
        <v>19329941</v>
      </c>
      <c r="C21" s="110">
        <v>16501766</v>
      </c>
      <c r="D21" s="125">
        <v>1320548.0129999998</v>
      </c>
      <c r="E21" s="125">
        <v>1399652.3540000001</v>
      </c>
      <c r="F21" s="143">
        <v>1455295.5519999999</v>
      </c>
      <c r="G21" s="143">
        <v>1407111</v>
      </c>
      <c r="H21" s="125">
        <v>1300288</v>
      </c>
      <c r="I21" s="125">
        <v>1237313.179</v>
      </c>
      <c r="J21" s="125">
        <v>1558230</v>
      </c>
    </row>
    <row r="22" spans="1:10" x14ac:dyDescent="0.2">
      <c r="A22" s="5" t="s">
        <v>611</v>
      </c>
      <c r="B22" s="112">
        <v>6577</v>
      </c>
      <c r="C22" s="140">
        <v>13469</v>
      </c>
      <c r="D22" s="112">
        <v>68.456999999999994</v>
      </c>
      <c r="E22" s="112">
        <v>13679.394</v>
      </c>
      <c r="F22" s="142">
        <v>2340.4569999999999</v>
      </c>
      <c r="G22" s="142">
        <v>0</v>
      </c>
      <c r="H22" s="112">
        <v>334</v>
      </c>
      <c r="I22" s="112">
        <v>0</v>
      </c>
      <c r="J22" s="112">
        <v>0</v>
      </c>
    </row>
    <row r="23" spans="1:10" x14ac:dyDescent="0.2">
      <c r="A23" s="5" t="s">
        <v>612</v>
      </c>
      <c r="B23" s="112">
        <v>1206789</v>
      </c>
      <c r="C23" s="140">
        <v>844283</v>
      </c>
      <c r="D23" s="112">
        <v>100353.882</v>
      </c>
      <c r="E23" s="112">
        <v>95251.756999999998</v>
      </c>
      <c r="F23" s="142">
        <v>81295.463000000003</v>
      </c>
      <c r="G23" s="142">
        <v>78482</v>
      </c>
      <c r="H23" s="112">
        <v>43501</v>
      </c>
      <c r="I23" s="112">
        <v>54114.91</v>
      </c>
      <c r="J23" s="112">
        <v>64270</v>
      </c>
    </row>
    <row r="24" spans="1:10" x14ac:dyDescent="0.2">
      <c r="A24" s="5" t="s">
        <v>613</v>
      </c>
      <c r="B24" s="112">
        <v>2437875</v>
      </c>
      <c r="C24" s="140">
        <v>2021999</v>
      </c>
      <c r="D24" s="112">
        <v>174665.83600000001</v>
      </c>
      <c r="E24" s="112">
        <v>143589.67800000001</v>
      </c>
      <c r="F24" s="142">
        <v>159719.07500000001</v>
      </c>
      <c r="G24" s="142">
        <v>173501</v>
      </c>
      <c r="H24" s="112">
        <v>162989</v>
      </c>
      <c r="I24" s="112">
        <v>135022.639</v>
      </c>
      <c r="J24" s="112">
        <v>172926</v>
      </c>
    </row>
    <row r="25" spans="1:10" x14ac:dyDescent="0.2">
      <c r="A25" s="5" t="s">
        <v>614</v>
      </c>
      <c r="B25" s="112">
        <v>1631</v>
      </c>
      <c r="C25" s="140">
        <v>1115</v>
      </c>
      <c r="D25" s="112">
        <v>0</v>
      </c>
      <c r="E25" s="112">
        <v>2.4380000000000002</v>
      </c>
      <c r="F25" s="142">
        <v>7.2539999999999996</v>
      </c>
      <c r="G25" s="142">
        <v>59</v>
      </c>
      <c r="H25" s="112">
        <v>98</v>
      </c>
      <c r="I25" s="112">
        <v>85.15</v>
      </c>
      <c r="J25" s="112">
        <v>0</v>
      </c>
    </row>
    <row r="26" spans="1:10" x14ac:dyDescent="0.2">
      <c r="A26" s="5" t="s">
        <v>615</v>
      </c>
      <c r="B26" s="112">
        <v>66188</v>
      </c>
      <c r="C26" s="140">
        <v>45105</v>
      </c>
      <c r="D26" s="112">
        <v>4370.8860000000004</v>
      </c>
      <c r="E26" s="112">
        <v>2339.163</v>
      </c>
      <c r="F26" s="142">
        <v>2096.0880000000002</v>
      </c>
      <c r="G26" s="142">
        <v>2566</v>
      </c>
      <c r="H26" s="112">
        <v>2389</v>
      </c>
      <c r="I26" s="112">
        <v>2153.556</v>
      </c>
      <c r="J26" s="112">
        <v>2112</v>
      </c>
    </row>
    <row r="27" spans="1:10" x14ac:dyDescent="0.2">
      <c r="A27" s="5" t="s">
        <v>616</v>
      </c>
      <c r="B27" s="112">
        <v>5121040</v>
      </c>
      <c r="C27" s="140">
        <v>4436749</v>
      </c>
      <c r="D27" s="112">
        <v>332658.62599999999</v>
      </c>
      <c r="E27" s="112">
        <v>366746.14600000001</v>
      </c>
      <c r="F27" s="142">
        <v>365049.54100000003</v>
      </c>
      <c r="G27" s="142">
        <v>335964</v>
      </c>
      <c r="H27" s="112">
        <v>336733</v>
      </c>
      <c r="I27" s="112">
        <v>326352.33</v>
      </c>
      <c r="J27" s="112">
        <v>413376</v>
      </c>
    </row>
    <row r="28" spans="1:10" x14ac:dyDescent="0.2">
      <c r="A28" s="5" t="s">
        <v>617</v>
      </c>
      <c r="B28" s="112">
        <v>3292882</v>
      </c>
      <c r="C28" s="140">
        <v>2691648</v>
      </c>
      <c r="D28" s="112">
        <v>201485.421</v>
      </c>
      <c r="E28" s="112">
        <v>226332.1</v>
      </c>
      <c r="F28" s="142">
        <v>252075.99900000001</v>
      </c>
      <c r="G28" s="142">
        <v>243823</v>
      </c>
      <c r="H28" s="112">
        <v>215259</v>
      </c>
      <c r="I28" s="112">
        <v>202528.913</v>
      </c>
      <c r="J28" s="112">
        <v>277390</v>
      </c>
    </row>
    <row r="29" spans="1:10" x14ac:dyDescent="0.2">
      <c r="A29" s="5" t="s">
        <v>618</v>
      </c>
      <c r="B29" s="112">
        <v>1111337</v>
      </c>
      <c r="C29" s="140">
        <v>999592</v>
      </c>
      <c r="D29" s="112">
        <v>87482.735000000001</v>
      </c>
      <c r="E29" s="112">
        <v>87589.156000000003</v>
      </c>
      <c r="F29" s="142">
        <v>96069.547000000006</v>
      </c>
      <c r="G29" s="142">
        <v>94542</v>
      </c>
      <c r="H29" s="112">
        <v>93054</v>
      </c>
      <c r="I29" s="112">
        <v>80747.994999999995</v>
      </c>
      <c r="J29" s="112">
        <v>103389</v>
      </c>
    </row>
    <row r="30" spans="1:10" x14ac:dyDescent="0.2">
      <c r="A30" s="5" t="s">
        <v>619</v>
      </c>
      <c r="B30" s="112">
        <v>110413</v>
      </c>
      <c r="C30" s="140">
        <v>137944</v>
      </c>
      <c r="D30" s="112">
        <v>8880.5630000000001</v>
      </c>
      <c r="E30" s="112">
        <v>12372.646000000001</v>
      </c>
      <c r="F30" s="142">
        <v>9316.5059999999994</v>
      </c>
      <c r="G30" s="142">
        <v>6823</v>
      </c>
      <c r="H30" s="112">
        <v>11280</v>
      </c>
      <c r="I30" s="112">
        <v>9273.0930000000008</v>
      </c>
      <c r="J30" s="112">
        <v>9844</v>
      </c>
    </row>
    <row r="31" spans="1:10" x14ac:dyDescent="0.2">
      <c r="A31" s="5" t="s">
        <v>620</v>
      </c>
      <c r="B31" s="112">
        <v>3904654</v>
      </c>
      <c r="C31" s="140">
        <v>3491948</v>
      </c>
      <c r="D31" s="112">
        <v>267692.24699999997</v>
      </c>
      <c r="E31" s="112">
        <v>298519.58199999999</v>
      </c>
      <c r="F31" s="142">
        <v>333410.82</v>
      </c>
      <c r="G31" s="142">
        <v>307000</v>
      </c>
      <c r="H31" s="112">
        <v>287228</v>
      </c>
      <c r="I31" s="112">
        <v>291288.22200000001</v>
      </c>
      <c r="J31" s="112">
        <v>350635</v>
      </c>
    </row>
    <row r="32" spans="1:10" x14ac:dyDescent="0.2">
      <c r="A32" s="5" t="s">
        <v>621</v>
      </c>
      <c r="B32" s="112">
        <v>460058</v>
      </c>
      <c r="C32" s="140">
        <v>412291</v>
      </c>
      <c r="D32" s="112">
        <v>36226.271999999997</v>
      </c>
      <c r="E32" s="112">
        <v>31168.881000000001</v>
      </c>
      <c r="F32" s="142">
        <v>32486.276000000002</v>
      </c>
      <c r="G32" s="142">
        <v>33639</v>
      </c>
      <c r="H32" s="112">
        <v>30298</v>
      </c>
      <c r="I32" s="112">
        <v>27835.946</v>
      </c>
      <c r="J32" s="112">
        <v>34320</v>
      </c>
    </row>
    <row r="33" spans="1:10" x14ac:dyDescent="0.2">
      <c r="A33" s="5" t="s">
        <v>622</v>
      </c>
      <c r="B33" s="112">
        <v>849121</v>
      </c>
      <c r="C33" s="140">
        <v>692545</v>
      </c>
      <c r="D33" s="112">
        <v>50322.095000000001</v>
      </c>
      <c r="E33" s="112">
        <v>59974.813000000002</v>
      </c>
      <c r="F33" s="142">
        <v>61922.614000000001</v>
      </c>
      <c r="G33" s="142">
        <v>62133</v>
      </c>
      <c r="H33" s="112">
        <v>58742</v>
      </c>
      <c r="I33" s="112">
        <v>53363.343999999997</v>
      </c>
      <c r="J33" s="112">
        <v>66696</v>
      </c>
    </row>
    <row r="34" spans="1:10" x14ac:dyDescent="0.2">
      <c r="A34" s="5" t="s">
        <v>623</v>
      </c>
      <c r="B34" s="112">
        <v>761377</v>
      </c>
      <c r="C34" s="140">
        <v>713080</v>
      </c>
      <c r="D34" s="112">
        <v>56340.993000000002</v>
      </c>
      <c r="E34" s="112">
        <v>62086.6</v>
      </c>
      <c r="F34" s="142">
        <v>59505.911999999997</v>
      </c>
      <c r="G34" s="142">
        <v>68579</v>
      </c>
      <c r="H34" s="112">
        <v>58383</v>
      </c>
      <c r="I34" s="112">
        <v>54547.080999999998</v>
      </c>
      <c r="J34" s="112">
        <v>63272</v>
      </c>
    </row>
    <row r="35" spans="1:10" s="139" customFormat="1" ht="15" x14ac:dyDescent="0.25">
      <c r="A35" s="107" t="s">
        <v>624</v>
      </c>
      <c r="B35" s="125">
        <v>333816</v>
      </c>
      <c r="C35" s="110">
        <v>220519</v>
      </c>
      <c r="D35" s="125">
        <v>2356.6329999999998</v>
      </c>
      <c r="E35" s="125">
        <v>42558.434000000001</v>
      </c>
      <c r="F35" s="143">
        <v>69069.478000000003</v>
      </c>
      <c r="G35" s="143">
        <v>40</v>
      </c>
      <c r="H35" s="125">
        <v>16139</v>
      </c>
      <c r="I35" s="125">
        <v>25512.565999999999</v>
      </c>
      <c r="J35" s="125">
        <v>98834</v>
      </c>
    </row>
    <row r="36" spans="1:10" x14ac:dyDescent="0.2">
      <c r="A36" s="5" t="s">
        <v>625</v>
      </c>
      <c r="B36" s="112">
        <v>259008</v>
      </c>
      <c r="C36" s="140">
        <v>170252</v>
      </c>
      <c r="D36" s="112">
        <v>0</v>
      </c>
      <c r="E36" s="112">
        <v>0</v>
      </c>
      <c r="F36" s="142">
        <v>0</v>
      </c>
      <c r="G36" s="142">
        <v>0</v>
      </c>
      <c r="H36" s="112">
        <v>0</v>
      </c>
      <c r="I36" s="112">
        <v>0</v>
      </c>
      <c r="J36" s="112">
        <v>0</v>
      </c>
    </row>
    <row r="37" spans="1:10" x14ac:dyDescent="0.2">
      <c r="A37" s="5" t="s">
        <v>626</v>
      </c>
      <c r="B37" s="112">
        <v>74808</v>
      </c>
      <c r="C37" s="140">
        <v>50257</v>
      </c>
      <c r="D37" s="112">
        <v>2356.6329999999998</v>
      </c>
      <c r="E37" s="112">
        <v>42558.434000000001</v>
      </c>
      <c r="F37" s="142">
        <v>69069.478000000003</v>
      </c>
      <c r="G37" s="142">
        <v>40</v>
      </c>
      <c r="H37" s="112">
        <v>1642</v>
      </c>
      <c r="I37" s="112">
        <v>25512.565999999999</v>
      </c>
      <c r="J37" s="112">
        <v>91261</v>
      </c>
    </row>
    <row r="38" spans="1:10" x14ac:dyDescent="0.2">
      <c r="A38" s="5" t="s">
        <v>627</v>
      </c>
      <c r="B38" s="112" t="s">
        <v>180</v>
      </c>
      <c r="C38" s="140" t="s">
        <v>180</v>
      </c>
      <c r="D38" s="112">
        <v>0</v>
      </c>
      <c r="E38" s="112">
        <v>0</v>
      </c>
      <c r="F38" s="142">
        <v>0</v>
      </c>
      <c r="G38" s="142">
        <v>0</v>
      </c>
      <c r="H38" s="112">
        <v>14497</v>
      </c>
      <c r="I38" s="112">
        <v>0</v>
      </c>
      <c r="J38" s="112">
        <v>7573</v>
      </c>
    </row>
    <row r="39" spans="1:10" x14ac:dyDescent="0.2">
      <c r="A39" s="5" t="s">
        <v>628</v>
      </c>
      <c r="B39" s="112" t="s">
        <v>180</v>
      </c>
      <c r="C39" s="140">
        <v>11</v>
      </c>
      <c r="D39" s="112">
        <v>0</v>
      </c>
      <c r="E39" s="112">
        <v>0</v>
      </c>
      <c r="F39" s="142">
        <v>0</v>
      </c>
      <c r="G39" s="142">
        <v>0</v>
      </c>
      <c r="H39" s="112">
        <v>0</v>
      </c>
      <c r="I39" s="112">
        <v>0</v>
      </c>
      <c r="J39" s="112">
        <v>0</v>
      </c>
    </row>
    <row r="40" spans="1:10" s="139" customFormat="1" ht="15" x14ac:dyDescent="0.25">
      <c r="A40" s="107" t="s">
        <v>629</v>
      </c>
      <c r="B40" s="125">
        <v>4104362</v>
      </c>
      <c r="C40" s="110">
        <v>3841127</v>
      </c>
      <c r="D40" s="125">
        <v>316452.96356931672</v>
      </c>
      <c r="E40" s="125">
        <v>324520.27299999999</v>
      </c>
      <c r="F40" s="143">
        <v>297798.73599999998</v>
      </c>
      <c r="G40" s="143">
        <v>313324</v>
      </c>
      <c r="H40" s="125">
        <v>347321</v>
      </c>
      <c r="I40" s="125">
        <v>324489.82799999998</v>
      </c>
      <c r="J40" s="125">
        <v>400025</v>
      </c>
    </row>
    <row r="41" spans="1:10" x14ac:dyDescent="0.2">
      <c r="A41" s="5" t="s">
        <v>630</v>
      </c>
      <c r="B41" s="112">
        <v>83318</v>
      </c>
      <c r="C41" s="140">
        <v>72768</v>
      </c>
      <c r="D41" s="112">
        <v>4088.49</v>
      </c>
      <c r="E41" s="112">
        <v>4253.701</v>
      </c>
      <c r="F41" s="142">
        <v>3172.37</v>
      </c>
      <c r="G41" s="142">
        <v>5317</v>
      </c>
      <c r="H41" s="112">
        <v>3668</v>
      </c>
      <c r="I41" s="112">
        <v>5169.1490000000003</v>
      </c>
      <c r="J41" s="112">
        <v>4946</v>
      </c>
    </row>
    <row r="42" spans="1:10" x14ac:dyDescent="0.2">
      <c r="A42" s="5" t="s">
        <v>631</v>
      </c>
      <c r="B42" s="112">
        <v>364901</v>
      </c>
      <c r="C42" s="140">
        <v>404801</v>
      </c>
      <c r="D42" s="112">
        <v>31762.460999999999</v>
      </c>
      <c r="E42" s="112">
        <v>34442.262000000002</v>
      </c>
      <c r="F42" s="142">
        <v>30695.74</v>
      </c>
      <c r="G42" s="142">
        <v>31532</v>
      </c>
      <c r="H42" s="112">
        <v>35415</v>
      </c>
      <c r="I42" s="112">
        <v>37748.828000000001</v>
      </c>
      <c r="J42" s="112">
        <v>36984</v>
      </c>
    </row>
    <row r="43" spans="1:10" x14ac:dyDescent="0.2">
      <c r="A43" s="5" t="s">
        <v>632</v>
      </c>
      <c r="B43" s="112">
        <v>208091</v>
      </c>
      <c r="C43" s="140">
        <v>167615</v>
      </c>
      <c r="D43" s="112">
        <v>13010.121999999999</v>
      </c>
      <c r="E43" s="112">
        <v>11523.484</v>
      </c>
      <c r="F43" s="142">
        <v>9805.1880000000001</v>
      </c>
      <c r="G43" s="142">
        <v>11094</v>
      </c>
      <c r="H43" s="112">
        <v>12389</v>
      </c>
      <c r="I43" s="112">
        <v>12474.585999999999</v>
      </c>
      <c r="J43" s="112">
        <v>14287</v>
      </c>
    </row>
    <row r="44" spans="1:10" x14ac:dyDescent="0.2">
      <c r="A44" s="5" t="s">
        <v>633</v>
      </c>
      <c r="B44" s="112">
        <v>621076</v>
      </c>
      <c r="C44" s="140">
        <v>577428</v>
      </c>
      <c r="D44" s="112">
        <v>39240.034</v>
      </c>
      <c r="E44" s="112">
        <v>44147.883999999998</v>
      </c>
      <c r="F44" s="142">
        <v>46244.616000000002</v>
      </c>
      <c r="G44" s="142">
        <v>41559</v>
      </c>
      <c r="H44" s="112">
        <v>38392</v>
      </c>
      <c r="I44" s="112">
        <v>42066.301999999996</v>
      </c>
      <c r="J44" s="112">
        <v>43634</v>
      </c>
    </row>
    <row r="45" spans="1:10" x14ac:dyDescent="0.2">
      <c r="A45" s="5" t="s">
        <v>634</v>
      </c>
      <c r="B45" s="112">
        <v>156983</v>
      </c>
      <c r="C45" s="140">
        <v>178553</v>
      </c>
      <c r="D45" s="112">
        <v>12290.749</v>
      </c>
      <c r="E45" s="112">
        <v>13982.17</v>
      </c>
      <c r="F45" s="142">
        <v>17600.826000000001</v>
      </c>
      <c r="G45" s="142">
        <v>15219</v>
      </c>
      <c r="H45" s="112">
        <v>13401</v>
      </c>
      <c r="I45" s="112">
        <v>9922.3019999999997</v>
      </c>
      <c r="J45" s="112">
        <v>14194</v>
      </c>
    </row>
    <row r="46" spans="1:10" x14ac:dyDescent="0.2">
      <c r="A46" s="5" t="s">
        <v>635</v>
      </c>
      <c r="B46" s="112">
        <v>422728</v>
      </c>
      <c r="C46" s="140">
        <v>447442</v>
      </c>
      <c r="D46" s="112">
        <v>31016.23</v>
      </c>
      <c r="E46" s="112">
        <v>36782.063999999998</v>
      </c>
      <c r="F46" s="142">
        <v>37677.512999999999</v>
      </c>
      <c r="G46" s="142">
        <v>29832</v>
      </c>
      <c r="H46" s="112">
        <v>40202</v>
      </c>
      <c r="I46" s="112">
        <v>35121.400999999998</v>
      </c>
      <c r="J46" s="112">
        <v>41209</v>
      </c>
    </row>
    <row r="47" spans="1:10" x14ac:dyDescent="0.2">
      <c r="A47" s="5" t="s">
        <v>636</v>
      </c>
      <c r="B47" s="112">
        <v>95983</v>
      </c>
      <c r="C47" s="140">
        <v>61824</v>
      </c>
      <c r="D47" s="112">
        <v>4827.982</v>
      </c>
      <c r="E47" s="112">
        <v>4844.3950000000004</v>
      </c>
      <c r="F47" s="142">
        <v>4649.7619999999997</v>
      </c>
      <c r="G47" s="142">
        <v>5167</v>
      </c>
      <c r="H47" s="112">
        <v>5713</v>
      </c>
      <c r="I47" s="112">
        <v>4489.9920000000002</v>
      </c>
      <c r="J47" s="112">
        <v>4901</v>
      </c>
    </row>
    <row r="48" spans="1:10" x14ac:dyDescent="0.2">
      <c r="A48" s="5" t="s">
        <v>637</v>
      </c>
      <c r="B48" s="112">
        <v>6308</v>
      </c>
      <c r="C48" s="140">
        <v>4276</v>
      </c>
      <c r="D48" s="112">
        <v>463.65899999999999</v>
      </c>
      <c r="E48" s="112">
        <v>333.298</v>
      </c>
      <c r="F48" s="142">
        <v>404.55599999999998</v>
      </c>
      <c r="G48" s="142">
        <v>286</v>
      </c>
      <c r="H48" s="112">
        <v>345</v>
      </c>
      <c r="I48" s="112">
        <v>379.82299999999998</v>
      </c>
      <c r="J48" s="112">
        <v>586</v>
      </c>
    </row>
    <row r="49" spans="1:10" x14ac:dyDescent="0.2">
      <c r="A49" s="5" t="s">
        <v>638</v>
      </c>
      <c r="B49" s="112">
        <v>1569063</v>
      </c>
      <c r="C49" s="140">
        <v>1387028</v>
      </c>
      <c r="D49" s="112">
        <v>128594.14200000001</v>
      </c>
      <c r="E49" s="112">
        <v>116457.951</v>
      </c>
      <c r="F49" s="142">
        <v>98143.870999999999</v>
      </c>
      <c r="G49" s="142">
        <v>116667</v>
      </c>
      <c r="H49" s="112">
        <v>134250</v>
      </c>
      <c r="I49" s="112">
        <v>112750.00399999999</v>
      </c>
      <c r="J49" s="112">
        <v>161883</v>
      </c>
    </row>
    <row r="50" spans="1:10" x14ac:dyDescent="0.2">
      <c r="A50" s="5" t="s">
        <v>639</v>
      </c>
      <c r="B50" s="112">
        <v>237565</v>
      </c>
      <c r="C50" s="140">
        <v>249785</v>
      </c>
      <c r="D50" s="112">
        <v>26222.821569316759</v>
      </c>
      <c r="E50" s="112">
        <v>26788.631000000001</v>
      </c>
      <c r="F50" s="142">
        <v>25284.198</v>
      </c>
      <c r="G50" s="142">
        <v>33508</v>
      </c>
      <c r="H50" s="112">
        <v>32804</v>
      </c>
      <c r="I50" s="112">
        <v>28271.072</v>
      </c>
      <c r="J50" s="112">
        <v>35821</v>
      </c>
    </row>
    <row r="51" spans="1:10" x14ac:dyDescent="0.2">
      <c r="A51" s="5" t="s">
        <v>640</v>
      </c>
      <c r="B51" s="112">
        <v>7626</v>
      </c>
      <c r="C51" s="140">
        <v>7509</v>
      </c>
      <c r="D51" s="112">
        <v>219.87100000000001</v>
      </c>
      <c r="E51" s="112">
        <v>1347.433</v>
      </c>
      <c r="F51" s="142">
        <v>763.02200000000005</v>
      </c>
      <c r="G51" s="142">
        <v>1014</v>
      </c>
      <c r="H51" s="112">
        <v>277</v>
      </c>
      <c r="I51" s="112">
        <v>184.05600000000001</v>
      </c>
      <c r="J51" s="112">
        <v>335</v>
      </c>
    </row>
    <row r="52" spans="1:10" x14ac:dyDescent="0.2">
      <c r="A52" s="5" t="s">
        <v>641</v>
      </c>
      <c r="B52" s="112">
        <v>14359</v>
      </c>
      <c r="C52" s="140">
        <v>7690</v>
      </c>
      <c r="D52" s="112">
        <v>1490.953</v>
      </c>
      <c r="E52" s="112">
        <v>864.88099999999997</v>
      </c>
      <c r="F52" s="142">
        <v>385.16800000000001</v>
      </c>
      <c r="G52" s="142">
        <v>335</v>
      </c>
      <c r="H52" s="112">
        <v>962</v>
      </c>
      <c r="I52" s="112">
        <v>66.418000000000006</v>
      </c>
      <c r="J52" s="112">
        <v>1112</v>
      </c>
    </row>
    <row r="53" spans="1:10" x14ac:dyDescent="0.2">
      <c r="A53" s="5" t="s">
        <v>642</v>
      </c>
      <c r="B53" s="112">
        <v>9358</v>
      </c>
      <c r="C53" s="140">
        <v>12524</v>
      </c>
      <c r="D53" s="112">
        <v>587.125</v>
      </c>
      <c r="E53" s="112">
        <v>663.46400000000006</v>
      </c>
      <c r="F53" s="142">
        <v>798.65</v>
      </c>
      <c r="G53" s="142">
        <v>650</v>
      </c>
      <c r="H53" s="112">
        <v>540</v>
      </c>
      <c r="I53" s="112">
        <v>346.80799999999999</v>
      </c>
      <c r="J53" s="112">
        <v>556</v>
      </c>
    </row>
    <row r="54" spans="1:10" x14ac:dyDescent="0.2">
      <c r="A54" s="5" t="s">
        <v>643</v>
      </c>
      <c r="B54" s="112">
        <v>33491</v>
      </c>
      <c r="C54" s="140">
        <v>23876</v>
      </c>
      <c r="D54" s="112">
        <v>12.081</v>
      </c>
      <c r="E54" s="112">
        <v>69.902000000000001</v>
      </c>
      <c r="F54" s="142">
        <v>3201.8110000000001</v>
      </c>
      <c r="G54" s="142">
        <v>2520</v>
      </c>
      <c r="H54" s="112">
        <v>9438</v>
      </c>
      <c r="I54" s="112">
        <v>7546.7269999999999</v>
      </c>
      <c r="J54" s="112">
        <v>4083</v>
      </c>
    </row>
    <row r="55" spans="1:10" x14ac:dyDescent="0.2">
      <c r="A55" s="5" t="s">
        <v>644</v>
      </c>
      <c r="B55" s="112" t="s">
        <v>180</v>
      </c>
      <c r="C55" s="140">
        <v>787</v>
      </c>
      <c r="D55" s="112">
        <v>87.397000000000006</v>
      </c>
      <c r="E55" s="112">
        <v>0</v>
      </c>
      <c r="F55" s="142">
        <v>0</v>
      </c>
      <c r="G55" s="142">
        <v>0</v>
      </c>
      <c r="H55" s="112">
        <v>0</v>
      </c>
      <c r="I55" s="112">
        <v>0</v>
      </c>
      <c r="J55" s="112">
        <v>0</v>
      </c>
    </row>
    <row r="56" spans="1:10" x14ac:dyDescent="0.2">
      <c r="A56" s="5" t="s">
        <v>645</v>
      </c>
      <c r="B56" s="112">
        <v>223997</v>
      </c>
      <c r="C56" s="140">
        <v>189875</v>
      </c>
      <c r="D56" s="112">
        <v>18095.179</v>
      </c>
      <c r="E56" s="112">
        <v>21927.251</v>
      </c>
      <c r="F56" s="142">
        <v>14727.939</v>
      </c>
      <c r="G56" s="142">
        <v>13248</v>
      </c>
      <c r="H56" s="112">
        <v>15572</v>
      </c>
      <c r="I56" s="112">
        <v>25074.001</v>
      </c>
      <c r="J56" s="112">
        <v>32251</v>
      </c>
    </row>
    <row r="57" spans="1:10" x14ac:dyDescent="0.2">
      <c r="A57" s="5" t="s">
        <v>646</v>
      </c>
      <c r="B57" s="112">
        <v>49515</v>
      </c>
      <c r="C57" s="140">
        <v>47349</v>
      </c>
      <c r="D57" s="112">
        <v>4443.6670000000004</v>
      </c>
      <c r="E57" s="112">
        <v>6091.5020000000004</v>
      </c>
      <c r="F57" s="142">
        <v>4243.5060000000003</v>
      </c>
      <c r="G57" s="142">
        <v>5376</v>
      </c>
      <c r="H57" s="112">
        <v>3953</v>
      </c>
      <c r="I57" s="112">
        <v>2878.3589999999999</v>
      </c>
      <c r="J57" s="112">
        <v>3243</v>
      </c>
    </row>
    <row r="58" spans="1:10" s="139" customFormat="1" ht="15.75" thickBot="1" x14ac:dyDescent="0.3">
      <c r="A58" s="107" t="s">
        <v>647</v>
      </c>
      <c r="B58" s="125">
        <v>2598387</v>
      </c>
      <c r="C58" s="110">
        <v>2139345</v>
      </c>
      <c r="D58" s="125">
        <v>173094.15043068328</v>
      </c>
      <c r="E58" s="125">
        <v>215137.78200000001</v>
      </c>
      <c r="F58" s="143">
        <v>183600.15400000001</v>
      </c>
      <c r="G58" s="143">
        <v>160005</v>
      </c>
      <c r="H58" s="125">
        <v>211998</v>
      </c>
      <c r="I58" s="125">
        <v>192794.946</v>
      </c>
      <c r="J58" s="125">
        <v>185942</v>
      </c>
    </row>
    <row r="59" spans="1:10" s="139" customFormat="1" ht="16.5" thickTop="1" thickBot="1" x14ac:dyDescent="0.3">
      <c r="A59" s="83" t="s">
        <v>497</v>
      </c>
      <c r="B59" s="129">
        <v>31782088</v>
      </c>
      <c r="C59" s="141">
        <v>27724078</v>
      </c>
      <c r="D59" s="129">
        <v>2196951.031</v>
      </c>
      <c r="E59" s="129">
        <v>2822294.5019999999</v>
      </c>
      <c r="F59" s="144">
        <v>2791952.5520000001</v>
      </c>
      <c r="G59" s="144">
        <v>2582949</v>
      </c>
      <c r="H59" s="144">
        <v>2567081</v>
      </c>
      <c r="I59" s="144">
        <v>2351159.9360000002</v>
      </c>
      <c r="J59" s="144">
        <v>2839888</v>
      </c>
    </row>
    <row r="60" spans="1:10" ht="15" thickTop="1" x14ac:dyDescent="0.2">
      <c r="A60" s="522" t="s">
        <v>810</v>
      </c>
      <c r="B60" s="522"/>
      <c r="C60" s="522"/>
      <c r="D60" s="522"/>
      <c r="E60" s="522"/>
      <c r="F60" s="522"/>
      <c r="G60" s="522"/>
      <c r="H60" s="522"/>
      <c r="I60" s="522"/>
      <c r="J60" s="522"/>
    </row>
  </sheetData>
  <mergeCells count="8">
    <mergeCell ref="A1:J1"/>
    <mergeCell ref="A2:J2"/>
    <mergeCell ref="A3:J3"/>
    <mergeCell ref="A60:J60"/>
    <mergeCell ref="A4:A5"/>
    <mergeCell ref="B4:B5"/>
    <mergeCell ref="C4:C5"/>
    <mergeCell ref="F4:J4"/>
  </mergeCells>
  <pageMargins left="0.7" right="0.7" top="0.75" bottom="0.75" header="0.3" footer="0.3"/>
  <pageSetup paperSize="9" scale="81"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D65" sqref="D65"/>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393" t="s">
        <v>648</v>
      </c>
      <c r="B1" s="393"/>
      <c r="C1" s="393"/>
      <c r="D1" s="393"/>
      <c r="E1" s="393"/>
      <c r="F1" s="393"/>
      <c r="G1" s="393"/>
      <c r="H1" s="393"/>
      <c r="I1" s="393"/>
      <c r="J1" s="393"/>
    </row>
    <row r="2" spans="1:10" x14ac:dyDescent="0.2">
      <c r="A2" s="449" t="s">
        <v>503</v>
      </c>
      <c r="B2" s="449"/>
      <c r="C2" s="449"/>
      <c r="D2" s="449"/>
      <c r="E2" s="449"/>
      <c r="F2" s="449"/>
      <c r="G2" s="449"/>
      <c r="H2" s="449"/>
      <c r="I2" s="449"/>
      <c r="J2" s="449"/>
    </row>
    <row r="3" spans="1:10" ht="15" thickBot="1" x14ac:dyDescent="0.25">
      <c r="A3" s="359" t="s">
        <v>649</v>
      </c>
      <c r="B3" s="359"/>
      <c r="C3" s="359"/>
      <c r="D3" s="359"/>
      <c r="E3" s="359"/>
      <c r="F3" s="359"/>
      <c r="G3" s="359"/>
      <c r="H3" s="359"/>
      <c r="I3" s="359"/>
      <c r="J3" s="359"/>
    </row>
    <row r="4" spans="1:10" ht="15.75" thickTop="1" thickBot="1" x14ac:dyDescent="0.25">
      <c r="A4" s="518" t="s">
        <v>538</v>
      </c>
      <c r="B4" s="520" t="s">
        <v>131</v>
      </c>
      <c r="C4" s="520" t="s">
        <v>650</v>
      </c>
      <c r="D4" s="240">
        <v>2023</v>
      </c>
      <c r="E4" s="237">
        <v>2023</v>
      </c>
      <c r="F4" s="372">
        <v>2024</v>
      </c>
      <c r="G4" s="374"/>
      <c r="H4" s="374"/>
      <c r="I4" s="374"/>
      <c r="J4" s="374"/>
    </row>
    <row r="5" spans="1:10" ht="15" thickBot="1" x14ac:dyDescent="0.25">
      <c r="A5" s="519"/>
      <c r="B5" s="521"/>
      <c r="C5" s="521"/>
      <c r="D5" s="22" t="s">
        <v>47</v>
      </c>
      <c r="E5" s="22" t="s">
        <v>42</v>
      </c>
      <c r="F5" s="100" t="s">
        <v>43</v>
      </c>
      <c r="G5" s="47" t="s">
        <v>44</v>
      </c>
      <c r="H5" s="47" t="s">
        <v>45</v>
      </c>
      <c r="I5" s="47" t="s">
        <v>46</v>
      </c>
      <c r="J5" s="47" t="s">
        <v>910</v>
      </c>
    </row>
    <row r="6" spans="1:10" s="139" customFormat="1" ht="15.75" thickTop="1" x14ac:dyDescent="0.25">
      <c r="A6" s="92" t="s">
        <v>836</v>
      </c>
      <c r="B6" s="125">
        <v>7932418</v>
      </c>
      <c r="C6" s="125">
        <v>7965627</v>
      </c>
      <c r="D6" s="132">
        <v>587067.89899999998</v>
      </c>
      <c r="E6" s="125">
        <v>553360.85239999997</v>
      </c>
      <c r="F6" s="132">
        <v>694859.65819999995</v>
      </c>
      <c r="G6" s="132">
        <v>752496.1727</v>
      </c>
      <c r="H6" s="132">
        <v>752142.9584</v>
      </c>
      <c r="I6" s="132">
        <v>493687.38410000002</v>
      </c>
      <c r="J6" s="132">
        <v>512974.03360000002</v>
      </c>
    </row>
    <row r="7" spans="1:10" x14ac:dyDescent="0.2">
      <c r="A7" s="46" t="s">
        <v>652</v>
      </c>
      <c r="B7" s="112">
        <v>169014</v>
      </c>
      <c r="C7" s="112">
        <v>159995</v>
      </c>
      <c r="D7" s="137">
        <v>10899.443600000001</v>
      </c>
      <c r="E7" s="112">
        <v>7640.4314999999997</v>
      </c>
      <c r="F7" s="137">
        <v>8120.1683999999996</v>
      </c>
      <c r="G7" s="137">
        <v>9412.3986000000004</v>
      </c>
      <c r="H7" s="137">
        <v>9576.9107999999997</v>
      </c>
      <c r="I7" s="137">
        <v>6682.1583000000001</v>
      </c>
      <c r="J7" s="137">
        <v>13771.960300000001</v>
      </c>
    </row>
    <row r="8" spans="1:10" x14ac:dyDescent="0.2">
      <c r="A8" s="46" t="s">
        <v>653</v>
      </c>
      <c r="B8" s="112">
        <v>328297</v>
      </c>
      <c r="C8" s="112">
        <v>958442</v>
      </c>
      <c r="D8" s="137">
        <v>18866.771000000001</v>
      </c>
      <c r="E8" s="112">
        <v>23273.745299999999</v>
      </c>
      <c r="F8" s="137">
        <v>23443.322400000001</v>
      </c>
      <c r="G8" s="137">
        <v>21886.041099999999</v>
      </c>
      <c r="H8" s="137">
        <v>34083.566099999996</v>
      </c>
      <c r="I8" s="137">
        <v>5168.0447999999997</v>
      </c>
      <c r="J8" s="137">
        <v>11316.875</v>
      </c>
    </row>
    <row r="9" spans="1:10" x14ac:dyDescent="0.2">
      <c r="A9" s="46" t="s">
        <v>654</v>
      </c>
      <c r="B9" s="112">
        <v>32747</v>
      </c>
      <c r="C9" s="112">
        <v>9182</v>
      </c>
      <c r="D9" s="137">
        <v>1254.973</v>
      </c>
      <c r="E9" s="112">
        <v>2376.9537999999998</v>
      </c>
      <c r="F9" s="137">
        <v>2540.2829999999999</v>
      </c>
      <c r="G9" s="137">
        <v>1852.5473</v>
      </c>
      <c r="H9" s="137">
        <v>1907.4</v>
      </c>
      <c r="I9" s="137">
        <v>1304.48</v>
      </c>
      <c r="J9" s="137">
        <v>1331.627</v>
      </c>
    </row>
    <row r="10" spans="1:10" x14ac:dyDescent="0.2">
      <c r="A10" s="46" t="s">
        <v>655</v>
      </c>
      <c r="B10" s="112">
        <v>561130</v>
      </c>
      <c r="C10" s="112">
        <v>495361</v>
      </c>
      <c r="D10" s="137">
        <v>41678.169000000002</v>
      </c>
      <c r="E10" s="112">
        <v>66023.857000000004</v>
      </c>
      <c r="F10" s="137">
        <v>63721.763899999998</v>
      </c>
      <c r="G10" s="137">
        <v>45202.025999999998</v>
      </c>
      <c r="H10" s="137">
        <v>57585.423300000002</v>
      </c>
      <c r="I10" s="137">
        <v>51268.228000000003</v>
      </c>
      <c r="J10" s="137">
        <v>57005.878700000001</v>
      </c>
    </row>
    <row r="11" spans="1:10" x14ac:dyDescent="0.2">
      <c r="A11" s="46" t="s">
        <v>656</v>
      </c>
      <c r="B11" s="112">
        <v>160067</v>
      </c>
      <c r="C11" s="112">
        <v>107801</v>
      </c>
      <c r="D11" s="137">
        <v>7444.0731999999998</v>
      </c>
      <c r="E11" s="112">
        <v>12221.5525</v>
      </c>
      <c r="F11" s="137">
        <v>15273.3338</v>
      </c>
      <c r="G11" s="137">
        <v>13595.3912</v>
      </c>
      <c r="H11" s="137">
        <v>13968.6975</v>
      </c>
      <c r="I11" s="137">
        <v>13802.4085</v>
      </c>
      <c r="J11" s="137">
        <v>19195.530900000002</v>
      </c>
    </row>
    <row r="12" spans="1:10" x14ac:dyDescent="0.2">
      <c r="A12" s="46" t="s">
        <v>657</v>
      </c>
      <c r="B12" s="112">
        <v>238968</v>
      </c>
      <c r="C12" s="112">
        <v>304105</v>
      </c>
      <c r="D12" s="137">
        <v>29153.794999999998</v>
      </c>
      <c r="E12" s="112">
        <v>10457.075000000001</v>
      </c>
      <c r="F12" s="137">
        <v>3430.55</v>
      </c>
      <c r="G12" s="137">
        <v>8022.39</v>
      </c>
      <c r="H12" s="137">
        <v>3237.4380000000001</v>
      </c>
      <c r="I12" s="137">
        <v>261.91300000000001</v>
      </c>
      <c r="J12" s="137">
        <v>9920</v>
      </c>
    </row>
    <row r="13" spans="1:10" x14ac:dyDescent="0.2">
      <c r="A13" s="46" t="s">
        <v>658</v>
      </c>
      <c r="B13" s="112">
        <v>3151276</v>
      </c>
      <c r="C13" s="112">
        <v>3362775</v>
      </c>
      <c r="D13" s="137">
        <v>327700.58439999999</v>
      </c>
      <c r="E13" s="112">
        <v>189108.61900000001</v>
      </c>
      <c r="F13" s="137">
        <v>233655.28690000001</v>
      </c>
      <c r="G13" s="137">
        <v>220836.89600000001</v>
      </c>
      <c r="H13" s="137">
        <v>275830.32429999998</v>
      </c>
      <c r="I13" s="137">
        <v>214137.679</v>
      </c>
      <c r="J13" s="137">
        <v>218415.476</v>
      </c>
    </row>
    <row r="14" spans="1:10" x14ac:dyDescent="0.2">
      <c r="A14" s="46" t="s">
        <v>659</v>
      </c>
      <c r="B14" s="112">
        <v>189178</v>
      </c>
      <c r="C14" s="112">
        <v>5301</v>
      </c>
      <c r="D14" s="137">
        <v>565.62019999999995</v>
      </c>
      <c r="E14" s="112">
        <v>156.96</v>
      </c>
      <c r="F14" s="137">
        <v>268.5</v>
      </c>
      <c r="G14" s="137">
        <v>131.78</v>
      </c>
      <c r="H14" s="137">
        <v>254.95</v>
      </c>
      <c r="I14" s="137">
        <v>246.05250000000001</v>
      </c>
      <c r="J14" s="137">
        <v>366.46390000000002</v>
      </c>
    </row>
    <row r="15" spans="1:10" x14ac:dyDescent="0.2">
      <c r="A15" s="46" t="s">
        <v>660</v>
      </c>
      <c r="B15" s="112">
        <v>512929</v>
      </c>
      <c r="C15" s="112">
        <v>748045</v>
      </c>
      <c r="D15" s="137">
        <v>55934.313300000002</v>
      </c>
      <c r="E15" s="112">
        <v>40119.055699999997</v>
      </c>
      <c r="F15" s="137">
        <v>47486.484700000001</v>
      </c>
      <c r="G15" s="137">
        <v>49069.694300000003</v>
      </c>
      <c r="H15" s="137">
        <v>54023.177900000002</v>
      </c>
      <c r="I15" s="137">
        <v>39521.534200000002</v>
      </c>
      <c r="J15" s="137">
        <v>29479.371999999999</v>
      </c>
    </row>
    <row r="16" spans="1:10" x14ac:dyDescent="0.2">
      <c r="A16" s="46" t="s">
        <v>829</v>
      </c>
      <c r="B16" s="112">
        <v>2588811</v>
      </c>
      <c r="C16" s="112">
        <v>1814619</v>
      </c>
      <c r="D16" s="137">
        <v>93570.156300000002</v>
      </c>
      <c r="E16" s="112">
        <v>201982.60260000001</v>
      </c>
      <c r="F16" s="137">
        <v>296919.96509999997</v>
      </c>
      <c r="G16" s="137">
        <v>382487.00819999998</v>
      </c>
      <c r="H16" s="137">
        <v>301675.07049999997</v>
      </c>
      <c r="I16" s="137">
        <v>161294.88579999999</v>
      </c>
      <c r="J16" s="137">
        <v>152170.8498</v>
      </c>
    </row>
    <row r="17" spans="1:10" s="139" customFormat="1" ht="15" x14ac:dyDescent="0.25">
      <c r="A17" s="92" t="s">
        <v>835</v>
      </c>
      <c r="B17" s="125">
        <v>9644477</v>
      </c>
      <c r="C17" s="125">
        <v>4431564</v>
      </c>
      <c r="D17" s="132">
        <v>295401.38147000002</v>
      </c>
      <c r="E17" s="125">
        <v>616309.60450000002</v>
      </c>
      <c r="F17" s="132">
        <v>691916.98010000004</v>
      </c>
      <c r="G17" s="132">
        <v>637982.68830000004</v>
      </c>
      <c r="H17" s="132">
        <v>731799.65090000001</v>
      </c>
      <c r="I17" s="132">
        <v>759694.36676</v>
      </c>
      <c r="J17" s="132">
        <v>848486.12918000005</v>
      </c>
    </row>
    <row r="18" spans="1:10" x14ac:dyDescent="0.2">
      <c r="A18" s="46" t="s">
        <v>662</v>
      </c>
      <c r="B18" s="112">
        <v>794885</v>
      </c>
      <c r="C18" s="112">
        <v>356591</v>
      </c>
      <c r="D18" s="137">
        <v>22323.715</v>
      </c>
      <c r="E18" s="112">
        <v>29579.960899999998</v>
      </c>
      <c r="F18" s="137">
        <v>27331.001100000001</v>
      </c>
      <c r="G18" s="137">
        <v>40961.375099999997</v>
      </c>
      <c r="H18" s="137">
        <v>31804.287499999999</v>
      </c>
      <c r="I18" s="137">
        <v>33387.367359999997</v>
      </c>
      <c r="J18" s="137">
        <v>30028.821199999998</v>
      </c>
    </row>
    <row r="19" spans="1:10" x14ac:dyDescent="0.2">
      <c r="A19" s="46" t="s">
        <v>663</v>
      </c>
      <c r="B19" s="112">
        <v>442997</v>
      </c>
      <c r="C19" s="112">
        <v>221239</v>
      </c>
      <c r="D19" s="137">
        <v>15350.5267</v>
      </c>
      <c r="E19" s="112">
        <v>27710.9234</v>
      </c>
      <c r="F19" s="137">
        <v>31030.920600000001</v>
      </c>
      <c r="G19" s="137">
        <v>19877.293000000001</v>
      </c>
      <c r="H19" s="137">
        <v>22137.739799999999</v>
      </c>
      <c r="I19" s="137">
        <v>21118.596799999999</v>
      </c>
      <c r="J19" s="137">
        <v>26239.876100000001</v>
      </c>
    </row>
    <row r="20" spans="1:10" x14ac:dyDescent="0.2">
      <c r="A20" s="46" t="s">
        <v>664</v>
      </c>
      <c r="B20" s="112">
        <v>1212164</v>
      </c>
      <c r="C20" s="112">
        <v>657692</v>
      </c>
      <c r="D20" s="137">
        <v>40197.936399999999</v>
      </c>
      <c r="E20" s="112">
        <v>41963.101999999999</v>
      </c>
      <c r="F20" s="137">
        <v>41750.299299999999</v>
      </c>
      <c r="G20" s="137">
        <v>33427.530299999999</v>
      </c>
      <c r="H20" s="137">
        <v>29330.1594</v>
      </c>
      <c r="I20" s="137">
        <v>33785.662700000001</v>
      </c>
      <c r="J20" s="137">
        <v>39462.233099999998</v>
      </c>
    </row>
    <row r="21" spans="1:10" x14ac:dyDescent="0.2">
      <c r="A21" s="46" t="s">
        <v>665</v>
      </c>
      <c r="B21" s="112">
        <v>110585</v>
      </c>
      <c r="C21" s="112">
        <v>23653</v>
      </c>
      <c r="D21" s="137">
        <v>1181.6846</v>
      </c>
      <c r="E21" s="112">
        <v>4474.3694999999998</v>
      </c>
      <c r="F21" s="137">
        <v>5177.8973999999998</v>
      </c>
      <c r="G21" s="137">
        <v>7032.7003999999997</v>
      </c>
      <c r="H21" s="137">
        <v>5605.6089000000002</v>
      </c>
      <c r="I21" s="137">
        <v>5257.5290999999997</v>
      </c>
      <c r="J21" s="137">
        <v>8431.7181</v>
      </c>
    </row>
    <row r="22" spans="1:10" x14ac:dyDescent="0.2">
      <c r="A22" s="46" t="s">
        <v>666</v>
      </c>
      <c r="B22" s="112">
        <v>1818442</v>
      </c>
      <c r="C22" s="112">
        <v>1038978</v>
      </c>
      <c r="D22" s="137">
        <v>85303.954899999997</v>
      </c>
      <c r="E22" s="112">
        <v>222160.0459</v>
      </c>
      <c r="F22" s="137">
        <v>237201.98620000001</v>
      </c>
      <c r="G22" s="137">
        <v>252264.01250000001</v>
      </c>
      <c r="H22" s="137">
        <v>349064.56069999997</v>
      </c>
      <c r="I22" s="137">
        <v>362675.00640000001</v>
      </c>
      <c r="J22" s="137">
        <v>369029.15416999999</v>
      </c>
    </row>
    <row r="23" spans="1:10" x14ac:dyDescent="0.2">
      <c r="A23" s="46" t="s">
        <v>667</v>
      </c>
      <c r="B23" s="112">
        <v>2251641</v>
      </c>
      <c r="C23" s="112">
        <v>734150</v>
      </c>
      <c r="D23" s="137">
        <v>37903.129999999997</v>
      </c>
      <c r="E23" s="112">
        <v>164038.13260000001</v>
      </c>
      <c r="F23" s="137">
        <v>206881.70050000001</v>
      </c>
      <c r="G23" s="137">
        <v>168689.02239999999</v>
      </c>
      <c r="H23" s="137">
        <v>175915.90210000001</v>
      </c>
      <c r="I23" s="137">
        <v>147296.6513</v>
      </c>
      <c r="J23" s="137">
        <v>206668.61840000001</v>
      </c>
    </row>
    <row r="24" spans="1:10" x14ac:dyDescent="0.2">
      <c r="A24" s="46" t="s">
        <v>668</v>
      </c>
      <c r="B24" s="112">
        <v>119637</v>
      </c>
      <c r="C24" s="112">
        <v>57319</v>
      </c>
      <c r="D24" s="137">
        <v>1816.8625</v>
      </c>
      <c r="E24" s="112">
        <v>9898.3277999999991</v>
      </c>
      <c r="F24" s="137">
        <v>6644.5757999999996</v>
      </c>
      <c r="G24" s="137">
        <v>5873.7253000000001</v>
      </c>
      <c r="H24" s="137">
        <v>6542.6598999999997</v>
      </c>
      <c r="I24" s="137">
        <v>5502.1755000000003</v>
      </c>
      <c r="J24" s="137">
        <v>8071.7340000000004</v>
      </c>
    </row>
    <row r="25" spans="1:10" x14ac:dyDescent="0.2">
      <c r="A25" s="46" t="s">
        <v>669</v>
      </c>
      <c r="B25" s="112">
        <v>2894126</v>
      </c>
      <c r="C25" s="112">
        <v>1341942</v>
      </c>
      <c r="D25" s="137">
        <v>91323.571370000005</v>
      </c>
      <c r="E25" s="112">
        <v>116484.7424</v>
      </c>
      <c r="F25" s="137">
        <v>135898.5992</v>
      </c>
      <c r="G25" s="137">
        <v>109857.02929999999</v>
      </c>
      <c r="H25" s="137">
        <v>111398.7326</v>
      </c>
      <c r="I25" s="137">
        <v>150671.37760000001</v>
      </c>
      <c r="J25" s="137">
        <v>160553.97411000001</v>
      </c>
    </row>
    <row r="26" spans="1:10" s="139" customFormat="1" ht="15" x14ac:dyDescent="0.25">
      <c r="A26" s="92" t="s">
        <v>834</v>
      </c>
      <c r="B26" s="125">
        <v>3628596</v>
      </c>
      <c r="C26" s="125">
        <v>1266210</v>
      </c>
      <c r="D26" s="132">
        <v>91564.597099999999</v>
      </c>
      <c r="E26" s="125">
        <v>149793.17619999999</v>
      </c>
      <c r="F26" s="132">
        <v>115055.2265</v>
      </c>
      <c r="G26" s="132">
        <v>129805.8015</v>
      </c>
      <c r="H26" s="132">
        <v>125308.32</v>
      </c>
      <c r="I26" s="132">
        <v>117490.111</v>
      </c>
      <c r="J26" s="132">
        <v>166447.75659999999</v>
      </c>
    </row>
    <row r="27" spans="1:10" x14ac:dyDescent="0.2">
      <c r="A27" s="46" t="s">
        <v>671</v>
      </c>
      <c r="B27" s="112">
        <v>3009873</v>
      </c>
      <c r="C27" s="112">
        <v>1073575</v>
      </c>
      <c r="D27" s="137">
        <v>71554.131699999998</v>
      </c>
      <c r="E27" s="112">
        <v>122846.57610000001</v>
      </c>
      <c r="F27" s="137">
        <v>78496.0236</v>
      </c>
      <c r="G27" s="137">
        <v>107589.09480000001</v>
      </c>
      <c r="H27" s="137">
        <v>100670.46739999999</v>
      </c>
      <c r="I27" s="137">
        <v>105996.4584</v>
      </c>
      <c r="J27" s="137">
        <v>157871.32130000001</v>
      </c>
    </row>
    <row r="28" spans="1:10" x14ac:dyDescent="0.2">
      <c r="A28" s="46" t="s">
        <v>672</v>
      </c>
      <c r="B28" s="112">
        <v>564509</v>
      </c>
      <c r="C28" s="112">
        <v>135360</v>
      </c>
      <c r="D28" s="137">
        <v>17616.289400000001</v>
      </c>
      <c r="E28" s="112">
        <v>25104.531999999999</v>
      </c>
      <c r="F28" s="137">
        <v>35829.364399999999</v>
      </c>
      <c r="G28" s="137">
        <v>21974.952799999999</v>
      </c>
      <c r="H28" s="137">
        <v>23584.990099999999</v>
      </c>
      <c r="I28" s="137">
        <v>9931.5596000000005</v>
      </c>
      <c r="J28" s="137">
        <v>8303.6422999999995</v>
      </c>
    </row>
    <row r="29" spans="1:10" x14ac:dyDescent="0.2">
      <c r="A29" s="46" t="s">
        <v>673</v>
      </c>
      <c r="B29" s="112">
        <v>54215</v>
      </c>
      <c r="C29" s="112">
        <v>57275</v>
      </c>
      <c r="D29" s="137">
        <v>2394.1759999999999</v>
      </c>
      <c r="E29" s="112">
        <v>1842.0681</v>
      </c>
      <c r="F29" s="137">
        <v>729.83849999999995</v>
      </c>
      <c r="G29" s="137">
        <v>241.75389999999999</v>
      </c>
      <c r="H29" s="137">
        <v>1052.8625</v>
      </c>
      <c r="I29" s="137">
        <v>1562.0930000000001</v>
      </c>
      <c r="J29" s="137">
        <v>272.79300000000001</v>
      </c>
    </row>
    <row r="30" spans="1:10" s="139" customFormat="1" ht="15" x14ac:dyDescent="0.25">
      <c r="A30" s="92" t="s">
        <v>833</v>
      </c>
      <c r="B30" s="125">
        <v>18743154</v>
      </c>
      <c r="C30" s="125">
        <v>17538524</v>
      </c>
      <c r="D30" s="132">
        <v>1341808.7608</v>
      </c>
      <c r="E30" s="125">
        <v>1236466.09668</v>
      </c>
      <c r="F30" s="132">
        <v>1429939.6200999999</v>
      </c>
      <c r="G30" s="132">
        <v>1196927.7259</v>
      </c>
      <c r="H30" s="132">
        <v>1098997.6558999999</v>
      </c>
      <c r="I30" s="132">
        <v>1261267.6368</v>
      </c>
      <c r="J30" s="132">
        <v>1362200.6675</v>
      </c>
    </row>
    <row r="31" spans="1:10" x14ac:dyDescent="0.2">
      <c r="A31" s="46" t="s">
        <v>675</v>
      </c>
      <c r="B31" s="112">
        <v>10296177</v>
      </c>
      <c r="C31" s="112">
        <v>8974862</v>
      </c>
      <c r="D31" s="137">
        <v>517544.35379999998</v>
      </c>
      <c r="E31" s="112">
        <v>498621.51539999997</v>
      </c>
      <c r="F31" s="137">
        <v>393153.09230000002</v>
      </c>
      <c r="G31" s="137">
        <v>520401.37969999999</v>
      </c>
      <c r="H31" s="137">
        <v>432300.31030000001</v>
      </c>
      <c r="I31" s="137">
        <v>486894.51390000002</v>
      </c>
      <c r="J31" s="137">
        <v>626067.80819999997</v>
      </c>
    </row>
    <row r="32" spans="1:10" x14ac:dyDescent="0.2">
      <c r="A32" s="46" t="s">
        <v>676</v>
      </c>
      <c r="B32" s="112">
        <v>4601532</v>
      </c>
      <c r="C32" s="112">
        <v>4587541</v>
      </c>
      <c r="D32" s="137">
        <v>444706.62099999998</v>
      </c>
      <c r="E32" s="112">
        <v>420918.31177999999</v>
      </c>
      <c r="F32" s="137">
        <v>498631.09360000002</v>
      </c>
      <c r="G32" s="137">
        <v>372109.00929999998</v>
      </c>
      <c r="H32" s="137">
        <v>290523.75890000002</v>
      </c>
      <c r="I32" s="137">
        <v>449621.08059999999</v>
      </c>
      <c r="J32" s="137">
        <v>366381.08230000001</v>
      </c>
    </row>
    <row r="33" spans="1:10" x14ac:dyDescent="0.2">
      <c r="A33" s="46" t="s">
        <v>677</v>
      </c>
      <c r="B33" s="112">
        <v>3681125</v>
      </c>
      <c r="C33" s="112">
        <v>3802798</v>
      </c>
      <c r="D33" s="137">
        <v>357753.36</v>
      </c>
      <c r="E33" s="112">
        <v>304093.90000000002</v>
      </c>
      <c r="F33" s="137">
        <v>515065.26299999998</v>
      </c>
      <c r="G33" s="137">
        <v>282682.33299999998</v>
      </c>
      <c r="H33" s="137">
        <v>357929.69500000001</v>
      </c>
      <c r="I33" s="137">
        <v>304000.93599999999</v>
      </c>
      <c r="J33" s="137">
        <v>345360.33399999997</v>
      </c>
    </row>
    <row r="34" spans="1:10" x14ac:dyDescent="0.2">
      <c r="A34" s="46" t="s">
        <v>678</v>
      </c>
      <c r="B34" s="112">
        <v>163571</v>
      </c>
      <c r="C34" s="112">
        <v>172636</v>
      </c>
      <c r="D34" s="137">
        <v>21804.425999999999</v>
      </c>
      <c r="E34" s="112">
        <v>12832.369500000001</v>
      </c>
      <c r="F34" s="137">
        <v>23090.171200000001</v>
      </c>
      <c r="G34" s="137">
        <v>21707.456099999999</v>
      </c>
      <c r="H34" s="137">
        <v>18188.309700000002</v>
      </c>
      <c r="I34" s="137">
        <v>20740.291300000001</v>
      </c>
      <c r="J34" s="137">
        <v>24364.375</v>
      </c>
    </row>
    <row r="35" spans="1:10" x14ac:dyDescent="0.2">
      <c r="A35" s="46" t="s">
        <v>679</v>
      </c>
      <c r="B35" s="112">
        <v>749</v>
      </c>
      <c r="C35" s="112">
        <v>687</v>
      </c>
      <c r="D35" s="137">
        <v>0</v>
      </c>
      <c r="E35" s="112">
        <v>0</v>
      </c>
      <c r="F35" s="137">
        <v>0</v>
      </c>
      <c r="G35" s="137">
        <v>27.547799999999999</v>
      </c>
      <c r="H35" s="137">
        <v>55.582000000000001</v>
      </c>
      <c r="I35" s="137">
        <v>10.815</v>
      </c>
      <c r="J35" s="137">
        <v>27.068000000000001</v>
      </c>
    </row>
    <row r="36" spans="1:10" s="139" customFormat="1" ht="15" x14ac:dyDescent="0.25">
      <c r="A36" s="92" t="s">
        <v>832</v>
      </c>
      <c r="B36" s="125">
        <v>5705298</v>
      </c>
      <c r="C36" s="125">
        <v>4564779</v>
      </c>
      <c r="D36" s="132">
        <v>396525.16480000003</v>
      </c>
      <c r="E36" s="125">
        <v>246619.03450000001</v>
      </c>
      <c r="F36" s="132">
        <v>305970.07809999998</v>
      </c>
      <c r="G36" s="132">
        <v>300224.17170000001</v>
      </c>
      <c r="H36" s="132">
        <v>337208.60710000002</v>
      </c>
      <c r="I36" s="132">
        <v>395779.67119999998</v>
      </c>
      <c r="J36" s="132">
        <v>507945.14510000002</v>
      </c>
    </row>
    <row r="37" spans="1:10" x14ac:dyDescent="0.2">
      <c r="A37" s="46" t="s">
        <v>681</v>
      </c>
      <c r="B37" s="112">
        <v>2282657</v>
      </c>
      <c r="C37" s="112">
        <v>2430174</v>
      </c>
      <c r="D37" s="137">
        <v>211546.97159999999</v>
      </c>
      <c r="E37" s="112">
        <v>55217.161599999999</v>
      </c>
      <c r="F37" s="137">
        <v>61747.585099999997</v>
      </c>
      <c r="G37" s="137">
        <v>86424.555699999997</v>
      </c>
      <c r="H37" s="137">
        <v>116318.1747</v>
      </c>
      <c r="I37" s="137">
        <v>168901.38089999999</v>
      </c>
      <c r="J37" s="137">
        <v>201847.06039999999</v>
      </c>
    </row>
    <row r="38" spans="1:10" x14ac:dyDescent="0.2">
      <c r="A38" s="46" t="s">
        <v>682</v>
      </c>
      <c r="B38" s="112">
        <v>820084</v>
      </c>
      <c r="C38" s="112">
        <v>570674</v>
      </c>
      <c r="D38" s="137">
        <v>61681.112800000003</v>
      </c>
      <c r="E38" s="112">
        <v>40991.321199999998</v>
      </c>
      <c r="F38" s="137">
        <v>62234.669099999999</v>
      </c>
      <c r="G38" s="137">
        <v>57932.286999999997</v>
      </c>
      <c r="H38" s="137">
        <v>55636.675600000002</v>
      </c>
      <c r="I38" s="137">
        <v>55189.323499999999</v>
      </c>
      <c r="J38" s="137">
        <v>82779.695500000002</v>
      </c>
    </row>
    <row r="39" spans="1:10" x14ac:dyDescent="0.2">
      <c r="A39" s="46" t="s">
        <v>683</v>
      </c>
      <c r="B39" s="112">
        <v>921977</v>
      </c>
      <c r="C39" s="112">
        <v>595375</v>
      </c>
      <c r="D39" s="137">
        <v>56321.217700000001</v>
      </c>
      <c r="E39" s="112">
        <v>61675.400099999999</v>
      </c>
      <c r="F39" s="137">
        <v>69768.861099999995</v>
      </c>
      <c r="G39" s="137">
        <v>62441.406000000003</v>
      </c>
      <c r="H39" s="137">
        <v>67976.695900000006</v>
      </c>
      <c r="I39" s="137">
        <v>70222.978300000002</v>
      </c>
      <c r="J39" s="137">
        <v>88351.732900000003</v>
      </c>
    </row>
    <row r="40" spans="1:10" x14ac:dyDescent="0.2">
      <c r="A40" s="46" t="s">
        <v>684</v>
      </c>
      <c r="B40" s="112">
        <v>127317</v>
      </c>
      <c r="C40" s="112">
        <v>84148</v>
      </c>
      <c r="D40" s="137">
        <v>2328.7170000000001</v>
      </c>
      <c r="E40" s="112">
        <v>7097.0824000000002</v>
      </c>
      <c r="F40" s="137">
        <v>11172.226199999999</v>
      </c>
      <c r="G40" s="137">
        <v>9627.2266999999993</v>
      </c>
      <c r="H40" s="137">
        <v>10690.9946</v>
      </c>
      <c r="I40" s="137">
        <v>6957.5860000000002</v>
      </c>
      <c r="J40" s="137">
        <v>10750.773800000001</v>
      </c>
    </row>
    <row r="41" spans="1:10" x14ac:dyDescent="0.2">
      <c r="A41" s="46" t="s">
        <v>685</v>
      </c>
      <c r="B41" s="112">
        <v>1553262</v>
      </c>
      <c r="C41" s="112">
        <v>884408</v>
      </c>
      <c r="D41" s="137">
        <v>64647.145700000001</v>
      </c>
      <c r="E41" s="112">
        <v>81638.069199999998</v>
      </c>
      <c r="F41" s="137">
        <v>101046.7366</v>
      </c>
      <c r="G41" s="137">
        <v>83798.696299999996</v>
      </c>
      <c r="H41" s="137">
        <v>86586.066300000006</v>
      </c>
      <c r="I41" s="137">
        <v>94508.402499999997</v>
      </c>
      <c r="J41" s="137">
        <v>124215.88250000001</v>
      </c>
    </row>
    <row r="42" spans="1:10" s="139" customFormat="1" ht="15" x14ac:dyDescent="0.25">
      <c r="A42" s="92" t="s">
        <v>831</v>
      </c>
      <c r="B42" s="125">
        <v>10674600</v>
      </c>
      <c r="C42" s="125">
        <v>8263011</v>
      </c>
      <c r="D42" s="132">
        <v>618498.41639999999</v>
      </c>
      <c r="E42" s="125">
        <v>664071.20220000006</v>
      </c>
      <c r="F42" s="132">
        <v>860929.39009999996</v>
      </c>
      <c r="G42" s="132">
        <v>658061.67949999997</v>
      </c>
      <c r="H42" s="132">
        <v>691996.08270000003</v>
      </c>
      <c r="I42" s="132">
        <v>740319.64991000004</v>
      </c>
      <c r="J42" s="132">
        <v>802926.92039999994</v>
      </c>
    </row>
    <row r="43" spans="1:10" x14ac:dyDescent="0.2">
      <c r="A43" s="46" t="s">
        <v>687</v>
      </c>
      <c r="B43" s="112">
        <v>716653</v>
      </c>
      <c r="C43" s="112">
        <v>618589</v>
      </c>
      <c r="D43" s="137">
        <v>27797.359499999999</v>
      </c>
      <c r="E43" s="112">
        <v>15539.759</v>
      </c>
      <c r="F43" s="137">
        <v>157335.0484</v>
      </c>
      <c r="G43" s="137">
        <v>47177.139199999998</v>
      </c>
      <c r="H43" s="137">
        <v>12239.3496</v>
      </c>
      <c r="I43" s="137">
        <v>55888.425300000003</v>
      </c>
      <c r="J43" s="137">
        <v>64854.474000000002</v>
      </c>
    </row>
    <row r="44" spans="1:10" x14ac:dyDescent="0.2">
      <c r="A44" s="46" t="s">
        <v>688</v>
      </c>
      <c r="B44" s="112">
        <v>188571</v>
      </c>
      <c r="C44" s="112">
        <v>167414</v>
      </c>
      <c r="D44" s="137">
        <v>21680.305499999999</v>
      </c>
      <c r="E44" s="112">
        <v>11496.4334</v>
      </c>
      <c r="F44" s="137">
        <v>13748.0288</v>
      </c>
      <c r="G44" s="137">
        <v>14345.5517</v>
      </c>
      <c r="H44" s="137">
        <v>13089.579299999999</v>
      </c>
      <c r="I44" s="137">
        <v>13795.975899999999</v>
      </c>
      <c r="J44" s="137">
        <v>19423.5674</v>
      </c>
    </row>
    <row r="45" spans="1:10" x14ac:dyDescent="0.2">
      <c r="A45" s="46" t="s">
        <v>689</v>
      </c>
      <c r="B45" s="112">
        <v>3250664</v>
      </c>
      <c r="C45" s="112">
        <v>2196552</v>
      </c>
      <c r="D45" s="137">
        <v>135782.29259999999</v>
      </c>
      <c r="E45" s="112">
        <v>185038.899</v>
      </c>
      <c r="F45" s="137">
        <v>216190.5362</v>
      </c>
      <c r="G45" s="137">
        <v>195226.00700000001</v>
      </c>
      <c r="H45" s="137">
        <v>203928.90900000001</v>
      </c>
      <c r="I45" s="137">
        <v>198313.05420000001</v>
      </c>
      <c r="J45" s="137">
        <v>197621.33549999999</v>
      </c>
    </row>
    <row r="46" spans="1:10" x14ac:dyDescent="0.2">
      <c r="A46" s="46" t="s">
        <v>690</v>
      </c>
      <c r="B46" s="112">
        <v>838817</v>
      </c>
      <c r="C46" s="112">
        <v>686456</v>
      </c>
      <c r="D46" s="137">
        <v>63147.502800000002</v>
      </c>
      <c r="E46" s="112">
        <v>55745.566200000001</v>
      </c>
      <c r="F46" s="137">
        <v>58900.3851</v>
      </c>
      <c r="G46" s="137">
        <v>52454.863400000002</v>
      </c>
      <c r="H46" s="137">
        <v>50044.816899999998</v>
      </c>
      <c r="I46" s="137">
        <v>46319.379200000003</v>
      </c>
      <c r="J46" s="137">
        <v>67306.2408</v>
      </c>
    </row>
    <row r="47" spans="1:10" x14ac:dyDescent="0.2">
      <c r="A47" s="46" t="s">
        <v>691</v>
      </c>
      <c r="B47" s="112">
        <v>5679896</v>
      </c>
      <c r="C47" s="112">
        <v>4594000</v>
      </c>
      <c r="D47" s="137">
        <v>370090.95600000001</v>
      </c>
      <c r="E47" s="112">
        <v>396250.54460000002</v>
      </c>
      <c r="F47" s="137">
        <v>414755.39159999997</v>
      </c>
      <c r="G47" s="137">
        <v>348858.11820000003</v>
      </c>
      <c r="H47" s="137">
        <v>412693.42790000001</v>
      </c>
      <c r="I47" s="137">
        <v>426002.81530999998</v>
      </c>
      <c r="J47" s="137">
        <v>453721.3027</v>
      </c>
    </row>
    <row r="48" spans="1:10" s="139" customFormat="1" ht="15" x14ac:dyDescent="0.25">
      <c r="A48" s="92" t="s">
        <v>692</v>
      </c>
      <c r="B48" s="125">
        <v>5896808</v>
      </c>
      <c r="C48" s="125">
        <v>3449412</v>
      </c>
      <c r="D48" s="132">
        <v>251826.43875999999</v>
      </c>
      <c r="E48" s="125">
        <v>361343.66460000002</v>
      </c>
      <c r="F48" s="132">
        <v>384746.34259999997</v>
      </c>
      <c r="G48" s="132">
        <v>414455.92700000003</v>
      </c>
      <c r="H48" s="132">
        <v>373558.16940000001</v>
      </c>
      <c r="I48" s="132">
        <v>417353.21279999998</v>
      </c>
      <c r="J48" s="132">
        <v>490811.77130000002</v>
      </c>
    </row>
    <row r="49" spans="1:10" x14ac:dyDescent="0.2">
      <c r="A49" s="46" t="s">
        <v>693</v>
      </c>
      <c r="B49" s="112" t="s">
        <v>180</v>
      </c>
      <c r="C49" s="112" t="s">
        <v>180</v>
      </c>
      <c r="D49" s="137">
        <v>0</v>
      </c>
      <c r="E49" s="112">
        <v>0</v>
      </c>
      <c r="F49" s="137">
        <v>0</v>
      </c>
      <c r="G49" s="137">
        <v>0</v>
      </c>
      <c r="H49" s="137">
        <v>0</v>
      </c>
      <c r="I49" s="137">
        <v>0</v>
      </c>
      <c r="J49" s="137">
        <v>0</v>
      </c>
    </row>
    <row r="50" spans="1:10" x14ac:dyDescent="0.2">
      <c r="A50" s="46" t="s">
        <v>694</v>
      </c>
      <c r="B50" s="112">
        <v>2106985</v>
      </c>
      <c r="C50" s="112">
        <v>1062072</v>
      </c>
      <c r="D50" s="137">
        <v>78157.168799999999</v>
      </c>
      <c r="E50" s="112">
        <v>130389.78750000001</v>
      </c>
      <c r="F50" s="137">
        <v>151695.94680000001</v>
      </c>
      <c r="G50" s="137">
        <v>134224.10569999999</v>
      </c>
      <c r="H50" s="137">
        <v>152666.7366</v>
      </c>
      <c r="I50" s="137">
        <v>136632.6097</v>
      </c>
      <c r="J50" s="137">
        <v>154233.6752</v>
      </c>
    </row>
    <row r="51" spans="1:10" x14ac:dyDescent="0.2">
      <c r="A51" s="46" t="s">
        <v>695</v>
      </c>
      <c r="B51" s="112">
        <v>2853531</v>
      </c>
      <c r="C51" s="112">
        <v>1686107</v>
      </c>
      <c r="D51" s="137">
        <v>137618.40255999999</v>
      </c>
      <c r="E51" s="112">
        <v>171900.77100000001</v>
      </c>
      <c r="F51" s="137">
        <v>162572.65299999999</v>
      </c>
      <c r="G51" s="137">
        <v>201696.56390000001</v>
      </c>
      <c r="H51" s="137">
        <v>148184.4682</v>
      </c>
      <c r="I51" s="137">
        <v>209311.859</v>
      </c>
      <c r="J51" s="137">
        <v>241064.9662</v>
      </c>
    </row>
    <row r="52" spans="1:10" x14ac:dyDescent="0.2">
      <c r="A52" s="46" t="s">
        <v>696</v>
      </c>
      <c r="B52" s="112">
        <v>341882</v>
      </c>
      <c r="C52" s="112">
        <v>291023</v>
      </c>
      <c r="D52" s="137">
        <v>19516.046999999999</v>
      </c>
      <c r="E52" s="112">
        <v>23846.255399999998</v>
      </c>
      <c r="F52" s="137">
        <v>29204.424999999999</v>
      </c>
      <c r="G52" s="137">
        <v>25250.780900000002</v>
      </c>
      <c r="H52" s="137">
        <v>28056.364300000001</v>
      </c>
      <c r="I52" s="137">
        <v>21132.773799999999</v>
      </c>
      <c r="J52" s="137">
        <v>30625.001799999998</v>
      </c>
    </row>
    <row r="53" spans="1:10" x14ac:dyDescent="0.2">
      <c r="A53" s="46" t="s">
        <v>697</v>
      </c>
      <c r="B53" s="112">
        <v>594410</v>
      </c>
      <c r="C53" s="112">
        <v>410210</v>
      </c>
      <c r="D53" s="137">
        <v>16534.820400000001</v>
      </c>
      <c r="E53" s="112">
        <v>35206.850700000003</v>
      </c>
      <c r="F53" s="137">
        <v>41273.317799999997</v>
      </c>
      <c r="G53" s="137">
        <v>53284.476499999997</v>
      </c>
      <c r="H53" s="137">
        <v>44650.600299999998</v>
      </c>
      <c r="I53" s="137">
        <v>50275.970300000001</v>
      </c>
      <c r="J53" s="137">
        <v>64888.128100000002</v>
      </c>
    </row>
    <row r="54" spans="1:10" s="139" customFormat="1" ht="15" x14ac:dyDescent="0.25">
      <c r="A54" s="92" t="s">
        <v>830</v>
      </c>
      <c r="B54" s="125">
        <v>1154818</v>
      </c>
      <c r="C54" s="125">
        <v>740672</v>
      </c>
      <c r="D54" s="132">
        <v>47675.510499999997</v>
      </c>
      <c r="E54" s="125">
        <v>79721.8364</v>
      </c>
      <c r="F54" s="132">
        <v>85005.305699999997</v>
      </c>
      <c r="G54" s="132">
        <v>69983.373900000006</v>
      </c>
      <c r="H54" s="132">
        <v>79821.906199999998</v>
      </c>
      <c r="I54" s="132">
        <v>68139.859700000001</v>
      </c>
      <c r="J54" s="132">
        <v>81317.824600000007</v>
      </c>
    </row>
    <row r="55" spans="1:10" x14ac:dyDescent="0.2">
      <c r="A55" s="46" t="s">
        <v>699</v>
      </c>
      <c r="B55" s="112">
        <v>239281</v>
      </c>
      <c r="C55" s="112">
        <v>171733</v>
      </c>
      <c r="D55" s="137">
        <v>13010.3397</v>
      </c>
      <c r="E55" s="112">
        <v>16076.882299999999</v>
      </c>
      <c r="F55" s="137">
        <v>15171.5481</v>
      </c>
      <c r="G55" s="137">
        <v>16822.408899999999</v>
      </c>
      <c r="H55" s="137">
        <v>16697.219700000001</v>
      </c>
      <c r="I55" s="137">
        <v>17448.969099999998</v>
      </c>
      <c r="J55" s="137">
        <v>18033.3786</v>
      </c>
    </row>
    <row r="56" spans="1:10" x14ac:dyDescent="0.2">
      <c r="A56" s="46" t="s">
        <v>700</v>
      </c>
      <c r="B56" s="112">
        <v>204437</v>
      </c>
      <c r="C56" s="112">
        <v>66728</v>
      </c>
      <c r="D56" s="137">
        <v>2049.8555999999999</v>
      </c>
      <c r="E56" s="112">
        <v>10107.083500000001</v>
      </c>
      <c r="F56" s="137">
        <v>7931.3702999999996</v>
      </c>
      <c r="G56" s="137">
        <v>8525.0503000000008</v>
      </c>
      <c r="H56" s="137">
        <v>9969.5918999999994</v>
      </c>
      <c r="I56" s="137">
        <v>7097.1931999999997</v>
      </c>
      <c r="J56" s="137">
        <v>9369.6492999999991</v>
      </c>
    </row>
    <row r="57" spans="1:10" x14ac:dyDescent="0.2">
      <c r="A57" s="46" t="s">
        <v>701</v>
      </c>
      <c r="B57" s="112">
        <v>168998</v>
      </c>
      <c r="C57" s="112">
        <v>92395</v>
      </c>
      <c r="D57" s="137">
        <v>5938.0361000000003</v>
      </c>
      <c r="E57" s="112">
        <v>10177.1415</v>
      </c>
      <c r="F57" s="137">
        <v>10781.6927</v>
      </c>
      <c r="G57" s="137">
        <v>9596.1843000000008</v>
      </c>
      <c r="H57" s="137">
        <v>8969.2597999999998</v>
      </c>
      <c r="I57" s="137">
        <v>8375.7561999999998</v>
      </c>
      <c r="J57" s="137">
        <v>11270.3856</v>
      </c>
    </row>
    <row r="58" spans="1:10" x14ac:dyDescent="0.2">
      <c r="A58" s="46" t="s">
        <v>702</v>
      </c>
      <c r="B58" s="112">
        <v>53987</v>
      </c>
      <c r="C58" s="112">
        <v>49513</v>
      </c>
      <c r="D58" s="137">
        <v>3337.9540000000002</v>
      </c>
      <c r="E58" s="112">
        <v>1673.211</v>
      </c>
      <c r="F58" s="137">
        <v>892.76</v>
      </c>
      <c r="G58" s="137">
        <v>1309.1199999999999</v>
      </c>
      <c r="H58" s="137">
        <v>1794.5309999999999</v>
      </c>
      <c r="I58" s="137">
        <v>2138.6840000000002</v>
      </c>
      <c r="J58" s="137">
        <v>1032.9870000000001</v>
      </c>
    </row>
    <row r="59" spans="1:10" ht="15" thickBot="1" x14ac:dyDescent="0.25">
      <c r="A59" s="84" t="s">
        <v>703</v>
      </c>
      <c r="B59" s="126">
        <v>488114</v>
      </c>
      <c r="C59" s="126">
        <v>360303</v>
      </c>
      <c r="D59" s="138">
        <v>23339.325099999998</v>
      </c>
      <c r="E59" s="126">
        <v>41687.518100000001</v>
      </c>
      <c r="F59" s="138">
        <v>50227.934600000001</v>
      </c>
      <c r="G59" s="138">
        <v>33730.610399999998</v>
      </c>
      <c r="H59" s="138">
        <v>42391.303800000002</v>
      </c>
      <c r="I59" s="138">
        <v>33079.2572</v>
      </c>
      <c r="J59" s="138">
        <v>41611.424099999997</v>
      </c>
    </row>
    <row r="60" spans="1:10" s="139" customFormat="1" ht="15.75" thickTop="1" x14ac:dyDescent="0.25">
      <c r="A60" s="92" t="s">
        <v>837</v>
      </c>
      <c r="B60" s="125">
        <v>6604825</v>
      </c>
      <c r="C60" s="125">
        <v>3233516</v>
      </c>
      <c r="D60" s="132">
        <v>219305.4817</v>
      </c>
      <c r="E60" s="125">
        <v>310885.57939999999</v>
      </c>
      <c r="F60" s="132">
        <v>318113.15269999998</v>
      </c>
      <c r="G60" s="132">
        <v>278053.35570000001</v>
      </c>
      <c r="H60" s="132">
        <v>406203.94559999998</v>
      </c>
      <c r="I60" s="132">
        <v>258296.16292</v>
      </c>
      <c r="J60" s="132">
        <v>337672.94130000001</v>
      </c>
    </row>
    <row r="61" spans="1:10" s="139" customFormat="1" ht="15" x14ac:dyDescent="0.25">
      <c r="A61" s="92" t="s">
        <v>704</v>
      </c>
      <c r="B61" s="125">
        <v>69984994</v>
      </c>
      <c r="C61" s="125">
        <v>51453314</v>
      </c>
      <c r="D61" s="132">
        <v>3849673.6505299993</v>
      </c>
      <c r="E61" s="110">
        <v>4218571.0468800003</v>
      </c>
      <c r="F61" s="132">
        <v>4886535.7541000005</v>
      </c>
      <c r="G61" s="132">
        <v>4437990.8961999994</v>
      </c>
      <c r="H61" s="132">
        <v>4597037.2961999997</v>
      </c>
      <c r="I61" s="132">
        <v>4512028.0551900007</v>
      </c>
      <c r="J61" s="132">
        <v>5110783.1895799991</v>
      </c>
    </row>
    <row r="62" spans="1:10" s="139" customFormat="1" ht="15" x14ac:dyDescent="0.25">
      <c r="A62" s="92" t="s">
        <v>705</v>
      </c>
      <c r="B62" s="125">
        <v>4272685</v>
      </c>
      <c r="C62" s="125">
        <v>2235006</v>
      </c>
      <c r="D62" s="132">
        <v>185939.24937000001</v>
      </c>
      <c r="E62" s="110">
        <v>166211.6974</v>
      </c>
      <c r="F62" s="132">
        <v>285373.68803360005</v>
      </c>
      <c r="G62" s="132">
        <v>174856.84145999997</v>
      </c>
      <c r="H62" s="132">
        <v>181123.2694624</v>
      </c>
      <c r="I62" s="132">
        <v>177773.90714</v>
      </c>
      <c r="J62" s="132">
        <v>201364.857669452</v>
      </c>
    </row>
    <row r="63" spans="1:10" s="139" customFormat="1" ht="15" x14ac:dyDescent="0.25">
      <c r="A63" s="92" t="s">
        <v>706</v>
      </c>
      <c r="B63" s="125">
        <v>65712310</v>
      </c>
      <c r="C63" s="125">
        <v>49218309</v>
      </c>
      <c r="D63" s="132">
        <v>3663734.4011599994</v>
      </c>
      <c r="E63" s="110">
        <v>4052359.3494800003</v>
      </c>
      <c r="F63" s="132">
        <v>4601162.0660664001</v>
      </c>
      <c r="G63" s="132">
        <v>4263134.0547399996</v>
      </c>
      <c r="H63" s="132">
        <v>4415914.0267375996</v>
      </c>
      <c r="I63" s="132">
        <v>4334254.1480500009</v>
      </c>
      <c r="J63" s="132">
        <v>4909418.3319105469</v>
      </c>
    </row>
    <row r="64" spans="1:10" s="139" customFormat="1" ht="15.75" thickBot="1" x14ac:dyDescent="0.3">
      <c r="A64" s="81" t="s">
        <v>707</v>
      </c>
      <c r="B64" s="128">
        <v>5830650</v>
      </c>
      <c r="C64" s="128">
        <v>2615690</v>
      </c>
      <c r="D64" s="133">
        <v>88255.187215020356</v>
      </c>
      <c r="E64" s="134">
        <v>120604.50057178093</v>
      </c>
      <c r="F64" s="133">
        <v>-47112.347061978078</v>
      </c>
      <c r="G64" s="133">
        <v>88817.238797140861</v>
      </c>
      <c r="H64" s="133">
        <v>156110.03066743465</v>
      </c>
      <c r="I64" s="133">
        <v>114711.22349891036</v>
      </c>
      <c r="J64" s="133">
        <v>137603.78049891035</v>
      </c>
    </row>
    <row r="65" spans="1:10" s="139" customFormat="1" ht="15.75" thickBot="1" x14ac:dyDescent="0.3">
      <c r="A65" s="93" t="s">
        <v>708</v>
      </c>
      <c r="B65" s="127">
        <v>71542959</v>
      </c>
      <c r="C65" s="127">
        <v>51833999</v>
      </c>
      <c r="D65" s="135">
        <v>3751989.5883750198</v>
      </c>
      <c r="E65" s="136">
        <v>4172963.8500517812</v>
      </c>
      <c r="F65" s="135">
        <v>4554049.7190044224</v>
      </c>
      <c r="G65" s="135">
        <v>4351951.2935371408</v>
      </c>
      <c r="H65" s="135">
        <v>4572024.0574050341</v>
      </c>
      <c r="I65" s="135">
        <v>4448965.3715489116</v>
      </c>
      <c r="J65" s="135">
        <v>5047022.1124094576</v>
      </c>
    </row>
    <row r="66" spans="1:10" ht="15" thickTop="1" x14ac:dyDescent="0.2">
      <c r="A66" s="360" t="s">
        <v>54</v>
      </c>
      <c r="B66" s="360"/>
      <c r="C66" s="360"/>
      <c r="D66" s="360"/>
      <c r="E66" s="360"/>
      <c r="F66" s="360"/>
      <c r="G66" s="360"/>
      <c r="H66" s="360"/>
      <c r="I66" s="360"/>
      <c r="J66" s="360"/>
    </row>
    <row r="67" spans="1:10" x14ac:dyDescent="0.2">
      <c r="A67" s="379" t="s">
        <v>709</v>
      </c>
      <c r="B67" s="379"/>
      <c r="C67" s="379"/>
      <c r="D67" s="379"/>
      <c r="E67" s="379"/>
      <c r="F67" s="379"/>
      <c r="G67" s="379"/>
      <c r="H67" s="379"/>
      <c r="I67" s="379"/>
      <c r="J67" s="379"/>
    </row>
    <row r="68" spans="1:10" ht="23.25" customHeight="1" x14ac:dyDescent="0.2">
      <c r="A68" s="515" t="s">
        <v>710</v>
      </c>
      <c r="B68" s="515"/>
      <c r="C68" s="515"/>
      <c r="D68" s="515"/>
      <c r="E68" s="515"/>
      <c r="F68" s="515"/>
      <c r="G68" s="515"/>
      <c r="H68" s="515"/>
      <c r="I68" s="515"/>
      <c r="J68" s="515"/>
    </row>
  </sheetData>
  <mergeCells count="10">
    <mergeCell ref="A67:J67"/>
    <mergeCell ref="A68:J68"/>
    <mergeCell ref="A66:J66"/>
    <mergeCell ref="A1:J1"/>
    <mergeCell ref="A2:J2"/>
    <mergeCell ref="A3:J3"/>
    <mergeCell ref="A4:A5"/>
    <mergeCell ref="B4:B5"/>
    <mergeCell ref="C4:C5"/>
    <mergeCell ref="F4:J4"/>
  </mergeCells>
  <pageMargins left="0.7" right="0.7" top="0.75" bottom="0.75" header="0.3" footer="0.3"/>
  <pageSetup paperSize="9" scale="66"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C8" sqref="C8"/>
    </sheetView>
  </sheetViews>
  <sheetFormatPr defaultColWidth="9.125" defaultRowHeight="14.25" x14ac:dyDescent="0.2"/>
  <cols>
    <col min="1" max="1" width="5.5" style="2" bestFit="1" customWidth="1"/>
    <col min="2" max="2" width="16.25" style="2" customWidth="1"/>
    <col min="3" max="4" width="8.5" style="2"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55" t="s">
        <v>711</v>
      </c>
      <c r="B1" s="355"/>
      <c r="C1" s="355"/>
      <c r="D1" s="355"/>
      <c r="E1" s="355"/>
      <c r="F1" s="355"/>
      <c r="G1" s="355"/>
      <c r="H1" s="355"/>
      <c r="I1" s="355"/>
      <c r="J1" s="355"/>
    </row>
    <row r="2" spans="1:12" x14ac:dyDescent="0.2">
      <c r="A2" s="449" t="s">
        <v>520</v>
      </c>
      <c r="B2" s="449"/>
      <c r="C2" s="449"/>
      <c r="D2" s="449"/>
      <c r="E2" s="449"/>
      <c r="F2" s="449"/>
      <c r="G2" s="449"/>
      <c r="H2" s="449"/>
      <c r="I2" s="449"/>
      <c r="J2" s="449"/>
    </row>
    <row r="3" spans="1:12" ht="15" thickBot="1" x14ac:dyDescent="0.25">
      <c r="A3" s="359" t="s">
        <v>649</v>
      </c>
      <c r="B3" s="359"/>
      <c r="C3" s="359"/>
      <c r="D3" s="359"/>
      <c r="E3" s="359"/>
      <c r="F3" s="359"/>
      <c r="G3" s="359"/>
      <c r="H3" s="359"/>
      <c r="I3" s="359"/>
      <c r="J3" s="359"/>
      <c r="K3" s="359"/>
    </row>
    <row r="4" spans="1:12" ht="15.75" thickTop="1" thickBot="1" x14ac:dyDescent="0.25">
      <c r="A4" s="523" t="s">
        <v>538</v>
      </c>
      <c r="B4" s="518"/>
      <c r="C4" s="386" t="s">
        <v>598</v>
      </c>
      <c r="D4" s="386" t="s">
        <v>599</v>
      </c>
      <c r="E4" s="230">
        <v>2023</v>
      </c>
      <c r="F4" s="242">
        <v>2023</v>
      </c>
      <c r="G4" s="374">
        <v>2024</v>
      </c>
      <c r="H4" s="374"/>
      <c r="I4" s="374"/>
      <c r="J4" s="374"/>
      <c r="K4" s="374"/>
    </row>
    <row r="5" spans="1:12" ht="15" thickBot="1" x14ac:dyDescent="0.25">
      <c r="A5" s="524"/>
      <c r="B5" s="519"/>
      <c r="C5" s="387"/>
      <c r="D5" s="387"/>
      <c r="E5" s="22" t="s">
        <v>47</v>
      </c>
      <c r="F5" s="22" t="s">
        <v>42</v>
      </c>
      <c r="G5" s="100" t="s">
        <v>43</v>
      </c>
      <c r="H5" s="47" t="s">
        <v>44</v>
      </c>
      <c r="I5" s="47" t="s">
        <v>45</v>
      </c>
      <c r="J5" s="47" t="s">
        <v>46</v>
      </c>
      <c r="K5" s="47" t="s">
        <v>910</v>
      </c>
      <c r="L5" s="130"/>
    </row>
    <row r="6" spans="1:12" ht="15" thickTop="1" x14ac:dyDescent="0.2">
      <c r="A6" s="525" t="s">
        <v>651</v>
      </c>
      <c r="B6" s="525"/>
      <c r="C6" s="125">
        <v>9016246</v>
      </c>
      <c r="D6" s="110">
        <v>8936960</v>
      </c>
      <c r="E6" s="125">
        <v>617381.64899999998</v>
      </c>
      <c r="F6" s="125">
        <v>607151.35999999999</v>
      </c>
      <c r="G6" s="125">
        <v>764309.89300000004</v>
      </c>
      <c r="H6" s="125">
        <v>739819</v>
      </c>
      <c r="I6" s="125">
        <v>829163.07799999998</v>
      </c>
      <c r="J6" s="125">
        <v>527024.86</v>
      </c>
      <c r="K6" s="243">
        <v>552458</v>
      </c>
    </row>
    <row r="7" spans="1:12" x14ac:dyDescent="0.2">
      <c r="A7" s="379" t="s">
        <v>652</v>
      </c>
      <c r="B7" s="379"/>
      <c r="C7" s="112">
        <v>162140</v>
      </c>
      <c r="D7" s="140">
        <v>144299</v>
      </c>
      <c r="E7" s="112">
        <v>6975.0959999999995</v>
      </c>
      <c r="F7" s="112">
        <v>9325.1859999999997</v>
      </c>
      <c r="G7" s="112">
        <v>6701.7759999999998</v>
      </c>
      <c r="H7" s="112">
        <v>6138</v>
      </c>
      <c r="I7" s="112">
        <v>8841.8369999999995</v>
      </c>
      <c r="J7" s="112">
        <v>5323.0659999999998</v>
      </c>
      <c r="K7" s="244">
        <v>15300</v>
      </c>
    </row>
    <row r="8" spans="1:12" x14ac:dyDescent="0.2">
      <c r="A8" s="379" t="s">
        <v>653</v>
      </c>
      <c r="B8" s="379"/>
      <c r="C8" s="112">
        <v>795286</v>
      </c>
      <c r="D8" s="140">
        <v>1072453</v>
      </c>
      <c r="E8" s="112">
        <v>19156.834999999999</v>
      </c>
      <c r="F8" s="112">
        <v>88614.452999999994</v>
      </c>
      <c r="G8" s="112">
        <v>176348.37100000001</v>
      </c>
      <c r="H8" s="112">
        <v>226439</v>
      </c>
      <c r="I8" s="112">
        <v>205205.62599999999</v>
      </c>
      <c r="J8" s="112">
        <v>26554.243999999999</v>
      </c>
      <c r="K8" s="246">
        <v>0</v>
      </c>
    </row>
    <row r="9" spans="1:12" x14ac:dyDescent="0.2">
      <c r="A9" s="379" t="s">
        <v>654</v>
      </c>
      <c r="B9" s="379"/>
      <c r="C9" s="112">
        <v>65252</v>
      </c>
      <c r="D9" s="140">
        <v>39965</v>
      </c>
      <c r="E9" s="112">
        <v>3944.703</v>
      </c>
      <c r="F9" s="112">
        <v>8552.509</v>
      </c>
      <c r="G9" s="112">
        <v>7903.43</v>
      </c>
      <c r="H9" s="112">
        <v>5622</v>
      </c>
      <c r="I9" s="112">
        <v>4932.5309999999999</v>
      </c>
      <c r="J9" s="112">
        <v>3664.9160000000002</v>
      </c>
      <c r="K9" s="244">
        <v>6696</v>
      </c>
    </row>
    <row r="10" spans="1:12" x14ac:dyDescent="0.2">
      <c r="A10" s="379" t="s">
        <v>655</v>
      </c>
      <c r="B10" s="379"/>
      <c r="C10" s="112">
        <v>626195</v>
      </c>
      <c r="D10" s="140">
        <v>569039</v>
      </c>
      <c r="E10" s="112">
        <v>48839.942999999999</v>
      </c>
      <c r="F10" s="112">
        <v>58868.951999999997</v>
      </c>
      <c r="G10" s="112">
        <v>54985.476999999999</v>
      </c>
      <c r="H10" s="112">
        <v>45269</v>
      </c>
      <c r="I10" s="112">
        <v>58538.870999999999</v>
      </c>
      <c r="J10" s="112">
        <v>52213.302000000003</v>
      </c>
      <c r="K10" s="244">
        <v>56333</v>
      </c>
    </row>
    <row r="11" spans="1:12" x14ac:dyDescent="0.2">
      <c r="A11" s="379" t="s">
        <v>656</v>
      </c>
      <c r="B11" s="379"/>
      <c r="C11" s="112">
        <v>216183</v>
      </c>
      <c r="D11" s="140">
        <v>151241</v>
      </c>
      <c r="E11" s="112">
        <v>12428.393</v>
      </c>
      <c r="F11" s="112">
        <v>17994.294999999998</v>
      </c>
      <c r="G11" s="112">
        <v>19730.870999999999</v>
      </c>
      <c r="H11" s="112">
        <v>16438</v>
      </c>
      <c r="I11" s="112">
        <v>17471.824000000001</v>
      </c>
      <c r="J11" s="112">
        <v>18754.737000000001</v>
      </c>
      <c r="K11" s="244">
        <v>25283</v>
      </c>
    </row>
    <row r="12" spans="1:12" x14ac:dyDescent="0.2">
      <c r="A12" s="379" t="s">
        <v>657</v>
      </c>
      <c r="B12" s="379"/>
      <c r="C12" s="112">
        <v>197154</v>
      </c>
      <c r="D12" s="140">
        <v>315541</v>
      </c>
      <c r="E12" s="112">
        <v>25288.623</v>
      </c>
      <c r="F12" s="112">
        <v>9307.2180000000008</v>
      </c>
      <c r="G12" s="112">
        <v>8842.5040000000008</v>
      </c>
      <c r="H12" s="112">
        <v>5674</v>
      </c>
      <c r="I12" s="112">
        <v>10406.32</v>
      </c>
      <c r="J12" s="112">
        <v>530.173</v>
      </c>
      <c r="K12" s="244">
        <v>5452</v>
      </c>
    </row>
    <row r="13" spans="1:12" x14ac:dyDescent="0.2">
      <c r="A13" s="379" t="s">
        <v>658</v>
      </c>
      <c r="B13" s="379"/>
      <c r="C13" s="112">
        <v>3549303</v>
      </c>
      <c r="D13" s="140">
        <v>3640709</v>
      </c>
      <c r="E13" s="112">
        <v>294163.565</v>
      </c>
      <c r="F13" s="112">
        <v>212906.69200000001</v>
      </c>
      <c r="G13" s="112">
        <v>223296.204</v>
      </c>
      <c r="H13" s="112">
        <v>199078</v>
      </c>
      <c r="I13" s="112">
        <v>273921.52100000001</v>
      </c>
      <c r="J13" s="112">
        <v>216102.65599999999</v>
      </c>
      <c r="K13" s="244">
        <v>231002</v>
      </c>
    </row>
    <row r="14" spans="1:12" x14ac:dyDescent="0.2">
      <c r="A14" s="379" t="s">
        <v>659</v>
      </c>
      <c r="B14" s="379"/>
      <c r="C14" s="112">
        <v>191720</v>
      </c>
      <c r="D14" s="140">
        <v>5641</v>
      </c>
      <c r="E14" s="112">
        <v>678.29300000000001</v>
      </c>
      <c r="F14" s="112">
        <v>128.023</v>
      </c>
      <c r="G14" s="112">
        <v>410.95699999999999</v>
      </c>
      <c r="H14" s="112">
        <v>368</v>
      </c>
      <c r="I14" s="112">
        <v>203.18</v>
      </c>
      <c r="J14" s="112">
        <v>185.26499999999999</v>
      </c>
      <c r="K14" s="231">
        <v>319</v>
      </c>
    </row>
    <row r="15" spans="1:12" x14ac:dyDescent="0.2">
      <c r="A15" s="379" t="s">
        <v>660</v>
      </c>
      <c r="B15" s="379"/>
      <c r="C15" s="112">
        <v>611335</v>
      </c>
      <c r="D15" s="140">
        <v>946174</v>
      </c>
      <c r="E15" s="112">
        <v>69108.960000000006</v>
      </c>
      <c r="F15" s="112">
        <v>52917.362000000001</v>
      </c>
      <c r="G15" s="112">
        <v>59087.48</v>
      </c>
      <c r="H15" s="112">
        <v>55945</v>
      </c>
      <c r="I15" s="112">
        <v>66391.7</v>
      </c>
      <c r="J15" s="112">
        <v>50478.845000000001</v>
      </c>
      <c r="K15" s="244">
        <v>48025</v>
      </c>
    </row>
    <row r="16" spans="1:12" x14ac:dyDescent="0.2">
      <c r="A16" s="379" t="s">
        <v>829</v>
      </c>
      <c r="B16" s="379"/>
      <c r="C16" s="112">
        <v>2601678</v>
      </c>
      <c r="D16" s="140">
        <v>2051896</v>
      </c>
      <c r="E16" s="112">
        <v>136797.23800000001</v>
      </c>
      <c r="F16" s="112">
        <v>148536.67000000001</v>
      </c>
      <c r="G16" s="112">
        <v>207002.823</v>
      </c>
      <c r="H16" s="112">
        <v>178848</v>
      </c>
      <c r="I16" s="112">
        <v>183249.66800000001</v>
      </c>
      <c r="J16" s="112">
        <v>153217.65599999999</v>
      </c>
      <c r="K16" s="244">
        <v>164048</v>
      </c>
    </row>
    <row r="17" spans="1:11" x14ac:dyDescent="0.2">
      <c r="A17" s="505" t="s">
        <v>661</v>
      </c>
      <c r="B17" s="505"/>
      <c r="C17" s="125">
        <v>10920414</v>
      </c>
      <c r="D17" s="110">
        <v>5811518</v>
      </c>
      <c r="E17" s="125">
        <v>548770.31499999994</v>
      </c>
      <c r="F17" s="125">
        <v>669918.14</v>
      </c>
      <c r="G17" s="125">
        <v>749805.152</v>
      </c>
      <c r="H17" s="125">
        <v>689879</v>
      </c>
      <c r="I17" s="125">
        <v>811156.18199999991</v>
      </c>
      <c r="J17" s="125">
        <v>905255.49399999995</v>
      </c>
      <c r="K17" s="243">
        <v>848967</v>
      </c>
    </row>
    <row r="18" spans="1:11" x14ac:dyDescent="0.2">
      <c r="A18" s="379" t="s">
        <v>662</v>
      </c>
      <c r="B18" s="379"/>
      <c r="C18" s="112">
        <v>1473034</v>
      </c>
      <c r="D18" s="140">
        <v>500450</v>
      </c>
      <c r="E18" s="112">
        <v>38735.35</v>
      </c>
      <c r="F18" s="112">
        <v>30203.672999999999</v>
      </c>
      <c r="G18" s="112">
        <v>35347.211000000003</v>
      </c>
      <c r="H18" s="112">
        <v>22838</v>
      </c>
      <c r="I18" s="112">
        <v>28081.942999999999</v>
      </c>
      <c r="J18" s="112">
        <v>25360.612000000001</v>
      </c>
      <c r="K18" s="244">
        <v>42057</v>
      </c>
    </row>
    <row r="19" spans="1:11" ht="19.5" customHeight="1" x14ac:dyDescent="0.2">
      <c r="A19" s="515" t="s">
        <v>663</v>
      </c>
      <c r="B19" s="515"/>
      <c r="C19" s="112">
        <v>590357</v>
      </c>
      <c r="D19" s="140">
        <v>339428</v>
      </c>
      <c r="E19" s="112">
        <v>34207.112000000001</v>
      </c>
      <c r="F19" s="112">
        <v>40199.375</v>
      </c>
      <c r="G19" s="112">
        <v>41376.067999999999</v>
      </c>
      <c r="H19" s="112">
        <v>33227</v>
      </c>
      <c r="I19" s="112">
        <v>33615.559000000001</v>
      </c>
      <c r="J19" s="112">
        <v>30244.833999999999</v>
      </c>
      <c r="K19" s="244">
        <v>34454</v>
      </c>
    </row>
    <row r="20" spans="1:11" x14ac:dyDescent="0.2">
      <c r="A20" s="379" t="s">
        <v>664</v>
      </c>
      <c r="B20" s="379"/>
      <c r="C20" s="112">
        <v>764717</v>
      </c>
      <c r="D20" s="140">
        <v>328428</v>
      </c>
      <c r="E20" s="112">
        <v>15249.592000000001</v>
      </c>
      <c r="F20" s="112">
        <v>12123.697</v>
      </c>
      <c r="G20" s="112">
        <v>11067.307000000001</v>
      </c>
      <c r="H20" s="112">
        <v>14663</v>
      </c>
      <c r="I20" s="112">
        <v>9464.1170000000002</v>
      </c>
      <c r="J20" s="112">
        <v>14194.433999999999</v>
      </c>
      <c r="K20" s="244">
        <v>14329</v>
      </c>
    </row>
    <row r="21" spans="1:11" x14ac:dyDescent="0.2">
      <c r="A21" s="379" t="s">
        <v>665</v>
      </c>
      <c r="B21" s="379"/>
      <c r="C21" s="112">
        <v>174900</v>
      </c>
      <c r="D21" s="140">
        <v>84730</v>
      </c>
      <c r="E21" s="112">
        <v>8947.6229999999996</v>
      </c>
      <c r="F21" s="112">
        <v>6452.1559999999999</v>
      </c>
      <c r="G21" s="112">
        <v>8866.3760000000002</v>
      </c>
      <c r="H21" s="112">
        <v>7620</v>
      </c>
      <c r="I21" s="112">
        <v>5824.1059999999998</v>
      </c>
      <c r="J21" s="112">
        <v>9330.3819999999996</v>
      </c>
      <c r="K21" s="244">
        <v>13769</v>
      </c>
    </row>
    <row r="22" spans="1:11" x14ac:dyDescent="0.2">
      <c r="A22" s="379" t="s">
        <v>838</v>
      </c>
      <c r="B22" s="379"/>
      <c r="C22" s="112">
        <v>1929160</v>
      </c>
      <c r="D22" s="140">
        <v>1673819</v>
      </c>
      <c r="E22" s="112">
        <v>184046.106</v>
      </c>
      <c r="F22" s="112">
        <v>224357.73199999999</v>
      </c>
      <c r="G22" s="112">
        <v>280098.05800000002</v>
      </c>
      <c r="H22" s="112">
        <v>268626</v>
      </c>
      <c r="I22" s="112">
        <v>419948.87099999998</v>
      </c>
      <c r="J22" s="112">
        <v>485871.696</v>
      </c>
      <c r="K22" s="244">
        <v>368842</v>
      </c>
    </row>
    <row r="23" spans="1:11" x14ac:dyDescent="0.2">
      <c r="A23" s="379" t="s">
        <v>667</v>
      </c>
      <c r="B23" s="379"/>
      <c r="C23" s="112">
        <v>2684004</v>
      </c>
      <c r="D23" s="140">
        <v>956698</v>
      </c>
      <c r="E23" s="112">
        <v>80921.573999999993</v>
      </c>
      <c r="F23" s="112">
        <v>216132.95</v>
      </c>
      <c r="G23" s="112">
        <v>232567.51300000001</v>
      </c>
      <c r="H23" s="112">
        <v>191504</v>
      </c>
      <c r="I23" s="112">
        <v>188952.40399999998</v>
      </c>
      <c r="J23" s="112">
        <v>211588.698</v>
      </c>
      <c r="K23" s="244">
        <v>212980</v>
      </c>
    </row>
    <row r="24" spans="1:11" x14ac:dyDescent="0.2">
      <c r="A24" s="379" t="s">
        <v>668</v>
      </c>
      <c r="B24" s="379"/>
      <c r="C24" s="112">
        <v>111917</v>
      </c>
      <c r="D24" s="140">
        <v>40971</v>
      </c>
      <c r="E24" s="112">
        <v>2518.2069999999999</v>
      </c>
      <c r="F24" s="112">
        <v>4809.0659999999998</v>
      </c>
      <c r="G24" s="112">
        <v>11972.814</v>
      </c>
      <c r="H24" s="112">
        <v>4404</v>
      </c>
      <c r="I24" s="112">
        <v>8113.6289999999999</v>
      </c>
      <c r="J24" s="112">
        <v>8180.4430000000002</v>
      </c>
      <c r="K24" s="244">
        <v>12518</v>
      </c>
    </row>
    <row r="25" spans="1:11" x14ac:dyDescent="0.2">
      <c r="A25" s="379" t="s">
        <v>669</v>
      </c>
      <c r="B25" s="379"/>
      <c r="C25" s="112">
        <v>3192324</v>
      </c>
      <c r="D25" s="140">
        <v>1886995</v>
      </c>
      <c r="E25" s="112">
        <v>184144.75099999999</v>
      </c>
      <c r="F25" s="112">
        <v>135639.49100000001</v>
      </c>
      <c r="G25" s="112">
        <v>128509.80499999999</v>
      </c>
      <c r="H25" s="112">
        <v>146997</v>
      </c>
      <c r="I25" s="112">
        <v>117155.553</v>
      </c>
      <c r="J25" s="112">
        <v>120484.395</v>
      </c>
      <c r="K25" s="244">
        <v>150018</v>
      </c>
    </row>
    <row r="26" spans="1:11" x14ac:dyDescent="0.2">
      <c r="A26" s="505" t="s">
        <v>670</v>
      </c>
      <c r="B26" s="505"/>
      <c r="C26" s="125">
        <v>4453512</v>
      </c>
      <c r="D26" s="110">
        <v>1757250</v>
      </c>
      <c r="E26" s="125">
        <v>74055.611999999994</v>
      </c>
      <c r="F26" s="125">
        <v>181527.98199999999</v>
      </c>
      <c r="G26" s="125">
        <v>135438.70000000001</v>
      </c>
      <c r="H26" s="125">
        <v>134339</v>
      </c>
      <c r="I26" s="125">
        <v>129915.348</v>
      </c>
      <c r="J26" s="125">
        <v>159164.212</v>
      </c>
      <c r="K26" s="243">
        <v>180083</v>
      </c>
    </row>
    <row r="27" spans="1:11" x14ac:dyDescent="0.2">
      <c r="A27" s="379" t="s">
        <v>712</v>
      </c>
      <c r="B27" s="379"/>
      <c r="C27" s="112">
        <v>3681378</v>
      </c>
      <c r="D27" s="140">
        <v>1564219</v>
      </c>
      <c r="E27" s="112">
        <v>69225.822</v>
      </c>
      <c r="F27" s="112">
        <v>171596.875</v>
      </c>
      <c r="G27" s="112">
        <v>118028.13099999999</v>
      </c>
      <c r="H27" s="112">
        <v>116286</v>
      </c>
      <c r="I27" s="112">
        <v>127894.02100000001</v>
      </c>
      <c r="J27" s="112">
        <v>132203.639</v>
      </c>
      <c r="K27" s="244">
        <v>160340</v>
      </c>
    </row>
    <row r="28" spans="1:11" x14ac:dyDescent="0.2">
      <c r="A28" s="379" t="s">
        <v>713</v>
      </c>
      <c r="B28" s="379"/>
      <c r="C28" s="112">
        <v>761318</v>
      </c>
      <c r="D28" s="140">
        <v>134380</v>
      </c>
      <c r="E28" s="112">
        <v>4637.8940000000002</v>
      </c>
      <c r="F28" s="112">
        <v>9244.19</v>
      </c>
      <c r="G28" s="112">
        <v>17117.646000000001</v>
      </c>
      <c r="H28" s="112">
        <v>16481</v>
      </c>
      <c r="I28" s="112">
        <v>1166.1769999999999</v>
      </c>
      <c r="J28" s="112">
        <v>26154.758999999998</v>
      </c>
      <c r="K28" s="244">
        <v>19002</v>
      </c>
    </row>
    <row r="29" spans="1:11" x14ac:dyDescent="0.2">
      <c r="A29" s="379" t="s">
        <v>673</v>
      </c>
      <c r="B29" s="379"/>
      <c r="C29" s="112">
        <v>10816</v>
      </c>
      <c r="D29" s="140">
        <v>58652</v>
      </c>
      <c r="E29" s="112">
        <v>191.89599999999999</v>
      </c>
      <c r="F29" s="112">
        <v>686.91700000000003</v>
      </c>
      <c r="G29" s="112">
        <v>292.923</v>
      </c>
      <c r="H29" s="112">
        <v>1572</v>
      </c>
      <c r="I29" s="112">
        <v>855.15</v>
      </c>
      <c r="J29" s="112">
        <v>805.81399999999996</v>
      </c>
      <c r="K29" s="231">
        <v>741</v>
      </c>
    </row>
    <row r="30" spans="1:11" x14ac:dyDescent="0.2">
      <c r="A30" s="505" t="s">
        <v>674</v>
      </c>
      <c r="B30" s="505"/>
      <c r="C30" s="125">
        <v>23318723</v>
      </c>
      <c r="D30" s="110">
        <v>17014558</v>
      </c>
      <c r="E30" s="125">
        <v>1407697.831</v>
      </c>
      <c r="F30" s="125">
        <v>1551868.4779999999</v>
      </c>
      <c r="G30" s="125">
        <v>1326540.727</v>
      </c>
      <c r="H30" s="125">
        <v>1245996</v>
      </c>
      <c r="I30" s="125">
        <v>1506003.8919999998</v>
      </c>
      <c r="J30" s="125">
        <v>1676752.8790000002</v>
      </c>
      <c r="K30" s="243">
        <v>1577878</v>
      </c>
    </row>
    <row r="31" spans="1:11" x14ac:dyDescent="0.2">
      <c r="A31" s="379" t="s">
        <v>675</v>
      </c>
      <c r="B31" s="379"/>
      <c r="C31" s="112">
        <v>12069437</v>
      </c>
      <c r="D31" s="140">
        <v>7628441</v>
      </c>
      <c r="E31" s="112">
        <v>599080.14500000002</v>
      </c>
      <c r="F31" s="112">
        <v>532614.61199999996</v>
      </c>
      <c r="G31" s="112">
        <v>427573.32900000003</v>
      </c>
      <c r="H31" s="112">
        <v>491234</v>
      </c>
      <c r="I31" s="112">
        <v>497036.57299999997</v>
      </c>
      <c r="J31" s="112">
        <v>673313.34299999999</v>
      </c>
      <c r="K31" s="244">
        <v>676417</v>
      </c>
    </row>
    <row r="32" spans="1:11" x14ac:dyDescent="0.2">
      <c r="A32" s="379" t="s">
        <v>676</v>
      </c>
      <c r="B32" s="379"/>
      <c r="C32" s="112">
        <v>5598672</v>
      </c>
      <c r="D32" s="140">
        <v>4947217</v>
      </c>
      <c r="E32" s="112">
        <v>384834.21899999998</v>
      </c>
      <c r="F32" s="112">
        <v>558636.72499999998</v>
      </c>
      <c r="G32" s="112">
        <v>366492.05599999998</v>
      </c>
      <c r="H32" s="112">
        <v>373512</v>
      </c>
      <c r="I32" s="112">
        <v>635297.14099999995</v>
      </c>
      <c r="J32" s="112">
        <v>581474.22</v>
      </c>
      <c r="K32" s="244">
        <v>499896</v>
      </c>
    </row>
    <row r="33" spans="1:11" x14ac:dyDescent="0.2">
      <c r="A33" s="379" t="s">
        <v>677</v>
      </c>
      <c r="B33" s="379"/>
      <c r="C33" s="112">
        <v>4989651</v>
      </c>
      <c r="D33" s="140">
        <v>3763531</v>
      </c>
      <c r="E33" s="112">
        <v>360771.27899999998</v>
      </c>
      <c r="F33" s="112">
        <v>386577.52899999998</v>
      </c>
      <c r="G33" s="112">
        <v>445148.065</v>
      </c>
      <c r="H33" s="112">
        <v>317830</v>
      </c>
      <c r="I33" s="112">
        <v>292952.13299999997</v>
      </c>
      <c r="J33" s="112">
        <v>343886.28600000002</v>
      </c>
      <c r="K33" s="244">
        <v>324352</v>
      </c>
    </row>
    <row r="34" spans="1:11" x14ac:dyDescent="0.2">
      <c r="A34" s="379" t="s">
        <v>678</v>
      </c>
      <c r="B34" s="379"/>
      <c r="C34" s="112">
        <v>660684</v>
      </c>
      <c r="D34" s="140">
        <v>675028</v>
      </c>
      <c r="E34" s="112">
        <v>63006.745000000003</v>
      </c>
      <c r="F34" s="112">
        <v>74027.782000000007</v>
      </c>
      <c r="G34" s="112">
        <v>87322.351999999999</v>
      </c>
      <c r="H34" s="112">
        <v>63390</v>
      </c>
      <c r="I34" s="112">
        <v>80679.929000000004</v>
      </c>
      <c r="J34" s="112">
        <v>78071.062000000005</v>
      </c>
      <c r="K34" s="244">
        <v>77173</v>
      </c>
    </row>
    <row r="35" spans="1:11" x14ac:dyDescent="0.2">
      <c r="A35" s="379" t="s">
        <v>679</v>
      </c>
      <c r="B35" s="379"/>
      <c r="C35" s="112">
        <v>279</v>
      </c>
      <c r="D35" s="140">
        <v>339</v>
      </c>
      <c r="E35" s="112">
        <v>5.4429999999999996</v>
      </c>
      <c r="F35" s="112">
        <v>11.83</v>
      </c>
      <c r="G35" s="112">
        <v>4.9249999999999998</v>
      </c>
      <c r="H35" s="112">
        <v>30</v>
      </c>
      <c r="I35" s="112">
        <v>38.116</v>
      </c>
      <c r="J35" s="112">
        <v>7.968</v>
      </c>
      <c r="K35" s="231">
        <v>40</v>
      </c>
    </row>
    <row r="36" spans="1:11" x14ac:dyDescent="0.2">
      <c r="A36" s="505" t="s">
        <v>680</v>
      </c>
      <c r="B36" s="505"/>
      <c r="C36" s="125">
        <v>4787031</v>
      </c>
      <c r="D36" s="110">
        <v>3741594</v>
      </c>
      <c r="E36" s="125">
        <v>282092.11099999998</v>
      </c>
      <c r="F36" s="125">
        <v>202775.29199999999</v>
      </c>
      <c r="G36" s="125">
        <v>215352.908</v>
      </c>
      <c r="H36" s="125">
        <v>185516</v>
      </c>
      <c r="I36" s="125">
        <v>227888.45699999997</v>
      </c>
      <c r="J36" s="125">
        <v>224342.70600000001</v>
      </c>
      <c r="K36" s="243">
        <v>258933</v>
      </c>
    </row>
    <row r="37" spans="1:11" x14ac:dyDescent="0.2">
      <c r="A37" s="379" t="s">
        <v>681</v>
      </c>
      <c r="B37" s="379"/>
      <c r="C37" s="112">
        <v>1828461</v>
      </c>
      <c r="D37" s="140">
        <v>1679398</v>
      </c>
      <c r="E37" s="112">
        <v>104606.143</v>
      </c>
      <c r="F37" s="112">
        <v>15377.942999999999</v>
      </c>
      <c r="G37" s="112">
        <v>16416.581999999999</v>
      </c>
      <c r="H37" s="112">
        <v>12198</v>
      </c>
      <c r="I37" s="112">
        <v>46626.089</v>
      </c>
      <c r="J37" s="112">
        <v>47101.396999999997</v>
      </c>
      <c r="K37" s="244">
        <v>55496</v>
      </c>
    </row>
    <row r="38" spans="1:11" x14ac:dyDescent="0.2">
      <c r="A38" s="379" t="s">
        <v>682</v>
      </c>
      <c r="B38" s="379"/>
      <c r="C38" s="112">
        <v>742810</v>
      </c>
      <c r="D38" s="140">
        <v>484529</v>
      </c>
      <c r="E38" s="112">
        <v>45461.182000000001</v>
      </c>
      <c r="F38" s="112">
        <v>27635.49</v>
      </c>
      <c r="G38" s="112">
        <v>44920.652000000002</v>
      </c>
      <c r="H38" s="112">
        <v>37936</v>
      </c>
      <c r="I38" s="112">
        <v>42335.985000000001</v>
      </c>
      <c r="J38" s="112">
        <v>37415.438999999998</v>
      </c>
      <c r="K38" s="244">
        <v>42744</v>
      </c>
    </row>
    <row r="39" spans="1:11" x14ac:dyDescent="0.2">
      <c r="A39" s="379" t="s">
        <v>683</v>
      </c>
      <c r="B39" s="379"/>
      <c r="C39" s="112">
        <v>878757</v>
      </c>
      <c r="D39" s="140">
        <v>583056</v>
      </c>
      <c r="E39" s="112">
        <v>53760.419000000002</v>
      </c>
      <c r="F39" s="112">
        <v>51629.902000000002</v>
      </c>
      <c r="G39" s="112">
        <v>54696.08</v>
      </c>
      <c r="H39" s="112">
        <v>43310</v>
      </c>
      <c r="I39" s="112">
        <v>43328.031000000003</v>
      </c>
      <c r="J39" s="112">
        <v>51130.875999999997</v>
      </c>
      <c r="K39" s="244">
        <v>52463</v>
      </c>
    </row>
    <row r="40" spans="1:11" x14ac:dyDescent="0.2">
      <c r="A40" s="379" t="s">
        <v>684</v>
      </c>
      <c r="B40" s="379"/>
      <c r="C40" s="112">
        <v>433912</v>
      </c>
      <c r="D40" s="140">
        <v>370736</v>
      </c>
      <c r="E40" s="112">
        <v>35251.042999999998</v>
      </c>
      <c r="F40" s="112">
        <v>39937.455000000002</v>
      </c>
      <c r="G40" s="112">
        <v>32991.904999999999</v>
      </c>
      <c r="H40" s="112">
        <v>29782</v>
      </c>
      <c r="I40" s="112">
        <v>36865.947</v>
      </c>
      <c r="J40" s="112">
        <v>37158.035000000003</v>
      </c>
      <c r="K40" s="244">
        <v>39155</v>
      </c>
    </row>
    <row r="41" spans="1:11" x14ac:dyDescent="0.2">
      <c r="A41" s="379" t="s">
        <v>685</v>
      </c>
      <c r="B41" s="379"/>
      <c r="C41" s="112">
        <v>903091</v>
      </c>
      <c r="D41" s="140">
        <v>623871</v>
      </c>
      <c r="E41" s="112">
        <v>43013.324000000001</v>
      </c>
      <c r="F41" s="112">
        <v>68194.501999999993</v>
      </c>
      <c r="G41" s="112">
        <v>66327.688999999998</v>
      </c>
      <c r="H41" s="112">
        <v>62290</v>
      </c>
      <c r="I41" s="112">
        <v>58732.404999999999</v>
      </c>
      <c r="J41" s="112">
        <v>51536.959000000003</v>
      </c>
      <c r="K41" s="244">
        <v>69075</v>
      </c>
    </row>
    <row r="42" spans="1:11" ht="20.25" customHeight="1" x14ac:dyDescent="0.2">
      <c r="A42" s="526" t="s">
        <v>686</v>
      </c>
      <c r="B42" s="526"/>
      <c r="C42" s="125">
        <v>14085574</v>
      </c>
      <c r="D42" s="110">
        <v>8927964</v>
      </c>
      <c r="E42" s="125">
        <v>741535.26899999997</v>
      </c>
      <c r="F42" s="125">
        <v>708678.15399999998</v>
      </c>
      <c r="G42" s="125">
        <v>839028.15099999995</v>
      </c>
      <c r="H42" s="125">
        <v>656301</v>
      </c>
      <c r="I42" s="125">
        <v>639766.1129999999</v>
      </c>
      <c r="J42" s="125">
        <v>716060.255</v>
      </c>
      <c r="K42" s="243">
        <v>753207</v>
      </c>
    </row>
    <row r="43" spans="1:11" x14ac:dyDescent="0.2">
      <c r="A43" s="379" t="s">
        <v>687</v>
      </c>
      <c r="B43" s="379"/>
      <c r="C43" s="112">
        <v>845538</v>
      </c>
      <c r="D43" s="140">
        <v>604374</v>
      </c>
      <c r="E43" s="112">
        <v>28287.888999999999</v>
      </c>
      <c r="F43" s="112">
        <v>71931.335000000006</v>
      </c>
      <c r="G43" s="112">
        <v>178730.31099999999</v>
      </c>
      <c r="H43" s="112">
        <v>31870</v>
      </c>
      <c r="I43" s="112">
        <v>27683.467000000001</v>
      </c>
      <c r="J43" s="112">
        <v>58609.313000000002</v>
      </c>
      <c r="K43" s="244">
        <v>55567</v>
      </c>
    </row>
    <row r="44" spans="1:11" x14ac:dyDescent="0.2">
      <c r="A44" s="379" t="s">
        <v>688</v>
      </c>
      <c r="B44" s="379"/>
      <c r="C44" s="112">
        <v>201732</v>
      </c>
      <c r="D44" s="140">
        <v>204662</v>
      </c>
      <c r="E44" s="112">
        <v>21062.538</v>
      </c>
      <c r="F44" s="112">
        <v>10139.879999999999</v>
      </c>
      <c r="G44" s="112">
        <v>17064.760999999999</v>
      </c>
      <c r="H44" s="112">
        <v>17318</v>
      </c>
      <c r="I44" s="112">
        <v>15143.243</v>
      </c>
      <c r="J44" s="112">
        <v>17172.171999999999</v>
      </c>
      <c r="K44" s="244">
        <v>20675</v>
      </c>
    </row>
    <row r="45" spans="1:11" x14ac:dyDescent="0.2">
      <c r="A45" s="379" t="s">
        <v>689</v>
      </c>
      <c r="B45" s="379"/>
      <c r="C45" s="112">
        <v>3135613</v>
      </c>
      <c r="D45" s="140">
        <v>2273347</v>
      </c>
      <c r="E45" s="112">
        <v>191461.13200000001</v>
      </c>
      <c r="F45" s="112">
        <v>184323.49299999999</v>
      </c>
      <c r="G45" s="112">
        <v>204653.924</v>
      </c>
      <c r="H45" s="112">
        <v>182742</v>
      </c>
      <c r="I45" s="112">
        <v>178054.58</v>
      </c>
      <c r="J45" s="112">
        <v>170618.261</v>
      </c>
      <c r="K45" s="244">
        <v>182612</v>
      </c>
    </row>
    <row r="46" spans="1:11" x14ac:dyDescent="0.2">
      <c r="A46" s="379" t="s">
        <v>690</v>
      </c>
      <c r="B46" s="379"/>
      <c r="C46" s="112">
        <v>4062811</v>
      </c>
      <c r="D46" s="140">
        <v>1328560</v>
      </c>
      <c r="E46" s="112">
        <v>84184.346000000005</v>
      </c>
      <c r="F46" s="112">
        <v>99647.358999999997</v>
      </c>
      <c r="G46" s="112">
        <v>99619.490999999995</v>
      </c>
      <c r="H46" s="112">
        <v>83575</v>
      </c>
      <c r="I46" s="112">
        <v>88368.937000000005</v>
      </c>
      <c r="J46" s="112">
        <v>80900.635999999999</v>
      </c>
      <c r="K46" s="244">
        <v>117588</v>
      </c>
    </row>
    <row r="47" spans="1:11" x14ac:dyDescent="0.2">
      <c r="A47" s="379" t="s">
        <v>691</v>
      </c>
      <c r="B47" s="379"/>
      <c r="C47" s="112">
        <v>5839881</v>
      </c>
      <c r="D47" s="140">
        <v>4517025</v>
      </c>
      <c r="E47" s="112">
        <v>416539.364</v>
      </c>
      <c r="F47" s="112">
        <v>342636.087</v>
      </c>
      <c r="G47" s="112">
        <v>338959.66399999999</v>
      </c>
      <c r="H47" s="112">
        <v>340796</v>
      </c>
      <c r="I47" s="112">
        <v>330515.886</v>
      </c>
      <c r="J47" s="112">
        <v>388759.87300000002</v>
      </c>
      <c r="K47" s="244">
        <v>376765</v>
      </c>
    </row>
    <row r="48" spans="1:11" x14ac:dyDescent="0.2">
      <c r="A48" s="505" t="s">
        <v>692</v>
      </c>
      <c r="B48" s="505"/>
      <c r="C48" s="125">
        <v>6524427</v>
      </c>
      <c r="D48" s="110">
        <v>4151946</v>
      </c>
      <c r="E48" s="125">
        <v>293239.17200000002</v>
      </c>
      <c r="F48" s="125">
        <v>338220.89799999999</v>
      </c>
      <c r="G48" s="125">
        <v>348093.98200000002</v>
      </c>
      <c r="H48" s="125">
        <v>357694</v>
      </c>
      <c r="I48" s="125">
        <v>396748.33499999996</v>
      </c>
      <c r="J48" s="125">
        <v>362772.47499999998</v>
      </c>
      <c r="K48" s="243">
        <v>412376</v>
      </c>
    </row>
    <row r="49" spans="1:11" x14ac:dyDescent="0.2">
      <c r="A49" s="379" t="s">
        <v>693</v>
      </c>
      <c r="B49" s="379"/>
      <c r="C49" s="112">
        <v>22623</v>
      </c>
      <c r="D49" s="140">
        <v>30649</v>
      </c>
      <c r="E49" s="112">
        <v>3420.69</v>
      </c>
      <c r="F49" s="112">
        <v>779.55899999999997</v>
      </c>
      <c r="G49" s="112">
        <v>1274.1079999999999</v>
      </c>
      <c r="H49" s="112">
        <v>2196</v>
      </c>
      <c r="I49" s="112">
        <v>0</v>
      </c>
      <c r="J49" s="112">
        <v>0</v>
      </c>
      <c r="K49" s="246">
        <v>0</v>
      </c>
    </row>
    <row r="50" spans="1:11" x14ac:dyDescent="0.2">
      <c r="A50" s="379" t="s">
        <v>694</v>
      </c>
      <c r="B50" s="379"/>
      <c r="C50" s="112">
        <v>2305317</v>
      </c>
      <c r="D50" s="140">
        <v>1152029</v>
      </c>
      <c r="E50" s="112">
        <v>68247.294999999998</v>
      </c>
      <c r="F50" s="112">
        <v>107400.276</v>
      </c>
      <c r="G50" s="112">
        <v>99795.161999999997</v>
      </c>
      <c r="H50" s="112">
        <v>114284</v>
      </c>
      <c r="I50" s="112">
        <v>114922.97900000001</v>
      </c>
      <c r="J50" s="112">
        <v>83049.001000000004</v>
      </c>
      <c r="K50" s="244">
        <v>113341</v>
      </c>
    </row>
    <row r="51" spans="1:11" x14ac:dyDescent="0.2">
      <c r="A51" s="379" t="s">
        <v>695</v>
      </c>
      <c r="B51" s="379"/>
      <c r="C51" s="112">
        <v>2936818</v>
      </c>
      <c r="D51" s="140">
        <v>1889966</v>
      </c>
      <c r="E51" s="112">
        <v>141157.14300000001</v>
      </c>
      <c r="F51" s="112">
        <v>147032.424</v>
      </c>
      <c r="G51" s="112">
        <v>156244.628</v>
      </c>
      <c r="H51" s="112">
        <v>137579</v>
      </c>
      <c r="I51" s="112">
        <v>185359.63</v>
      </c>
      <c r="J51" s="112">
        <v>191169.826</v>
      </c>
      <c r="K51" s="244">
        <v>207096</v>
      </c>
    </row>
    <row r="52" spans="1:11" x14ac:dyDescent="0.2">
      <c r="A52" s="379" t="s">
        <v>696</v>
      </c>
      <c r="B52" s="379"/>
      <c r="C52" s="112">
        <v>260699</v>
      </c>
      <c r="D52" s="140">
        <v>229952</v>
      </c>
      <c r="E52" s="112">
        <v>20335.882000000001</v>
      </c>
      <c r="F52" s="112">
        <v>13337.143</v>
      </c>
      <c r="G52" s="112">
        <v>18574.400000000001</v>
      </c>
      <c r="H52" s="112">
        <v>17323</v>
      </c>
      <c r="I52" s="112">
        <v>17815.432000000001</v>
      </c>
      <c r="J52" s="112">
        <v>13891.683000000001</v>
      </c>
      <c r="K52" s="244">
        <v>12055</v>
      </c>
    </row>
    <row r="53" spans="1:11" x14ac:dyDescent="0.2">
      <c r="A53" s="379" t="s">
        <v>697</v>
      </c>
      <c r="B53" s="379"/>
      <c r="C53" s="112">
        <v>998971</v>
      </c>
      <c r="D53" s="140">
        <v>849348</v>
      </c>
      <c r="E53" s="112">
        <v>60078.161999999997</v>
      </c>
      <c r="F53" s="112">
        <v>69671.495999999999</v>
      </c>
      <c r="G53" s="112">
        <v>72205.683999999994</v>
      </c>
      <c r="H53" s="112">
        <v>86312</v>
      </c>
      <c r="I53" s="112">
        <v>78650.293999999994</v>
      </c>
      <c r="J53" s="112">
        <v>74661.964999999997</v>
      </c>
      <c r="K53" s="244">
        <v>79884</v>
      </c>
    </row>
    <row r="54" spans="1:11" x14ac:dyDescent="0.2">
      <c r="A54" s="505" t="s">
        <v>698</v>
      </c>
      <c r="B54" s="505"/>
      <c r="C54" s="125">
        <v>1191258</v>
      </c>
      <c r="D54" s="110">
        <v>869364</v>
      </c>
      <c r="E54" s="125">
        <v>63713.739000000001</v>
      </c>
      <c r="F54" s="125">
        <v>74984.278999999995</v>
      </c>
      <c r="G54" s="125">
        <v>73327.278999999995</v>
      </c>
      <c r="H54" s="125">
        <v>68323</v>
      </c>
      <c r="I54" s="125">
        <v>71525.709999999992</v>
      </c>
      <c r="J54" s="125">
        <v>67929.457999999999</v>
      </c>
      <c r="K54" s="243">
        <v>74101</v>
      </c>
    </row>
    <row r="55" spans="1:11" x14ac:dyDescent="0.2">
      <c r="A55" s="379" t="s">
        <v>699</v>
      </c>
      <c r="B55" s="379"/>
      <c r="C55" s="112">
        <v>254557</v>
      </c>
      <c r="D55" s="140">
        <v>208855</v>
      </c>
      <c r="E55" s="112">
        <v>19759.167000000001</v>
      </c>
      <c r="F55" s="112">
        <v>19899.73</v>
      </c>
      <c r="G55" s="112">
        <v>19518.713</v>
      </c>
      <c r="H55" s="112">
        <v>19821</v>
      </c>
      <c r="I55" s="112">
        <v>19495.133999999998</v>
      </c>
      <c r="J55" s="112">
        <v>18727.002</v>
      </c>
      <c r="K55" s="244">
        <v>22930</v>
      </c>
    </row>
    <row r="56" spans="1:11" x14ac:dyDescent="0.2">
      <c r="A56" s="379" t="s">
        <v>700</v>
      </c>
      <c r="B56" s="379"/>
      <c r="C56" s="112">
        <v>239042</v>
      </c>
      <c r="D56" s="140">
        <v>92967</v>
      </c>
      <c r="E56" s="112">
        <v>3890.5360000000001</v>
      </c>
      <c r="F56" s="112">
        <v>11340.563</v>
      </c>
      <c r="G56" s="112">
        <v>9500.1640000000007</v>
      </c>
      <c r="H56" s="112">
        <v>8974</v>
      </c>
      <c r="I56" s="112">
        <v>9450.6830000000009</v>
      </c>
      <c r="J56" s="112">
        <v>10257.541999999999</v>
      </c>
      <c r="K56" s="244">
        <v>9387</v>
      </c>
    </row>
    <row r="57" spans="1:11" x14ac:dyDescent="0.2">
      <c r="A57" s="379" t="s">
        <v>701</v>
      </c>
      <c r="B57" s="379"/>
      <c r="C57" s="112">
        <v>134561</v>
      </c>
      <c r="D57" s="140">
        <v>83984</v>
      </c>
      <c r="E57" s="112">
        <v>3925.4789999999998</v>
      </c>
      <c r="F57" s="112">
        <v>10539.675999999999</v>
      </c>
      <c r="G57" s="112">
        <v>5941.51</v>
      </c>
      <c r="H57" s="112">
        <v>5537</v>
      </c>
      <c r="I57" s="112">
        <v>7675.9139999999998</v>
      </c>
      <c r="J57" s="112">
        <v>7574.4759999999997</v>
      </c>
      <c r="K57" s="244">
        <v>8925</v>
      </c>
    </row>
    <row r="58" spans="1:11" x14ac:dyDescent="0.2">
      <c r="A58" s="379" t="s">
        <v>702</v>
      </c>
      <c r="B58" s="379"/>
      <c r="C58" s="112">
        <v>58456</v>
      </c>
      <c r="D58" s="140">
        <v>57903</v>
      </c>
      <c r="E58" s="112">
        <v>3542.38</v>
      </c>
      <c r="F58" s="112">
        <v>1667.04</v>
      </c>
      <c r="G58" s="112">
        <v>1054.125</v>
      </c>
      <c r="H58" s="112">
        <v>1246</v>
      </c>
      <c r="I58" s="112">
        <v>1589.1110000000001</v>
      </c>
      <c r="J58" s="112">
        <v>2631.99</v>
      </c>
      <c r="K58" s="244">
        <v>910</v>
      </c>
    </row>
    <row r="59" spans="1:11" x14ac:dyDescent="0.2">
      <c r="A59" s="379" t="s">
        <v>703</v>
      </c>
      <c r="B59" s="379"/>
      <c r="C59" s="112">
        <v>504641</v>
      </c>
      <c r="D59" s="140">
        <v>425658</v>
      </c>
      <c r="E59" s="112">
        <v>32596.177</v>
      </c>
      <c r="F59" s="112">
        <v>31537.27</v>
      </c>
      <c r="G59" s="112">
        <v>37312.767</v>
      </c>
      <c r="H59" s="112">
        <v>32745</v>
      </c>
      <c r="I59" s="112">
        <v>33314.868000000002</v>
      </c>
      <c r="J59" s="112">
        <v>28738.448</v>
      </c>
      <c r="K59" s="244">
        <v>31949</v>
      </c>
    </row>
    <row r="60" spans="1:11" ht="15" thickBot="1" x14ac:dyDescent="0.25">
      <c r="A60" s="527" t="s">
        <v>714</v>
      </c>
      <c r="B60" s="527"/>
      <c r="C60" s="125">
        <v>5839153</v>
      </c>
      <c r="D60" s="110">
        <v>3987297</v>
      </c>
      <c r="E60" s="125">
        <v>275540.86700000003</v>
      </c>
      <c r="F60" s="125">
        <v>299692.68599999999</v>
      </c>
      <c r="G60" s="125">
        <v>303856.45</v>
      </c>
      <c r="H60" s="125">
        <v>247664</v>
      </c>
      <c r="I60" s="125">
        <v>242734.67100000102</v>
      </c>
      <c r="J60" s="125">
        <v>206474.94600000046</v>
      </c>
      <c r="K60" s="243">
        <v>290118</v>
      </c>
    </row>
    <row r="61" spans="1:11" ht="15.75" thickTop="1" thickBot="1" x14ac:dyDescent="0.25">
      <c r="A61" s="83" t="s">
        <v>497</v>
      </c>
      <c r="B61" s="83"/>
      <c r="C61" s="145">
        <v>80136339</v>
      </c>
      <c r="D61" s="146">
        <v>55198449</v>
      </c>
      <c r="E61" s="145">
        <v>4304026.5650000004</v>
      </c>
      <c r="F61" s="145">
        <v>4634817.2690000003</v>
      </c>
      <c r="G61" s="145">
        <v>4755753.2419999996</v>
      </c>
      <c r="H61" s="145">
        <v>4325531</v>
      </c>
      <c r="I61" s="145">
        <v>4854901.7860000003</v>
      </c>
      <c r="J61" s="145">
        <v>4845777.2850000001</v>
      </c>
      <c r="K61" s="245">
        <v>4948121</v>
      </c>
    </row>
    <row r="62" spans="1:11" ht="15" thickTop="1" x14ac:dyDescent="0.2">
      <c r="A62" s="522" t="s">
        <v>810</v>
      </c>
      <c r="B62" s="522"/>
      <c r="C62" s="522"/>
      <c r="D62" s="522"/>
      <c r="E62" s="522"/>
      <c r="F62" s="522"/>
      <c r="G62" s="522"/>
      <c r="H62" s="522"/>
      <c r="I62" s="522"/>
      <c r="J62" s="522"/>
      <c r="K62" s="522"/>
    </row>
  </sheetData>
  <mergeCells count="63">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2:J2"/>
    <mergeCell ref="A4:B5"/>
    <mergeCell ref="C4:C5"/>
    <mergeCell ref="D4:D5"/>
    <mergeCell ref="A6:B6"/>
    <mergeCell ref="A7:B7"/>
    <mergeCell ref="A8:B8"/>
    <mergeCell ref="A9:B9"/>
    <mergeCell ref="A10:B10"/>
    <mergeCell ref="A3:K3"/>
    <mergeCell ref="G4:K4"/>
  </mergeCells>
  <pageMargins left="0.7" right="0.7" top="0.75" bottom="0.75" header="0.3" footer="0.3"/>
  <pageSetup paperSize="9" scale="83"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view="pageBreakPreview" topLeftCell="A34" zoomScaleNormal="100" zoomScaleSheetLayoutView="100" workbookViewId="0">
      <selection activeCell="J51" sqref="J51"/>
    </sheetView>
  </sheetViews>
  <sheetFormatPr defaultColWidth="9.125" defaultRowHeight="15" x14ac:dyDescent="0.25"/>
  <cols>
    <col min="1" max="1" width="2.375" style="251" bestFit="1" customWidth="1"/>
    <col min="2" max="2" width="20" style="251" customWidth="1"/>
    <col min="3" max="8" width="10.25" style="251" customWidth="1"/>
    <col min="9" max="9" width="10.25" style="296" customWidth="1"/>
    <col min="10" max="10" width="10.25" style="297" customWidth="1"/>
    <col min="11" max="11" width="10.25" style="251" customWidth="1"/>
    <col min="12" max="16384" width="9.125" style="251"/>
  </cols>
  <sheetData>
    <row r="1" spans="1:11" ht="18.75" x14ac:dyDescent="0.25">
      <c r="A1" s="528" t="s">
        <v>715</v>
      </c>
      <c r="B1" s="528"/>
      <c r="C1" s="528"/>
      <c r="D1" s="528"/>
      <c r="E1" s="528"/>
      <c r="F1" s="528"/>
      <c r="G1" s="528"/>
      <c r="H1" s="528"/>
      <c r="I1" s="528"/>
      <c r="J1" s="528"/>
      <c r="K1" s="528"/>
    </row>
    <row r="2" spans="1:11" x14ac:dyDescent="0.25">
      <c r="A2" s="529" t="s">
        <v>503</v>
      </c>
      <c r="B2" s="529"/>
      <c r="C2" s="529"/>
      <c r="D2" s="529"/>
      <c r="E2" s="529"/>
      <c r="F2" s="529"/>
      <c r="G2" s="529"/>
      <c r="H2" s="529"/>
      <c r="I2" s="529"/>
      <c r="J2" s="529"/>
      <c r="K2" s="529"/>
    </row>
    <row r="3" spans="1:11" ht="15.75" thickBot="1" x14ac:dyDescent="0.3">
      <c r="A3" s="530" t="s">
        <v>649</v>
      </c>
      <c r="B3" s="530"/>
      <c r="C3" s="530"/>
      <c r="D3" s="530"/>
      <c r="E3" s="530"/>
      <c r="F3" s="530"/>
      <c r="G3" s="530"/>
      <c r="H3" s="530"/>
      <c r="I3" s="530"/>
      <c r="J3" s="530"/>
      <c r="K3" s="530"/>
    </row>
    <row r="4" spans="1:11" ht="16.5" thickTop="1" thickBot="1" x14ac:dyDescent="0.3">
      <c r="A4" s="531"/>
      <c r="B4" s="533" t="s">
        <v>716</v>
      </c>
      <c r="C4" s="535" t="s">
        <v>131</v>
      </c>
      <c r="D4" s="535" t="s">
        <v>924</v>
      </c>
      <c r="E4" s="265">
        <v>2023</v>
      </c>
      <c r="F4" s="266">
        <v>2023</v>
      </c>
      <c r="G4" s="537">
        <v>2024</v>
      </c>
      <c r="H4" s="538"/>
      <c r="I4" s="538"/>
      <c r="J4" s="538"/>
      <c r="K4" s="538"/>
    </row>
    <row r="5" spans="1:11" ht="15.75" thickBot="1" x14ac:dyDescent="0.3">
      <c r="A5" s="532"/>
      <c r="B5" s="534"/>
      <c r="C5" s="536"/>
      <c r="D5" s="536"/>
      <c r="E5" s="267" t="s">
        <v>47</v>
      </c>
      <c r="F5" s="267" t="s">
        <v>42</v>
      </c>
      <c r="G5" s="268" t="s">
        <v>43</v>
      </c>
      <c r="H5" s="269" t="s">
        <v>44</v>
      </c>
      <c r="I5" s="269" t="s">
        <v>45</v>
      </c>
      <c r="J5" s="269" t="s">
        <v>46</v>
      </c>
      <c r="K5" s="269" t="s">
        <v>925</v>
      </c>
    </row>
    <row r="6" spans="1:11" ht="15.75" thickTop="1" x14ac:dyDescent="0.25">
      <c r="A6" s="270"/>
      <c r="B6" s="271"/>
      <c r="C6" s="272"/>
      <c r="D6" s="272"/>
      <c r="E6" s="272"/>
      <c r="F6" s="273"/>
      <c r="G6" s="273"/>
      <c r="H6" s="273"/>
      <c r="I6" s="274"/>
      <c r="J6" s="275"/>
    </row>
    <row r="7" spans="1:11" x14ac:dyDescent="0.25">
      <c r="A7" s="270"/>
      <c r="B7" s="276" t="s">
        <v>717</v>
      </c>
      <c r="C7" s="277">
        <v>32492942</v>
      </c>
      <c r="D7" s="277">
        <v>27878962</v>
      </c>
      <c r="E7" s="278">
        <v>2564959.4815156092</v>
      </c>
      <c r="F7" s="278">
        <v>2798026.8640009719</v>
      </c>
      <c r="G7" s="279">
        <v>2696971.8430253263</v>
      </c>
      <c r="H7" s="277">
        <v>2534019.2674548575</v>
      </c>
      <c r="I7" s="277">
        <v>2528148.9190886212</v>
      </c>
      <c r="J7" s="277">
        <v>2634031.6283183554</v>
      </c>
      <c r="K7" s="277">
        <v>3009018.0501479129</v>
      </c>
    </row>
    <row r="8" spans="1:11" x14ac:dyDescent="0.25">
      <c r="A8" s="270"/>
      <c r="B8" s="271"/>
      <c r="C8" s="280"/>
      <c r="D8" s="281"/>
      <c r="E8" s="282"/>
      <c r="F8" s="283"/>
      <c r="G8" s="284"/>
      <c r="H8" s="282"/>
      <c r="I8" s="282"/>
      <c r="J8" s="277"/>
    </row>
    <row r="9" spans="1:11" x14ac:dyDescent="0.25">
      <c r="A9" s="285" t="s">
        <v>718</v>
      </c>
      <c r="B9" s="276" t="s">
        <v>719</v>
      </c>
      <c r="C9" s="277">
        <v>30100</v>
      </c>
      <c r="D9" s="277">
        <v>52844</v>
      </c>
      <c r="E9" s="277">
        <v>4201.2461000000003</v>
      </c>
      <c r="F9" s="278">
        <v>6535.0337</v>
      </c>
      <c r="G9" s="279">
        <v>12355.66</v>
      </c>
      <c r="H9" s="277">
        <v>7382.6705000000002</v>
      </c>
      <c r="I9" s="277">
        <v>3388.7449999999999</v>
      </c>
      <c r="J9" s="280">
        <v>3574.6275999999998</v>
      </c>
      <c r="K9" s="277">
        <v>4203.5325000000003</v>
      </c>
    </row>
    <row r="10" spans="1:11" x14ac:dyDescent="0.25">
      <c r="A10" s="285" t="s">
        <v>720</v>
      </c>
      <c r="B10" s="276" t="s">
        <v>721</v>
      </c>
      <c r="C10" s="277">
        <v>167437</v>
      </c>
      <c r="D10" s="277">
        <v>189689</v>
      </c>
      <c r="E10" s="277">
        <v>16039.604799999999</v>
      </c>
      <c r="F10" s="278">
        <v>15177.321400000001</v>
      </c>
      <c r="G10" s="279">
        <v>13483.4133</v>
      </c>
      <c r="H10" s="277">
        <v>13641.238499999999</v>
      </c>
      <c r="I10" s="277">
        <v>12594.414699999999</v>
      </c>
      <c r="J10" s="280">
        <v>14947.272800000001</v>
      </c>
      <c r="K10" s="277">
        <v>16942.290400000002</v>
      </c>
    </row>
    <row r="11" spans="1:11" x14ac:dyDescent="0.25">
      <c r="A11" s="271"/>
      <c r="B11" s="286" t="s">
        <v>722</v>
      </c>
      <c r="C11" s="280">
        <v>101800</v>
      </c>
      <c r="D11" s="280">
        <v>115313</v>
      </c>
      <c r="E11" s="280">
        <v>11505.341</v>
      </c>
      <c r="F11" s="287">
        <v>11860.938</v>
      </c>
      <c r="G11" s="288">
        <v>10635.37</v>
      </c>
      <c r="H11" s="280">
        <v>11153.3917</v>
      </c>
      <c r="I11" s="280">
        <v>10292.734399999999</v>
      </c>
      <c r="J11" s="277">
        <v>12037.1777</v>
      </c>
      <c r="K11" s="280">
        <v>14027.739</v>
      </c>
    </row>
    <row r="12" spans="1:11" x14ac:dyDescent="0.25">
      <c r="A12" s="271"/>
      <c r="B12" s="286" t="s">
        <v>138</v>
      </c>
      <c r="C12" s="280">
        <v>65637</v>
      </c>
      <c r="D12" s="280">
        <v>74376</v>
      </c>
      <c r="E12" s="280">
        <v>4534.2637999999997</v>
      </c>
      <c r="F12" s="287">
        <v>3316.3834000000002</v>
      </c>
      <c r="G12" s="288">
        <v>2848.0432999999998</v>
      </c>
      <c r="H12" s="280">
        <v>2487.8467999999998</v>
      </c>
      <c r="I12" s="280">
        <v>2301.6803</v>
      </c>
      <c r="J12" s="280">
        <v>2910.0951</v>
      </c>
      <c r="K12" s="280">
        <v>2914.5513999999998</v>
      </c>
    </row>
    <row r="13" spans="1:11" x14ac:dyDescent="0.25">
      <c r="A13" s="285" t="s">
        <v>723</v>
      </c>
      <c r="B13" s="276" t="s">
        <v>724</v>
      </c>
      <c r="C13" s="277">
        <v>371263</v>
      </c>
      <c r="D13" s="277">
        <v>309575</v>
      </c>
      <c r="E13" s="277">
        <v>24840.1427</v>
      </c>
      <c r="F13" s="278">
        <v>27285.563699999999</v>
      </c>
      <c r="G13" s="279">
        <v>27681.1646</v>
      </c>
      <c r="H13" s="277">
        <v>25393.9329</v>
      </c>
      <c r="I13" s="277">
        <v>26309.249199999998</v>
      </c>
      <c r="J13" s="280">
        <v>27488.099200000001</v>
      </c>
      <c r="K13" s="277">
        <v>29938.934700000002</v>
      </c>
    </row>
    <row r="14" spans="1:11" x14ac:dyDescent="0.25">
      <c r="A14" s="271"/>
      <c r="B14" s="286" t="s">
        <v>725</v>
      </c>
      <c r="C14" s="280">
        <v>47361</v>
      </c>
      <c r="D14" s="280">
        <v>47033</v>
      </c>
      <c r="E14" s="280">
        <v>2424.9288000000001</v>
      </c>
      <c r="F14" s="287">
        <v>1573.5379</v>
      </c>
      <c r="G14" s="288">
        <v>5912.5146999999997</v>
      </c>
      <c r="H14" s="280">
        <v>2647.8240000000001</v>
      </c>
      <c r="I14" s="280">
        <v>3129.9191999999998</v>
      </c>
      <c r="J14" s="280">
        <v>3498.46</v>
      </c>
      <c r="K14" s="280">
        <v>2446.7401</v>
      </c>
    </row>
    <row r="15" spans="1:11" x14ac:dyDescent="0.25">
      <c r="A15" s="271"/>
      <c r="B15" s="286" t="s">
        <v>726</v>
      </c>
      <c r="C15" s="280">
        <v>102958</v>
      </c>
      <c r="D15" s="280">
        <v>106780</v>
      </c>
      <c r="E15" s="280">
        <v>10033.034100000001</v>
      </c>
      <c r="F15" s="287">
        <v>11770.894</v>
      </c>
      <c r="G15" s="288">
        <v>10412.3784</v>
      </c>
      <c r="H15" s="280">
        <v>12062.215099999999</v>
      </c>
      <c r="I15" s="280">
        <v>11591.774100000001</v>
      </c>
      <c r="J15" s="280">
        <v>11902.5645</v>
      </c>
      <c r="K15" s="280">
        <v>13287.736999999999</v>
      </c>
    </row>
    <row r="16" spans="1:11" x14ac:dyDescent="0.25">
      <c r="A16" s="271"/>
      <c r="B16" s="286" t="s">
        <v>727</v>
      </c>
      <c r="C16" s="280">
        <v>9419</v>
      </c>
      <c r="D16" s="280">
        <v>7328</v>
      </c>
      <c r="E16" s="280">
        <v>521.67200000000003</v>
      </c>
      <c r="F16" s="287">
        <v>771.09979999999996</v>
      </c>
      <c r="G16" s="288">
        <v>791.86180000000002</v>
      </c>
      <c r="H16" s="280">
        <v>530.79380000000003</v>
      </c>
      <c r="I16" s="280">
        <v>1160.2918</v>
      </c>
      <c r="J16" s="277">
        <v>630.24980000000005</v>
      </c>
      <c r="K16" s="280">
        <v>668.19159999999999</v>
      </c>
    </row>
    <row r="17" spans="1:11" x14ac:dyDescent="0.25">
      <c r="A17" s="271"/>
      <c r="B17" s="286" t="s">
        <v>138</v>
      </c>
      <c r="C17" s="280">
        <v>211525</v>
      </c>
      <c r="D17" s="280">
        <v>148434</v>
      </c>
      <c r="E17" s="280">
        <v>11860.507799999999</v>
      </c>
      <c r="F17" s="287">
        <v>13170.031999999999</v>
      </c>
      <c r="G17" s="288">
        <v>10564.4097</v>
      </c>
      <c r="H17" s="280">
        <v>10153.1</v>
      </c>
      <c r="I17" s="280">
        <v>10427.2641</v>
      </c>
      <c r="J17" s="280">
        <v>11456.8249</v>
      </c>
      <c r="K17" s="280">
        <v>13536.266</v>
      </c>
    </row>
    <row r="18" spans="1:11" x14ac:dyDescent="0.25">
      <c r="A18" s="285" t="s">
        <v>728</v>
      </c>
      <c r="B18" s="276" t="s">
        <v>729</v>
      </c>
      <c r="C18" s="277">
        <v>7213343</v>
      </c>
      <c r="D18" s="277">
        <v>6358219</v>
      </c>
      <c r="E18" s="277">
        <v>519214.02649999998</v>
      </c>
      <c r="F18" s="278">
        <v>480142.98629999999</v>
      </c>
      <c r="G18" s="279">
        <v>492631.97580000001</v>
      </c>
      <c r="H18" s="277">
        <v>457614.22090000001</v>
      </c>
      <c r="I18" s="277">
        <v>451695.8616</v>
      </c>
      <c r="J18" s="280">
        <v>485225.4068</v>
      </c>
      <c r="K18" s="277">
        <v>526423.66540000006</v>
      </c>
    </row>
    <row r="19" spans="1:11" x14ac:dyDescent="0.25">
      <c r="A19" s="271"/>
      <c r="B19" s="286" t="s">
        <v>730</v>
      </c>
      <c r="C19" s="280">
        <v>403722</v>
      </c>
      <c r="D19" s="280">
        <v>426592</v>
      </c>
      <c r="E19" s="280">
        <v>28225.926800000001</v>
      </c>
      <c r="F19" s="287">
        <v>31038.165799999999</v>
      </c>
      <c r="G19" s="288">
        <v>36680.898999999998</v>
      </c>
      <c r="H19" s="280">
        <v>34273.861700000001</v>
      </c>
      <c r="I19" s="280">
        <v>30256.722099999999</v>
      </c>
      <c r="J19" s="280">
        <v>33944.032399999996</v>
      </c>
      <c r="K19" s="280">
        <v>34934.400900000001</v>
      </c>
    </row>
    <row r="20" spans="1:11" x14ac:dyDescent="0.25">
      <c r="A20" s="271"/>
      <c r="B20" s="286" t="s">
        <v>731</v>
      </c>
      <c r="C20" s="280">
        <v>6808278</v>
      </c>
      <c r="D20" s="280">
        <v>5931218</v>
      </c>
      <c r="E20" s="280">
        <v>490946.73940000002</v>
      </c>
      <c r="F20" s="287">
        <v>449092.15350000001</v>
      </c>
      <c r="G20" s="288">
        <v>455943.8198</v>
      </c>
      <c r="H20" s="280">
        <v>423340.35920000001</v>
      </c>
      <c r="I20" s="280">
        <v>421430.9865</v>
      </c>
      <c r="J20" s="277">
        <v>451242.96740000002</v>
      </c>
      <c r="K20" s="280">
        <v>491481.87150000001</v>
      </c>
    </row>
    <row r="21" spans="1:11" x14ac:dyDescent="0.25">
      <c r="A21" s="271"/>
      <c r="B21" s="286" t="s">
        <v>138</v>
      </c>
      <c r="C21" s="280">
        <v>1342</v>
      </c>
      <c r="D21" s="280">
        <v>408</v>
      </c>
      <c r="E21" s="280">
        <v>41.360300000000002</v>
      </c>
      <c r="F21" s="287">
        <v>12.667</v>
      </c>
      <c r="G21" s="288">
        <v>7.2569999999999997</v>
      </c>
      <c r="H21" s="280">
        <v>0</v>
      </c>
      <c r="I21" s="280">
        <v>8.1530000000000005</v>
      </c>
      <c r="J21" s="280">
        <v>38.406999999999996</v>
      </c>
      <c r="K21" s="280">
        <v>7.3929999999999998</v>
      </c>
    </row>
    <row r="22" spans="1:11" x14ac:dyDescent="0.25">
      <c r="A22" s="285" t="s">
        <v>732</v>
      </c>
      <c r="B22" s="276" t="s">
        <v>733</v>
      </c>
      <c r="C22" s="277">
        <v>757773</v>
      </c>
      <c r="D22" s="277">
        <v>659749</v>
      </c>
      <c r="E22" s="277">
        <v>52724.932200000003</v>
      </c>
      <c r="F22" s="278">
        <v>59872.963799999998</v>
      </c>
      <c r="G22" s="279">
        <v>60598.998299999999</v>
      </c>
      <c r="H22" s="277">
        <v>56358.876499999998</v>
      </c>
      <c r="I22" s="277">
        <v>66496.786500000002</v>
      </c>
      <c r="J22" s="280">
        <v>58712.382700000002</v>
      </c>
      <c r="K22" s="277">
        <v>65763.718200000003</v>
      </c>
    </row>
    <row r="23" spans="1:11" x14ac:dyDescent="0.25">
      <c r="A23" s="271"/>
      <c r="B23" s="286" t="s">
        <v>734</v>
      </c>
      <c r="C23" s="280">
        <v>26645</v>
      </c>
      <c r="D23" s="280">
        <v>20790</v>
      </c>
      <c r="E23" s="280">
        <v>1751.8716999999999</v>
      </c>
      <c r="F23" s="287">
        <v>1895.1063999999999</v>
      </c>
      <c r="G23" s="288">
        <v>2196.5922</v>
      </c>
      <c r="H23" s="280">
        <v>2200.3339000000001</v>
      </c>
      <c r="I23" s="280">
        <v>2171.4731999999999</v>
      </c>
      <c r="J23" s="280">
        <v>3258.7274000000002</v>
      </c>
      <c r="K23" s="280">
        <v>3250.8456000000001</v>
      </c>
    </row>
    <row r="24" spans="1:11" x14ac:dyDescent="0.25">
      <c r="A24" s="271"/>
      <c r="B24" s="286" t="s">
        <v>735</v>
      </c>
      <c r="C24" s="280">
        <v>54285</v>
      </c>
      <c r="D24" s="280">
        <v>65315</v>
      </c>
      <c r="E24" s="280">
        <v>5078.2542000000003</v>
      </c>
      <c r="F24" s="287">
        <v>5597.6052</v>
      </c>
      <c r="G24" s="288">
        <v>4054.9630999999999</v>
      </c>
      <c r="H24" s="280">
        <v>4716.8293000000003</v>
      </c>
      <c r="I24" s="280">
        <v>5299.3928999999998</v>
      </c>
      <c r="J24" s="280">
        <v>5437.3894</v>
      </c>
      <c r="K24" s="280">
        <v>6911.9908999999998</v>
      </c>
    </row>
    <row r="25" spans="1:11" x14ac:dyDescent="0.25">
      <c r="A25" s="271"/>
      <c r="B25" s="286" t="s">
        <v>736</v>
      </c>
      <c r="C25" s="280">
        <v>134321</v>
      </c>
      <c r="D25" s="280">
        <v>88565</v>
      </c>
      <c r="E25" s="280">
        <v>5836.1022999999996</v>
      </c>
      <c r="F25" s="287">
        <v>8313.0833999999995</v>
      </c>
      <c r="G25" s="288">
        <v>7159.3413</v>
      </c>
      <c r="H25" s="280">
        <v>6501.6761999999999</v>
      </c>
      <c r="I25" s="280">
        <v>6755.5263000000004</v>
      </c>
      <c r="J25" s="280">
        <v>7050.3638000000001</v>
      </c>
      <c r="K25" s="280">
        <v>5307.1428999999998</v>
      </c>
    </row>
    <row r="26" spans="1:11" x14ac:dyDescent="0.25">
      <c r="A26" s="271"/>
      <c r="B26" s="286" t="s">
        <v>737</v>
      </c>
      <c r="C26" s="280">
        <v>44487</v>
      </c>
      <c r="D26" s="280">
        <v>11070</v>
      </c>
      <c r="E26" s="280">
        <v>781.92499999999995</v>
      </c>
      <c r="F26" s="287">
        <v>1170.0363</v>
      </c>
      <c r="G26" s="288">
        <v>1114.0431000000001</v>
      </c>
      <c r="H26" s="280">
        <v>1810.7439999999999</v>
      </c>
      <c r="I26" s="280">
        <v>967.29319999999996</v>
      </c>
      <c r="J26" s="277">
        <v>447.125</v>
      </c>
      <c r="K26" s="280">
        <v>462.15600000000001</v>
      </c>
    </row>
    <row r="27" spans="1:11" x14ac:dyDescent="0.25">
      <c r="A27" s="271"/>
      <c r="B27" s="286" t="s">
        <v>138</v>
      </c>
      <c r="C27" s="280">
        <v>498034</v>
      </c>
      <c r="D27" s="280">
        <v>474010</v>
      </c>
      <c r="E27" s="280">
        <v>39276.779000000002</v>
      </c>
      <c r="F27" s="287">
        <v>42897.1325</v>
      </c>
      <c r="G27" s="288">
        <v>46074.058599999997</v>
      </c>
      <c r="H27" s="280">
        <v>41129.293100000003</v>
      </c>
      <c r="I27" s="280">
        <v>51303.100899999998</v>
      </c>
      <c r="J27" s="280">
        <v>42518.777099999999</v>
      </c>
      <c r="K27" s="280">
        <v>49831.582799999996</v>
      </c>
    </row>
    <row r="28" spans="1:11" x14ac:dyDescent="0.25">
      <c r="A28" s="285" t="s">
        <v>738</v>
      </c>
      <c r="B28" s="276" t="s">
        <v>739</v>
      </c>
      <c r="C28" s="277">
        <v>2967765</v>
      </c>
      <c r="D28" s="277">
        <v>2586468</v>
      </c>
      <c r="E28" s="277">
        <v>209380.14309999999</v>
      </c>
      <c r="F28" s="278">
        <v>200464.80799999999</v>
      </c>
      <c r="G28" s="279">
        <v>229113.84669999999</v>
      </c>
      <c r="H28" s="277">
        <v>220965.7795</v>
      </c>
      <c r="I28" s="277">
        <v>231227.35089999999</v>
      </c>
      <c r="J28" s="280">
        <v>207059.18090000001</v>
      </c>
      <c r="K28" s="277">
        <v>233439.4737</v>
      </c>
    </row>
    <row r="29" spans="1:11" x14ac:dyDescent="0.25">
      <c r="A29" s="271"/>
      <c r="B29" s="286" t="s">
        <v>740</v>
      </c>
      <c r="C29" s="280">
        <v>294873</v>
      </c>
      <c r="D29" s="280">
        <v>207980</v>
      </c>
      <c r="E29" s="280">
        <v>14853.2898</v>
      </c>
      <c r="F29" s="287">
        <v>17954.2055</v>
      </c>
      <c r="G29" s="288">
        <v>22861.675200000001</v>
      </c>
      <c r="H29" s="280">
        <v>22210.345099999999</v>
      </c>
      <c r="I29" s="280">
        <v>19912.184099999999</v>
      </c>
      <c r="J29" s="280">
        <v>20119.508600000001</v>
      </c>
      <c r="K29" s="280">
        <v>21562.9974</v>
      </c>
    </row>
    <row r="30" spans="1:11" x14ac:dyDescent="0.25">
      <c r="A30" s="271"/>
      <c r="B30" s="286" t="s">
        <v>741</v>
      </c>
      <c r="C30" s="280">
        <v>30604</v>
      </c>
      <c r="D30" s="280">
        <v>33934</v>
      </c>
      <c r="E30" s="280">
        <v>2034.3972000000001</v>
      </c>
      <c r="F30" s="287">
        <v>2379.4531000000002</v>
      </c>
      <c r="G30" s="288">
        <v>2971.6495</v>
      </c>
      <c r="H30" s="280">
        <v>2333.9504000000002</v>
      </c>
      <c r="I30" s="280">
        <v>2755.4412000000002</v>
      </c>
      <c r="J30" s="280">
        <v>1976.9691</v>
      </c>
      <c r="K30" s="280">
        <v>2823.2473</v>
      </c>
    </row>
    <row r="31" spans="1:11" x14ac:dyDescent="0.25">
      <c r="A31" s="271"/>
      <c r="B31" s="286" t="s">
        <v>742</v>
      </c>
      <c r="C31" s="280">
        <v>58622</v>
      </c>
      <c r="D31" s="280">
        <v>51246</v>
      </c>
      <c r="E31" s="280">
        <v>4588.4143999999997</v>
      </c>
      <c r="F31" s="287">
        <v>2869.2691</v>
      </c>
      <c r="G31" s="288">
        <v>5903.0954000000002</v>
      </c>
      <c r="H31" s="280">
        <v>3354.9733000000001</v>
      </c>
      <c r="I31" s="280">
        <v>6336.8802999999998</v>
      </c>
      <c r="J31" s="280">
        <v>4107.1823000000004</v>
      </c>
      <c r="K31" s="280">
        <v>5297.0019000000002</v>
      </c>
    </row>
    <row r="32" spans="1:11" x14ac:dyDescent="0.25">
      <c r="A32" s="271"/>
      <c r="B32" s="286" t="s">
        <v>743</v>
      </c>
      <c r="C32" s="280">
        <v>192404</v>
      </c>
      <c r="D32" s="280">
        <v>156587</v>
      </c>
      <c r="E32" s="280">
        <v>10177.365299999999</v>
      </c>
      <c r="F32" s="287">
        <v>10405.784100000001</v>
      </c>
      <c r="G32" s="288">
        <v>11965.5784</v>
      </c>
      <c r="H32" s="280">
        <v>12297.0908</v>
      </c>
      <c r="I32" s="280">
        <v>12073.777099999999</v>
      </c>
      <c r="J32" s="280">
        <v>11332.6986</v>
      </c>
      <c r="K32" s="280">
        <v>10759.6654</v>
      </c>
    </row>
    <row r="33" spans="1:11" x14ac:dyDescent="0.25">
      <c r="A33" s="271"/>
      <c r="B33" s="286" t="s">
        <v>744</v>
      </c>
      <c r="C33" s="280">
        <v>2201080</v>
      </c>
      <c r="D33" s="280">
        <v>1966593</v>
      </c>
      <c r="E33" s="280">
        <v>162533.4411</v>
      </c>
      <c r="F33" s="287">
        <v>152335.80379999999</v>
      </c>
      <c r="G33" s="288">
        <v>172285.7101</v>
      </c>
      <c r="H33" s="280">
        <v>163513.20670000001</v>
      </c>
      <c r="I33" s="280">
        <v>178516.51980000001</v>
      </c>
      <c r="J33" s="277">
        <v>154613.47</v>
      </c>
      <c r="K33" s="280">
        <v>177427.73439999999</v>
      </c>
    </row>
    <row r="34" spans="1:11" x14ac:dyDescent="0.25">
      <c r="A34" s="271"/>
      <c r="B34" s="286" t="s">
        <v>138</v>
      </c>
      <c r="C34" s="280">
        <v>190183</v>
      </c>
      <c r="D34" s="280">
        <v>170127</v>
      </c>
      <c r="E34" s="280">
        <v>15193.2353</v>
      </c>
      <c r="F34" s="287">
        <v>14520.2924</v>
      </c>
      <c r="G34" s="288">
        <v>13126.1381</v>
      </c>
      <c r="H34" s="280">
        <v>17256.213199999998</v>
      </c>
      <c r="I34" s="280">
        <v>11632.5484</v>
      </c>
      <c r="J34" s="280">
        <v>14909.3523</v>
      </c>
      <c r="K34" s="280">
        <v>15568.827300000001</v>
      </c>
    </row>
    <row r="35" spans="1:11" x14ac:dyDescent="0.25">
      <c r="A35" s="285" t="s">
        <v>745</v>
      </c>
      <c r="B35" s="276" t="s">
        <v>746</v>
      </c>
      <c r="C35" s="277">
        <v>2736823</v>
      </c>
      <c r="D35" s="277">
        <v>2980957</v>
      </c>
      <c r="E35" s="277">
        <v>255116.9319</v>
      </c>
      <c r="F35" s="278">
        <v>212445.78769999999</v>
      </c>
      <c r="G35" s="279">
        <v>219336.6765</v>
      </c>
      <c r="H35" s="277">
        <v>224585.139</v>
      </c>
      <c r="I35" s="277">
        <v>248423.3106</v>
      </c>
      <c r="J35" s="280">
        <v>245768.9192</v>
      </c>
      <c r="K35" s="277">
        <v>288116.53149999998</v>
      </c>
    </row>
    <row r="36" spans="1:11" x14ac:dyDescent="0.25">
      <c r="A36" s="271"/>
      <c r="B36" s="286" t="s">
        <v>747</v>
      </c>
      <c r="C36" s="280">
        <v>108465</v>
      </c>
      <c r="D36" s="280">
        <v>124736</v>
      </c>
      <c r="E36" s="280">
        <v>12836.567300000001</v>
      </c>
      <c r="F36" s="287">
        <v>14455.1733</v>
      </c>
      <c r="G36" s="288">
        <v>7926.2864</v>
      </c>
      <c r="H36" s="280">
        <v>10357.0461</v>
      </c>
      <c r="I36" s="280">
        <v>14008.428099999999</v>
      </c>
      <c r="J36" s="280">
        <v>11060.711499999999</v>
      </c>
      <c r="K36" s="280">
        <v>10102.163699999999</v>
      </c>
    </row>
    <row r="37" spans="1:11" x14ac:dyDescent="0.25">
      <c r="A37" s="271"/>
      <c r="B37" s="286" t="s">
        <v>748</v>
      </c>
      <c r="C37" s="280">
        <v>1087434</v>
      </c>
      <c r="D37" s="280">
        <v>1151424</v>
      </c>
      <c r="E37" s="280">
        <v>101399.9467</v>
      </c>
      <c r="F37" s="287">
        <v>66193.549499999994</v>
      </c>
      <c r="G37" s="288">
        <v>81257.941000000006</v>
      </c>
      <c r="H37" s="280">
        <v>84115.459799999997</v>
      </c>
      <c r="I37" s="280">
        <v>91887.491099999999</v>
      </c>
      <c r="J37" s="280">
        <v>92571.98</v>
      </c>
      <c r="K37" s="280">
        <v>114463.3334</v>
      </c>
    </row>
    <row r="38" spans="1:11" x14ac:dyDescent="0.25">
      <c r="A38" s="271"/>
      <c r="B38" s="286" t="s">
        <v>749</v>
      </c>
      <c r="C38" s="280">
        <v>1150868</v>
      </c>
      <c r="D38" s="280">
        <v>1375278</v>
      </c>
      <c r="E38" s="280">
        <v>115303.69130000001</v>
      </c>
      <c r="F38" s="287">
        <v>109074.3425</v>
      </c>
      <c r="G38" s="288">
        <v>108565.63340000001</v>
      </c>
      <c r="H38" s="280">
        <v>108500.30590000001</v>
      </c>
      <c r="I38" s="280">
        <v>120003.5815</v>
      </c>
      <c r="J38" s="277">
        <v>114522.37910000001</v>
      </c>
      <c r="K38" s="280">
        <v>134425.75539999999</v>
      </c>
    </row>
    <row r="39" spans="1:11" x14ac:dyDescent="0.25">
      <c r="A39" s="271"/>
      <c r="B39" s="286" t="s">
        <v>138</v>
      </c>
      <c r="C39" s="280">
        <v>390056</v>
      </c>
      <c r="D39" s="280">
        <v>329520</v>
      </c>
      <c r="E39" s="280">
        <v>25576.726600000002</v>
      </c>
      <c r="F39" s="287">
        <v>22722.722399999999</v>
      </c>
      <c r="G39" s="288">
        <v>21586.815699999999</v>
      </c>
      <c r="H39" s="280">
        <v>21612.3272</v>
      </c>
      <c r="I39" s="280">
        <v>22523.8099</v>
      </c>
      <c r="J39" s="280">
        <v>27613.848600000001</v>
      </c>
      <c r="K39" s="280">
        <v>29125.278999999999</v>
      </c>
    </row>
    <row r="40" spans="1:11" x14ac:dyDescent="0.25">
      <c r="A40" s="285" t="s">
        <v>750</v>
      </c>
      <c r="B40" s="276" t="s">
        <v>751</v>
      </c>
      <c r="C40" s="277">
        <v>4662682</v>
      </c>
      <c r="D40" s="277">
        <v>4526556</v>
      </c>
      <c r="E40" s="277">
        <v>352819.32549999998</v>
      </c>
      <c r="F40" s="278">
        <v>332206.79239999998</v>
      </c>
      <c r="G40" s="279">
        <v>332794.4449</v>
      </c>
      <c r="H40" s="277">
        <v>365397.71970000002</v>
      </c>
      <c r="I40" s="277">
        <v>345802.32130000001</v>
      </c>
      <c r="J40" s="280">
        <v>334878.03019999998</v>
      </c>
      <c r="K40" s="277">
        <v>387060.70860000001</v>
      </c>
    </row>
    <row r="41" spans="1:11" x14ac:dyDescent="0.25">
      <c r="A41" s="271"/>
      <c r="B41" s="286" t="s">
        <v>752</v>
      </c>
      <c r="C41" s="280">
        <v>717140</v>
      </c>
      <c r="D41" s="280">
        <v>700931</v>
      </c>
      <c r="E41" s="280">
        <v>58459.142099999997</v>
      </c>
      <c r="F41" s="287">
        <v>41562.151100000003</v>
      </c>
      <c r="G41" s="288">
        <v>39883.331299999998</v>
      </c>
      <c r="H41" s="280">
        <v>46822.285499999998</v>
      </c>
      <c r="I41" s="280">
        <v>40771.845699999998</v>
      </c>
      <c r="J41" s="280">
        <v>43256.217799999999</v>
      </c>
      <c r="K41" s="280">
        <v>57905.299599999998</v>
      </c>
    </row>
    <row r="42" spans="1:11" x14ac:dyDescent="0.25">
      <c r="A42" s="271"/>
      <c r="B42" s="286" t="s">
        <v>753</v>
      </c>
      <c r="C42" s="280">
        <v>531609</v>
      </c>
      <c r="D42" s="280">
        <v>570126</v>
      </c>
      <c r="E42" s="280">
        <v>43019.203300000001</v>
      </c>
      <c r="F42" s="287">
        <v>46379.082300000002</v>
      </c>
      <c r="G42" s="288">
        <v>46145.122900000002</v>
      </c>
      <c r="H42" s="280">
        <v>37063.332999999999</v>
      </c>
      <c r="I42" s="280">
        <v>41774.020100000002</v>
      </c>
      <c r="J42" s="280">
        <v>43078.588000000003</v>
      </c>
      <c r="K42" s="280">
        <v>42504.108899999999</v>
      </c>
    </row>
    <row r="43" spans="1:11" x14ac:dyDescent="0.25">
      <c r="A43" s="271"/>
      <c r="B43" s="286" t="s">
        <v>754</v>
      </c>
      <c r="C43" s="280">
        <v>1751423</v>
      </c>
      <c r="D43" s="280">
        <v>1600319</v>
      </c>
      <c r="E43" s="280">
        <v>122392.8694</v>
      </c>
      <c r="F43" s="287">
        <v>118753.6161</v>
      </c>
      <c r="G43" s="288">
        <v>123163.34450000001</v>
      </c>
      <c r="H43" s="280">
        <v>128464.6856</v>
      </c>
      <c r="I43" s="280">
        <v>137498.64749999999</v>
      </c>
      <c r="J43" s="280">
        <v>115188.1787</v>
      </c>
      <c r="K43" s="280">
        <v>146020.74100000001</v>
      </c>
    </row>
    <row r="44" spans="1:11" x14ac:dyDescent="0.25">
      <c r="A44" s="271"/>
      <c r="B44" s="286" t="s">
        <v>755</v>
      </c>
      <c r="C44" s="280">
        <v>1499671</v>
      </c>
      <c r="D44" s="280">
        <v>1446997</v>
      </c>
      <c r="E44" s="280">
        <v>113391.5266</v>
      </c>
      <c r="F44" s="287">
        <v>109943.89290000001</v>
      </c>
      <c r="G44" s="288">
        <v>112220.2549</v>
      </c>
      <c r="H44" s="280">
        <v>124591.35129999999</v>
      </c>
      <c r="I44" s="280">
        <v>118156.35430000001</v>
      </c>
      <c r="J44" s="280">
        <v>119148.0288</v>
      </c>
      <c r="K44" s="280">
        <v>129155.5618</v>
      </c>
    </row>
    <row r="45" spans="1:11" x14ac:dyDescent="0.25">
      <c r="A45" s="271"/>
      <c r="B45" s="286" t="s">
        <v>756</v>
      </c>
      <c r="C45" s="280">
        <v>132343</v>
      </c>
      <c r="D45" s="280">
        <v>180427</v>
      </c>
      <c r="E45" s="280">
        <v>13190.5851</v>
      </c>
      <c r="F45" s="287">
        <v>12579.8832</v>
      </c>
      <c r="G45" s="288">
        <v>10095.551600000001</v>
      </c>
      <c r="H45" s="280">
        <v>26696.575799999999</v>
      </c>
      <c r="I45" s="280">
        <v>5815.9522999999999</v>
      </c>
      <c r="J45" s="277">
        <v>12451.468000000001</v>
      </c>
      <c r="K45" s="280">
        <v>9715.6414999999997</v>
      </c>
    </row>
    <row r="46" spans="1:11" x14ac:dyDescent="0.25">
      <c r="A46" s="271"/>
      <c r="B46" s="286" t="s">
        <v>138</v>
      </c>
      <c r="C46" s="280">
        <v>30496</v>
      </c>
      <c r="D46" s="280">
        <v>27756</v>
      </c>
      <c r="E46" s="280">
        <v>2365.9989999999998</v>
      </c>
      <c r="F46" s="287">
        <v>2988.1668</v>
      </c>
      <c r="G46" s="288">
        <v>1286.8397</v>
      </c>
      <c r="H46" s="280">
        <v>1759.4884999999999</v>
      </c>
      <c r="I46" s="280">
        <v>1785.5014000000001</v>
      </c>
      <c r="J46" s="280">
        <v>1755.5489</v>
      </c>
      <c r="K46" s="280">
        <v>1759.3558</v>
      </c>
    </row>
    <row r="47" spans="1:11" x14ac:dyDescent="0.25">
      <c r="A47" s="285" t="s">
        <v>757</v>
      </c>
      <c r="B47" s="276" t="s">
        <v>758</v>
      </c>
      <c r="C47" s="277">
        <v>641069</v>
      </c>
      <c r="D47" s="277">
        <v>650470</v>
      </c>
      <c r="E47" s="277">
        <v>56960.695399999997</v>
      </c>
      <c r="F47" s="278">
        <v>89779.095499999996</v>
      </c>
      <c r="G47" s="279">
        <v>91673.791700000002</v>
      </c>
      <c r="H47" s="277">
        <v>72604.653399999996</v>
      </c>
      <c r="I47" s="277">
        <v>92479.344800000006</v>
      </c>
      <c r="J47" s="280">
        <v>80838.830199999997</v>
      </c>
      <c r="K47" s="277">
        <v>92710.777799999996</v>
      </c>
    </row>
    <row r="48" spans="1:11" x14ac:dyDescent="0.25">
      <c r="A48" s="271"/>
      <c r="B48" s="286" t="s">
        <v>759</v>
      </c>
      <c r="C48" s="280">
        <v>204134</v>
      </c>
      <c r="D48" s="280">
        <v>242092</v>
      </c>
      <c r="E48" s="280">
        <v>20979.457699999999</v>
      </c>
      <c r="F48" s="287">
        <v>20319.678500000002</v>
      </c>
      <c r="G48" s="288">
        <v>25933.000100000001</v>
      </c>
      <c r="H48" s="280">
        <v>25044.905200000001</v>
      </c>
      <c r="I48" s="280">
        <v>44015.011899999998</v>
      </c>
      <c r="J48" s="280">
        <v>37552.837399999997</v>
      </c>
      <c r="K48" s="280">
        <v>33592.825799999999</v>
      </c>
    </row>
    <row r="49" spans="1:13" x14ac:dyDescent="0.25">
      <c r="A49" s="271"/>
      <c r="B49" s="286" t="s">
        <v>760</v>
      </c>
      <c r="C49" s="280">
        <v>26413</v>
      </c>
      <c r="D49" s="280">
        <v>24744</v>
      </c>
      <c r="E49" s="280">
        <v>2025.7435</v>
      </c>
      <c r="F49" s="287">
        <v>1374.606</v>
      </c>
      <c r="G49" s="288">
        <v>1589.3697999999999</v>
      </c>
      <c r="H49" s="280">
        <v>2237.1183999999998</v>
      </c>
      <c r="I49" s="280">
        <v>1628.6565000000001</v>
      </c>
      <c r="J49" s="280">
        <v>1291.6679999999999</v>
      </c>
      <c r="K49" s="280">
        <v>1421.9563000000001</v>
      </c>
    </row>
    <row r="50" spans="1:13" x14ac:dyDescent="0.25">
      <c r="A50" s="271"/>
      <c r="B50" s="286" t="s">
        <v>761</v>
      </c>
      <c r="C50" s="280">
        <v>62801</v>
      </c>
      <c r="D50" s="280">
        <v>110940</v>
      </c>
      <c r="E50" s="280">
        <v>12255.3927</v>
      </c>
      <c r="F50" s="287">
        <v>15918.632299999999</v>
      </c>
      <c r="G50" s="288">
        <v>13029.4398</v>
      </c>
      <c r="H50" s="280">
        <v>9566.6821999999993</v>
      </c>
      <c r="I50" s="280">
        <v>15214.5581</v>
      </c>
      <c r="J50" s="280">
        <v>11126.153</v>
      </c>
      <c r="K50" s="280">
        <v>11520.875400000001</v>
      </c>
    </row>
    <row r="51" spans="1:13" x14ac:dyDescent="0.25">
      <c r="A51" s="271"/>
      <c r="B51" s="286" t="s">
        <v>138</v>
      </c>
      <c r="C51" s="280">
        <v>347721</v>
      </c>
      <c r="D51" s="280">
        <v>272693</v>
      </c>
      <c r="E51" s="280">
        <v>21700.101500000001</v>
      </c>
      <c r="F51" s="287">
        <v>52166.178699999997</v>
      </c>
      <c r="G51" s="288">
        <v>51121.982000000004</v>
      </c>
      <c r="H51" s="280">
        <v>35755.9476</v>
      </c>
      <c r="I51" s="280">
        <v>31621.118299999998</v>
      </c>
      <c r="J51" s="280">
        <v>30868.1718</v>
      </c>
      <c r="K51" s="280">
        <v>46175.120300000002</v>
      </c>
    </row>
    <row r="52" spans="1:13" ht="15.75" thickBot="1" x14ac:dyDescent="0.3">
      <c r="A52" s="289"/>
      <c r="B52" s="290"/>
      <c r="C52" s="291"/>
      <c r="D52" s="290"/>
      <c r="E52" s="292"/>
      <c r="F52" s="293"/>
      <c r="G52" s="294"/>
      <c r="H52" s="294"/>
      <c r="I52" s="295"/>
      <c r="J52" s="295"/>
      <c r="K52" s="295"/>
      <c r="L52" s="296"/>
      <c r="M52" s="296"/>
    </row>
    <row r="53" spans="1:13" ht="15.75" thickTop="1" x14ac:dyDescent="0.25">
      <c r="J53" s="296"/>
      <c r="K53" s="296"/>
      <c r="L53" s="296"/>
      <c r="M53" s="296"/>
    </row>
    <row r="54" spans="1:13" x14ac:dyDescent="0.25">
      <c r="J54" s="296"/>
      <c r="K54" s="296"/>
      <c r="L54" s="296"/>
      <c r="M54" s="296"/>
    </row>
  </sheetData>
  <mergeCells count="8">
    <mergeCell ref="A1:K1"/>
    <mergeCell ref="A2:K2"/>
    <mergeCell ref="A3:K3"/>
    <mergeCell ref="A4:A5"/>
    <mergeCell ref="B4:B5"/>
    <mergeCell ref="C4:C5"/>
    <mergeCell ref="D4:D5"/>
    <mergeCell ref="G4:K4"/>
  </mergeCells>
  <pageMargins left="0.7" right="0.7" top="0.75" bottom="0.75" header="0.3" footer="0.3"/>
  <pageSetup paperSize="9" scale="70"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A25" sqref="A1:XFD1048576"/>
    </sheetView>
  </sheetViews>
  <sheetFormatPr defaultColWidth="9.125" defaultRowHeight="15" x14ac:dyDescent="0.25"/>
  <cols>
    <col min="1" max="1" width="2.625" style="251" bestFit="1" customWidth="1"/>
    <col min="2" max="2" width="22.375" style="251" bestFit="1" customWidth="1"/>
    <col min="3" max="11" width="9.75" style="251" customWidth="1"/>
    <col min="12" max="16384" width="9.125" style="251"/>
  </cols>
  <sheetData>
    <row r="1" spans="1:11" ht="18.75" x14ac:dyDescent="0.25">
      <c r="A1" s="528" t="s">
        <v>715</v>
      </c>
      <c r="B1" s="528"/>
      <c r="C1" s="528"/>
      <c r="D1" s="528"/>
      <c r="E1" s="528"/>
      <c r="F1" s="528"/>
      <c r="G1" s="528"/>
      <c r="H1" s="528"/>
      <c r="I1" s="528"/>
      <c r="J1" s="528"/>
      <c r="K1" s="528"/>
    </row>
    <row r="2" spans="1:11" x14ac:dyDescent="0.25">
      <c r="A2" s="529" t="s">
        <v>503</v>
      </c>
      <c r="B2" s="529"/>
      <c r="C2" s="529"/>
      <c r="D2" s="529"/>
      <c r="E2" s="529"/>
      <c r="F2" s="529"/>
      <c r="G2" s="529"/>
      <c r="H2" s="529"/>
      <c r="I2" s="529"/>
      <c r="J2" s="529"/>
      <c r="K2" s="529"/>
    </row>
    <row r="3" spans="1:11" ht="15.75" thickBot="1" x14ac:dyDescent="0.3">
      <c r="A3" s="530" t="s">
        <v>762</v>
      </c>
      <c r="B3" s="530"/>
      <c r="C3" s="530"/>
      <c r="D3" s="530"/>
      <c r="E3" s="530"/>
      <c r="F3" s="530"/>
      <c r="G3" s="530"/>
      <c r="H3" s="530"/>
      <c r="I3" s="530"/>
      <c r="J3" s="530"/>
      <c r="K3" s="530"/>
    </row>
    <row r="4" spans="1:11" ht="16.5" thickTop="1" thickBot="1" x14ac:dyDescent="0.3">
      <c r="A4" s="541"/>
      <c r="B4" s="543" t="s">
        <v>716</v>
      </c>
      <c r="C4" s="545" t="s">
        <v>131</v>
      </c>
      <c r="D4" s="545" t="s">
        <v>924</v>
      </c>
      <c r="E4" s="265">
        <v>2023</v>
      </c>
      <c r="F4" s="266">
        <v>2023</v>
      </c>
      <c r="G4" s="537">
        <v>2024</v>
      </c>
      <c r="H4" s="538"/>
      <c r="I4" s="538"/>
      <c r="J4" s="538"/>
      <c r="K4" s="538"/>
    </row>
    <row r="5" spans="1:11" ht="15.75" thickBot="1" x14ac:dyDescent="0.3">
      <c r="A5" s="542"/>
      <c r="B5" s="544"/>
      <c r="C5" s="536"/>
      <c r="D5" s="536"/>
      <c r="E5" s="267" t="s">
        <v>47</v>
      </c>
      <c r="F5" s="267" t="s">
        <v>42</v>
      </c>
      <c r="G5" s="268" t="s">
        <v>43</v>
      </c>
      <c r="H5" s="269" t="s">
        <v>44</v>
      </c>
      <c r="I5" s="269" t="s">
        <v>45</v>
      </c>
      <c r="J5" s="269" t="s">
        <v>46</v>
      </c>
      <c r="K5" s="269" t="s">
        <v>925</v>
      </c>
    </row>
    <row r="6" spans="1:11" ht="15.75" thickTop="1" x14ac:dyDescent="0.25">
      <c r="A6" s="271"/>
      <c r="B6" s="271"/>
      <c r="C6" s="298"/>
      <c r="D6" s="298"/>
      <c r="E6" s="298"/>
      <c r="F6" s="273"/>
      <c r="G6" s="273"/>
      <c r="H6" s="273"/>
      <c r="J6" s="273"/>
      <c r="K6" s="299"/>
    </row>
    <row r="7" spans="1:11" x14ac:dyDescent="0.25">
      <c r="A7" s="276" t="s">
        <v>763</v>
      </c>
      <c r="B7" s="276" t="s">
        <v>764</v>
      </c>
      <c r="C7" s="277">
        <v>32769</v>
      </c>
      <c r="D7" s="277">
        <v>30807</v>
      </c>
      <c r="E7" s="277">
        <v>2110.8222999999998</v>
      </c>
      <c r="F7" s="277">
        <v>15367.0275</v>
      </c>
      <c r="G7" s="277">
        <v>14092.1198</v>
      </c>
      <c r="H7" s="277">
        <v>29709.641599999999</v>
      </c>
      <c r="I7" s="277">
        <v>17057.691599999998</v>
      </c>
      <c r="J7" s="277">
        <v>20641.257000000001</v>
      </c>
      <c r="K7" s="277">
        <v>7919.5519999999997</v>
      </c>
    </row>
    <row r="8" spans="1:11" x14ac:dyDescent="0.25">
      <c r="A8" s="276" t="s">
        <v>765</v>
      </c>
      <c r="B8" s="276" t="s">
        <v>766</v>
      </c>
      <c r="C8" s="277">
        <v>214194</v>
      </c>
      <c r="D8" s="277">
        <v>187724</v>
      </c>
      <c r="E8" s="277">
        <v>15104.5983</v>
      </c>
      <c r="F8" s="277">
        <v>19144.962299999999</v>
      </c>
      <c r="G8" s="277">
        <v>12907.2567</v>
      </c>
      <c r="H8" s="277">
        <v>12692.359</v>
      </c>
      <c r="I8" s="277">
        <v>17298.553500000002</v>
      </c>
      <c r="J8" s="277">
        <v>17188.5877</v>
      </c>
      <c r="K8" s="277">
        <v>15008.910599999999</v>
      </c>
    </row>
    <row r="9" spans="1:11" x14ac:dyDescent="0.25">
      <c r="A9" s="271"/>
      <c r="B9" s="286" t="s">
        <v>395</v>
      </c>
      <c r="C9" s="280">
        <v>128797</v>
      </c>
      <c r="D9" s="280">
        <v>110156</v>
      </c>
      <c r="E9" s="280">
        <v>9668.2492999999995</v>
      </c>
      <c r="F9" s="280">
        <v>10032.1453</v>
      </c>
      <c r="G9" s="280">
        <v>6202.1875</v>
      </c>
      <c r="H9" s="280">
        <v>6439.1913999999997</v>
      </c>
      <c r="I9" s="280">
        <v>10827.838299999999</v>
      </c>
      <c r="J9" s="280">
        <v>10648.1693</v>
      </c>
      <c r="K9" s="280">
        <v>9211.2579999999998</v>
      </c>
    </row>
    <row r="10" spans="1:11" x14ac:dyDescent="0.25">
      <c r="A10" s="271"/>
      <c r="B10" s="286" t="s">
        <v>767</v>
      </c>
      <c r="C10" s="280">
        <v>29915</v>
      </c>
      <c r="D10" s="280">
        <v>26824</v>
      </c>
      <c r="E10" s="280">
        <v>1794.2908</v>
      </c>
      <c r="F10" s="280">
        <v>1819.1978999999999</v>
      </c>
      <c r="G10" s="280">
        <v>3507.5758999999998</v>
      </c>
      <c r="H10" s="280">
        <v>2021.3634999999999</v>
      </c>
      <c r="I10" s="280">
        <v>2075.7716999999998</v>
      </c>
      <c r="J10" s="280">
        <v>2060.4331999999999</v>
      </c>
      <c r="K10" s="280">
        <v>2555.9204</v>
      </c>
    </row>
    <row r="11" spans="1:11" x14ac:dyDescent="0.25">
      <c r="A11" s="271"/>
      <c r="B11" s="286" t="s">
        <v>138</v>
      </c>
      <c r="C11" s="280">
        <v>55482</v>
      </c>
      <c r="D11" s="280">
        <v>50744</v>
      </c>
      <c r="E11" s="280">
        <v>3642.0581999999999</v>
      </c>
      <c r="F11" s="280">
        <v>7293.6190999999999</v>
      </c>
      <c r="G11" s="280">
        <v>3197.4933000000001</v>
      </c>
      <c r="H11" s="280">
        <v>4231.8041000000003</v>
      </c>
      <c r="I11" s="280">
        <v>4394.9435000000003</v>
      </c>
      <c r="J11" s="280">
        <v>4479.9852000000001</v>
      </c>
      <c r="K11" s="280">
        <v>3241.7321999999999</v>
      </c>
    </row>
    <row r="12" spans="1:11" x14ac:dyDescent="0.25">
      <c r="A12" s="276" t="s">
        <v>768</v>
      </c>
      <c r="B12" s="276" t="s">
        <v>769</v>
      </c>
      <c r="C12" s="277">
        <v>209726</v>
      </c>
      <c r="D12" s="277">
        <v>212625</v>
      </c>
      <c r="E12" s="277">
        <v>17951.181799999998</v>
      </c>
      <c r="F12" s="277">
        <v>17908.432199999999</v>
      </c>
      <c r="G12" s="277">
        <v>17899.987499999999</v>
      </c>
      <c r="H12" s="277">
        <v>14531.416999999999</v>
      </c>
      <c r="I12" s="277">
        <v>16302.3192</v>
      </c>
      <c r="J12" s="277">
        <v>13674.8848</v>
      </c>
      <c r="K12" s="277">
        <v>17554.429899999999</v>
      </c>
    </row>
    <row r="13" spans="1:11" x14ac:dyDescent="0.25">
      <c r="A13" s="271"/>
      <c r="B13" s="286" t="s">
        <v>421</v>
      </c>
      <c r="C13" s="280">
        <v>199904</v>
      </c>
      <c r="D13" s="280">
        <v>199574</v>
      </c>
      <c r="E13" s="280">
        <v>17521.517400000001</v>
      </c>
      <c r="F13" s="280">
        <v>17778.878199999999</v>
      </c>
      <c r="G13" s="280">
        <v>17737.4143</v>
      </c>
      <c r="H13" s="280">
        <v>14383.387000000001</v>
      </c>
      <c r="I13" s="280">
        <v>15544.528200000001</v>
      </c>
      <c r="J13" s="280">
        <v>13470.8338</v>
      </c>
      <c r="K13" s="280">
        <v>17195.392100000001</v>
      </c>
    </row>
    <row r="14" spans="1:11" x14ac:dyDescent="0.25">
      <c r="A14" s="271"/>
      <c r="B14" s="286" t="s">
        <v>138</v>
      </c>
      <c r="C14" s="280">
        <v>9822</v>
      </c>
      <c r="D14" s="280">
        <v>13051</v>
      </c>
      <c r="E14" s="280">
        <v>429.6644</v>
      </c>
      <c r="F14" s="280">
        <v>129.554</v>
      </c>
      <c r="G14" s="280">
        <v>162.57320000000001</v>
      </c>
      <c r="H14" s="280">
        <v>148.03</v>
      </c>
      <c r="I14" s="280">
        <v>757.79100000000005</v>
      </c>
      <c r="J14" s="280">
        <v>204.05099999999999</v>
      </c>
      <c r="K14" s="280">
        <v>359.0378</v>
      </c>
    </row>
    <row r="15" spans="1:11" x14ac:dyDescent="0.25">
      <c r="A15" s="276" t="s">
        <v>770</v>
      </c>
      <c r="B15" s="276" t="s">
        <v>771</v>
      </c>
      <c r="C15" s="277">
        <v>316288</v>
      </c>
      <c r="D15" s="277">
        <v>235587</v>
      </c>
      <c r="E15" s="277">
        <v>12527.4938</v>
      </c>
      <c r="F15" s="277">
        <v>94265.595799999996</v>
      </c>
      <c r="G15" s="277">
        <v>72921.245800000004</v>
      </c>
      <c r="H15" s="277">
        <v>55315.552600000003</v>
      </c>
      <c r="I15" s="277">
        <v>39006.279399999999</v>
      </c>
      <c r="J15" s="277">
        <v>63959.776599999997</v>
      </c>
      <c r="K15" s="277">
        <v>43883.688800000004</v>
      </c>
    </row>
    <row r="16" spans="1:11" x14ac:dyDescent="0.25">
      <c r="A16" s="276" t="s">
        <v>772</v>
      </c>
      <c r="B16" s="276" t="s">
        <v>773</v>
      </c>
      <c r="C16" s="277">
        <v>3629482</v>
      </c>
      <c r="D16" s="277">
        <v>2740805</v>
      </c>
      <c r="E16" s="277">
        <v>251726.12609999999</v>
      </c>
      <c r="F16" s="277">
        <v>308966.79479999997</v>
      </c>
      <c r="G16" s="277">
        <v>307081.54670000001</v>
      </c>
      <c r="H16" s="277">
        <v>202273.38769999999</v>
      </c>
      <c r="I16" s="277">
        <v>288920.83199999999</v>
      </c>
      <c r="J16" s="277">
        <v>236495.28539999999</v>
      </c>
      <c r="K16" s="277">
        <v>252426.91310000001</v>
      </c>
    </row>
    <row r="17" spans="1:11" x14ac:dyDescent="0.25">
      <c r="A17" s="271"/>
      <c r="B17" s="286" t="s">
        <v>393</v>
      </c>
      <c r="C17" s="280">
        <v>2783059</v>
      </c>
      <c r="D17" s="280">
        <v>2029174</v>
      </c>
      <c r="E17" s="280">
        <v>188891.44289999999</v>
      </c>
      <c r="F17" s="280">
        <v>257978.05489999999</v>
      </c>
      <c r="G17" s="280">
        <v>245168.76560000001</v>
      </c>
      <c r="H17" s="280">
        <v>169028.2542</v>
      </c>
      <c r="I17" s="280">
        <v>246029.82569999999</v>
      </c>
      <c r="J17" s="280">
        <v>199351.5221</v>
      </c>
      <c r="K17" s="280">
        <v>212391.95370000001</v>
      </c>
    </row>
    <row r="18" spans="1:11" x14ac:dyDescent="0.25">
      <c r="A18" s="271"/>
      <c r="B18" s="286" t="s">
        <v>774</v>
      </c>
      <c r="C18" s="280">
        <v>334321</v>
      </c>
      <c r="D18" s="280">
        <v>179493</v>
      </c>
      <c r="E18" s="280">
        <v>16876.477500000001</v>
      </c>
      <c r="F18" s="280">
        <v>12856.100899999999</v>
      </c>
      <c r="G18" s="280">
        <v>14402.912399999999</v>
      </c>
      <c r="H18" s="280">
        <v>7706.7401</v>
      </c>
      <c r="I18" s="280">
        <v>11643.410900000001</v>
      </c>
      <c r="J18" s="280">
        <v>8383.9490999999998</v>
      </c>
      <c r="K18" s="280">
        <v>9616.2371999999996</v>
      </c>
    </row>
    <row r="19" spans="1:11" x14ac:dyDescent="0.25">
      <c r="A19" s="271"/>
      <c r="B19" s="286" t="s">
        <v>402</v>
      </c>
      <c r="C19" s="280">
        <v>199928</v>
      </c>
      <c r="D19" s="280">
        <v>204572</v>
      </c>
      <c r="E19" s="280">
        <v>15993.2567</v>
      </c>
      <c r="F19" s="280">
        <v>16136.841</v>
      </c>
      <c r="G19" s="280">
        <v>14264.4336</v>
      </c>
      <c r="H19" s="280">
        <v>12371.9041</v>
      </c>
      <c r="I19" s="280">
        <v>15516.06</v>
      </c>
      <c r="J19" s="280">
        <v>13750.929599999999</v>
      </c>
      <c r="K19" s="280">
        <v>14785.808499999999</v>
      </c>
    </row>
    <row r="20" spans="1:11" x14ac:dyDescent="0.25">
      <c r="A20" s="271"/>
      <c r="B20" s="286" t="s">
        <v>775</v>
      </c>
      <c r="C20" s="280">
        <v>205906</v>
      </c>
      <c r="D20" s="280">
        <v>197152</v>
      </c>
      <c r="E20" s="280">
        <v>19007.972000000002</v>
      </c>
      <c r="F20" s="280">
        <v>21959.928</v>
      </c>
      <c r="G20" s="280">
        <v>12568.580099999999</v>
      </c>
      <c r="H20" s="280">
        <v>13162.667299999999</v>
      </c>
      <c r="I20" s="280">
        <v>15673.6564</v>
      </c>
      <c r="J20" s="280">
        <v>15008.1446</v>
      </c>
      <c r="K20" s="280">
        <v>15623.173699999999</v>
      </c>
    </row>
    <row r="21" spans="1:11" x14ac:dyDescent="0.25">
      <c r="A21" s="271"/>
      <c r="B21" s="286" t="s">
        <v>138</v>
      </c>
      <c r="C21" s="280">
        <v>106268</v>
      </c>
      <c r="D21" s="280">
        <v>130413</v>
      </c>
      <c r="E21" s="280">
        <v>10956.977000000001</v>
      </c>
      <c r="F21" s="280">
        <v>35.869999999999997</v>
      </c>
      <c r="G21" s="280">
        <v>20676.855</v>
      </c>
      <c r="H21" s="280">
        <v>3.8220000000000001</v>
      </c>
      <c r="I21" s="280">
        <v>57.878999999999998</v>
      </c>
      <c r="J21" s="280">
        <v>0.74</v>
      </c>
      <c r="K21" s="280">
        <v>9.74</v>
      </c>
    </row>
    <row r="22" spans="1:11" x14ac:dyDescent="0.25">
      <c r="A22" s="276" t="s">
        <v>776</v>
      </c>
      <c r="B22" s="276" t="s">
        <v>777</v>
      </c>
      <c r="C22" s="277">
        <v>1981736</v>
      </c>
      <c r="D22" s="277">
        <v>1795094</v>
      </c>
      <c r="E22" s="277">
        <v>144452.4834</v>
      </c>
      <c r="F22" s="277">
        <v>140584.10440000001</v>
      </c>
      <c r="G22" s="277">
        <v>160632.21720000001</v>
      </c>
      <c r="H22" s="277">
        <v>151594.34340000001</v>
      </c>
      <c r="I22" s="277">
        <v>186119.5404</v>
      </c>
      <c r="J22" s="277">
        <v>181337.53219999999</v>
      </c>
      <c r="K22" s="277">
        <v>209929.98740000001</v>
      </c>
    </row>
    <row r="23" spans="1:11" x14ac:dyDescent="0.25">
      <c r="A23" s="271"/>
      <c r="B23" s="286" t="s">
        <v>778</v>
      </c>
      <c r="C23" s="280">
        <v>552781</v>
      </c>
      <c r="D23" s="280">
        <v>522145</v>
      </c>
      <c r="E23" s="280">
        <v>42659.9</v>
      </c>
      <c r="F23" s="280">
        <v>28019.315200000001</v>
      </c>
      <c r="G23" s="280">
        <v>24210.7624</v>
      </c>
      <c r="H23" s="280">
        <v>34960.318399999996</v>
      </c>
      <c r="I23" s="280">
        <v>55431.537100000001</v>
      </c>
      <c r="J23" s="280">
        <v>58248.120300000002</v>
      </c>
      <c r="K23" s="280">
        <v>74368.615300000005</v>
      </c>
    </row>
    <row r="24" spans="1:11" x14ac:dyDescent="0.25">
      <c r="A24" s="271"/>
      <c r="B24" s="286" t="s">
        <v>389</v>
      </c>
      <c r="C24" s="280">
        <v>872562</v>
      </c>
      <c r="D24" s="280">
        <v>768547</v>
      </c>
      <c r="E24" s="280">
        <v>64945.892</v>
      </c>
      <c r="F24" s="280">
        <v>56943.614000000001</v>
      </c>
      <c r="G24" s="280">
        <v>62332.438000000002</v>
      </c>
      <c r="H24" s="280">
        <v>53729.364600000001</v>
      </c>
      <c r="I24" s="280">
        <v>66741.834300000002</v>
      </c>
      <c r="J24" s="280">
        <v>53843.540099999998</v>
      </c>
      <c r="K24" s="280">
        <v>63578.334000000003</v>
      </c>
    </row>
    <row r="25" spans="1:11" x14ac:dyDescent="0.25">
      <c r="A25" s="271"/>
      <c r="B25" s="286" t="s">
        <v>779</v>
      </c>
      <c r="C25" s="280">
        <v>1292</v>
      </c>
      <c r="D25" s="280">
        <v>329</v>
      </c>
      <c r="E25" s="280">
        <v>22.82</v>
      </c>
      <c r="F25" s="280">
        <v>8.23</v>
      </c>
      <c r="G25" s="280">
        <v>71.992500000000007</v>
      </c>
      <c r="H25" s="280">
        <v>80.64</v>
      </c>
      <c r="I25" s="280">
        <v>1115.857</v>
      </c>
      <c r="J25" s="280">
        <v>29.829000000000001</v>
      </c>
      <c r="K25" s="280">
        <v>2173.7190000000001</v>
      </c>
    </row>
    <row r="26" spans="1:11" x14ac:dyDescent="0.25">
      <c r="A26" s="271"/>
      <c r="B26" s="300" t="s">
        <v>401</v>
      </c>
      <c r="C26" s="280" t="s">
        <v>180</v>
      </c>
      <c r="D26" s="280">
        <v>75</v>
      </c>
      <c r="E26" s="280">
        <v>0</v>
      </c>
      <c r="F26" s="280">
        <v>0.78500000000000003</v>
      </c>
      <c r="G26" s="280">
        <v>0</v>
      </c>
      <c r="H26" s="280">
        <v>0</v>
      </c>
      <c r="I26" s="280">
        <v>6.9749999999999996</v>
      </c>
      <c r="J26" s="280">
        <v>0</v>
      </c>
      <c r="K26" s="280">
        <v>14.502000000000001</v>
      </c>
    </row>
    <row r="27" spans="1:11" x14ac:dyDescent="0.25">
      <c r="A27" s="271"/>
      <c r="B27" s="286" t="s">
        <v>422</v>
      </c>
      <c r="C27" s="280">
        <v>375370</v>
      </c>
      <c r="D27" s="280">
        <v>283779</v>
      </c>
      <c r="E27" s="280">
        <v>23876.249299999999</v>
      </c>
      <c r="F27" s="280">
        <v>34060.172400000003</v>
      </c>
      <c r="G27" s="280">
        <v>47223.279499999997</v>
      </c>
      <c r="H27" s="280">
        <v>38892.622499999998</v>
      </c>
      <c r="I27" s="280">
        <v>32568.240099999999</v>
      </c>
      <c r="J27" s="280">
        <v>28280.2448</v>
      </c>
      <c r="K27" s="280">
        <v>34694.651899999997</v>
      </c>
    </row>
    <row r="28" spans="1:11" x14ac:dyDescent="0.25">
      <c r="A28" s="271"/>
      <c r="B28" s="286" t="s">
        <v>138</v>
      </c>
      <c r="C28" s="280">
        <v>179732</v>
      </c>
      <c r="D28" s="280">
        <v>220218</v>
      </c>
      <c r="E28" s="280">
        <v>12947.622100000001</v>
      </c>
      <c r="F28" s="280">
        <v>21551.987799999999</v>
      </c>
      <c r="G28" s="280">
        <v>26793.7448</v>
      </c>
      <c r="H28" s="280">
        <v>23931.3979</v>
      </c>
      <c r="I28" s="280">
        <v>30255.0969</v>
      </c>
      <c r="J28" s="280">
        <v>40935.798000000003</v>
      </c>
      <c r="K28" s="280">
        <v>35100.165200000003</v>
      </c>
    </row>
    <row r="29" spans="1:11" x14ac:dyDescent="0.25">
      <c r="A29" s="276" t="s">
        <v>780</v>
      </c>
      <c r="B29" s="276" t="s">
        <v>781</v>
      </c>
      <c r="C29" s="277">
        <v>1539754</v>
      </c>
      <c r="D29" s="277">
        <v>1297646</v>
      </c>
      <c r="E29" s="277">
        <v>110975.2994</v>
      </c>
      <c r="F29" s="277">
        <v>300624.15399999998</v>
      </c>
      <c r="G29" s="277">
        <v>290444.5943</v>
      </c>
      <c r="H29" s="277">
        <v>221326.98800000001</v>
      </c>
      <c r="I29" s="277">
        <v>179047.7248</v>
      </c>
      <c r="J29" s="277">
        <v>163453.03580000001</v>
      </c>
      <c r="K29" s="277">
        <v>200534.52290000001</v>
      </c>
    </row>
    <row r="30" spans="1:11" x14ac:dyDescent="0.25">
      <c r="A30" s="271"/>
      <c r="B30" s="286" t="s">
        <v>400</v>
      </c>
      <c r="C30" s="280">
        <v>122973</v>
      </c>
      <c r="D30" s="280">
        <v>127393</v>
      </c>
      <c r="E30" s="280">
        <v>9965.16</v>
      </c>
      <c r="F30" s="280">
        <v>100098.1053</v>
      </c>
      <c r="G30" s="280">
        <v>73634.269</v>
      </c>
      <c r="H30" s="280">
        <v>60187.215199999999</v>
      </c>
      <c r="I30" s="280">
        <v>48677.567000000003</v>
      </c>
      <c r="J30" s="280">
        <v>54733.875999999997</v>
      </c>
      <c r="K30" s="280">
        <v>45273.754999999997</v>
      </c>
    </row>
    <row r="31" spans="1:11" x14ac:dyDescent="0.25">
      <c r="A31" s="271"/>
      <c r="B31" s="286" t="s">
        <v>409</v>
      </c>
      <c r="C31" s="280">
        <v>432750</v>
      </c>
      <c r="D31" s="280">
        <v>299013</v>
      </c>
      <c r="E31" s="280">
        <v>27701.194299999999</v>
      </c>
      <c r="F31" s="280">
        <v>73613.105299999996</v>
      </c>
      <c r="G31" s="280">
        <v>84078.8514</v>
      </c>
      <c r="H31" s="280">
        <v>53815.068800000001</v>
      </c>
      <c r="I31" s="280">
        <v>56219.708700000003</v>
      </c>
      <c r="J31" s="280">
        <v>50750.745000000003</v>
      </c>
      <c r="K31" s="280">
        <v>28290.2817</v>
      </c>
    </row>
    <row r="32" spans="1:11" x14ac:dyDescent="0.25">
      <c r="A32" s="271"/>
      <c r="B32" s="286" t="s">
        <v>420</v>
      </c>
      <c r="C32" s="280">
        <v>374986</v>
      </c>
      <c r="D32" s="280">
        <v>290610</v>
      </c>
      <c r="E32" s="280">
        <v>25794.6306</v>
      </c>
      <c r="F32" s="280">
        <v>18223.7379</v>
      </c>
      <c r="G32" s="280">
        <v>30598.144700000001</v>
      </c>
      <c r="H32" s="280">
        <v>34153.534399999997</v>
      </c>
      <c r="I32" s="280">
        <v>6775.0295999999998</v>
      </c>
      <c r="J32" s="280">
        <v>8444.5339000000004</v>
      </c>
      <c r="K32" s="280">
        <v>71519.048299999995</v>
      </c>
    </row>
    <row r="33" spans="1:11" x14ac:dyDescent="0.25">
      <c r="A33" s="271"/>
      <c r="B33" s="286" t="s">
        <v>424</v>
      </c>
      <c r="C33" s="280">
        <v>146583</v>
      </c>
      <c r="D33" s="280">
        <v>164123</v>
      </c>
      <c r="E33" s="280">
        <v>14876.212600000001</v>
      </c>
      <c r="F33" s="280">
        <v>9548.6321000000007</v>
      </c>
      <c r="G33" s="280">
        <v>11788.137500000001</v>
      </c>
      <c r="H33" s="280">
        <v>12757.599</v>
      </c>
      <c r="I33" s="280">
        <v>14478.0605</v>
      </c>
      <c r="J33" s="280">
        <v>16383.046200000001</v>
      </c>
      <c r="K33" s="280">
        <v>16570.3524</v>
      </c>
    </row>
    <row r="34" spans="1:11" x14ac:dyDescent="0.25">
      <c r="A34" s="271"/>
      <c r="B34" s="286" t="s">
        <v>138</v>
      </c>
      <c r="C34" s="280">
        <v>462463</v>
      </c>
      <c r="D34" s="280">
        <v>416507</v>
      </c>
      <c r="E34" s="280">
        <v>32638.101900000001</v>
      </c>
      <c r="F34" s="280">
        <v>99140.573399999994</v>
      </c>
      <c r="G34" s="280">
        <v>90345.191699999996</v>
      </c>
      <c r="H34" s="280">
        <v>60413.570599999999</v>
      </c>
      <c r="I34" s="280">
        <v>52897.358999999997</v>
      </c>
      <c r="J34" s="280">
        <v>33140.834699999999</v>
      </c>
      <c r="K34" s="280">
        <v>38881.085500000001</v>
      </c>
    </row>
    <row r="35" spans="1:11" x14ac:dyDescent="0.25">
      <c r="A35" s="276" t="s">
        <v>782</v>
      </c>
      <c r="B35" s="276" t="s">
        <v>783</v>
      </c>
      <c r="C35" s="277">
        <v>3405891</v>
      </c>
      <c r="D35" s="277">
        <v>3028844</v>
      </c>
      <c r="E35" s="277">
        <v>273735.97080000001</v>
      </c>
      <c r="F35" s="277">
        <v>325311.7403</v>
      </c>
      <c r="G35" s="277">
        <v>322959.63020000001</v>
      </c>
      <c r="H35" s="277">
        <v>329864.5932</v>
      </c>
      <c r="I35" s="277">
        <v>323218.24690000003</v>
      </c>
      <c r="J35" s="277">
        <v>300956.18219999998</v>
      </c>
      <c r="K35" s="277">
        <v>425044.67940000002</v>
      </c>
    </row>
    <row r="36" spans="1:11" x14ac:dyDescent="0.25">
      <c r="A36" s="271"/>
      <c r="B36" s="286" t="s">
        <v>140</v>
      </c>
      <c r="C36" s="280">
        <v>69839</v>
      </c>
      <c r="D36" s="280">
        <v>64275</v>
      </c>
      <c r="E36" s="280">
        <v>4577.4053999999996</v>
      </c>
      <c r="F36" s="280">
        <v>6476.6930000000002</v>
      </c>
      <c r="G36" s="280">
        <v>6670.0320000000002</v>
      </c>
      <c r="H36" s="280">
        <v>5202.7241999999997</v>
      </c>
      <c r="I36" s="280">
        <v>5269.7401</v>
      </c>
      <c r="J36" s="280">
        <v>6123.2219999999998</v>
      </c>
      <c r="K36" s="280">
        <v>5863.558</v>
      </c>
    </row>
    <row r="37" spans="1:11" x14ac:dyDescent="0.25">
      <c r="A37" s="271"/>
      <c r="B37" s="286" t="s">
        <v>784</v>
      </c>
      <c r="C37" s="280">
        <v>41299</v>
      </c>
      <c r="D37" s="280">
        <v>40917</v>
      </c>
      <c r="E37" s="280">
        <v>2306.299</v>
      </c>
      <c r="F37" s="280">
        <v>2842.3910000000001</v>
      </c>
      <c r="G37" s="280">
        <v>2267.212</v>
      </c>
      <c r="H37" s="280">
        <v>2395.3517000000002</v>
      </c>
      <c r="I37" s="280">
        <v>2058.4232000000002</v>
      </c>
      <c r="J37" s="280">
        <v>2165.2710000000002</v>
      </c>
      <c r="K37" s="280">
        <v>4175.4409999999998</v>
      </c>
    </row>
    <row r="38" spans="1:11" x14ac:dyDescent="0.25">
      <c r="A38" s="271"/>
      <c r="B38" s="286" t="s">
        <v>141</v>
      </c>
      <c r="C38" s="280">
        <v>134441</v>
      </c>
      <c r="D38" s="280">
        <v>127445</v>
      </c>
      <c r="E38" s="280">
        <v>11788.56</v>
      </c>
      <c r="F38" s="280">
        <v>10234.9594</v>
      </c>
      <c r="G38" s="280">
        <v>12600.393</v>
      </c>
      <c r="H38" s="280">
        <v>11299.001</v>
      </c>
      <c r="I38" s="280">
        <v>11355.753000000001</v>
      </c>
      <c r="J38" s="280">
        <v>12155.164000000001</v>
      </c>
      <c r="K38" s="280">
        <v>12687.223</v>
      </c>
    </row>
    <row r="39" spans="1:11" x14ac:dyDescent="0.25">
      <c r="A39" s="271"/>
      <c r="B39" s="286" t="s">
        <v>418</v>
      </c>
      <c r="C39" s="280">
        <v>420402</v>
      </c>
      <c r="D39" s="280">
        <v>504152</v>
      </c>
      <c r="E39" s="280">
        <v>52115.208400000003</v>
      </c>
      <c r="F39" s="280">
        <v>52612.510199999997</v>
      </c>
      <c r="G39" s="280">
        <v>57977.197500000002</v>
      </c>
      <c r="H39" s="280">
        <v>56334.813600000001</v>
      </c>
      <c r="I39" s="280">
        <v>73797.383300000001</v>
      </c>
      <c r="J39" s="280">
        <v>63084.255400000002</v>
      </c>
      <c r="K39" s="280">
        <v>81845.899900000004</v>
      </c>
    </row>
    <row r="40" spans="1:11" x14ac:dyDescent="0.25">
      <c r="A40" s="271"/>
      <c r="B40" s="286" t="s">
        <v>425</v>
      </c>
      <c r="C40" s="280">
        <v>354725</v>
      </c>
      <c r="D40" s="280">
        <v>323329</v>
      </c>
      <c r="E40" s="280">
        <v>26785.580699999999</v>
      </c>
      <c r="F40" s="280">
        <v>21948.6005</v>
      </c>
      <c r="G40" s="280">
        <v>24070.064999999999</v>
      </c>
      <c r="H40" s="280">
        <v>28196.755099999998</v>
      </c>
      <c r="I40" s="280">
        <v>26700.464</v>
      </c>
      <c r="J40" s="280">
        <v>22338.159800000001</v>
      </c>
      <c r="K40" s="280">
        <v>29074.145199999999</v>
      </c>
    </row>
    <row r="41" spans="1:11" x14ac:dyDescent="0.25">
      <c r="A41" s="271"/>
      <c r="B41" s="286" t="s">
        <v>785</v>
      </c>
      <c r="C41" s="280">
        <v>1848990</v>
      </c>
      <c r="D41" s="280">
        <v>1475921</v>
      </c>
      <c r="E41" s="280">
        <v>134583.5515</v>
      </c>
      <c r="F41" s="280">
        <v>182871.00580000001</v>
      </c>
      <c r="G41" s="280">
        <v>168387.97949999999</v>
      </c>
      <c r="H41" s="280">
        <v>167736.3063</v>
      </c>
      <c r="I41" s="280">
        <v>149958.86679999999</v>
      </c>
      <c r="J41" s="280">
        <v>150841.92869999999</v>
      </c>
      <c r="K41" s="280">
        <v>243040.25330000001</v>
      </c>
    </row>
    <row r="42" spans="1:11" x14ac:dyDescent="0.25">
      <c r="A42" s="271"/>
      <c r="B42" s="286" t="s">
        <v>138</v>
      </c>
      <c r="C42" s="280">
        <v>536195</v>
      </c>
      <c r="D42" s="280">
        <v>492805</v>
      </c>
      <c r="E42" s="280">
        <v>41579.3658</v>
      </c>
      <c r="F42" s="280">
        <v>48325.580399999999</v>
      </c>
      <c r="G42" s="280">
        <v>50986.751199999999</v>
      </c>
      <c r="H42" s="280">
        <v>58699.641300000003</v>
      </c>
      <c r="I42" s="280">
        <v>54077.616499999996</v>
      </c>
      <c r="J42" s="280">
        <v>44248.181299999997</v>
      </c>
      <c r="K42" s="280">
        <v>48358.159</v>
      </c>
    </row>
    <row r="43" spans="1:11" x14ac:dyDescent="0.25">
      <c r="A43" s="276" t="s">
        <v>786</v>
      </c>
      <c r="B43" s="276" t="s">
        <v>787</v>
      </c>
      <c r="C43" s="277">
        <v>360870</v>
      </c>
      <c r="D43" s="277">
        <v>357443</v>
      </c>
      <c r="E43" s="277">
        <v>29297.299900000002</v>
      </c>
      <c r="F43" s="277">
        <v>25521.4162</v>
      </c>
      <c r="G43" s="277">
        <v>26586.339100000001</v>
      </c>
      <c r="H43" s="277">
        <v>23914.5396</v>
      </c>
      <c r="I43" s="277">
        <v>30878.208600000002</v>
      </c>
      <c r="J43" s="277">
        <v>29049.9031</v>
      </c>
      <c r="K43" s="277">
        <v>30795.797500000001</v>
      </c>
    </row>
    <row r="44" spans="1:11" x14ac:dyDescent="0.25">
      <c r="A44" s="271"/>
      <c r="B44" s="286" t="s">
        <v>386</v>
      </c>
      <c r="C44" s="280">
        <v>302690</v>
      </c>
      <c r="D44" s="280">
        <v>305283</v>
      </c>
      <c r="E44" s="280">
        <v>24686.815999999999</v>
      </c>
      <c r="F44" s="280">
        <v>21726.209500000001</v>
      </c>
      <c r="G44" s="280">
        <v>22743.768</v>
      </c>
      <c r="H44" s="280">
        <v>19666.805899999999</v>
      </c>
      <c r="I44" s="280">
        <v>27138.273799999999</v>
      </c>
      <c r="J44" s="280">
        <v>24052.732100000001</v>
      </c>
      <c r="K44" s="280">
        <v>26573.7745</v>
      </c>
    </row>
    <row r="45" spans="1:11" x14ac:dyDescent="0.25">
      <c r="A45" s="271"/>
      <c r="B45" s="286" t="s">
        <v>788</v>
      </c>
      <c r="C45" s="280">
        <v>51155</v>
      </c>
      <c r="D45" s="280">
        <v>47851</v>
      </c>
      <c r="E45" s="280">
        <v>3829.6169</v>
      </c>
      <c r="F45" s="280">
        <v>3517.0178000000001</v>
      </c>
      <c r="G45" s="280">
        <v>3494.6419999999998</v>
      </c>
      <c r="H45" s="280">
        <v>3807.0673000000002</v>
      </c>
      <c r="I45" s="280">
        <v>3522.4681</v>
      </c>
      <c r="J45" s="280">
        <v>4511.8149999999996</v>
      </c>
      <c r="K45" s="280">
        <v>3739.9319999999998</v>
      </c>
    </row>
    <row r="46" spans="1:11" x14ac:dyDescent="0.25">
      <c r="A46" s="271"/>
      <c r="B46" s="286" t="s">
        <v>138</v>
      </c>
      <c r="C46" s="280">
        <v>7025</v>
      </c>
      <c r="D46" s="280">
        <v>4309</v>
      </c>
      <c r="E46" s="280">
        <v>780.86699999999996</v>
      </c>
      <c r="F46" s="280">
        <v>278.18889999999999</v>
      </c>
      <c r="G46" s="280">
        <v>347.92910000000001</v>
      </c>
      <c r="H46" s="280">
        <v>440.66640000000001</v>
      </c>
      <c r="I46" s="280">
        <v>217.4667</v>
      </c>
      <c r="J46" s="280">
        <v>485.35599999999999</v>
      </c>
      <c r="K46" s="280">
        <v>482.09100000000001</v>
      </c>
    </row>
    <row r="47" spans="1:11" x14ac:dyDescent="0.25">
      <c r="A47" s="276" t="s">
        <v>789</v>
      </c>
      <c r="B47" s="276" t="s">
        <v>138</v>
      </c>
      <c r="C47" s="277">
        <v>65721</v>
      </c>
      <c r="D47" s="277">
        <v>85756</v>
      </c>
      <c r="E47" s="277">
        <v>9038.7037</v>
      </c>
      <c r="F47" s="277">
        <v>4401.0956999999999</v>
      </c>
      <c r="G47" s="277">
        <v>3335.6442000000002</v>
      </c>
      <c r="H47" s="277">
        <v>2012.6874</v>
      </c>
      <c r="I47" s="277">
        <v>3989.8865999999998</v>
      </c>
      <c r="J47" s="277">
        <v>3511.5101</v>
      </c>
      <c r="K47" s="277">
        <v>2647.3456999999999</v>
      </c>
    </row>
    <row r="48" spans="1:11" x14ac:dyDescent="0.25">
      <c r="A48" s="276" t="s">
        <v>757</v>
      </c>
      <c r="B48" s="276" t="s">
        <v>790</v>
      </c>
      <c r="C48" s="277">
        <v>31304688</v>
      </c>
      <c r="D48" s="277">
        <v>28286857</v>
      </c>
      <c r="E48" s="277">
        <v>2358217.0277</v>
      </c>
      <c r="F48" s="277">
        <v>2676005.6756999996</v>
      </c>
      <c r="G48" s="277">
        <v>2708530.5533000003</v>
      </c>
      <c r="H48" s="277">
        <v>2487179.7404</v>
      </c>
      <c r="I48" s="277">
        <v>2580256.6676000003</v>
      </c>
      <c r="J48" s="277">
        <v>2488760.7045</v>
      </c>
      <c r="K48" s="277">
        <v>2850345.4600999998</v>
      </c>
    </row>
    <row r="49" spans="1:11" x14ac:dyDescent="0.25">
      <c r="A49" s="276" t="s">
        <v>791</v>
      </c>
      <c r="B49" s="276" t="s">
        <v>792</v>
      </c>
      <c r="C49" s="277">
        <v>349676</v>
      </c>
      <c r="D49" s="277">
        <v>755178</v>
      </c>
      <c r="E49" s="277">
        <v>41825.664107999997</v>
      </c>
      <c r="F49" s="277">
        <v>47612.477983999997</v>
      </c>
      <c r="G49" s="277">
        <v>47612.477983999997</v>
      </c>
      <c r="H49" s="277">
        <v>60741.164393000006</v>
      </c>
      <c r="I49" s="277">
        <v>59576.442145999994</v>
      </c>
      <c r="J49" s="277">
        <v>59576.442145999994</v>
      </c>
      <c r="K49" s="277">
        <v>59576.442145999994</v>
      </c>
    </row>
    <row r="50" spans="1:11" x14ac:dyDescent="0.25">
      <c r="A50" s="276" t="s">
        <v>793</v>
      </c>
      <c r="B50" s="276" t="s">
        <v>794</v>
      </c>
      <c r="C50" s="277">
        <v>30955012</v>
      </c>
      <c r="D50" s="277">
        <v>27531679</v>
      </c>
      <c r="E50" s="277">
        <v>2316391.3635919997</v>
      </c>
      <c r="F50" s="277">
        <v>2628393.197716</v>
      </c>
      <c r="G50" s="277">
        <v>2660918.0753160012</v>
      </c>
      <c r="H50" s="277">
        <v>2426438.5760070011</v>
      </c>
      <c r="I50" s="277">
        <v>2520680.2254540003</v>
      </c>
      <c r="J50" s="277">
        <v>2429184.262354</v>
      </c>
      <c r="K50" s="277">
        <v>2790769.0179539998</v>
      </c>
    </row>
    <row r="51" spans="1:11" x14ac:dyDescent="0.25">
      <c r="A51" s="276" t="s">
        <v>795</v>
      </c>
      <c r="B51" s="276" t="s">
        <v>796</v>
      </c>
      <c r="C51" s="277">
        <v>1537930</v>
      </c>
      <c r="D51" s="277">
        <v>347283</v>
      </c>
      <c r="E51" s="277">
        <v>248568.11792360962</v>
      </c>
      <c r="F51" s="277">
        <v>169633.66628497199</v>
      </c>
      <c r="G51" s="277">
        <v>36053.767709324864</v>
      </c>
      <c r="H51" s="277">
        <v>107580.69144785641</v>
      </c>
      <c r="I51" s="277">
        <v>7468.6936346208931</v>
      </c>
      <c r="J51" s="277">
        <v>204847.36596435562</v>
      </c>
      <c r="K51" s="277">
        <v>218249.03219391298</v>
      </c>
    </row>
    <row r="52" spans="1:11" ht="15.75" thickBot="1" x14ac:dyDescent="0.3">
      <c r="A52" s="301"/>
      <c r="B52" s="302"/>
      <c r="C52" s="303"/>
      <c r="D52" s="303"/>
      <c r="F52" s="304"/>
      <c r="G52" s="303"/>
      <c r="H52" s="303"/>
      <c r="I52" s="303"/>
      <c r="K52" s="303"/>
    </row>
    <row r="53" spans="1:11" ht="15.75" thickTop="1" x14ac:dyDescent="0.25">
      <c r="A53" s="539" t="s">
        <v>849</v>
      </c>
      <c r="B53" s="539"/>
      <c r="C53" s="539"/>
      <c r="D53" s="539"/>
      <c r="E53" s="539"/>
      <c r="F53" s="539"/>
      <c r="G53" s="539"/>
      <c r="H53" s="539"/>
      <c r="I53" s="539"/>
      <c r="J53" s="539"/>
      <c r="K53" s="539"/>
    </row>
    <row r="54" spans="1:11" x14ac:dyDescent="0.25">
      <c r="A54" s="540" t="s">
        <v>797</v>
      </c>
      <c r="B54" s="540"/>
      <c r="C54" s="540"/>
      <c r="D54" s="540"/>
      <c r="E54" s="540"/>
      <c r="F54" s="540"/>
      <c r="G54" s="540"/>
      <c r="H54" s="540"/>
      <c r="I54" s="540"/>
      <c r="J54" s="540"/>
    </row>
    <row r="55" spans="1:11" x14ac:dyDescent="0.25">
      <c r="A55" s="286" t="s">
        <v>798</v>
      </c>
      <c r="B55" s="286"/>
      <c r="C55" s="286"/>
      <c r="D55" s="286"/>
      <c r="E55" s="286"/>
      <c r="F55" s="286"/>
      <c r="G55" s="286"/>
      <c r="H55" s="286"/>
      <c r="I55" s="286"/>
      <c r="J55" s="286"/>
    </row>
  </sheetData>
  <mergeCells count="10">
    <mergeCell ref="A1:K1"/>
    <mergeCell ref="A2:K2"/>
    <mergeCell ref="A3:K3"/>
    <mergeCell ref="A53:K53"/>
    <mergeCell ref="A54:J54"/>
    <mergeCell ref="A4:A5"/>
    <mergeCell ref="B4:B5"/>
    <mergeCell ref="C4:C5"/>
    <mergeCell ref="D4:D5"/>
    <mergeCell ref="G4:K4"/>
  </mergeCells>
  <pageMargins left="0.7" right="0.7" top="0.75" bottom="0.75" header="0.3" footer="0.3"/>
  <pageSetup paperSize="9" scale="71"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130" zoomScaleNormal="100" zoomScaleSheetLayoutView="130" workbookViewId="0">
      <selection activeCell="F56" sqref="F56"/>
    </sheetView>
  </sheetViews>
  <sheetFormatPr defaultColWidth="9.125" defaultRowHeight="15" x14ac:dyDescent="0.25"/>
  <cols>
    <col min="1" max="1" width="2.875" style="251" bestFit="1" customWidth="1"/>
    <col min="2" max="2" width="17.625" style="251" bestFit="1" customWidth="1"/>
    <col min="3" max="3" width="8.125" style="251" bestFit="1" customWidth="1"/>
    <col min="4" max="4" width="8.625" style="251" bestFit="1" customWidth="1"/>
    <col min="5" max="6" width="7.875" style="251" bestFit="1" customWidth="1"/>
    <col min="7" max="8" width="7.75" style="251" bestFit="1" customWidth="1"/>
    <col min="9" max="11" width="7.875" style="251" bestFit="1" customWidth="1"/>
    <col min="12" max="16384" width="9.125" style="251"/>
  </cols>
  <sheetData>
    <row r="1" spans="1:11" ht="18.75" customHeight="1" x14ac:dyDescent="0.25">
      <c r="A1" s="546" t="s">
        <v>799</v>
      </c>
      <c r="B1" s="546"/>
      <c r="C1" s="546"/>
      <c r="D1" s="546"/>
      <c r="E1" s="546"/>
      <c r="F1" s="546"/>
      <c r="G1" s="546"/>
      <c r="H1" s="546"/>
      <c r="I1" s="546"/>
      <c r="J1" s="546"/>
      <c r="K1" s="546"/>
    </row>
    <row r="2" spans="1:11" x14ac:dyDescent="0.25">
      <c r="A2" s="547" t="s">
        <v>520</v>
      </c>
      <c r="B2" s="547"/>
      <c r="C2" s="547"/>
      <c r="D2" s="547"/>
      <c r="E2" s="547"/>
      <c r="F2" s="547"/>
      <c r="G2" s="547"/>
      <c r="H2" s="547"/>
      <c r="I2" s="547"/>
      <c r="J2" s="547"/>
      <c r="K2" s="547"/>
    </row>
    <row r="3" spans="1:11" ht="15.75" thickBot="1" x14ac:dyDescent="0.3">
      <c r="A3" s="548" t="s">
        <v>649</v>
      </c>
      <c r="B3" s="548"/>
      <c r="C3" s="548"/>
      <c r="D3" s="548"/>
      <c r="E3" s="548"/>
      <c r="F3" s="548"/>
      <c r="G3" s="548"/>
      <c r="H3" s="548"/>
      <c r="I3" s="548"/>
      <c r="J3" s="548"/>
      <c r="K3" s="548"/>
    </row>
    <row r="4" spans="1:11" ht="16.5" thickTop="1" thickBot="1" x14ac:dyDescent="0.3">
      <c r="A4" s="549"/>
      <c r="B4" s="551" t="s">
        <v>716</v>
      </c>
      <c r="C4" s="553" t="s">
        <v>131</v>
      </c>
      <c r="D4" s="553" t="s">
        <v>132</v>
      </c>
      <c r="E4" s="305">
        <v>2023</v>
      </c>
      <c r="F4" s="555">
        <v>2023</v>
      </c>
      <c r="G4" s="556"/>
      <c r="H4" s="556"/>
      <c r="I4" s="556"/>
      <c r="J4" s="556"/>
      <c r="K4" s="350">
        <v>2024</v>
      </c>
    </row>
    <row r="5" spans="1:11" ht="15.75" thickBot="1" x14ac:dyDescent="0.3">
      <c r="A5" s="550"/>
      <c r="B5" s="552"/>
      <c r="C5" s="554"/>
      <c r="D5" s="554"/>
      <c r="E5" s="306" t="s">
        <v>43</v>
      </c>
      <c r="F5" s="351" t="s">
        <v>38</v>
      </c>
      <c r="G5" s="306" t="s">
        <v>39</v>
      </c>
      <c r="H5" s="306" t="s">
        <v>40</v>
      </c>
      <c r="I5" s="306" t="s">
        <v>41</v>
      </c>
      <c r="J5" s="306" t="s">
        <v>42</v>
      </c>
      <c r="K5" s="351" t="s">
        <v>43</v>
      </c>
    </row>
    <row r="6" spans="1:11" ht="15.75" thickTop="1" x14ac:dyDescent="0.25">
      <c r="A6" s="307"/>
      <c r="B6" s="308"/>
      <c r="C6" s="309"/>
      <c r="D6" s="309"/>
      <c r="E6" s="309"/>
      <c r="F6" s="311"/>
    </row>
    <row r="7" spans="1:11" x14ac:dyDescent="0.25">
      <c r="A7" s="307"/>
      <c r="B7" s="312" t="s">
        <v>717</v>
      </c>
      <c r="C7" s="313">
        <v>31781600</v>
      </c>
      <c r="D7" s="314">
        <v>27724078</v>
      </c>
      <c r="E7" s="315">
        <v>2237293</v>
      </c>
      <c r="F7" s="316">
        <v>2365955.4586548158</v>
      </c>
      <c r="G7" s="316">
        <v>2470794.7008707179</v>
      </c>
      <c r="H7" s="316">
        <v>2688598.1333072712</v>
      </c>
      <c r="I7" s="316">
        <v>2572506.124214462</v>
      </c>
      <c r="J7" s="316">
        <v>2822294.6601276896</v>
      </c>
      <c r="K7" s="316">
        <v>2791952.7191116172</v>
      </c>
    </row>
    <row r="8" spans="1:11" x14ac:dyDescent="0.25">
      <c r="A8" s="307"/>
      <c r="B8" s="308"/>
      <c r="C8" s="313"/>
      <c r="D8" s="314"/>
      <c r="E8" s="317"/>
      <c r="F8" s="319"/>
      <c r="G8" s="319"/>
      <c r="H8" s="319"/>
      <c r="I8" s="319"/>
      <c r="J8" s="319"/>
      <c r="K8" s="319"/>
    </row>
    <row r="9" spans="1:11" x14ac:dyDescent="0.25">
      <c r="A9" s="320" t="s">
        <v>718</v>
      </c>
      <c r="B9" s="312" t="s">
        <v>719</v>
      </c>
      <c r="C9" s="313">
        <v>24198</v>
      </c>
      <c r="D9" s="314">
        <v>60926</v>
      </c>
      <c r="E9" s="315">
        <v>2406</v>
      </c>
      <c r="F9" s="316">
        <v>3422.2358369289341</v>
      </c>
      <c r="G9" s="316">
        <v>2512.0405992593887</v>
      </c>
      <c r="H9" s="316">
        <v>3942.1217462890145</v>
      </c>
      <c r="I9" s="316">
        <v>6843.8226755538217</v>
      </c>
      <c r="J9" s="316">
        <v>7169.9206201567895</v>
      </c>
      <c r="K9" s="316">
        <v>4753.5770007626979</v>
      </c>
    </row>
    <row r="10" spans="1:11" x14ac:dyDescent="0.25">
      <c r="A10" s="320" t="s">
        <v>720</v>
      </c>
      <c r="B10" s="312" t="s">
        <v>721</v>
      </c>
      <c r="C10" s="313">
        <v>196293</v>
      </c>
      <c r="D10" s="314">
        <v>192437</v>
      </c>
      <c r="E10" s="315">
        <v>12019</v>
      </c>
      <c r="F10" s="316">
        <v>16220.212757919198</v>
      </c>
      <c r="G10" s="316">
        <v>15142.351923163469</v>
      </c>
      <c r="H10" s="316">
        <v>16616.723496630006</v>
      </c>
      <c r="I10" s="316">
        <v>14900.346524787872</v>
      </c>
      <c r="J10" s="316">
        <v>13817.793513571134</v>
      </c>
      <c r="K10" s="316">
        <v>13647.890465417096</v>
      </c>
    </row>
    <row r="11" spans="1:11" x14ac:dyDescent="0.25">
      <c r="A11" s="308"/>
      <c r="B11" s="321" t="s">
        <v>722</v>
      </c>
      <c r="C11" s="322">
        <v>112893</v>
      </c>
      <c r="D11" s="323">
        <v>125750</v>
      </c>
      <c r="E11" s="324">
        <v>7710</v>
      </c>
      <c r="F11" s="319">
        <v>10763.0329422504</v>
      </c>
      <c r="G11" s="319">
        <v>11537.679438274925</v>
      </c>
      <c r="H11" s="319">
        <v>12187.073757440518</v>
      </c>
      <c r="I11" s="319">
        <v>11730.083303942587</v>
      </c>
      <c r="J11" s="319">
        <v>10437.238327672001</v>
      </c>
      <c r="K11" s="319">
        <v>10849.335296799451</v>
      </c>
    </row>
    <row r="12" spans="1:11" x14ac:dyDescent="0.25">
      <c r="A12" s="308"/>
      <c r="B12" s="321" t="s">
        <v>138</v>
      </c>
      <c r="C12" s="322">
        <v>83400</v>
      </c>
      <c r="D12" s="323">
        <v>66687</v>
      </c>
      <c r="E12" s="324">
        <v>4310</v>
      </c>
      <c r="F12" s="319">
        <v>5457.1798156687983</v>
      </c>
      <c r="G12" s="319">
        <v>3604.6724848885419</v>
      </c>
      <c r="H12" s="319">
        <v>4429.6497391894882</v>
      </c>
      <c r="I12" s="319">
        <v>3170.2632208452846</v>
      </c>
      <c r="J12" s="319">
        <v>3380.5551858991334</v>
      </c>
      <c r="K12" s="319">
        <v>2798.5551686176464</v>
      </c>
    </row>
    <row r="13" spans="1:11" x14ac:dyDescent="0.25">
      <c r="A13" s="320" t="s">
        <v>723</v>
      </c>
      <c r="B13" s="312" t="s">
        <v>724</v>
      </c>
      <c r="C13" s="313">
        <v>403004</v>
      </c>
      <c r="D13" s="314">
        <v>302284</v>
      </c>
      <c r="E13" s="315">
        <v>23809</v>
      </c>
      <c r="F13" s="316">
        <v>30118.675036528944</v>
      </c>
      <c r="G13" s="316">
        <v>29144.379729992055</v>
      </c>
      <c r="H13" s="316">
        <v>35214.641867077953</v>
      </c>
      <c r="I13" s="316">
        <v>32559.264470141745</v>
      </c>
      <c r="J13" s="316">
        <v>28074.715603215151</v>
      </c>
      <c r="K13" s="316">
        <v>26218.887202724309</v>
      </c>
    </row>
    <row r="14" spans="1:11" x14ac:dyDescent="0.25">
      <c r="A14" s="308"/>
      <c r="B14" s="321" t="s">
        <v>725</v>
      </c>
      <c r="C14" s="322">
        <v>54497</v>
      </c>
      <c r="D14" s="323">
        <v>44716</v>
      </c>
      <c r="E14" s="324">
        <v>3595</v>
      </c>
      <c r="F14" s="319">
        <v>7431.5919778930538</v>
      </c>
      <c r="G14" s="319">
        <v>4359.4078840869415</v>
      </c>
      <c r="H14" s="319">
        <v>2990.3228029425359</v>
      </c>
      <c r="I14" s="319">
        <v>3091.0808918582788</v>
      </c>
      <c r="J14" s="319">
        <v>2891.7148982989879</v>
      </c>
      <c r="K14" s="319">
        <v>1776.357841699825</v>
      </c>
    </row>
    <row r="15" spans="1:11" x14ac:dyDescent="0.25">
      <c r="A15" s="308"/>
      <c r="B15" s="321" t="s">
        <v>726</v>
      </c>
      <c r="C15" s="322">
        <v>107458</v>
      </c>
      <c r="D15" s="323">
        <v>101462</v>
      </c>
      <c r="E15" s="324">
        <v>8899</v>
      </c>
      <c r="F15" s="319">
        <v>11216.340328942597</v>
      </c>
      <c r="G15" s="319">
        <v>13318.826599255357</v>
      </c>
      <c r="H15" s="319">
        <v>16545.448556981675</v>
      </c>
      <c r="I15" s="319">
        <v>14267.918042369609</v>
      </c>
      <c r="J15" s="319">
        <v>11293.554094108602</v>
      </c>
      <c r="K15" s="319">
        <v>12273.637388761295</v>
      </c>
    </row>
    <row r="16" spans="1:11" x14ac:dyDescent="0.25">
      <c r="A16" s="308"/>
      <c r="B16" s="321" t="s">
        <v>727</v>
      </c>
      <c r="C16" s="322">
        <v>7982</v>
      </c>
      <c r="D16" s="323">
        <v>7426</v>
      </c>
      <c r="E16" s="325">
        <v>767</v>
      </c>
      <c r="F16" s="319">
        <v>641.85118109405425</v>
      </c>
      <c r="G16" s="319">
        <v>453.69972614995856</v>
      </c>
      <c r="H16" s="319">
        <v>655.80128250857467</v>
      </c>
      <c r="I16" s="319">
        <v>1079.1984609171946</v>
      </c>
      <c r="J16" s="319">
        <v>790.04111599136024</v>
      </c>
      <c r="K16" s="319">
        <v>517.04279314470648</v>
      </c>
    </row>
    <row r="17" spans="1:11" x14ac:dyDescent="0.25">
      <c r="A17" s="308"/>
      <c r="B17" s="321" t="s">
        <v>138</v>
      </c>
      <c r="C17" s="322">
        <v>233067</v>
      </c>
      <c r="D17" s="323">
        <v>148680</v>
      </c>
      <c r="E17" s="324">
        <v>10548</v>
      </c>
      <c r="F17" s="319">
        <v>10828.89154859924</v>
      </c>
      <c r="G17" s="319">
        <v>11012.445520499794</v>
      </c>
      <c r="H17" s="319">
        <v>15023.069224645165</v>
      </c>
      <c r="I17" s="319">
        <v>14121.067074996663</v>
      </c>
      <c r="J17" s="319">
        <v>13099.405494816201</v>
      </c>
      <c r="K17" s="319">
        <v>11651.849179118481</v>
      </c>
    </row>
    <row r="18" spans="1:11" x14ac:dyDescent="0.25">
      <c r="A18" s="320" t="s">
        <v>728</v>
      </c>
      <c r="B18" s="312" t="s">
        <v>729</v>
      </c>
      <c r="C18" s="313">
        <v>7237619</v>
      </c>
      <c r="D18" s="314">
        <v>5561041</v>
      </c>
      <c r="E18" s="315">
        <v>426482</v>
      </c>
      <c r="F18" s="316">
        <v>486668.93334799143</v>
      </c>
      <c r="G18" s="316">
        <v>471833.31365602894</v>
      </c>
      <c r="H18" s="316">
        <v>439937.04979155131</v>
      </c>
      <c r="I18" s="316">
        <v>470576.78803673433</v>
      </c>
      <c r="J18" s="316">
        <v>468312.67612226214</v>
      </c>
      <c r="K18" s="316">
        <v>506711.96988733613</v>
      </c>
    </row>
    <row r="19" spans="1:11" x14ac:dyDescent="0.25">
      <c r="A19" s="308"/>
      <c r="B19" s="321" t="s">
        <v>730</v>
      </c>
      <c r="C19" s="322">
        <v>464398</v>
      </c>
      <c r="D19" s="323">
        <v>361895</v>
      </c>
      <c r="E19" s="324">
        <v>24284</v>
      </c>
      <c r="F19" s="319">
        <v>33118.61353720336</v>
      </c>
      <c r="G19" s="319">
        <v>27012.516878015489</v>
      </c>
      <c r="H19" s="319">
        <v>35762.255229764356</v>
      </c>
      <c r="I19" s="319">
        <v>30552.812955417983</v>
      </c>
      <c r="J19" s="319">
        <v>38397.552857240174</v>
      </c>
      <c r="K19" s="319">
        <v>33582.692014072425</v>
      </c>
    </row>
    <row r="20" spans="1:11" x14ac:dyDescent="0.25">
      <c r="A20" s="308"/>
      <c r="B20" s="321" t="s">
        <v>731</v>
      </c>
      <c r="C20" s="322">
        <v>6773098</v>
      </c>
      <c r="D20" s="323">
        <v>5198971</v>
      </c>
      <c r="E20" s="324">
        <v>402184</v>
      </c>
      <c r="F20" s="319">
        <v>453509.11092988926</v>
      </c>
      <c r="G20" s="319">
        <v>444798.82900056482</v>
      </c>
      <c r="H20" s="319">
        <v>404167.20756550221</v>
      </c>
      <c r="I20" s="319">
        <v>439993.00460176799</v>
      </c>
      <c r="J20" s="319">
        <v>429902.3059265553</v>
      </c>
      <c r="K20" s="319">
        <v>473119.75333600171</v>
      </c>
    </row>
    <row r="21" spans="1:11" x14ac:dyDescent="0.25">
      <c r="A21" s="308"/>
      <c r="B21" s="321" t="s">
        <v>138</v>
      </c>
      <c r="C21" s="322">
        <v>123</v>
      </c>
      <c r="D21" s="323">
        <v>172</v>
      </c>
      <c r="E21" s="325">
        <v>14</v>
      </c>
      <c r="F21" s="319">
        <v>41.208880898790738</v>
      </c>
      <c r="G21" s="319">
        <v>21.967777448647237</v>
      </c>
      <c r="H21" s="319">
        <v>7.5869962847791612</v>
      </c>
      <c r="I21" s="319">
        <v>30.970479548311985</v>
      </c>
      <c r="J21" s="319">
        <v>12.817338466654469</v>
      </c>
      <c r="K21" s="319">
        <v>9.524537261960031</v>
      </c>
    </row>
    <row r="22" spans="1:11" x14ac:dyDescent="0.25">
      <c r="A22" s="320" t="s">
        <v>732</v>
      </c>
      <c r="B22" s="312" t="s">
        <v>733</v>
      </c>
      <c r="C22" s="313">
        <v>736261</v>
      </c>
      <c r="D22" s="314">
        <v>628155</v>
      </c>
      <c r="E22" s="315">
        <v>53694</v>
      </c>
      <c r="F22" s="316">
        <v>60188.681697339176</v>
      </c>
      <c r="G22" s="316">
        <v>53027.908019433475</v>
      </c>
      <c r="H22" s="316">
        <v>57196.729695873248</v>
      </c>
      <c r="I22" s="316">
        <v>61115.024763528534</v>
      </c>
      <c r="J22" s="316">
        <v>71143.0026534075</v>
      </c>
      <c r="K22" s="316">
        <v>64418.903430571983</v>
      </c>
    </row>
    <row r="23" spans="1:11" x14ac:dyDescent="0.25">
      <c r="A23" s="308"/>
      <c r="B23" s="321" t="s">
        <v>734</v>
      </c>
      <c r="C23" s="322">
        <v>21982</v>
      </c>
      <c r="D23" s="323">
        <v>16369</v>
      </c>
      <c r="E23" s="325">
        <v>1310</v>
      </c>
      <c r="F23" s="319">
        <v>1808.2871983447696</v>
      </c>
      <c r="G23" s="319">
        <v>2260.5419167890827</v>
      </c>
      <c r="H23" s="319">
        <v>1867.0029191373276</v>
      </c>
      <c r="I23" s="319">
        <v>1425.422160284701</v>
      </c>
      <c r="J23" s="319">
        <v>1910.6366589585948</v>
      </c>
      <c r="K23" s="319">
        <v>2226.5111518739614</v>
      </c>
    </row>
    <row r="24" spans="1:11" x14ac:dyDescent="0.25">
      <c r="A24" s="308"/>
      <c r="B24" s="321" t="s">
        <v>735</v>
      </c>
      <c r="C24" s="322">
        <v>60463</v>
      </c>
      <c r="D24" s="323">
        <v>71602</v>
      </c>
      <c r="E24" s="324">
        <v>4937</v>
      </c>
      <c r="F24" s="319">
        <v>5627.9023995594398</v>
      </c>
      <c r="G24" s="319">
        <v>5950.1019330709687</v>
      </c>
      <c r="H24" s="319">
        <v>6847.2743268577751</v>
      </c>
      <c r="I24" s="319">
        <v>5500.7581797046587</v>
      </c>
      <c r="J24" s="319">
        <v>5598.9051067063747</v>
      </c>
      <c r="K24" s="319">
        <v>6026.8457259295246</v>
      </c>
    </row>
    <row r="25" spans="1:11" x14ac:dyDescent="0.25">
      <c r="A25" s="308"/>
      <c r="B25" s="321" t="s">
        <v>736</v>
      </c>
      <c r="C25" s="322">
        <v>121596</v>
      </c>
      <c r="D25" s="323">
        <v>73225</v>
      </c>
      <c r="E25" s="324">
        <v>10474</v>
      </c>
      <c r="F25" s="319">
        <v>6271.2512929357626</v>
      </c>
      <c r="G25" s="319">
        <v>6470.8500031233816</v>
      </c>
      <c r="H25" s="319">
        <v>6390.8154787042795</v>
      </c>
      <c r="I25" s="319">
        <v>10373.019952668932</v>
      </c>
      <c r="J25" s="319">
        <v>10868.011638705932</v>
      </c>
      <c r="K25" s="319">
        <v>6609.3543464162103</v>
      </c>
    </row>
    <row r="26" spans="1:11" x14ac:dyDescent="0.25">
      <c r="A26" s="308"/>
      <c r="B26" s="321" t="s">
        <v>737</v>
      </c>
      <c r="C26" s="322">
        <v>37333</v>
      </c>
      <c r="D26" s="323">
        <v>816</v>
      </c>
      <c r="E26" s="325">
        <v>19</v>
      </c>
      <c r="F26" s="319">
        <v>51.443377497080576</v>
      </c>
      <c r="G26" s="319">
        <v>172.14430896356791</v>
      </c>
      <c r="H26" s="319">
        <v>286.96919425532036</v>
      </c>
      <c r="I26" s="319">
        <v>252.80774038449752</v>
      </c>
      <c r="J26" s="319">
        <v>1010.029121473963</v>
      </c>
      <c r="K26" s="319">
        <v>390.85599845319962</v>
      </c>
    </row>
    <row r="27" spans="1:11" x14ac:dyDescent="0.25">
      <c r="A27" s="308"/>
      <c r="B27" s="321" t="s">
        <v>138</v>
      </c>
      <c r="C27" s="322">
        <v>494888</v>
      </c>
      <c r="D27" s="323">
        <v>466144</v>
      </c>
      <c r="E27" s="324">
        <v>36954</v>
      </c>
      <c r="F27" s="319">
        <v>46429.797429002123</v>
      </c>
      <c r="G27" s="319">
        <v>38174.269857486506</v>
      </c>
      <c r="H27" s="319">
        <v>41804.667776918548</v>
      </c>
      <c r="I27" s="319">
        <v>43563.016730485746</v>
      </c>
      <c r="J27" s="319">
        <v>51755.42012756264</v>
      </c>
      <c r="K27" s="319">
        <v>49165.33620789909</v>
      </c>
    </row>
    <row r="28" spans="1:11" x14ac:dyDescent="0.25">
      <c r="A28" s="320" t="s">
        <v>738</v>
      </c>
      <c r="B28" s="312" t="s">
        <v>739</v>
      </c>
      <c r="C28" s="313">
        <v>2879082</v>
      </c>
      <c r="D28" s="314">
        <v>2512926</v>
      </c>
      <c r="E28" s="315">
        <v>211165</v>
      </c>
      <c r="F28" s="316">
        <v>247758.18166347349</v>
      </c>
      <c r="G28" s="316">
        <v>207364.04407729596</v>
      </c>
      <c r="H28" s="316">
        <v>231471.53333537831</v>
      </c>
      <c r="I28" s="316">
        <v>205034.07959562971</v>
      </c>
      <c r="J28" s="316">
        <v>216660.74901489992</v>
      </c>
      <c r="K28" s="316">
        <v>242402.14050269619</v>
      </c>
    </row>
    <row r="29" spans="1:11" x14ac:dyDescent="0.25">
      <c r="A29" s="308"/>
      <c r="B29" s="321" t="s">
        <v>740</v>
      </c>
      <c r="C29" s="322">
        <v>269600</v>
      </c>
      <c r="D29" s="323">
        <v>187327</v>
      </c>
      <c r="E29" s="324">
        <v>13014</v>
      </c>
      <c r="F29" s="319">
        <v>20333.47456724304</v>
      </c>
      <c r="G29" s="319">
        <v>15386.382066147178</v>
      </c>
      <c r="H29" s="319">
        <v>21835.923444696185</v>
      </c>
      <c r="I29" s="319">
        <v>22936.799916783617</v>
      </c>
      <c r="J29" s="319">
        <v>19581.364127497694</v>
      </c>
      <c r="K29" s="319">
        <v>29775.606812342725</v>
      </c>
    </row>
    <row r="30" spans="1:11" x14ac:dyDescent="0.25">
      <c r="A30" s="308"/>
      <c r="B30" s="321" t="s">
        <v>741</v>
      </c>
      <c r="C30" s="322">
        <v>36097</v>
      </c>
      <c r="D30" s="323">
        <v>40285</v>
      </c>
      <c r="E30" s="324">
        <v>3029</v>
      </c>
      <c r="F30" s="319">
        <v>1672.3040821543038</v>
      </c>
      <c r="G30" s="319">
        <v>3332.9986747458138</v>
      </c>
      <c r="H30" s="319">
        <v>3485.95311046495</v>
      </c>
      <c r="I30" s="319">
        <v>2286.9511912796484</v>
      </c>
      <c r="J30" s="319">
        <v>2748.9679985005082</v>
      </c>
      <c r="K30" s="319">
        <v>2244.9378711375475</v>
      </c>
    </row>
    <row r="31" spans="1:11" x14ac:dyDescent="0.25">
      <c r="A31" s="308"/>
      <c r="B31" s="321" t="s">
        <v>742</v>
      </c>
      <c r="C31" s="322">
        <v>66240</v>
      </c>
      <c r="D31" s="323">
        <v>60202</v>
      </c>
      <c r="E31" s="324">
        <v>5520</v>
      </c>
      <c r="F31" s="319">
        <v>5960.2847028383494</v>
      </c>
      <c r="G31" s="319">
        <v>5244.3045203056745</v>
      </c>
      <c r="H31" s="319">
        <v>4205.464019420966</v>
      </c>
      <c r="I31" s="319">
        <v>3743.3973123489827</v>
      </c>
      <c r="J31" s="319">
        <v>4945.5236270460482</v>
      </c>
      <c r="K31" s="319">
        <v>5035.0000321060952</v>
      </c>
    </row>
    <row r="32" spans="1:11" x14ac:dyDescent="0.25">
      <c r="A32" s="308"/>
      <c r="B32" s="321" t="s">
        <v>743</v>
      </c>
      <c r="C32" s="322">
        <v>177589</v>
      </c>
      <c r="D32" s="323">
        <v>151810</v>
      </c>
      <c r="E32" s="324">
        <v>12187</v>
      </c>
      <c r="F32" s="319">
        <v>12306.377639009952</v>
      </c>
      <c r="G32" s="319">
        <v>10384.608055906514</v>
      </c>
      <c r="H32" s="319">
        <v>12243.356009199706</v>
      </c>
      <c r="I32" s="319">
        <v>10274.506541907469</v>
      </c>
      <c r="J32" s="319">
        <v>13881.848084036454</v>
      </c>
      <c r="K32" s="319">
        <v>14288.905528170244</v>
      </c>
    </row>
    <row r="33" spans="1:11" x14ac:dyDescent="0.25">
      <c r="A33" s="308"/>
      <c r="B33" s="321" t="s">
        <v>744</v>
      </c>
      <c r="C33" s="322">
        <v>2156371</v>
      </c>
      <c r="D33" s="323">
        <v>1928343</v>
      </c>
      <c r="E33" s="324">
        <v>165223</v>
      </c>
      <c r="F33" s="319">
        <v>188255.23760917413</v>
      </c>
      <c r="G33" s="319">
        <v>159230.26793576716</v>
      </c>
      <c r="H33" s="319">
        <v>174590.34166105476</v>
      </c>
      <c r="I33" s="319">
        <v>154856.1951935534</v>
      </c>
      <c r="J33" s="319">
        <v>162061.85387303247</v>
      </c>
      <c r="K33" s="319">
        <v>178771.22428390922</v>
      </c>
    </row>
    <row r="34" spans="1:11" x14ac:dyDescent="0.25">
      <c r="A34" s="308"/>
      <c r="B34" s="321" t="s">
        <v>138</v>
      </c>
      <c r="C34" s="322">
        <v>173185</v>
      </c>
      <c r="D34" s="323">
        <v>144962</v>
      </c>
      <c r="E34" s="324">
        <v>12192</v>
      </c>
      <c r="F34" s="319">
        <v>19230.50306305374</v>
      </c>
      <c r="G34" s="319">
        <v>13785.482824423632</v>
      </c>
      <c r="H34" s="319">
        <v>15110.49509054175</v>
      </c>
      <c r="I34" s="319">
        <v>10936.229439756562</v>
      </c>
      <c r="J34" s="319">
        <v>13441.191304786749</v>
      </c>
      <c r="K34" s="319">
        <v>12286.46597503036</v>
      </c>
    </row>
    <row r="35" spans="1:11" x14ac:dyDescent="0.25">
      <c r="A35" s="320" t="s">
        <v>745</v>
      </c>
      <c r="B35" s="312" t="s">
        <v>746</v>
      </c>
      <c r="C35" s="313">
        <v>2980300</v>
      </c>
      <c r="D35" s="314">
        <v>3034828</v>
      </c>
      <c r="E35" s="315">
        <v>279784</v>
      </c>
      <c r="F35" s="316">
        <v>270733.36345049675</v>
      </c>
      <c r="G35" s="316">
        <v>219463.91403379026</v>
      </c>
      <c r="H35" s="316">
        <v>281042.55383140338</v>
      </c>
      <c r="I35" s="316">
        <v>193160.3410926073</v>
      </c>
      <c r="J35" s="316">
        <v>244431.31377382178</v>
      </c>
      <c r="K35" s="316">
        <v>261477.42083528647</v>
      </c>
    </row>
    <row r="36" spans="1:11" x14ac:dyDescent="0.25">
      <c r="A36" s="308"/>
      <c r="B36" s="321" t="s">
        <v>747</v>
      </c>
      <c r="C36" s="322">
        <v>115036</v>
      </c>
      <c r="D36" s="323">
        <v>131133</v>
      </c>
      <c r="E36" s="324">
        <v>16194</v>
      </c>
      <c r="F36" s="319">
        <v>10292.895580482635</v>
      </c>
      <c r="G36" s="319">
        <v>10668.595173468586</v>
      </c>
      <c r="H36" s="319">
        <v>11547.090471855861</v>
      </c>
      <c r="I36" s="319">
        <v>7646.2452809901361</v>
      </c>
      <c r="J36" s="319">
        <v>18197.879836679713</v>
      </c>
      <c r="K36" s="319">
        <v>10451.848137454042</v>
      </c>
    </row>
    <row r="37" spans="1:11" x14ac:dyDescent="0.25">
      <c r="A37" s="308"/>
      <c r="B37" s="321" t="s">
        <v>748</v>
      </c>
      <c r="C37" s="322">
        <v>1153843</v>
      </c>
      <c r="D37" s="323">
        <v>1155266</v>
      </c>
      <c r="E37" s="324">
        <v>111402</v>
      </c>
      <c r="F37" s="319">
        <v>90067.286252489284</v>
      </c>
      <c r="G37" s="319">
        <v>72930.604673250622</v>
      </c>
      <c r="H37" s="319">
        <v>122759.55471384998</v>
      </c>
      <c r="I37" s="319">
        <v>62316.57995725004</v>
      </c>
      <c r="J37" s="319">
        <v>95218.574202045129</v>
      </c>
      <c r="K37" s="319">
        <v>100179.53278496122</v>
      </c>
    </row>
    <row r="38" spans="1:11" x14ac:dyDescent="0.25">
      <c r="A38" s="308"/>
      <c r="B38" s="321" t="s">
        <v>749</v>
      </c>
      <c r="C38" s="322">
        <v>1280040</v>
      </c>
      <c r="D38" s="323">
        <v>1406868</v>
      </c>
      <c r="E38" s="324">
        <v>125419</v>
      </c>
      <c r="F38" s="319">
        <v>145736.60154706385</v>
      </c>
      <c r="G38" s="319">
        <v>112358.84628327659</v>
      </c>
      <c r="H38" s="319">
        <v>121298.33716178812</v>
      </c>
      <c r="I38" s="319">
        <v>103898.32745226528</v>
      </c>
      <c r="J38" s="319">
        <v>109353.31081860993</v>
      </c>
      <c r="K38" s="319">
        <v>120749.9417310037</v>
      </c>
    </row>
    <row r="39" spans="1:11" x14ac:dyDescent="0.25">
      <c r="A39" s="308"/>
      <c r="B39" s="321" t="s">
        <v>138</v>
      </c>
      <c r="C39" s="322">
        <v>431381</v>
      </c>
      <c r="D39" s="323">
        <v>341564</v>
      </c>
      <c r="E39" s="324">
        <v>26768</v>
      </c>
      <c r="F39" s="319">
        <v>24636.580070460957</v>
      </c>
      <c r="G39" s="319">
        <v>23505.867903794471</v>
      </c>
      <c r="H39" s="319">
        <v>25437.571483909385</v>
      </c>
      <c r="I39" s="319">
        <v>19299.188402101863</v>
      </c>
      <c r="J39" s="319">
        <v>21661.548916487001</v>
      </c>
      <c r="K39" s="319">
        <v>30096.098181867492</v>
      </c>
    </row>
    <row r="40" spans="1:11" x14ac:dyDescent="0.25">
      <c r="A40" s="320" t="s">
        <v>750</v>
      </c>
      <c r="B40" s="312" t="s">
        <v>751</v>
      </c>
      <c r="C40" s="313">
        <v>4801582</v>
      </c>
      <c r="D40" s="314">
        <v>4379409</v>
      </c>
      <c r="E40" s="315">
        <v>374506</v>
      </c>
      <c r="F40" s="316">
        <v>354909.20118608029</v>
      </c>
      <c r="G40" s="316">
        <v>313689.48371173267</v>
      </c>
      <c r="H40" s="316">
        <v>365080.98749522032</v>
      </c>
      <c r="I40" s="316">
        <v>304177.88863294327</v>
      </c>
      <c r="J40" s="316">
        <v>347393.89747334993</v>
      </c>
      <c r="K40" s="316">
        <v>364526.22977405152</v>
      </c>
    </row>
    <row r="41" spans="1:11" x14ac:dyDescent="0.25">
      <c r="A41" s="308"/>
      <c r="B41" s="321" t="s">
        <v>752</v>
      </c>
      <c r="C41" s="322">
        <v>787535</v>
      </c>
      <c r="D41" s="323">
        <v>718425</v>
      </c>
      <c r="E41" s="324">
        <v>48080</v>
      </c>
      <c r="F41" s="319">
        <v>52349.904910722333</v>
      </c>
      <c r="G41" s="319">
        <v>48409.382991071157</v>
      </c>
      <c r="H41" s="319">
        <v>56432.43489011145</v>
      </c>
      <c r="I41" s="319">
        <v>42872.268332908963</v>
      </c>
      <c r="J41" s="319">
        <v>50699.147016143172</v>
      </c>
      <c r="K41" s="319">
        <v>52365.622558598974</v>
      </c>
    </row>
    <row r="42" spans="1:11" x14ac:dyDescent="0.25">
      <c r="A42" s="308"/>
      <c r="B42" s="321" t="s">
        <v>753</v>
      </c>
      <c r="C42" s="322">
        <v>509882</v>
      </c>
      <c r="D42" s="323">
        <v>495312</v>
      </c>
      <c r="E42" s="324">
        <v>51749</v>
      </c>
      <c r="F42" s="319">
        <v>34832.145750917007</v>
      </c>
      <c r="G42" s="319">
        <v>43115.392296733342</v>
      </c>
      <c r="H42" s="319">
        <v>36762.022098269059</v>
      </c>
      <c r="I42" s="319">
        <v>29534.331325189385</v>
      </c>
      <c r="J42" s="319">
        <v>42248.415039952888</v>
      </c>
      <c r="K42" s="319">
        <v>38341.599143980136</v>
      </c>
    </row>
    <row r="43" spans="1:11" x14ac:dyDescent="0.25">
      <c r="A43" s="308"/>
      <c r="B43" s="321" t="s">
        <v>754</v>
      </c>
      <c r="C43" s="322">
        <v>1737218</v>
      </c>
      <c r="D43" s="323">
        <v>1567067</v>
      </c>
      <c r="E43" s="324">
        <v>125478</v>
      </c>
      <c r="F43" s="319">
        <v>136463.55605240291</v>
      </c>
      <c r="G43" s="319">
        <v>104272.9625543485</v>
      </c>
      <c r="H43" s="319">
        <v>143261.7690457303</v>
      </c>
      <c r="I43" s="319">
        <v>115101.93989087308</v>
      </c>
      <c r="J43" s="319">
        <v>132402.67136751933</v>
      </c>
      <c r="K43" s="319">
        <v>130964.15697597679</v>
      </c>
    </row>
    <row r="44" spans="1:11" x14ac:dyDescent="0.25">
      <c r="A44" s="308"/>
      <c r="B44" s="321" t="s">
        <v>755</v>
      </c>
      <c r="C44" s="322">
        <v>1737376</v>
      </c>
      <c r="D44" s="323">
        <v>1570853</v>
      </c>
      <c r="E44" s="324">
        <v>146706</v>
      </c>
      <c r="F44" s="319">
        <v>128665.5376111142</v>
      </c>
      <c r="G44" s="319">
        <v>115753.95391903791</v>
      </c>
      <c r="H44" s="319">
        <v>126563.71480199517</v>
      </c>
      <c r="I44" s="319">
        <v>114955.93927515589</v>
      </c>
      <c r="J44" s="319">
        <v>120160.75524160055</v>
      </c>
      <c r="K44" s="319">
        <v>141180.89921325797</v>
      </c>
    </row>
    <row r="45" spans="1:11" x14ac:dyDescent="0.25">
      <c r="A45" s="308"/>
      <c r="B45" s="321" t="s">
        <v>756</v>
      </c>
      <c r="C45" s="322">
        <v>14315</v>
      </c>
      <c r="D45" s="323">
        <v>14506</v>
      </c>
      <c r="E45" s="324">
        <v>1249</v>
      </c>
      <c r="F45" s="319">
        <v>1235.9051911775066</v>
      </c>
      <c r="G45" s="319">
        <v>1075.2719390692052</v>
      </c>
      <c r="H45" s="319">
        <v>1003.8168005912464</v>
      </c>
      <c r="I45" s="319">
        <v>741.32981951921522</v>
      </c>
      <c r="J45" s="319">
        <v>1054.0999505464424</v>
      </c>
      <c r="K45" s="319">
        <v>1055.9319650428831</v>
      </c>
    </row>
    <row r="46" spans="1:11" x14ac:dyDescent="0.25">
      <c r="A46" s="308"/>
      <c r="B46" s="321" t="s">
        <v>138</v>
      </c>
      <c r="C46" s="322">
        <v>15257</v>
      </c>
      <c r="D46" s="323">
        <v>13248</v>
      </c>
      <c r="E46" s="324">
        <v>1245</v>
      </c>
      <c r="F46" s="319">
        <v>1362.151669746341</v>
      </c>
      <c r="G46" s="319">
        <v>1062.5200114725501</v>
      </c>
      <c r="H46" s="319">
        <v>1057.2298585231183</v>
      </c>
      <c r="I46" s="319">
        <v>972.07998929677024</v>
      </c>
      <c r="J46" s="319">
        <v>828.8088575875264</v>
      </c>
      <c r="K46" s="319">
        <v>618.01991719481748</v>
      </c>
    </row>
    <row r="47" spans="1:11" x14ac:dyDescent="0.25">
      <c r="A47" s="320" t="s">
        <v>757</v>
      </c>
      <c r="B47" s="312" t="s">
        <v>758</v>
      </c>
      <c r="C47" s="313">
        <v>784032</v>
      </c>
      <c r="D47" s="314">
        <v>784409</v>
      </c>
      <c r="E47" s="315">
        <v>49894</v>
      </c>
      <c r="F47" s="316">
        <v>51253.157353388138</v>
      </c>
      <c r="G47" s="316">
        <v>85217.887697302009</v>
      </c>
      <c r="H47" s="316">
        <v>92560.223483075853</v>
      </c>
      <c r="I47" s="316">
        <v>103369.17595817047</v>
      </c>
      <c r="J47" s="316">
        <v>145999.42579866084</v>
      </c>
      <c r="K47" s="316">
        <v>102615.50111194111</v>
      </c>
    </row>
    <row r="48" spans="1:11" x14ac:dyDescent="0.25">
      <c r="A48" s="308"/>
      <c r="B48" s="321" t="s">
        <v>759</v>
      </c>
      <c r="C48" s="322">
        <v>282035</v>
      </c>
      <c r="D48" s="323">
        <v>309026</v>
      </c>
      <c r="E48" s="324">
        <v>16434</v>
      </c>
      <c r="F48" s="319">
        <v>12336.110427180191</v>
      </c>
      <c r="G48" s="319">
        <v>19058.357245674451</v>
      </c>
      <c r="H48" s="319">
        <v>23127.970504014884</v>
      </c>
      <c r="I48" s="319">
        <v>26134.218223057036</v>
      </c>
      <c r="J48" s="319">
        <v>37616.55745702111</v>
      </c>
      <c r="K48" s="319">
        <v>39635.161582844783</v>
      </c>
    </row>
    <row r="49" spans="1:11" x14ac:dyDescent="0.25">
      <c r="A49" s="308"/>
      <c r="B49" s="321" t="s">
        <v>760</v>
      </c>
      <c r="C49" s="322">
        <v>27918</v>
      </c>
      <c r="D49" s="323">
        <v>22562</v>
      </c>
      <c r="E49" s="324">
        <v>1553</v>
      </c>
      <c r="F49" s="319">
        <v>1764.5444424438945</v>
      </c>
      <c r="G49" s="319">
        <v>1826.7016653333519</v>
      </c>
      <c r="H49" s="319">
        <v>1648.3192132311397</v>
      </c>
      <c r="I49" s="319">
        <v>1699.0750968318584</v>
      </c>
      <c r="J49" s="319">
        <v>1909.270544140918</v>
      </c>
      <c r="K49" s="319">
        <v>2416.0434873498416</v>
      </c>
    </row>
    <row r="50" spans="1:11" x14ac:dyDescent="0.25">
      <c r="A50" s="308"/>
      <c r="B50" s="321" t="s">
        <v>761</v>
      </c>
      <c r="C50" s="322">
        <v>123456</v>
      </c>
      <c r="D50" s="323">
        <v>159554</v>
      </c>
      <c r="E50" s="324">
        <v>14853</v>
      </c>
      <c r="F50" s="319">
        <v>9949.8084055545078</v>
      </c>
      <c r="G50" s="319">
        <v>15539.6620232393</v>
      </c>
      <c r="H50" s="319">
        <v>19965.112513768167</v>
      </c>
      <c r="I50" s="319">
        <v>18461.547751178812</v>
      </c>
      <c r="J50" s="319">
        <v>29316.858308321218</v>
      </c>
      <c r="K50" s="319">
        <v>11822.724801530818</v>
      </c>
    </row>
    <row r="51" spans="1:11" x14ac:dyDescent="0.25">
      <c r="A51" s="308"/>
      <c r="B51" s="321" t="s">
        <v>138</v>
      </c>
      <c r="C51" s="322">
        <v>350624</v>
      </c>
      <c r="D51" s="323">
        <v>293267</v>
      </c>
      <c r="E51" s="324">
        <v>17055</v>
      </c>
      <c r="F51" s="319">
        <v>27202.694078209552</v>
      </c>
      <c r="G51" s="319">
        <v>48793.166763054891</v>
      </c>
      <c r="H51" s="319">
        <v>47818.821252061665</v>
      </c>
      <c r="I51" s="319">
        <v>57074.334887102763</v>
      </c>
      <c r="J51" s="319">
        <v>77156.739489177577</v>
      </c>
      <c r="K51" s="319">
        <v>48741.571240215657</v>
      </c>
    </row>
    <row r="52" spans="1:11" ht="15.75" thickBot="1" x14ac:dyDescent="0.3">
      <c r="A52" s="326"/>
      <c r="B52" s="327"/>
      <c r="C52" s="328"/>
      <c r="D52" s="328"/>
      <c r="E52" s="329"/>
      <c r="F52" s="330"/>
      <c r="G52" s="328"/>
      <c r="H52" s="330"/>
      <c r="I52" s="330"/>
      <c r="J52" s="330"/>
      <c r="K52" s="330"/>
    </row>
    <row r="53" spans="1:11" ht="9.75" customHeight="1" thickTop="1" x14ac:dyDescent="0.25"/>
  </sheetData>
  <mergeCells count="8">
    <mergeCell ref="A1:K1"/>
    <mergeCell ref="A2:K2"/>
    <mergeCell ref="A3:K3"/>
    <mergeCell ref="A4:A5"/>
    <mergeCell ref="B4:B5"/>
    <mergeCell ref="C4:C5"/>
    <mergeCell ref="D4:D5"/>
    <mergeCell ref="F4:J4"/>
  </mergeCells>
  <pageMargins left="0.7" right="0.7" top="0.75" bottom="0.75" header="0.3" footer="0.3"/>
  <pageSetup paperSize="9" scale="87"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37" zoomScale="115" zoomScaleNormal="100" zoomScaleSheetLayoutView="115" workbookViewId="0">
      <selection activeCell="E4" sqref="E4:K15"/>
    </sheetView>
  </sheetViews>
  <sheetFormatPr defaultColWidth="9.125" defaultRowHeight="15" x14ac:dyDescent="0.25"/>
  <cols>
    <col min="1" max="1" width="3.125" style="251" bestFit="1" customWidth="1"/>
    <col min="2" max="2" width="19.125" style="251" bestFit="1" customWidth="1"/>
    <col min="3" max="4" width="8.125" style="251" bestFit="1" customWidth="1"/>
    <col min="5" max="5" width="6.625" style="251" bestFit="1" customWidth="1"/>
    <col min="6" max="11" width="8.5" style="251" bestFit="1" customWidth="1"/>
    <col min="12" max="16384" width="9.125" style="251"/>
  </cols>
  <sheetData>
    <row r="1" spans="1:11" ht="18.75" customHeight="1" x14ac:dyDescent="0.25">
      <c r="A1" s="546" t="s">
        <v>799</v>
      </c>
      <c r="B1" s="546"/>
      <c r="C1" s="546"/>
      <c r="D1" s="546"/>
      <c r="E1" s="546"/>
      <c r="F1" s="546"/>
      <c r="G1" s="546"/>
      <c r="H1" s="546"/>
      <c r="I1" s="546"/>
      <c r="J1" s="546"/>
      <c r="K1" s="546"/>
    </row>
    <row r="2" spans="1:11" x14ac:dyDescent="0.25">
      <c r="A2" s="547" t="s">
        <v>520</v>
      </c>
      <c r="B2" s="547"/>
      <c r="C2" s="547"/>
      <c r="D2" s="547"/>
      <c r="E2" s="547"/>
      <c r="F2" s="547"/>
      <c r="G2" s="547"/>
      <c r="H2" s="547"/>
      <c r="I2" s="547"/>
      <c r="J2" s="547"/>
      <c r="K2" s="547"/>
    </row>
    <row r="3" spans="1:11" ht="15.75" thickBot="1" x14ac:dyDescent="0.3">
      <c r="A3" s="548" t="s">
        <v>649</v>
      </c>
      <c r="B3" s="548"/>
      <c r="C3" s="548"/>
      <c r="D3" s="548"/>
      <c r="E3" s="548"/>
      <c r="F3" s="548"/>
      <c r="G3" s="548"/>
      <c r="H3" s="548"/>
      <c r="I3" s="548"/>
      <c r="J3" s="548"/>
      <c r="K3" s="548"/>
    </row>
    <row r="4" spans="1:11" ht="16.5" thickTop="1" thickBot="1" x14ac:dyDescent="0.3">
      <c r="A4" s="549"/>
      <c r="B4" s="551" t="s">
        <v>716</v>
      </c>
      <c r="C4" s="553" t="s">
        <v>131</v>
      </c>
      <c r="D4" s="553" t="s">
        <v>132</v>
      </c>
      <c r="E4" s="305">
        <v>2023</v>
      </c>
      <c r="F4" s="555">
        <v>2023</v>
      </c>
      <c r="G4" s="556"/>
      <c r="H4" s="556"/>
      <c r="I4" s="556"/>
      <c r="J4" s="556"/>
      <c r="K4" s="350">
        <v>2024</v>
      </c>
    </row>
    <row r="5" spans="1:11" ht="15.75" thickBot="1" x14ac:dyDescent="0.3">
      <c r="A5" s="558"/>
      <c r="B5" s="559"/>
      <c r="C5" s="554"/>
      <c r="D5" s="554"/>
      <c r="E5" s="306" t="s">
        <v>43</v>
      </c>
      <c r="F5" s="351" t="s">
        <v>38</v>
      </c>
      <c r="G5" s="306" t="s">
        <v>39</v>
      </c>
      <c r="H5" s="306" t="s">
        <v>40</v>
      </c>
      <c r="I5" s="306" t="s">
        <v>41</v>
      </c>
      <c r="J5" s="306" t="s">
        <v>42</v>
      </c>
      <c r="K5" s="351" t="s">
        <v>43</v>
      </c>
    </row>
    <row r="6" spans="1:11" ht="15.75" thickTop="1" x14ac:dyDescent="0.25">
      <c r="A6" s="307"/>
      <c r="B6" s="307"/>
      <c r="C6" s="309"/>
      <c r="D6" s="309"/>
      <c r="E6" s="309"/>
      <c r="F6" s="310"/>
      <c r="G6" s="310"/>
      <c r="H6" s="310"/>
      <c r="I6" s="310"/>
    </row>
    <row r="7" spans="1:11" x14ac:dyDescent="0.25">
      <c r="A7" s="312" t="s">
        <v>763</v>
      </c>
      <c r="B7" s="312" t="s">
        <v>764</v>
      </c>
      <c r="C7" s="331">
        <v>54286</v>
      </c>
      <c r="D7" s="331">
        <v>64811</v>
      </c>
      <c r="E7" s="315">
        <v>3544</v>
      </c>
      <c r="F7" s="314">
        <v>5922.5310534324944</v>
      </c>
      <c r="G7" s="314">
        <v>7024.4597523729299</v>
      </c>
      <c r="H7" s="314">
        <v>8242.8660478361853</v>
      </c>
      <c r="I7" s="332">
        <v>12762.966622034761</v>
      </c>
      <c r="J7" s="332">
        <v>20127.52294860395</v>
      </c>
      <c r="K7" s="332">
        <v>8363.137033097104</v>
      </c>
    </row>
    <row r="8" spans="1:11" x14ac:dyDescent="0.25">
      <c r="A8" s="312" t="s">
        <v>765</v>
      </c>
      <c r="B8" s="312" t="s">
        <v>766</v>
      </c>
      <c r="C8" s="331">
        <v>216691</v>
      </c>
      <c r="D8" s="331">
        <v>178201</v>
      </c>
      <c r="E8" s="315">
        <v>13131</v>
      </c>
      <c r="F8" s="314">
        <v>15671.399539359192</v>
      </c>
      <c r="G8" s="314">
        <v>21661.825613207133</v>
      </c>
      <c r="H8" s="314">
        <v>24897.736980162419</v>
      </c>
      <c r="I8" s="332">
        <v>18321.11958957792</v>
      </c>
      <c r="J8" s="332">
        <v>18450.416927730384</v>
      </c>
      <c r="K8" s="332">
        <v>14647.55057601903</v>
      </c>
    </row>
    <row r="9" spans="1:11" x14ac:dyDescent="0.25">
      <c r="A9" s="308"/>
      <c r="B9" s="321" t="s">
        <v>395</v>
      </c>
      <c r="C9" s="333">
        <v>104097</v>
      </c>
      <c r="D9" s="333">
        <v>91635</v>
      </c>
      <c r="E9" s="324">
        <v>5397</v>
      </c>
      <c r="F9" s="323">
        <v>10238.241335075514</v>
      </c>
      <c r="G9" s="323">
        <v>9694.2582237295046</v>
      </c>
      <c r="H9" s="323">
        <v>11401.658807633701</v>
      </c>
      <c r="I9" s="334">
        <v>8300.9549115002883</v>
      </c>
      <c r="J9" s="334">
        <v>7716.9040802185409</v>
      </c>
      <c r="K9" s="334">
        <v>8638.866166096961</v>
      </c>
    </row>
    <row r="10" spans="1:11" x14ac:dyDescent="0.25">
      <c r="A10" s="308"/>
      <c r="B10" s="321" t="s">
        <v>767</v>
      </c>
      <c r="C10" s="333">
        <v>34914</v>
      </c>
      <c r="D10" s="333">
        <v>27626</v>
      </c>
      <c r="E10" s="324">
        <v>2162</v>
      </c>
      <c r="F10" s="323">
        <v>1741.278205059697</v>
      </c>
      <c r="G10" s="323">
        <v>2674.2397924193847</v>
      </c>
      <c r="H10" s="323">
        <v>2950.6985348669978</v>
      </c>
      <c r="I10" s="334">
        <v>2685.1775020164914</v>
      </c>
      <c r="J10" s="334">
        <v>3170.6467155742703</v>
      </c>
      <c r="K10" s="334">
        <v>2381.1182660139852</v>
      </c>
    </row>
    <row r="11" spans="1:11" x14ac:dyDescent="0.25">
      <c r="A11" s="308"/>
      <c r="B11" s="321" t="s">
        <v>138</v>
      </c>
      <c r="C11" s="333">
        <v>77678</v>
      </c>
      <c r="D11" s="333">
        <v>58939</v>
      </c>
      <c r="E11" s="324">
        <v>5572</v>
      </c>
      <c r="F11" s="323">
        <v>3691.8799992239828</v>
      </c>
      <c r="G11" s="323">
        <v>9293.3275970582417</v>
      </c>
      <c r="H11" s="323">
        <v>10545.379637661721</v>
      </c>
      <c r="I11" s="334">
        <v>7334.9871760611386</v>
      </c>
      <c r="J11" s="334">
        <v>7562.8661319375724</v>
      </c>
      <c r="K11" s="334">
        <v>3627.5661439080827</v>
      </c>
    </row>
    <row r="12" spans="1:11" x14ac:dyDescent="0.25">
      <c r="A12" s="312" t="s">
        <v>768</v>
      </c>
      <c r="B12" s="312" t="s">
        <v>769</v>
      </c>
      <c r="C12" s="331">
        <v>243055</v>
      </c>
      <c r="D12" s="331">
        <v>219319</v>
      </c>
      <c r="E12" s="315">
        <v>17961</v>
      </c>
      <c r="F12" s="314">
        <v>14934.661246575572</v>
      </c>
      <c r="G12" s="314">
        <v>14640.544667380005</v>
      </c>
      <c r="H12" s="314">
        <v>23305.945313257962</v>
      </c>
      <c r="I12" s="332">
        <v>15732.523771481368</v>
      </c>
      <c r="J12" s="332">
        <v>20054.81342312866</v>
      </c>
      <c r="K12" s="332">
        <v>14804.45741768532</v>
      </c>
    </row>
    <row r="13" spans="1:11" x14ac:dyDescent="0.25">
      <c r="A13" s="308"/>
      <c r="B13" s="321" t="s">
        <v>421</v>
      </c>
      <c r="C13" s="333">
        <v>236098</v>
      </c>
      <c r="D13" s="333">
        <v>214725</v>
      </c>
      <c r="E13" s="324">
        <v>17653</v>
      </c>
      <c r="F13" s="323">
        <v>14436.430867630947</v>
      </c>
      <c r="G13" s="323">
        <v>13977.578495954045</v>
      </c>
      <c r="H13" s="323">
        <v>22592.910448400038</v>
      </c>
      <c r="I13" s="334">
        <v>15232.31930294371</v>
      </c>
      <c r="J13" s="334">
        <v>19736.577633790228</v>
      </c>
      <c r="K13" s="334">
        <v>14563.109739348445</v>
      </c>
    </row>
    <row r="14" spans="1:11" x14ac:dyDescent="0.25">
      <c r="A14" s="308"/>
      <c r="B14" s="321" t="s">
        <v>138</v>
      </c>
      <c r="C14" s="333">
        <v>6956</v>
      </c>
      <c r="D14" s="333">
        <v>4593</v>
      </c>
      <c r="E14" s="325">
        <v>308</v>
      </c>
      <c r="F14" s="323">
        <v>498.23037894462396</v>
      </c>
      <c r="G14" s="323">
        <v>662.96617142596131</v>
      </c>
      <c r="H14" s="323">
        <v>713.03486485792382</v>
      </c>
      <c r="I14" s="334">
        <v>500.2044685376593</v>
      </c>
      <c r="J14" s="334">
        <v>318.23578933843294</v>
      </c>
      <c r="K14" s="334">
        <v>241.34767833687496</v>
      </c>
    </row>
    <row r="15" spans="1:11" x14ac:dyDescent="0.25">
      <c r="A15" s="312" t="s">
        <v>770</v>
      </c>
      <c r="B15" s="312" t="s">
        <v>771</v>
      </c>
      <c r="C15" s="331">
        <v>251965</v>
      </c>
      <c r="D15" s="331">
        <v>242413</v>
      </c>
      <c r="E15" s="315">
        <v>13698</v>
      </c>
      <c r="F15" s="314">
        <v>24974.591626303019</v>
      </c>
      <c r="G15" s="314">
        <v>24230.799212907827</v>
      </c>
      <c r="H15" s="314">
        <v>26887.446272036203</v>
      </c>
      <c r="I15" s="332">
        <v>52962.127218797097</v>
      </c>
      <c r="J15" s="332">
        <v>77529.967387479031</v>
      </c>
      <c r="K15" s="332">
        <v>85068.299536316626</v>
      </c>
    </row>
    <row r="16" spans="1:11" x14ac:dyDescent="0.25">
      <c r="A16" s="312" t="s">
        <v>772</v>
      </c>
      <c r="B16" s="312" t="s">
        <v>773</v>
      </c>
      <c r="C16" s="331">
        <v>3759983</v>
      </c>
      <c r="D16" s="331">
        <v>2719835</v>
      </c>
      <c r="E16" s="315">
        <v>235590</v>
      </c>
      <c r="F16" s="314">
        <v>238333.73450902136</v>
      </c>
      <c r="G16" s="314">
        <v>401135.61934306886</v>
      </c>
      <c r="H16" s="314">
        <v>370856.07337150368</v>
      </c>
      <c r="I16" s="332">
        <v>304724.53770602273</v>
      </c>
      <c r="J16" s="332">
        <v>278329.36815579172</v>
      </c>
      <c r="K16" s="332">
        <v>211530.74349512666</v>
      </c>
    </row>
    <row r="17" spans="1:11" x14ac:dyDescent="0.25">
      <c r="A17" s="308"/>
      <c r="B17" s="321" t="s">
        <v>393</v>
      </c>
      <c r="C17" s="333">
        <v>3195520</v>
      </c>
      <c r="D17" s="333">
        <v>2200362</v>
      </c>
      <c r="E17" s="324">
        <v>199330</v>
      </c>
      <c r="F17" s="323">
        <v>206524.29648467826</v>
      </c>
      <c r="G17" s="323">
        <v>353574.23788144719</v>
      </c>
      <c r="H17" s="323">
        <v>325868.12100152415</v>
      </c>
      <c r="I17" s="334">
        <v>254954.23401175471</v>
      </c>
      <c r="J17" s="334">
        <v>238596.61567525991</v>
      </c>
      <c r="K17" s="334">
        <v>178667.05409805771</v>
      </c>
    </row>
    <row r="18" spans="1:11" x14ac:dyDescent="0.25">
      <c r="A18" s="308"/>
      <c r="B18" s="321" t="s">
        <v>774</v>
      </c>
      <c r="C18" s="333">
        <v>58196</v>
      </c>
      <c r="D18" s="333">
        <v>55483</v>
      </c>
      <c r="E18" s="324">
        <v>3704</v>
      </c>
      <c r="F18" s="323">
        <v>3119.0537258843437</v>
      </c>
      <c r="G18" s="323">
        <v>3304.8397369373797</v>
      </c>
      <c r="H18" s="323">
        <v>3467.7750388076902</v>
      </c>
      <c r="I18" s="334">
        <v>3806.4217130316651</v>
      </c>
      <c r="J18" s="334">
        <v>4207.3313787235329</v>
      </c>
      <c r="K18" s="334">
        <v>2417.8737987861041</v>
      </c>
    </row>
    <row r="19" spans="1:11" x14ac:dyDescent="0.25">
      <c r="A19" s="308"/>
      <c r="B19" s="321" t="s">
        <v>402</v>
      </c>
      <c r="C19" s="333">
        <v>211192</v>
      </c>
      <c r="D19" s="333">
        <v>206878</v>
      </c>
      <c r="E19" s="324">
        <v>15526</v>
      </c>
      <c r="F19" s="323">
        <v>15005.107166888862</v>
      </c>
      <c r="G19" s="323">
        <v>17721.427869027539</v>
      </c>
      <c r="H19" s="323">
        <v>15994.468737694251</v>
      </c>
      <c r="I19" s="334">
        <v>17904.810698488764</v>
      </c>
      <c r="J19" s="334">
        <v>18404.796733876636</v>
      </c>
      <c r="K19" s="334">
        <v>14775.934679791639</v>
      </c>
    </row>
    <row r="20" spans="1:11" x14ac:dyDescent="0.25">
      <c r="A20" s="308"/>
      <c r="B20" s="321" t="s">
        <v>775</v>
      </c>
      <c r="C20" s="333">
        <v>224840</v>
      </c>
      <c r="D20" s="333">
        <v>187939</v>
      </c>
      <c r="E20" s="324">
        <v>11712</v>
      </c>
      <c r="F20" s="323">
        <v>10418.534560483526</v>
      </c>
      <c r="G20" s="323">
        <v>20090.751025510337</v>
      </c>
      <c r="H20" s="323">
        <v>20067.543990372269</v>
      </c>
      <c r="I20" s="334">
        <v>20656.75432639385</v>
      </c>
      <c r="J20" s="334">
        <v>10895.777192132189</v>
      </c>
      <c r="K20" s="334">
        <v>11857.111147022373</v>
      </c>
    </row>
    <row r="21" spans="1:11" x14ac:dyDescent="0.25">
      <c r="A21" s="308"/>
      <c r="B21" s="321" t="s">
        <v>138</v>
      </c>
      <c r="C21" s="333">
        <v>70230</v>
      </c>
      <c r="D21" s="333">
        <v>69172</v>
      </c>
      <c r="E21" s="324">
        <v>5318</v>
      </c>
      <c r="F21" s="323">
        <v>3266.7425710863654</v>
      </c>
      <c r="G21" s="323">
        <v>6444.362830146476</v>
      </c>
      <c r="H21" s="323">
        <v>5458.1646031052805</v>
      </c>
      <c r="I21" s="334">
        <v>7402.3169563537149</v>
      </c>
      <c r="J21" s="334">
        <v>6224.8471757994657</v>
      </c>
      <c r="K21" s="334">
        <v>3812.7697714688247</v>
      </c>
    </row>
    <row r="22" spans="1:11" x14ac:dyDescent="0.25">
      <c r="A22" s="312" t="s">
        <v>776</v>
      </c>
      <c r="B22" s="312" t="s">
        <v>777</v>
      </c>
      <c r="C22" s="331">
        <v>2395374</v>
      </c>
      <c r="D22" s="331">
        <v>2264781</v>
      </c>
      <c r="E22" s="315">
        <v>170000</v>
      </c>
      <c r="F22" s="314">
        <v>164676.20025451988</v>
      </c>
      <c r="G22" s="314">
        <v>193416.73641547287</v>
      </c>
      <c r="H22" s="314">
        <v>214346.53657054153</v>
      </c>
      <c r="I22" s="332">
        <v>213699.44385118139</v>
      </c>
      <c r="J22" s="332">
        <v>205785.19026559137</v>
      </c>
      <c r="K22" s="332">
        <v>205793.09090020496</v>
      </c>
    </row>
    <row r="23" spans="1:11" x14ac:dyDescent="0.25">
      <c r="A23" s="308"/>
      <c r="B23" s="321" t="s">
        <v>778</v>
      </c>
      <c r="C23" s="333">
        <v>796539</v>
      </c>
      <c r="D23" s="333">
        <v>977580</v>
      </c>
      <c r="E23" s="324">
        <v>79862</v>
      </c>
      <c r="F23" s="323">
        <v>74013.599699940198</v>
      </c>
      <c r="G23" s="323">
        <v>69152.646612541474</v>
      </c>
      <c r="H23" s="323">
        <v>97534.937497503168</v>
      </c>
      <c r="I23" s="334">
        <v>109481.69388419125</v>
      </c>
      <c r="J23" s="334">
        <v>86652.5040584745</v>
      </c>
      <c r="K23" s="334">
        <v>73620.072991424808</v>
      </c>
    </row>
    <row r="24" spans="1:11" x14ac:dyDescent="0.25">
      <c r="A24" s="308"/>
      <c r="B24" s="321" t="s">
        <v>389</v>
      </c>
      <c r="C24" s="333">
        <v>939943</v>
      </c>
      <c r="D24" s="333">
        <v>724185</v>
      </c>
      <c r="E24" s="324">
        <v>48340</v>
      </c>
      <c r="F24" s="323">
        <v>48403.008674709781</v>
      </c>
      <c r="G24" s="323">
        <v>73483.200401539245</v>
      </c>
      <c r="H24" s="323">
        <v>66529.766190796858</v>
      </c>
      <c r="I24" s="334">
        <v>57087.052437879291</v>
      </c>
      <c r="J24" s="334">
        <v>55625.940357103391</v>
      </c>
      <c r="K24" s="334">
        <v>56368.892539470879</v>
      </c>
    </row>
    <row r="25" spans="1:11" x14ac:dyDescent="0.25">
      <c r="A25" s="308"/>
      <c r="B25" s="321" t="s">
        <v>779</v>
      </c>
      <c r="C25" s="335">
        <v>2</v>
      </c>
      <c r="D25" s="335">
        <v>1</v>
      </c>
      <c r="E25" s="325" t="s">
        <v>180</v>
      </c>
      <c r="F25" s="323">
        <v>0</v>
      </c>
      <c r="G25" s="323">
        <v>0</v>
      </c>
      <c r="H25" s="323">
        <v>0</v>
      </c>
      <c r="I25" s="334">
        <v>0</v>
      </c>
      <c r="J25" s="334">
        <v>0</v>
      </c>
      <c r="K25" s="334">
        <v>0</v>
      </c>
    </row>
    <row r="26" spans="1:11" x14ac:dyDescent="0.25">
      <c r="A26" s="308"/>
      <c r="B26" s="321" t="s">
        <v>401</v>
      </c>
      <c r="C26" s="335" t="s">
        <v>180</v>
      </c>
      <c r="D26" s="335">
        <v>93</v>
      </c>
      <c r="E26" s="325" t="s">
        <v>180</v>
      </c>
      <c r="F26" s="323">
        <v>0</v>
      </c>
      <c r="G26" s="323">
        <v>0</v>
      </c>
      <c r="H26" s="323">
        <v>17.248074596371477</v>
      </c>
      <c r="I26" s="334">
        <v>0</v>
      </c>
      <c r="J26" s="334">
        <v>0</v>
      </c>
      <c r="K26" s="334">
        <v>0</v>
      </c>
    </row>
    <row r="27" spans="1:11" x14ac:dyDescent="0.25">
      <c r="A27" s="308"/>
      <c r="B27" s="321" t="s">
        <v>422</v>
      </c>
      <c r="C27" s="333">
        <v>388648</v>
      </c>
      <c r="D27" s="333">
        <v>299570</v>
      </c>
      <c r="E27" s="324">
        <v>20043</v>
      </c>
      <c r="F27" s="323">
        <v>22601.599084572546</v>
      </c>
      <c r="G27" s="323">
        <v>33483.15726528794</v>
      </c>
      <c r="H27" s="323">
        <v>35798.173555982947</v>
      </c>
      <c r="I27" s="334">
        <v>30633.406649675493</v>
      </c>
      <c r="J27" s="334">
        <v>36548.692622312832</v>
      </c>
      <c r="K27" s="334">
        <v>42759.633694419892</v>
      </c>
    </row>
    <row r="28" spans="1:11" x14ac:dyDescent="0.25">
      <c r="A28" s="308"/>
      <c r="B28" s="321" t="s">
        <v>138</v>
      </c>
      <c r="C28" s="333">
        <v>270246</v>
      </c>
      <c r="D28" s="333">
        <v>263349</v>
      </c>
      <c r="E28" s="324">
        <v>21755</v>
      </c>
      <c r="F28" s="323">
        <v>19657.992795297338</v>
      </c>
      <c r="G28" s="323">
        <v>17297.732136104209</v>
      </c>
      <c r="H28" s="323">
        <v>14466.411251662183</v>
      </c>
      <c r="I28" s="334">
        <v>16497.290879435361</v>
      </c>
      <c r="J28" s="334">
        <v>26958.05322770066</v>
      </c>
      <c r="K28" s="334">
        <v>33044.491674889374</v>
      </c>
    </row>
    <row r="29" spans="1:11" x14ac:dyDescent="0.25">
      <c r="A29" s="312" t="s">
        <v>780</v>
      </c>
      <c r="B29" s="312" t="s">
        <v>781</v>
      </c>
      <c r="C29" s="331">
        <v>1546279</v>
      </c>
      <c r="D29" s="331">
        <v>1225179</v>
      </c>
      <c r="E29" s="315">
        <v>72586</v>
      </c>
      <c r="F29" s="314">
        <v>103813.19263832412</v>
      </c>
      <c r="G29" s="314">
        <v>110490.10488517037</v>
      </c>
      <c r="H29" s="314">
        <v>197672.10698652573</v>
      </c>
      <c r="I29" s="332">
        <v>275490.80911471572</v>
      </c>
      <c r="J29" s="332">
        <v>312252.77476463671</v>
      </c>
      <c r="K29" s="332">
        <v>271847.35918088106</v>
      </c>
    </row>
    <row r="30" spans="1:11" x14ac:dyDescent="0.25">
      <c r="A30" s="308"/>
      <c r="B30" s="321" t="s">
        <v>400</v>
      </c>
      <c r="C30" s="333">
        <v>130584</v>
      </c>
      <c r="D30" s="333">
        <v>144303</v>
      </c>
      <c r="E30" s="324">
        <v>9369</v>
      </c>
      <c r="F30" s="323">
        <v>7590.9555420698061</v>
      </c>
      <c r="G30" s="323">
        <v>12994.437018856492</v>
      </c>
      <c r="H30" s="323">
        <v>39875.247755716999</v>
      </c>
      <c r="I30" s="334">
        <v>73678.739520462099</v>
      </c>
      <c r="J30" s="334">
        <v>122376.04445666564</v>
      </c>
      <c r="K30" s="334">
        <v>79506.287104836389</v>
      </c>
    </row>
    <row r="31" spans="1:11" x14ac:dyDescent="0.25">
      <c r="A31" s="308"/>
      <c r="B31" s="321" t="s">
        <v>409</v>
      </c>
      <c r="C31" s="333">
        <v>456829</v>
      </c>
      <c r="D31" s="333">
        <v>306413</v>
      </c>
      <c r="E31" s="324">
        <v>18213</v>
      </c>
      <c r="F31" s="323">
        <v>32025.128953218067</v>
      </c>
      <c r="G31" s="323">
        <v>34797.119909643588</v>
      </c>
      <c r="H31" s="323">
        <v>76920.853651489815</v>
      </c>
      <c r="I31" s="334">
        <v>76680.250622809486</v>
      </c>
      <c r="J31" s="334">
        <v>63112.163937307989</v>
      </c>
      <c r="K31" s="334">
        <v>77472.861252437375</v>
      </c>
    </row>
    <row r="32" spans="1:11" x14ac:dyDescent="0.25">
      <c r="A32" s="308"/>
      <c r="B32" s="321" t="s">
        <v>420</v>
      </c>
      <c r="C32" s="333">
        <v>80470</v>
      </c>
      <c r="D32" s="333">
        <v>97956</v>
      </c>
      <c r="E32" s="324">
        <v>5635</v>
      </c>
      <c r="F32" s="323">
        <v>5813.3062601065112</v>
      </c>
      <c r="G32" s="323">
        <v>4239.6703455400457</v>
      </c>
      <c r="H32" s="323">
        <v>7449.2354385554409</v>
      </c>
      <c r="I32" s="334">
        <v>17527.748436453119</v>
      </c>
      <c r="J32" s="334">
        <v>7476.5823991223306</v>
      </c>
      <c r="K32" s="334">
        <v>24378.637756197724</v>
      </c>
    </row>
    <row r="33" spans="1:11" x14ac:dyDescent="0.25">
      <c r="A33" s="308"/>
      <c r="B33" s="321" t="s">
        <v>424</v>
      </c>
      <c r="C33" s="333">
        <v>361483</v>
      </c>
      <c r="D33" s="333">
        <v>246786</v>
      </c>
      <c r="E33" s="324">
        <v>16314</v>
      </c>
      <c r="F33" s="323">
        <v>9059.5224161621136</v>
      </c>
      <c r="G33" s="323">
        <v>13032.73614612321</v>
      </c>
      <c r="H33" s="323">
        <v>10923.423351957219</v>
      </c>
      <c r="I33" s="334">
        <v>13285.012547251392</v>
      </c>
      <c r="J33" s="334">
        <v>14694.531859069008</v>
      </c>
      <c r="K33" s="334">
        <v>15833.431474533087</v>
      </c>
    </row>
    <row r="34" spans="1:11" x14ac:dyDescent="0.25">
      <c r="A34" s="308"/>
      <c r="B34" s="321" t="s">
        <v>138</v>
      </c>
      <c r="C34" s="333">
        <v>516913</v>
      </c>
      <c r="D34" s="333">
        <v>429719</v>
      </c>
      <c r="E34" s="324">
        <v>23055</v>
      </c>
      <c r="F34" s="323">
        <v>49324.279466767592</v>
      </c>
      <c r="G34" s="323">
        <v>45426.141465007036</v>
      </c>
      <c r="H34" s="323">
        <v>62503.346788806259</v>
      </c>
      <c r="I34" s="334">
        <v>94319.057987739609</v>
      </c>
      <c r="J34" s="334">
        <v>104593.45211247176</v>
      </c>
      <c r="K34" s="334">
        <v>74656.141592876505</v>
      </c>
    </row>
    <row r="35" spans="1:11" x14ac:dyDescent="0.25">
      <c r="A35" s="312" t="s">
        <v>782</v>
      </c>
      <c r="B35" s="312" t="s">
        <v>783</v>
      </c>
      <c r="C35" s="331">
        <v>2988609</v>
      </c>
      <c r="D35" s="331">
        <v>3003328</v>
      </c>
      <c r="E35" s="315">
        <v>245806</v>
      </c>
      <c r="F35" s="314">
        <v>251815.5618582333</v>
      </c>
      <c r="G35" s="314">
        <v>275497.03706614376</v>
      </c>
      <c r="H35" s="314">
        <v>273011.07764106308</v>
      </c>
      <c r="I35" s="332">
        <v>264674.36266792566</v>
      </c>
      <c r="J35" s="332">
        <v>315430.69084607903</v>
      </c>
      <c r="K35" s="332">
        <v>361761.50262948923</v>
      </c>
    </row>
    <row r="36" spans="1:11" x14ac:dyDescent="0.25">
      <c r="A36" s="308"/>
      <c r="B36" s="321" t="s">
        <v>140</v>
      </c>
      <c r="C36" s="333">
        <v>74363</v>
      </c>
      <c r="D36" s="333">
        <v>62013</v>
      </c>
      <c r="E36" s="324">
        <v>5023</v>
      </c>
      <c r="F36" s="323">
        <v>5677.5589202612182</v>
      </c>
      <c r="G36" s="323">
        <v>5195.1509701626364</v>
      </c>
      <c r="H36" s="323">
        <v>5267.8910088858202</v>
      </c>
      <c r="I36" s="334">
        <v>5073.2865708160571</v>
      </c>
      <c r="J36" s="334">
        <v>5745.8627810266353</v>
      </c>
      <c r="K36" s="334">
        <v>6729.6890774349076</v>
      </c>
    </row>
    <row r="37" spans="1:11" x14ac:dyDescent="0.25">
      <c r="A37" s="308"/>
      <c r="B37" s="321" t="s">
        <v>784</v>
      </c>
      <c r="C37" s="333">
        <v>43399</v>
      </c>
      <c r="D37" s="333">
        <v>45028</v>
      </c>
      <c r="E37" s="324">
        <v>2440</v>
      </c>
      <c r="F37" s="323">
        <v>3636.6233027612234</v>
      </c>
      <c r="G37" s="323">
        <v>5975.9699812798608</v>
      </c>
      <c r="H37" s="323">
        <v>3434.9044788640758</v>
      </c>
      <c r="I37" s="334">
        <v>2252.0418239378091</v>
      </c>
      <c r="J37" s="334">
        <v>1829.9612313759349</v>
      </c>
      <c r="K37" s="334">
        <v>709.84905140756689</v>
      </c>
    </row>
    <row r="38" spans="1:11" x14ac:dyDescent="0.25">
      <c r="A38" s="308"/>
      <c r="B38" s="321" t="s">
        <v>141</v>
      </c>
      <c r="C38" s="333">
        <v>131901</v>
      </c>
      <c r="D38" s="333">
        <v>129290</v>
      </c>
      <c r="E38" s="324">
        <v>12056</v>
      </c>
      <c r="F38" s="323">
        <v>10261.068670332777</v>
      </c>
      <c r="G38" s="323">
        <v>10881.453974452752</v>
      </c>
      <c r="H38" s="323">
        <v>10430.757227932405</v>
      </c>
      <c r="I38" s="334">
        <v>10233.849279579381</v>
      </c>
      <c r="J38" s="334">
        <v>11534.56730960998</v>
      </c>
      <c r="K38" s="334">
        <v>11965.59747303623</v>
      </c>
    </row>
    <row r="39" spans="1:11" x14ac:dyDescent="0.25">
      <c r="A39" s="308"/>
      <c r="B39" s="321" t="s">
        <v>418</v>
      </c>
      <c r="C39" s="333">
        <v>425760</v>
      </c>
      <c r="D39" s="333">
        <v>558480</v>
      </c>
      <c r="E39" s="324">
        <v>49575</v>
      </c>
      <c r="F39" s="323">
        <v>51152.270771295953</v>
      </c>
      <c r="G39" s="323">
        <v>57167.628201382213</v>
      </c>
      <c r="H39" s="323">
        <v>61189.588677713531</v>
      </c>
      <c r="I39" s="334">
        <v>63115.898700164304</v>
      </c>
      <c r="J39" s="334">
        <v>60032.945762401949</v>
      </c>
      <c r="K39" s="334">
        <v>61217.262363165595</v>
      </c>
    </row>
    <row r="40" spans="1:11" x14ac:dyDescent="0.25">
      <c r="A40" s="308"/>
      <c r="B40" s="321" t="s">
        <v>425</v>
      </c>
      <c r="C40" s="333">
        <v>363214</v>
      </c>
      <c r="D40" s="333">
        <v>325142</v>
      </c>
      <c r="E40" s="324">
        <v>21916</v>
      </c>
      <c r="F40" s="323">
        <v>29696.101703799141</v>
      </c>
      <c r="G40" s="323">
        <v>33992.72972807772</v>
      </c>
      <c r="H40" s="323">
        <v>29965.653324620627</v>
      </c>
      <c r="I40" s="334">
        <v>25636.142472332129</v>
      </c>
      <c r="J40" s="334">
        <v>17993.108419071068</v>
      </c>
      <c r="K40" s="334">
        <v>23105.231267341751</v>
      </c>
    </row>
    <row r="41" spans="1:11" x14ac:dyDescent="0.25">
      <c r="A41" s="308"/>
      <c r="B41" s="321" t="s">
        <v>785</v>
      </c>
      <c r="C41" s="333">
        <v>1383634</v>
      </c>
      <c r="D41" s="333">
        <v>1399071</v>
      </c>
      <c r="E41" s="324">
        <v>117946</v>
      </c>
      <c r="F41" s="323">
        <v>101317.41649736681</v>
      </c>
      <c r="G41" s="323">
        <v>110728.83802814569</v>
      </c>
      <c r="H41" s="323">
        <v>119763.77433327814</v>
      </c>
      <c r="I41" s="334">
        <v>121421.26867859319</v>
      </c>
      <c r="J41" s="334">
        <v>160617.37432671999</v>
      </c>
      <c r="K41" s="334">
        <v>193631.11779155757</v>
      </c>
    </row>
    <row r="42" spans="1:11" x14ac:dyDescent="0.25">
      <c r="A42" s="308"/>
      <c r="B42" s="321" t="s">
        <v>138</v>
      </c>
      <c r="C42" s="333">
        <v>566337</v>
      </c>
      <c r="D42" s="333">
        <v>484303</v>
      </c>
      <c r="E42" s="324">
        <v>36850</v>
      </c>
      <c r="F42" s="323">
        <v>50074.521992416157</v>
      </c>
      <c r="G42" s="323">
        <v>51555.266182643267</v>
      </c>
      <c r="H42" s="323">
        <v>42958.508589768491</v>
      </c>
      <c r="I42" s="334">
        <v>36941.875142502795</v>
      </c>
      <c r="J42" s="334">
        <v>57676.871015873505</v>
      </c>
      <c r="K42" s="334">
        <v>64402.755605545593</v>
      </c>
    </row>
    <row r="43" spans="1:11" x14ac:dyDescent="0.25">
      <c r="A43" s="312" t="s">
        <v>786</v>
      </c>
      <c r="B43" s="312" t="s">
        <v>787</v>
      </c>
      <c r="C43" s="331">
        <v>357269</v>
      </c>
      <c r="D43" s="331">
        <v>345682</v>
      </c>
      <c r="E43" s="315">
        <v>30991</v>
      </c>
      <c r="F43" s="314">
        <v>24113.491707682631</v>
      </c>
      <c r="G43" s="314">
        <v>24949.272826378234</v>
      </c>
      <c r="H43" s="314">
        <v>26106.964008006937</v>
      </c>
      <c r="I43" s="332">
        <v>22091.253043999965</v>
      </c>
      <c r="J43" s="332">
        <v>30575.652936980034</v>
      </c>
      <c r="K43" s="332">
        <v>31101.336038093563</v>
      </c>
    </row>
    <row r="44" spans="1:11" x14ac:dyDescent="0.25">
      <c r="A44" s="308"/>
      <c r="B44" s="321" t="s">
        <v>386</v>
      </c>
      <c r="C44" s="333">
        <v>304917</v>
      </c>
      <c r="D44" s="333">
        <v>295349</v>
      </c>
      <c r="E44" s="324">
        <v>27105</v>
      </c>
      <c r="F44" s="323">
        <v>20976.335985971793</v>
      </c>
      <c r="G44" s="323">
        <v>21200.314692454343</v>
      </c>
      <c r="H44" s="323">
        <v>22396.792401682429</v>
      </c>
      <c r="I44" s="334">
        <v>19213.064261190208</v>
      </c>
      <c r="J44" s="334">
        <v>26081.735248031968</v>
      </c>
      <c r="K44" s="334">
        <v>26927.816200450517</v>
      </c>
    </row>
    <row r="45" spans="1:11" x14ac:dyDescent="0.25">
      <c r="A45" s="308"/>
      <c r="B45" s="321" t="s">
        <v>788</v>
      </c>
      <c r="C45" s="333">
        <v>52356</v>
      </c>
      <c r="D45" s="333">
        <v>50332</v>
      </c>
      <c r="E45" s="324">
        <v>3886</v>
      </c>
      <c r="F45" s="323">
        <v>3137.1557217108684</v>
      </c>
      <c r="G45" s="323">
        <v>3748.9581339238875</v>
      </c>
      <c r="H45" s="323">
        <v>3710.1716063245121</v>
      </c>
      <c r="I45" s="334">
        <v>2878.1887828097929</v>
      </c>
      <c r="J45" s="334">
        <v>4491.4011029449393</v>
      </c>
      <c r="K45" s="334">
        <v>4173.5198376430417</v>
      </c>
    </row>
    <row r="46" spans="1:11" x14ac:dyDescent="0.25">
      <c r="A46" s="308"/>
      <c r="B46" s="321" t="s">
        <v>138</v>
      </c>
      <c r="C46" s="335" t="s">
        <v>180</v>
      </c>
      <c r="D46" s="335" t="s">
        <v>180</v>
      </c>
      <c r="E46" s="325" t="s">
        <v>180</v>
      </c>
      <c r="F46" s="323">
        <v>0</v>
      </c>
      <c r="G46" s="323">
        <v>0</v>
      </c>
      <c r="H46" s="323">
        <v>0</v>
      </c>
      <c r="I46" s="334">
        <v>-3.5880229772378203E-11</v>
      </c>
      <c r="J46" s="334">
        <v>2.5165860031229319</v>
      </c>
      <c r="K46" s="334">
        <v>0</v>
      </c>
    </row>
    <row r="47" spans="1:11" ht="15.75" thickBot="1" x14ac:dyDescent="0.3">
      <c r="A47" s="336" t="s">
        <v>789</v>
      </c>
      <c r="B47" s="336" t="s">
        <v>138</v>
      </c>
      <c r="C47" s="337">
        <v>5753</v>
      </c>
      <c r="D47" s="337">
        <v>4116</v>
      </c>
      <c r="E47" s="338">
        <v>226</v>
      </c>
      <c r="F47" s="352">
        <v>427.45189121743061</v>
      </c>
      <c r="G47" s="352">
        <v>352.97764061766384</v>
      </c>
      <c r="H47" s="352">
        <v>208.81537383790942</v>
      </c>
      <c r="I47" s="339">
        <v>310.24887862771425</v>
      </c>
      <c r="J47" s="339">
        <v>754.7678983226383</v>
      </c>
      <c r="K47" s="339">
        <v>262.72209391675108</v>
      </c>
    </row>
    <row r="48" spans="1:11" ht="10.5" customHeight="1" thickTop="1" x14ac:dyDescent="0.25">
      <c r="A48" s="557" t="s">
        <v>810</v>
      </c>
      <c r="B48" s="557"/>
      <c r="C48" s="557"/>
      <c r="D48" s="557"/>
      <c r="E48" s="557"/>
      <c r="F48" s="557"/>
      <c r="G48" s="557"/>
      <c r="H48" s="557"/>
      <c r="I48" s="557"/>
      <c r="J48" s="557"/>
      <c r="K48" s="557"/>
    </row>
  </sheetData>
  <mergeCells count="9">
    <mergeCell ref="A48:K48"/>
    <mergeCell ref="A1:K1"/>
    <mergeCell ref="A2:K2"/>
    <mergeCell ref="A3:K3"/>
    <mergeCell ref="A4:A5"/>
    <mergeCell ref="B4:B5"/>
    <mergeCell ref="C4:C5"/>
    <mergeCell ref="D4:D5"/>
    <mergeCell ref="F4:J4"/>
  </mergeCells>
  <pageMargins left="0.7" right="0.7" top="0.75" bottom="0.75" header="0.3" footer="0.3"/>
  <pageSetup paperSize="9" scale="83"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7" zoomScale="115" zoomScaleNormal="100" zoomScaleSheetLayoutView="115" workbookViewId="0">
      <selection activeCell="D56" sqref="D56"/>
    </sheetView>
  </sheetViews>
  <sheetFormatPr defaultColWidth="9.125" defaultRowHeight="15" x14ac:dyDescent="0.25"/>
  <cols>
    <col min="1" max="1" width="2.875" style="251" bestFit="1" customWidth="1"/>
    <col min="2" max="2" width="17.625" style="251" bestFit="1" customWidth="1"/>
    <col min="3" max="11" width="8.5" style="251" customWidth="1"/>
    <col min="12" max="16384" width="9.125" style="251"/>
  </cols>
  <sheetData>
    <row r="1" spans="1:12" ht="18.75" x14ac:dyDescent="0.25">
      <c r="A1" s="528" t="s">
        <v>800</v>
      </c>
      <c r="B1" s="528"/>
      <c r="C1" s="528"/>
      <c r="D1" s="528"/>
      <c r="E1" s="528"/>
      <c r="F1" s="528"/>
      <c r="G1" s="528"/>
      <c r="H1" s="528"/>
      <c r="I1" s="528"/>
      <c r="J1" s="528"/>
      <c r="K1" s="528"/>
    </row>
    <row r="2" spans="1:12" x14ac:dyDescent="0.25">
      <c r="A2" s="529" t="s">
        <v>503</v>
      </c>
      <c r="B2" s="529"/>
      <c r="C2" s="529"/>
      <c r="D2" s="529"/>
      <c r="E2" s="529"/>
      <c r="F2" s="529"/>
      <c r="G2" s="529"/>
      <c r="H2" s="529"/>
      <c r="I2" s="529"/>
      <c r="J2" s="529"/>
      <c r="K2" s="529"/>
    </row>
    <row r="3" spans="1:12" ht="15.75" thickBot="1" x14ac:dyDescent="0.3">
      <c r="A3" s="530" t="s">
        <v>649</v>
      </c>
      <c r="B3" s="530"/>
      <c r="C3" s="530"/>
      <c r="D3" s="530"/>
      <c r="E3" s="530"/>
      <c r="F3" s="530"/>
      <c r="G3" s="530"/>
      <c r="H3" s="530"/>
      <c r="I3" s="530"/>
      <c r="J3" s="530"/>
      <c r="K3" s="530"/>
    </row>
    <row r="4" spans="1:12" ht="16.5" thickTop="1" thickBot="1" x14ac:dyDescent="0.3">
      <c r="A4" s="541"/>
      <c r="B4" s="543" t="s">
        <v>716</v>
      </c>
      <c r="C4" s="545" t="s">
        <v>131</v>
      </c>
      <c r="D4" s="545" t="s">
        <v>924</v>
      </c>
      <c r="E4" s="265">
        <v>2023</v>
      </c>
      <c r="F4" s="266">
        <v>2023</v>
      </c>
      <c r="G4" s="537">
        <v>2024</v>
      </c>
      <c r="H4" s="538"/>
      <c r="I4" s="538"/>
      <c r="J4" s="538"/>
      <c r="K4" s="538"/>
      <c r="L4" s="311"/>
    </row>
    <row r="5" spans="1:12" ht="15.75" thickBot="1" x14ac:dyDescent="0.3">
      <c r="A5" s="532"/>
      <c r="B5" s="534"/>
      <c r="C5" s="536"/>
      <c r="D5" s="536"/>
      <c r="E5" s="267" t="s">
        <v>47</v>
      </c>
      <c r="F5" s="267" t="s">
        <v>42</v>
      </c>
      <c r="G5" s="268" t="s">
        <v>43</v>
      </c>
      <c r="H5" s="269" t="s">
        <v>44</v>
      </c>
      <c r="I5" s="269" t="s">
        <v>45</v>
      </c>
      <c r="J5" s="269" t="s">
        <v>46</v>
      </c>
      <c r="K5" s="269" t="s">
        <v>925</v>
      </c>
    </row>
    <row r="6" spans="1:12" ht="15.75" thickTop="1" x14ac:dyDescent="0.25">
      <c r="A6" s="270"/>
      <c r="B6" s="271"/>
      <c r="C6" s="273"/>
      <c r="D6" s="273"/>
      <c r="E6" s="273"/>
      <c r="F6" s="273"/>
      <c r="G6" s="273"/>
      <c r="H6" s="273"/>
      <c r="J6" s="275"/>
    </row>
    <row r="7" spans="1:12" x14ac:dyDescent="0.25">
      <c r="A7" s="270"/>
      <c r="B7" s="276" t="s">
        <v>717</v>
      </c>
      <c r="C7" s="277">
        <v>71542959</v>
      </c>
      <c r="D7" s="277">
        <v>51833999</v>
      </c>
      <c r="E7" s="277">
        <v>3751989.5883750198</v>
      </c>
      <c r="F7" s="277">
        <v>4172963.850051783</v>
      </c>
      <c r="G7" s="277">
        <v>4554049.7190044234</v>
      </c>
      <c r="H7" s="277">
        <v>4351951.2935371408</v>
      </c>
      <c r="I7" s="277">
        <v>4572024.0574050341</v>
      </c>
      <c r="J7" s="277">
        <v>4448965.3715489116</v>
      </c>
      <c r="K7" s="277">
        <v>5047022.1124094576</v>
      </c>
    </row>
    <row r="8" spans="1:12" x14ac:dyDescent="0.25">
      <c r="A8" s="270"/>
      <c r="B8" s="271"/>
      <c r="C8" s="277"/>
      <c r="D8" s="282"/>
      <c r="E8" s="282"/>
      <c r="F8" s="282"/>
      <c r="G8" s="282"/>
      <c r="H8" s="282"/>
      <c r="I8" s="282"/>
      <c r="J8" s="282"/>
    </row>
    <row r="9" spans="1:12" x14ac:dyDescent="0.25">
      <c r="A9" s="285" t="s">
        <v>718</v>
      </c>
      <c r="B9" s="276" t="s">
        <v>719</v>
      </c>
      <c r="C9" s="277">
        <v>6770</v>
      </c>
      <c r="D9" s="277">
        <v>3189</v>
      </c>
      <c r="E9" s="277">
        <v>309.42500000000001</v>
      </c>
      <c r="F9" s="277">
        <v>34618.207999999999</v>
      </c>
      <c r="G9" s="277">
        <v>133.3091</v>
      </c>
      <c r="H9" s="277">
        <v>164.19470000000001</v>
      </c>
      <c r="I9" s="277">
        <v>0</v>
      </c>
      <c r="J9" s="277">
        <v>104.09310000000001</v>
      </c>
      <c r="K9" s="277">
        <v>101.4898</v>
      </c>
    </row>
    <row r="10" spans="1:12" x14ac:dyDescent="0.25">
      <c r="A10" s="285" t="s">
        <v>720</v>
      </c>
      <c r="B10" s="276" t="s">
        <v>721</v>
      </c>
      <c r="C10" s="277">
        <v>152140</v>
      </c>
      <c r="D10" s="277">
        <v>117698</v>
      </c>
      <c r="E10" s="277">
        <v>8195.6653000000006</v>
      </c>
      <c r="F10" s="277">
        <v>5049.6891999999998</v>
      </c>
      <c r="G10" s="277">
        <v>5781.4538000000002</v>
      </c>
      <c r="H10" s="277">
        <v>5444.9273999999996</v>
      </c>
      <c r="I10" s="277">
        <v>2365.0128</v>
      </c>
      <c r="J10" s="277">
        <v>4952.4858000000004</v>
      </c>
      <c r="K10" s="277">
        <v>5524.9017999999996</v>
      </c>
    </row>
    <row r="11" spans="1:12" x14ac:dyDescent="0.25">
      <c r="A11" s="271"/>
      <c r="B11" s="286" t="s">
        <v>722</v>
      </c>
      <c r="C11" s="280">
        <v>66803</v>
      </c>
      <c r="D11" s="280">
        <v>57550</v>
      </c>
      <c r="E11" s="280">
        <v>7827.3073000000004</v>
      </c>
      <c r="F11" s="280">
        <v>4556.3262000000004</v>
      </c>
      <c r="G11" s="280">
        <v>4680.4988000000003</v>
      </c>
      <c r="H11" s="280">
        <v>5285.1624000000002</v>
      </c>
      <c r="I11" s="280">
        <v>1693.4190000000001</v>
      </c>
      <c r="J11" s="280">
        <v>3953.2752</v>
      </c>
      <c r="K11" s="280">
        <v>4317.6116000000002</v>
      </c>
    </row>
    <row r="12" spans="1:12" x14ac:dyDescent="0.25">
      <c r="A12" s="271"/>
      <c r="B12" s="286" t="s">
        <v>138</v>
      </c>
      <c r="C12" s="280">
        <v>85337</v>
      </c>
      <c r="D12" s="280">
        <v>60148</v>
      </c>
      <c r="E12" s="280">
        <v>368.358</v>
      </c>
      <c r="F12" s="280">
        <v>493.363</v>
      </c>
      <c r="G12" s="280">
        <v>1100.9549999999999</v>
      </c>
      <c r="H12" s="280">
        <v>159.76499999999999</v>
      </c>
      <c r="I12" s="280">
        <v>671.59379999999999</v>
      </c>
      <c r="J12" s="280">
        <v>999.2106</v>
      </c>
      <c r="K12" s="280">
        <v>1207.2901999999999</v>
      </c>
    </row>
    <row r="13" spans="1:12" x14ac:dyDescent="0.25">
      <c r="A13" s="285" t="s">
        <v>723</v>
      </c>
      <c r="B13" s="276" t="s">
        <v>724</v>
      </c>
      <c r="C13" s="277">
        <v>1339244</v>
      </c>
      <c r="D13" s="277">
        <v>970986</v>
      </c>
      <c r="E13" s="277">
        <v>51660.91</v>
      </c>
      <c r="F13" s="277">
        <v>37523.944199999998</v>
      </c>
      <c r="G13" s="277">
        <v>30957.613300000001</v>
      </c>
      <c r="H13" s="277">
        <v>28323.966400000001</v>
      </c>
      <c r="I13" s="277">
        <v>38716.031600000002</v>
      </c>
      <c r="J13" s="277">
        <v>31695.263900000002</v>
      </c>
      <c r="K13" s="277">
        <v>84120.381200000003</v>
      </c>
    </row>
    <row r="14" spans="1:12" x14ac:dyDescent="0.25">
      <c r="A14" s="271"/>
      <c r="B14" s="286" t="s">
        <v>725</v>
      </c>
      <c r="C14" s="280">
        <v>139951</v>
      </c>
      <c r="D14" s="280">
        <v>174150</v>
      </c>
      <c r="E14" s="280">
        <v>17655.308000000001</v>
      </c>
      <c r="F14" s="280">
        <v>5020.4930000000004</v>
      </c>
      <c r="G14" s="280">
        <v>2642.7826</v>
      </c>
      <c r="H14" s="280">
        <v>6486.518</v>
      </c>
      <c r="I14" s="280">
        <v>7234.5209999999997</v>
      </c>
      <c r="J14" s="280">
        <v>2349.049</v>
      </c>
      <c r="K14" s="280">
        <v>12975.453600000001</v>
      </c>
    </row>
    <row r="15" spans="1:12" x14ac:dyDescent="0.25">
      <c r="A15" s="271"/>
      <c r="B15" s="286" t="s">
        <v>726</v>
      </c>
      <c r="C15" s="280">
        <v>1119772</v>
      </c>
      <c r="D15" s="280">
        <v>718354</v>
      </c>
      <c r="E15" s="280">
        <v>27197.276000000002</v>
      </c>
      <c r="F15" s="280">
        <v>25052.8138</v>
      </c>
      <c r="G15" s="280">
        <v>26883.109400000001</v>
      </c>
      <c r="H15" s="280">
        <v>19090.808300000001</v>
      </c>
      <c r="I15" s="280">
        <v>27729.481899999999</v>
      </c>
      <c r="J15" s="280">
        <v>26938.5648</v>
      </c>
      <c r="K15" s="280">
        <v>64719.218099999998</v>
      </c>
    </row>
    <row r="16" spans="1:12" x14ac:dyDescent="0.25">
      <c r="A16" s="271"/>
      <c r="B16" s="286" t="s">
        <v>727</v>
      </c>
      <c r="C16" s="280">
        <v>11984</v>
      </c>
      <c r="D16" s="280">
        <v>8926</v>
      </c>
      <c r="E16" s="280">
        <v>1218.2919999999999</v>
      </c>
      <c r="F16" s="280">
        <v>1064.1631</v>
      </c>
      <c r="G16" s="280">
        <v>1125.152</v>
      </c>
      <c r="H16" s="280">
        <v>202.19800000000001</v>
      </c>
      <c r="I16" s="280">
        <v>1160.42</v>
      </c>
      <c r="J16" s="280">
        <v>102.577</v>
      </c>
      <c r="K16" s="280">
        <v>2542.777</v>
      </c>
    </row>
    <row r="17" spans="1:11" x14ac:dyDescent="0.25">
      <c r="A17" s="271"/>
      <c r="B17" s="286" t="s">
        <v>138</v>
      </c>
      <c r="C17" s="280">
        <v>67537</v>
      </c>
      <c r="D17" s="280">
        <v>69555</v>
      </c>
      <c r="E17" s="280">
        <v>5590.0339999999997</v>
      </c>
      <c r="F17" s="280">
        <v>6386.4742999999999</v>
      </c>
      <c r="G17" s="280">
        <v>306.5693</v>
      </c>
      <c r="H17" s="280">
        <v>2544.4421000000002</v>
      </c>
      <c r="I17" s="280">
        <v>2591.6087000000002</v>
      </c>
      <c r="J17" s="280">
        <v>2305.0731000000001</v>
      </c>
      <c r="K17" s="280">
        <v>3882.9324999999999</v>
      </c>
    </row>
    <row r="18" spans="1:11" x14ac:dyDescent="0.25">
      <c r="A18" s="285" t="s">
        <v>728</v>
      </c>
      <c r="B18" s="276" t="s">
        <v>729</v>
      </c>
      <c r="C18" s="277">
        <v>3340480</v>
      </c>
      <c r="D18" s="277">
        <v>2614184</v>
      </c>
      <c r="E18" s="277">
        <v>219335.16154999999</v>
      </c>
      <c r="F18" s="277">
        <v>164448.63140000001</v>
      </c>
      <c r="G18" s="277">
        <v>151862.09830000001</v>
      </c>
      <c r="H18" s="277">
        <v>169204.38140000001</v>
      </c>
      <c r="I18" s="277">
        <v>208089.9338</v>
      </c>
      <c r="J18" s="277">
        <v>189210.52540000001</v>
      </c>
      <c r="K18" s="277">
        <v>204377.66620000001</v>
      </c>
    </row>
    <row r="19" spans="1:11" x14ac:dyDescent="0.25">
      <c r="A19" s="271"/>
      <c r="B19" s="286" t="s">
        <v>730</v>
      </c>
      <c r="C19" s="280">
        <v>284908</v>
      </c>
      <c r="D19" s="280">
        <v>398915</v>
      </c>
      <c r="E19" s="280">
        <v>15900.1973</v>
      </c>
      <c r="F19" s="280">
        <v>8630.2666000000008</v>
      </c>
      <c r="G19" s="280">
        <v>12078.752899999999</v>
      </c>
      <c r="H19" s="280">
        <v>12179.320900000001</v>
      </c>
      <c r="I19" s="280">
        <v>19669.2287</v>
      </c>
      <c r="J19" s="280">
        <v>13718.828600000001</v>
      </c>
      <c r="K19" s="280">
        <v>18896.841400000001</v>
      </c>
    </row>
    <row r="20" spans="1:11" x14ac:dyDescent="0.25">
      <c r="A20" s="271"/>
      <c r="B20" s="286" t="s">
        <v>731</v>
      </c>
      <c r="C20" s="280">
        <v>3055150</v>
      </c>
      <c r="D20" s="280">
        <v>2214849</v>
      </c>
      <c r="E20" s="280">
        <v>203367.65655000001</v>
      </c>
      <c r="F20" s="280">
        <v>155754.52480000001</v>
      </c>
      <c r="G20" s="280">
        <v>139783.34539999999</v>
      </c>
      <c r="H20" s="280">
        <v>157025.06049999999</v>
      </c>
      <c r="I20" s="280">
        <v>188397.47010000001</v>
      </c>
      <c r="J20" s="280">
        <v>175491.69680000001</v>
      </c>
      <c r="K20" s="280">
        <v>185415.35399999999</v>
      </c>
    </row>
    <row r="21" spans="1:11" x14ac:dyDescent="0.25">
      <c r="A21" s="271"/>
      <c r="B21" s="286" t="s">
        <v>138</v>
      </c>
      <c r="C21" s="280">
        <v>422</v>
      </c>
      <c r="D21" s="280">
        <v>420</v>
      </c>
      <c r="E21" s="280">
        <v>67.307699999999997</v>
      </c>
      <c r="F21" s="280">
        <v>63.84</v>
      </c>
      <c r="G21" s="280">
        <v>0</v>
      </c>
      <c r="H21" s="280">
        <v>0</v>
      </c>
      <c r="I21" s="280">
        <v>23.234999999999999</v>
      </c>
      <c r="J21" s="280">
        <v>0</v>
      </c>
      <c r="K21" s="280">
        <v>65.470799999999997</v>
      </c>
    </row>
    <row r="22" spans="1:11" x14ac:dyDescent="0.25">
      <c r="A22" s="285" t="s">
        <v>732</v>
      </c>
      <c r="B22" s="276" t="s">
        <v>733</v>
      </c>
      <c r="C22" s="277">
        <v>1294525</v>
      </c>
      <c r="D22" s="277">
        <v>1007420</v>
      </c>
      <c r="E22" s="277">
        <v>51030.760999999999</v>
      </c>
      <c r="F22" s="277">
        <v>137927.6004</v>
      </c>
      <c r="G22" s="277">
        <v>220990.78709999999</v>
      </c>
      <c r="H22" s="277">
        <v>317842.51579999999</v>
      </c>
      <c r="I22" s="277">
        <v>197897.02340000001</v>
      </c>
      <c r="J22" s="277">
        <v>111487.2457</v>
      </c>
      <c r="K22" s="277">
        <v>51127.818700000003</v>
      </c>
    </row>
    <row r="23" spans="1:11" x14ac:dyDescent="0.25">
      <c r="A23" s="271"/>
      <c r="B23" s="286" t="s">
        <v>734</v>
      </c>
      <c r="C23" s="280">
        <v>14964</v>
      </c>
      <c r="D23" s="280">
        <v>11268</v>
      </c>
      <c r="E23" s="280">
        <v>497.07850000000002</v>
      </c>
      <c r="F23" s="280">
        <v>1117.5749000000001</v>
      </c>
      <c r="G23" s="280">
        <v>898.77710000000002</v>
      </c>
      <c r="H23" s="280">
        <v>1064.0963999999999</v>
      </c>
      <c r="I23" s="280">
        <v>3272.46</v>
      </c>
      <c r="J23" s="280">
        <v>1637.4893</v>
      </c>
      <c r="K23" s="280">
        <v>749.19410000000005</v>
      </c>
    </row>
    <row r="24" spans="1:11" x14ac:dyDescent="0.25">
      <c r="A24" s="271"/>
      <c r="B24" s="286" t="s">
        <v>735</v>
      </c>
      <c r="C24" s="280">
        <v>60037</v>
      </c>
      <c r="D24" s="280">
        <v>151307</v>
      </c>
      <c r="E24" s="280">
        <v>15210.720499999999</v>
      </c>
      <c r="F24" s="280">
        <v>23823.088500000002</v>
      </c>
      <c r="G24" s="280">
        <v>6773.4193999999998</v>
      </c>
      <c r="H24" s="280">
        <v>54509.644</v>
      </c>
      <c r="I24" s="280">
        <v>25976.7978</v>
      </c>
      <c r="J24" s="280">
        <v>2507.3200999999999</v>
      </c>
      <c r="K24" s="280">
        <v>770.50760000000002</v>
      </c>
    </row>
    <row r="25" spans="1:11" x14ac:dyDescent="0.25">
      <c r="A25" s="271"/>
      <c r="B25" s="286" t="s">
        <v>736</v>
      </c>
      <c r="C25" s="280">
        <v>254172</v>
      </c>
      <c r="D25" s="280">
        <v>645196</v>
      </c>
      <c r="E25" s="280">
        <v>23391.440200000001</v>
      </c>
      <c r="F25" s="280">
        <v>77361.396999999997</v>
      </c>
      <c r="G25" s="280">
        <v>155307.916</v>
      </c>
      <c r="H25" s="280">
        <v>189037.5765</v>
      </c>
      <c r="I25" s="280">
        <v>98089.366399999999</v>
      </c>
      <c r="J25" s="280">
        <v>75344.032099999997</v>
      </c>
      <c r="K25" s="280">
        <v>21680.3884</v>
      </c>
    </row>
    <row r="26" spans="1:11" x14ac:dyDescent="0.25">
      <c r="A26" s="271"/>
      <c r="B26" s="286" t="s">
        <v>737</v>
      </c>
      <c r="C26" s="280">
        <v>693670</v>
      </c>
      <c r="D26" s="280">
        <v>49935</v>
      </c>
      <c r="E26" s="280">
        <v>3180.9612000000002</v>
      </c>
      <c r="F26" s="280">
        <v>21301.501</v>
      </c>
      <c r="G26" s="280">
        <v>44434.264999999999</v>
      </c>
      <c r="H26" s="280">
        <v>64731.271000000001</v>
      </c>
      <c r="I26" s="280">
        <v>56432.717299999997</v>
      </c>
      <c r="J26" s="280">
        <v>21270.732</v>
      </c>
      <c r="K26" s="280">
        <v>14051.6901</v>
      </c>
    </row>
    <row r="27" spans="1:11" x14ac:dyDescent="0.25">
      <c r="A27" s="271"/>
      <c r="B27" s="286" t="s">
        <v>138</v>
      </c>
      <c r="C27" s="280">
        <v>271683</v>
      </c>
      <c r="D27" s="280">
        <v>149714</v>
      </c>
      <c r="E27" s="280">
        <v>8750.5606000000007</v>
      </c>
      <c r="F27" s="280">
        <v>14324.039000000001</v>
      </c>
      <c r="G27" s="280">
        <v>13576.409600000001</v>
      </c>
      <c r="H27" s="280">
        <v>8499.9279000000006</v>
      </c>
      <c r="I27" s="280">
        <v>14125.6819</v>
      </c>
      <c r="J27" s="280">
        <v>10727.672200000001</v>
      </c>
      <c r="K27" s="280">
        <v>13876.038500000001</v>
      </c>
    </row>
    <row r="28" spans="1:11" x14ac:dyDescent="0.25">
      <c r="A28" s="285" t="s">
        <v>738</v>
      </c>
      <c r="B28" s="276" t="s">
        <v>739</v>
      </c>
      <c r="C28" s="277">
        <v>1431378</v>
      </c>
      <c r="D28" s="277">
        <v>1060623</v>
      </c>
      <c r="E28" s="277">
        <v>116306.60799999999</v>
      </c>
      <c r="F28" s="277">
        <v>84794.968500000003</v>
      </c>
      <c r="G28" s="277">
        <v>89779.759300000005</v>
      </c>
      <c r="H28" s="277">
        <v>114296.8005</v>
      </c>
      <c r="I28" s="277">
        <v>84765.005699999994</v>
      </c>
      <c r="J28" s="277">
        <v>76669.056100000002</v>
      </c>
      <c r="K28" s="277">
        <v>95410.724069999997</v>
      </c>
    </row>
    <row r="29" spans="1:11" x14ac:dyDescent="0.25">
      <c r="A29" s="271"/>
      <c r="B29" s="286" t="s">
        <v>740</v>
      </c>
      <c r="C29" s="280">
        <v>89877</v>
      </c>
      <c r="D29" s="280">
        <v>64537</v>
      </c>
      <c r="E29" s="280">
        <v>5158.4393</v>
      </c>
      <c r="F29" s="280">
        <v>3930.8488000000002</v>
      </c>
      <c r="G29" s="280">
        <v>6983.3652000000002</v>
      </c>
      <c r="H29" s="280">
        <v>4866.1050999999998</v>
      </c>
      <c r="I29" s="280">
        <v>4983.0780999999997</v>
      </c>
      <c r="J29" s="280">
        <v>5964.0293000000001</v>
      </c>
      <c r="K29" s="280">
        <v>12266.516799999999</v>
      </c>
    </row>
    <row r="30" spans="1:11" x14ac:dyDescent="0.25">
      <c r="A30" s="271"/>
      <c r="B30" s="286" t="s">
        <v>741</v>
      </c>
      <c r="C30" s="280">
        <v>101145</v>
      </c>
      <c r="D30" s="280">
        <v>61850</v>
      </c>
      <c r="E30" s="280">
        <v>3457.8485999999998</v>
      </c>
      <c r="F30" s="280">
        <v>6294.5749999999998</v>
      </c>
      <c r="G30" s="280">
        <v>6296.6598000000004</v>
      </c>
      <c r="H30" s="280">
        <v>8635.9092999999993</v>
      </c>
      <c r="I30" s="280">
        <v>5904.0987999999998</v>
      </c>
      <c r="J30" s="280">
        <v>5129.1013000000003</v>
      </c>
      <c r="K30" s="280">
        <v>5242.72</v>
      </c>
    </row>
    <row r="31" spans="1:11" x14ac:dyDescent="0.25">
      <c r="A31" s="271"/>
      <c r="B31" s="286" t="s">
        <v>742</v>
      </c>
      <c r="C31" s="280">
        <v>41585</v>
      </c>
      <c r="D31" s="280">
        <v>32394</v>
      </c>
      <c r="E31" s="280">
        <v>1402.3380999999999</v>
      </c>
      <c r="F31" s="280">
        <v>2236.6561000000002</v>
      </c>
      <c r="G31" s="280">
        <v>2375.9881999999998</v>
      </c>
      <c r="H31" s="280">
        <v>1704.6990000000001</v>
      </c>
      <c r="I31" s="280">
        <v>4327.68</v>
      </c>
      <c r="J31" s="280">
        <v>2710.2991000000002</v>
      </c>
      <c r="K31" s="280">
        <v>2698.5803000000001</v>
      </c>
    </row>
    <row r="32" spans="1:11" x14ac:dyDescent="0.25">
      <c r="A32" s="271"/>
      <c r="B32" s="286" t="s">
        <v>743</v>
      </c>
      <c r="C32" s="280">
        <v>248793</v>
      </c>
      <c r="D32" s="280">
        <v>194862</v>
      </c>
      <c r="E32" s="280">
        <v>13433.7178</v>
      </c>
      <c r="F32" s="280">
        <v>14733.410400000001</v>
      </c>
      <c r="G32" s="280">
        <v>15976.2498</v>
      </c>
      <c r="H32" s="280">
        <v>47972.217499999999</v>
      </c>
      <c r="I32" s="280">
        <v>16486.8871</v>
      </c>
      <c r="J32" s="280">
        <v>12201.251700000001</v>
      </c>
      <c r="K32" s="280">
        <v>15309.1535</v>
      </c>
    </row>
    <row r="33" spans="1:11" x14ac:dyDescent="0.25">
      <c r="A33" s="271"/>
      <c r="B33" s="286" t="s">
        <v>744</v>
      </c>
      <c r="C33" s="280">
        <v>869831</v>
      </c>
      <c r="D33" s="280">
        <v>638757</v>
      </c>
      <c r="E33" s="280">
        <v>86516.896800000002</v>
      </c>
      <c r="F33" s="280">
        <v>51337.351600000002</v>
      </c>
      <c r="G33" s="280">
        <v>51049.5553</v>
      </c>
      <c r="H33" s="280">
        <v>46002.2552</v>
      </c>
      <c r="I33" s="280">
        <v>43976.487500000003</v>
      </c>
      <c r="J33" s="280">
        <v>43002.658900000002</v>
      </c>
      <c r="K33" s="280">
        <v>51016.145069999999</v>
      </c>
    </row>
    <row r="34" spans="1:11" x14ac:dyDescent="0.25">
      <c r="A34" s="271"/>
      <c r="B34" s="286" t="s">
        <v>138</v>
      </c>
      <c r="C34" s="280">
        <v>80148</v>
      </c>
      <c r="D34" s="280">
        <v>68223</v>
      </c>
      <c r="E34" s="280">
        <v>6337.3674000000001</v>
      </c>
      <c r="F34" s="280">
        <v>6262.1265999999996</v>
      </c>
      <c r="G34" s="280">
        <v>7097.9409999999998</v>
      </c>
      <c r="H34" s="280">
        <v>5115.6144000000004</v>
      </c>
      <c r="I34" s="280">
        <v>9086.7741999999998</v>
      </c>
      <c r="J34" s="280">
        <v>7661.7157999999999</v>
      </c>
      <c r="K34" s="280">
        <v>8877.6083999999992</v>
      </c>
    </row>
    <row r="35" spans="1:11" x14ac:dyDescent="0.25">
      <c r="A35" s="285" t="s">
        <v>745</v>
      </c>
      <c r="B35" s="276" t="s">
        <v>746</v>
      </c>
      <c r="C35" s="277">
        <v>1208394</v>
      </c>
      <c r="D35" s="277">
        <v>883893</v>
      </c>
      <c r="E35" s="277">
        <v>100999.48302</v>
      </c>
      <c r="F35" s="277">
        <v>63754.4018</v>
      </c>
      <c r="G35" s="277">
        <v>74891.698600000003</v>
      </c>
      <c r="H35" s="277">
        <v>72911.445000000007</v>
      </c>
      <c r="I35" s="277">
        <v>57560.830699999999</v>
      </c>
      <c r="J35" s="277">
        <v>100626.31251</v>
      </c>
      <c r="K35" s="277">
        <v>64260.125699999997</v>
      </c>
    </row>
    <row r="36" spans="1:11" x14ac:dyDescent="0.25">
      <c r="A36" s="271"/>
      <c r="B36" s="286" t="s">
        <v>747</v>
      </c>
      <c r="C36" s="280">
        <v>37236</v>
      </c>
      <c r="D36" s="280">
        <v>106153</v>
      </c>
      <c r="E36" s="280">
        <v>4171.6929</v>
      </c>
      <c r="F36" s="280">
        <v>2266.2195000000002</v>
      </c>
      <c r="G36" s="280">
        <v>1981.3652999999999</v>
      </c>
      <c r="H36" s="280">
        <v>2544.3155999999999</v>
      </c>
      <c r="I36" s="280">
        <v>5946.2267000000002</v>
      </c>
      <c r="J36" s="280">
        <v>10967.407800000001</v>
      </c>
      <c r="K36" s="280">
        <v>6333.0853999999999</v>
      </c>
    </row>
    <row r="37" spans="1:11" x14ac:dyDescent="0.25">
      <c r="A37" s="271"/>
      <c r="B37" s="286" t="s">
        <v>748</v>
      </c>
      <c r="C37" s="280">
        <v>770439</v>
      </c>
      <c r="D37" s="280">
        <v>527250</v>
      </c>
      <c r="E37" s="280">
        <v>78122.194319999995</v>
      </c>
      <c r="F37" s="280">
        <v>38641.487099999998</v>
      </c>
      <c r="G37" s="280">
        <v>55925.2215</v>
      </c>
      <c r="H37" s="280">
        <v>26743.489099999999</v>
      </c>
      <c r="I37" s="280">
        <v>29926.393</v>
      </c>
      <c r="J37" s="280">
        <v>69437.350900000005</v>
      </c>
      <c r="K37" s="280">
        <v>35713.431199999999</v>
      </c>
    </row>
    <row r="38" spans="1:11" x14ac:dyDescent="0.25">
      <c r="A38" s="271"/>
      <c r="B38" s="286" t="s">
        <v>749</v>
      </c>
      <c r="C38" s="280">
        <v>330145</v>
      </c>
      <c r="D38" s="280">
        <v>201007</v>
      </c>
      <c r="E38" s="280">
        <v>13646.686299999999</v>
      </c>
      <c r="F38" s="280">
        <v>19690.1502</v>
      </c>
      <c r="G38" s="280">
        <v>14489.9864</v>
      </c>
      <c r="H38" s="280">
        <v>42045.030899999998</v>
      </c>
      <c r="I38" s="280">
        <v>14794.3676</v>
      </c>
      <c r="J38" s="280">
        <v>17279.635409999999</v>
      </c>
      <c r="K38" s="280">
        <v>19093.478899999998</v>
      </c>
    </row>
    <row r="39" spans="1:11" x14ac:dyDescent="0.25">
      <c r="A39" s="271"/>
      <c r="B39" s="286" t="s">
        <v>138</v>
      </c>
      <c r="C39" s="280">
        <v>70574</v>
      </c>
      <c r="D39" s="280">
        <v>49484</v>
      </c>
      <c r="E39" s="280">
        <v>5058.9094999999998</v>
      </c>
      <c r="F39" s="280">
        <v>3156.5450000000001</v>
      </c>
      <c r="G39" s="280">
        <v>2495.1253999999999</v>
      </c>
      <c r="H39" s="280">
        <v>1578.6094000000001</v>
      </c>
      <c r="I39" s="280">
        <v>6893.8433999999997</v>
      </c>
      <c r="J39" s="280">
        <v>2941.9184</v>
      </c>
      <c r="K39" s="280">
        <v>3120.1302000000001</v>
      </c>
    </row>
    <row r="40" spans="1:11" x14ac:dyDescent="0.25">
      <c r="A40" s="285" t="s">
        <v>750</v>
      </c>
      <c r="B40" s="276" t="s">
        <v>751</v>
      </c>
      <c r="C40" s="277">
        <v>4356382</v>
      </c>
      <c r="D40" s="277">
        <v>3073123</v>
      </c>
      <c r="E40" s="277">
        <v>172303.3835</v>
      </c>
      <c r="F40" s="277">
        <v>244891.26689999999</v>
      </c>
      <c r="G40" s="277">
        <v>210970.40779999999</v>
      </c>
      <c r="H40" s="277">
        <v>279425.92239999998</v>
      </c>
      <c r="I40" s="277">
        <v>172666.15419999999</v>
      </c>
      <c r="J40" s="277">
        <v>145589.34789999999</v>
      </c>
      <c r="K40" s="277">
        <v>226755.37169999999</v>
      </c>
    </row>
    <row r="41" spans="1:11" x14ac:dyDescent="0.25">
      <c r="A41" s="271"/>
      <c r="B41" s="286" t="s">
        <v>752</v>
      </c>
      <c r="C41" s="280">
        <v>549366</v>
      </c>
      <c r="D41" s="280">
        <v>392681</v>
      </c>
      <c r="E41" s="280">
        <v>12419.1757</v>
      </c>
      <c r="F41" s="280">
        <v>21809.595600000001</v>
      </c>
      <c r="G41" s="280">
        <v>23575.564600000002</v>
      </c>
      <c r="H41" s="280">
        <v>65419.639300000003</v>
      </c>
      <c r="I41" s="280">
        <v>15833.069299999999</v>
      </c>
      <c r="J41" s="280">
        <v>18060.956099999999</v>
      </c>
      <c r="K41" s="280">
        <v>17909.929599999999</v>
      </c>
    </row>
    <row r="42" spans="1:11" x14ac:dyDescent="0.25">
      <c r="A42" s="271"/>
      <c r="B42" s="286" t="s">
        <v>753</v>
      </c>
      <c r="C42" s="280">
        <v>515510</v>
      </c>
      <c r="D42" s="280">
        <v>395113</v>
      </c>
      <c r="E42" s="280">
        <v>24010.172200000001</v>
      </c>
      <c r="F42" s="280">
        <v>21663.145100000002</v>
      </c>
      <c r="G42" s="280">
        <v>18725.714499999998</v>
      </c>
      <c r="H42" s="280">
        <v>19771.514200000001</v>
      </c>
      <c r="I42" s="280">
        <v>19975.044900000001</v>
      </c>
      <c r="J42" s="280">
        <v>14837.920700000001</v>
      </c>
      <c r="K42" s="280">
        <v>33105.517899999999</v>
      </c>
    </row>
    <row r="43" spans="1:11" x14ac:dyDescent="0.25">
      <c r="A43" s="271"/>
      <c r="B43" s="286" t="s">
        <v>754</v>
      </c>
      <c r="C43" s="280">
        <v>1250843</v>
      </c>
      <c r="D43" s="280">
        <v>906169</v>
      </c>
      <c r="E43" s="280">
        <v>75800.767999999996</v>
      </c>
      <c r="F43" s="280">
        <v>71328.130699999994</v>
      </c>
      <c r="G43" s="280">
        <v>98088.9905</v>
      </c>
      <c r="H43" s="280">
        <v>69877.418999999994</v>
      </c>
      <c r="I43" s="280">
        <v>74152.589099999997</v>
      </c>
      <c r="J43" s="280">
        <v>54187.672700000003</v>
      </c>
      <c r="K43" s="280">
        <v>87263.141499999998</v>
      </c>
    </row>
    <row r="44" spans="1:11" x14ac:dyDescent="0.25">
      <c r="A44" s="271"/>
      <c r="B44" s="286" t="s">
        <v>755</v>
      </c>
      <c r="C44" s="280">
        <v>753328</v>
      </c>
      <c r="D44" s="280">
        <v>745211</v>
      </c>
      <c r="E44" s="280">
        <v>27567.290700000001</v>
      </c>
      <c r="F44" s="280">
        <v>65390.323100000001</v>
      </c>
      <c r="G44" s="280">
        <v>39222.971899999997</v>
      </c>
      <c r="H44" s="280">
        <v>88299.2022</v>
      </c>
      <c r="I44" s="280">
        <v>35035.155200000001</v>
      </c>
      <c r="J44" s="280">
        <v>22095.944200000002</v>
      </c>
      <c r="K44" s="280">
        <v>36789.749100000001</v>
      </c>
    </row>
    <row r="45" spans="1:11" x14ac:dyDescent="0.25">
      <c r="A45" s="271"/>
      <c r="B45" s="286" t="s">
        <v>756</v>
      </c>
      <c r="C45" s="280">
        <v>1129276</v>
      </c>
      <c r="D45" s="280">
        <v>539995</v>
      </c>
      <c r="E45" s="280">
        <v>25866.065699999999</v>
      </c>
      <c r="F45" s="280">
        <v>56277.169099999999</v>
      </c>
      <c r="G45" s="280">
        <v>25627.036700000001</v>
      </c>
      <c r="H45" s="280">
        <v>29349.856299999999</v>
      </c>
      <c r="I45" s="280">
        <v>22353.527600000001</v>
      </c>
      <c r="J45" s="280">
        <v>28635.0265</v>
      </c>
      <c r="K45" s="280">
        <v>40654.896099999998</v>
      </c>
    </row>
    <row r="46" spans="1:11" x14ac:dyDescent="0.25">
      <c r="A46" s="271"/>
      <c r="B46" s="286" t="s">
        <v>138</v>
      </c>
      <c r="C46" s="280">
        <v>158059</v>
      </c>
      <c r="D46" s="280">
        <v>93955</v>
      </c>
      <c r="E46" s="280">
        <v>6639.9111999999996</v>
      </c>
      <c r="F46" s="280">
        <v>8422.9032999999999</v>
      </c>
      <c r="G46" s="280">
        <v>5730.1296000000002</v>
      </c>
      <c r="H46" s="280">
        <v>6708.2914000000001</v>
      </c>
      <c r="I46" s="280">
        <v>5316.7681000000002</v>
      </c>
      <c r="J46" s="280">
        <v>7771.8276999999998</v>
      </c>
      <c r="K46" s="280">
        <v>11032.137500000001</v>
      </c>
    </row>
    <row r="47" spans="1:11" x14ac:dyDescent="0.25">
      <c r="A47" s="285" t="s">
        <v>757</v>
      </c>
      <c r="B47" s="276" t="s">
        <v>758</v>
      </c>
      <c r="C47" s="277">
        <v>800200</v>
      </c>
      <c r="D47" s="277">
        <v>788618</v>
      </c>
      <c r="E47" s="277">
        <v>45677.5268</v>
      </c>
      <c r="F47" s="277">
        <v>90971.719299999997</v>
      </c>
      <c r="G47" s="277">
        <v>84298.667799999996</v>
      </c>
      <c r="H47" s="277">
        <v>59500.719599999997</v>
      </c>
      <c r="I47" s="277">
        <v>79018.061400000006</v>
      </c>
      <c r="J47" s="277">
        <v>78997.994099999996</v>
      </c>
      <c r="K47" s="277">
        <v>73995.051999999996</v>
      </c>
    </row>
    <row r="48" spans="1:11" x14ac:dyDescent="0.25">
      <c r="A48" s="271"/>
      <c r="B48" s="286" t="s">
        <v>759</v>
      </c>
      <c r="C48" s="280">
        <v>502642</v>
      </c>
      <c r="D48" s="280">
        <v>442569</v>
      </c>
      <c r="E48" s="280">
        <v>35407.766000000003</v>
      </c>
      <c r="F48" s="280">
        <v>58022.987500000003</v>
      </c>
      <c r="G48" s="280">
        <v>52051.027000000002</v>
      </c>
      <c r="H48" s="280">
        <v>37253.798000000003</v>
      </c>
      <c r="I48" s="280">
        <v>53351.685400000002</v>
      </c>
      <c r="J48" s="280">
        <v>50339.800999999999</v>
      </c>
      <c r="K48" s="280">
        <v>53078.561999999998</v>
      </c>
    </row>
    <row r="49" spans="1:11" x14ac:dyDescent="0.25">
      <c r="A49" s="271"/>
      <c r="B49" s="286" t="s">
        <v>760</v>
      </c>
      <c r="C49" s="280">
        <v>11112</v>
      </c>
      <c r="D49" s="280">
        <v>4982</v>
      </c>
      <c r="E49" s="280">
        <v>164.71100000000001</v>
      </c>
      <c r="F49" s="280">
        <v>58.146999999999998</v>
      </c>
      <c r="G49" s="280">
        <v>541.30399999999997</v>
      </c>
      <c r="H49" s="280">
        <v>230.49</v>
      </c>
      <c r="I49" s="280">
        <v>505.92</v>
      </c>
      <c r="J49" s="280">
        <v>784.74</v>
      </c>
      <c r="K49" s="280">
        <v>1571.5530000000001</v>
      </c>
    </row>
    <row r="50" spans="1:11" x14ac:dyDescent="0.25">
      <c r="A50" s="271"/>
      <c r="B50" s="286" t="s">
        <v>761</v>
      </c>
      <c r="C50" s="280">
        <v>83348</v>
      </c>
      <c r="D50" s="280">
        <v>99207</v>
      </c>
      <c r="E50" s="280">
        <v>4729.6154999999999</v>
      </c>
      <c r="F50" s="280">
        <v>17650.2343</v>
      </c>
      <c r="G50" s="280">
        <v>19125.647000000001</v>
      </c>
      <c r="H50" s="280">
        <v>4636.8980000000001</v>
      </c>
      <c r="I50" s="280">
        <v>12163.557000000001</v>
      </c>
      <c r="J50" s="280">
        <v>10242.851000000001</v>
      </c>
      <c r="K50" s="280">
        <v>3669.8490000000002</v>
      </c>
    </row>
    <row r="51" spans="1:11" x14ac:dyDescent="0.25">
      <c r="A51" s="271"/>
      <c r="B51" s="286" t="s">
        <v>138</v>
      </c>
      <c r="C51" s="280">
        <v>203098</v>
      </c>
      <c r="D51" s="280">
        <v>241860</v>
      </c>
      <c r="E51" s="280">
        <v>5375.4342999999999</v>
      </c>
      <c r="F51" s="280">
        <v>15240.3505</v>
      </c>
      <c r="G51" s="280">
        <v>12580.6898</v>
      </c>
      <c r="H51" s="280">
        <v>17379.533599999999</v>
      </c>
      <c r="I51" s="280">
        <v>12996.898999999999</v>
      </c>
      <c r="J51" s="280">
        <v>17630.6021</v>
      </c>
      <c r="K51" s="280">
        <v>15675.088</v>
      </c>
    </row>
    <row r="52" spans="1:11" ht="15.75" thickBot="1" x14ac:dyDescent="0.3">
      <c r="A52" s="289"/>
      <c r="B52" s="290"/>
      <c r="C52" s="291"/>
      <c r="D52" s="290"/>
      <c r="E52" s="340"/>
      <c r="F52" s="294"/>
      <c r="G52" s="294"/>
      <c r="H52" s="293"/>
      <c r="I52" s="294"/>
      <c r="J52" s="293"/>
    </row>
    <row r="53" spans="1:11" ht="10.5" customHeight="1" thickTop="1" x14ac:dyDescent="0.25">
      <c r="K53" s="299"/>
    </row>
  </sheetData>
  <mergeCells count="8">
    <mergeCell ref="A1:K1"/>
    <mergeCell ref="A2:K2"/>
    <mergeCell ref="A4:A5"/>
    <mergeCell ref="B4:B5"/>
    <mergeCell ref="C4:C5"/>
    <mergeCell ref="D4:D5"/>
    <mergeCell ref="A3:K3"/>
    <mergeCell ref="G4:K4"/>
  </mergeCells>
  <pageMargins left="0.7" right="0.7" top="0.75" bottom="0.75" header="0.3" footer="0.3"/>
  <pageSetup paperSize="9" scale="83"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topLeftCell="A40" zoomScale="115" zoomScaleNormal="100" zoomScaleSheetLayoutView="115" workbookViewId="0">
      <selection sqref="A1:XFD1048576"/>
    </sheetView>
  </sheetViews>
  <sheetFormatPr defaultColWidth="9.125" defaultRowHeight="15" x14ac:dyDescent="0.25"/>
  <cols>
    <col min="1" max="1" width="3.125" style="251" bestFit="1" customWidth="1"/>
    <col min="2" max="2" width="26.625" style="251" bestFit="1" customWidth="1"/>
    <col min="3" max="3" width="10.625" style="251" bestFit="1" customWidth="1"/>
    <col min="4" max="4" width="10.375" style="251" bestFit="1" customWidth="1"/>
    <col min="5" max="11" width="9.875" style="251" bestFit="1" customWidth="1"/>
    <col min="12" max="16384" width="9.125" style="251"/>
  </cols>
  <sheetData>
    <row r="1" spans="1:11" ht="18.75" x14ac:dyDescent="0.25">
      <c r="A1" s="528" t="s">
        <v>800</v>
      </c>
      <c r="B1" s="528"/>
      <c r="C1" s="528"/>
      <c r="D1" s="528"/>
      <c r="E1" s="528"/>
      <c r="F1" s="528"/>
      <c r="G1" s="528"/>
      <c r="H1" s="528"/>
      <c r="I1" s="528"/>
      <c r="J1" s="528"/>
    </row>
    <row r="2" spans="1:11" x14ac:dyDescent="0.25">
      <c r="A2" s="529" t="s">
        <v>503</v>
      </c>
      <c r="B2" s="529"/>
      <c r="C2" s="529"/>
      <c r="D2" s="529"/>
      <c r="E2" s="529"/>
      <c r="F2" s="529"/>
      <c r="G2" s="529"/>
      <c r="H2" s="529"/>
      <c r="I2" s="529"/>
      <c r="J2" s="529"/>
    </row>
    <row r="3" spans="1:11" ht="15.75" thickBot="1" x14ac:dyDescent="0.3">
      <c r="A3" s="530" t="s">
        <v>649</v>
      </c>
      <c r="B3" s="530"/>
      <c r="C3" s="530"/>
      <c r="D3" s="530"/>
      <c r="E3" s="530"/>
      <c r="F3" s="530"/>
      <c r="G3" s="530"/>
      <c r="H3" s="530"/>
      <c r="I3" s="530"/>
      <c r="J3" s="530"/>
      <c r="K3" s="341"/>
    </row>
    <row r="4" spans="1:11" ht="16.5" thickTop="1" thickBot="1" x14ac:dyDescent="0.3">
      <c r="A4" s="541"/>
      <c r="B4" s="543" t="s">
        <v>716</v>
      </c>
      <c r="C4" s="562" t="s">
        <v>926</v>
      </c>
      <c r="D4" s="562" t="s">
        <v>927</v>
      </c>
      <c r="E4" s="265">
        <v>2023</v>
      </c>
      <c r="F4" s="266">
        <v>2023</v>
      </c>
      <c r="G4" s="537">
        <v>2024</v>
      </c>
      <c r="H4" s="538"/>
      <c r="I4" s="538"/>
      <c r="J4" s="538"/>
      <c r="K4" s="538"/>
    </row>
    <row r="5" spans="1:11" ht="15.75" thickBot="1" x14ac:dyDescent="0.3">
      <c r="A5" s="542"/>
      <c r="B5" s="544"/>
      <c r="C5" s="563"/>
      <c r="D5" s="563"/>
      <c r="E5" s="267" t="s">
        <v>47</v>
      </c>
      <c r="F5" s="267" t="s">
        <v>42</v>
      </c>
      <c r="G5" s="268" t="s">
        <v>43</v>
      </c>
      <c r="H5" s="269" t="s">
        <v>44</v>
      </c>
      <c r="I5" s="269" t="s">
        <v>45</v>
      </c>
      <c r="J5" s="269" t="s">
        <v>46</v>
      </c>
      <c r="K5" s="269" t="s">
        <v>925</v>
      </c>
    </row>
    <row r="6" spans="1:11" ht="15.75" thickTop="1" x14ac:dyDescent="0.25">
      <c r="A6" s="270"/>
      <c r="B6" s="270"/>
      <c r="C6" s="273"/>
      <c r="D6" s="273"/>
      <c r="E6" s="273"/>
      <c r="F6" s="273"/>
      <c r="G6" s="273"/>
      <c r="H6" s="273"/>
      <c r="J6" s="273"/>
    </row>
    <row r="7" spans="1:11" x14ac:dyDescent="0.25">
      <c r="A7" s="276" t="s">
        <v>763</v>
      </c>
      <c r="B7" s="276" t="s">
        <v>764</v>
      </c>
      <c r="C7" s="277">
        <v>85874</v>
      </c>
      <c r="D7" s="277">
        <v>12671</v>
      </c>
      <c r="E7" s="277">
        <v>168.3134</v>
      </c>
      <c r="F7" s="277">
        <v>2180.9531000000002</v>
      </c>
      <c r="G7" s="277">
        <v>372.03769999999997</v>
      </c>
      <c r="H7" s="277">
        <v>331.59559999999999</v>
      </c>
      <c r="I7" s="277">
        <v>813.62980000000005</v>
      </c>
      <c r="J7" s="277">
        <v>842.69659999999999</v>
      </c>
      <c r="K7" s="277">
        <v>1572.1772000000001</v>
      </c>
    </row>
    <row r="8" spans="1:11" x14ac:dyDescent="0.25">
      <c r="A8" s="276" t="s">
        <v>765</v>
      </c>
      <c r="B8" s="276" t="s">
        <v>766</v>
      </c>
      <c r="C8" s="277">
        <v>785890</v>
      </c>
      <c r="D8" s="277">
        <v>807493</v>
      </c>
      <c r="E8" s="277">
        <v>31158.3711</v>
      </c>
      <c r="F8" s="277">
        <v>79978.920700000002</v>
      </c>
      <c r="G8" s="277">
        <v>135154.9755</v>
      </c>
      <c r="H8" s="277">
        <v>35616.998500000002</v>
      </c>
      <c r="I8" s="277">
        <v>15513.654200000001</v>
      </c>
      <c r="J8" s="277">
        <v>51720.1247</v>
      </c>
      <c r="K8" s="277">
        <v>41595.087800000001</v>
      </c>
    </row>
    <row r="9" spans="1:11" x14ac:dyDescent="0.25">
      <c r="A9" s="271"/>
      <c r="B9" s="286" t="s">
        <v>395</v>
      </c>
      <c r="C9" s="280">
        <v>257564</v>
      </c>
      <c r="D9" s="280">
        <v>115537</v>
      </c>
      <c r="E9" s="280">
        <v>7538.1383999999998</v>
      </c>
      <c r="F9" s="280">
        <v>3879.5331999999999</v>
      </c>
      <c r="G9" s="280">
        <v>58314.248899999999</v>
      </c>
      <c r="H9" s="280">
        <v>7984.4690000000001</v>
      </c>
      <c r="I9" s="280">
        <v>4124.1556</v>
      </c>
      <c r="J9" s="280">
        <v>11893.5766</v>
      </c>
      <c r="K9" s="280">
        <v>10022.25</v>
      </c>
    </row>
    <row r="10" spans="1:11" x14ac:dyDescent="0.25">
      <c r="A10" s="271"/>
      <c r="B10" s="286" t="s">
        <v>767</v>
      </c>
      <c r="C10" s="280">
        <v>520299</v>
      </c>
      <c r="D10" s="280">
        <v>664847</v>
      </c>
      <c r="E10" s="280">
        <v>21663.0216</v>
      </c>
      <c r="F10" s="280">
        <v>75979.476500000004</v>
      </c>
      <c r="G10" s="280">
        <v>76502.890499999994</v>
      </c>
      <c r="H10" s="280">
        <v>16828.162100000001</v>
      </c>
      <c r="I10" s="280">
        <v>11071.9416</v>
      </c>
      <c r="J10" s="280">
        <v>39390.669399999999</v>
      </c>
      <c r="K10" s="280">
        <v>30808.030999999999</v>
      </c>
    </row>
    <row r="11" spans="1:11" x14ac:dyDescent="0.25">
      <c r="A11" s="271"/>
      <c r="B11" s="286" t="s">
        <v>138</v>
      </c>
      <c r="C11" s="280">
        <v>8027</v>
      </c>
      <c r="D11" s="280">
        <v>27109</v>
      </c>
      <c r="E11" s="280">
        <v>1957.2111</v>
      </c>
      <c r="F11" s="280">
        <v>119.911</v>
      </c>
      <c r="G11" s="280">
        <v>337.83609999999999</v>
      </c>
      <c r="H11" s="280">
        <v>10804.367399999999</v>
      </c>
      <c r="I11" s="280">
        <v>317.55700000000002</v>
      </c>
      <c r="J11" s="280">
        <v>435.87869999999998</v>
      </c>
      <c r="K11" s="280">
        <v>764.80679999999995</v>
      </c>
    </row>
    <row r="12" spans="1:11" x14ac:dyDescent="0.25">
      <c r="A12" s="276" t="s">
        <v>768</v>
      </c>
      <c r="B12" s="276" t="s">
        <v>769</v>
      </c>
      <c r="C12" s="277">
        <v>1611051</v>
      </c>
      <c r="D12" s="277">
        <v>433024</v>
      </c>
      <c r="E12" s="277">
        <v>15684.9727</v>
      </c>
      <c r="F12" s="277">
        <v>23443.541099999999</v>
      </c>
      <c r="G12" s="277">
        <v>44911.677600000003</v>
      </c>
      <c r="H12" s="277">
        <v>36607.202499999999</v>
      </c>
      <c r="I12" s="277">
        <v>50866.291599999997</v>
      </c>
      <c r="J12" s="277">
        <v>38960.645400000001</v>
      </c>
      <c r="K12" s="277">
        <v>62595.015800000001</v>
      </c>
    </row>
    <row r="13" spans="1:11" x14ac:dyDescent="0.25">
      <c r="A13" s="271"/>
      <c r="B13" s="286" t="s">
        <v>421</v>
      </c>
      <c r="C13" s="280">
        <v>1588545</v>
      </c>
      <c r="D13" s="280">
        <v>427164</v>
      </c>
      <c r="E13" s="280">
        <v>15405.8526</v>
      </c>
      <c r="F13" s="280">
        <v>23406.093499999999</v>
      </c>
      <c r="G13" s="280">
        <v>44888.411599999999</v>
      </c>
      <c r="H13" s="280">
        <v>36355.093500000003</v>
      </c>
      <c r="I13" s="280">
        <v>50599.394800000002</v>
      </c>
      <c r="J13" s="280">
        <v>37786.428500000002</v>
      </c>
      <c r="K13" s="280">
        <v>61462.5357</v>
      </c>
    </row>
    <row r="14" spans="1:11" x14ac:dyDescent="0.25">
      <c r="A14" s="271"/>
      <c r="B14" s="286" t="s">
        <v>138</v>
      </c>
      <c r="C14" s="280">
        <v>22506</v>
      </c>
      <c r="D14" s="280">
        <v>5860</v>
      </c>
      <c r="E14" s="280">
        <v>279.12009999999998</v>
      </c>
      <c r="F14" s="280">
        <v>37.447600000000001</v>
      </c>
      <c r="G14" s="280">
        <v>23.265999999999998</v>
      </c>
      <c r="H14" s="280">
        <v>252.10900000000001</v>
      </c>
      <c r="I14" s="280">
        <v>266.89679999999998</v>
      </c>
      <c r="J14" s="280">
        <v>1174.2168999999999</v>
      </c>
      <c r="K14" s="280">
        <v>1132.4801</v>
      </c>
    </row>
    <row r="15" spans="1:11" x14ac:dyDescent="0.25">
      <c r="A15" s="276" t="s">
        <v>770</v>
      </c>
      <c r="B15" s="276" t="s">
        <v>771</v>
      </c>
      <c r="C15" s="277">
        <v>318454</v>
      </c>
      <c r="D15" s="277">
        <v>207777</v>
      </c>
      <c r="E15" s="277">
        <v>34411.429199999999</v>
      </c>
      <c r="F15" s="277">
        <v>71883.789699999994</v>
      </c>
      <c r="G15" s="277">
        <v>58434.222199999997</v>
      </c>
      <c r="H15" s="277">
        <v>40085.196100000001</v>
      </c>
      <c r="I15" s="277">
        <v>113303.5586</v>
      </c>
      <c r="J15" s="277">
        <v>53892.9473</v>
      </c>
      <c r="K15" s="277">
        <v>84792.9761</v>
      </c>
    </row>
    <row r="16" spans="1:11" x14ac:dyDescent="0.25">
      <c r="A16" s="276" t="s">
        <v>772</v>
      </c>
      <c r="B16" s="276" t="s">
        <v>773</v>
      </c>
      <c r="C16" s="277">
        <v>21469889</v>
      </c>
      <c r="D16" s="277">
        <v>11742066</v>
      </c>
      <c r="E16" s="277">
        <v>848041.17535999999</v>
      </c>
      <c r="F16" s="277">
        <v>1243787.2035000001</v>
      </c>
      <c r="G16" s="277">
        <v>1386199.5401999999</v>
      </c>
      <c r="H16" s="277">
        <v>1316117.3193000001</v>
      </c>
      <c r="I16" s="277">
        <v>1498382.1433999999</v>
      </c>
      <c r="J16" s="277">
        <v>1497809.3287</v>
      </c>
      <c r="K16" s="277">
        <v>1751586.56651</v>
      </c>
    </row>
    <row r="17" spans="1:11" x14ac:dyDescent="0.25">
      <c r="A17" s="271"/>
      <c r="B17" s="286" t="s">
        <v>393</v>
      </c>
      <c r="C17" s="280">
        <v>17301031</v>
      </c>
      <c r="D17" s="280">
        <v>9662618</v>
      </c>
      <c r="E17" s="280">
        <v>695141.92105999996</v>
      </c>
      <c r="F17" s="280">
        <v>1041270.6568</v>
      </c>
      <c r="G17" s="280">
        <v>1177373.0518</v>
      </c>
      <c r="H17" s="280">
        <v>1135005.8500999999</v>
      </c>
      <c r="I17" s="280">
        <v>1267920.8297999999</v>
      </c>
      <c r="J17" s="280">
        <v>1285663.7882000001</v>
      </c>
      <c r="K17" s="280">
        <v>1500549.8104999999</v>
      </c>
    </row>
    <row r="18" spans="1:11" x14ac:dyDescent="0.25">
      <c r="A18" s="271"/>
      <c r="B18" s="286" t="s">
        <v>774</v>
      </c>
      <c r="C18" s="280">
        <v>641021</v>
      </c>
      <c r="D18" s="280">
        <v>382027</v>
      </c>
      <c r="E18" s="280">
        <v>30567.469099999998</v>
      </c>
      <c r="F18" s="280">
        <v>45730.892599999999</v>
      </c>
      <c r="G18" s="280">
        <v>57884.646099999998</v>
      </c>
      <c r="H18" s="280">
        <v>54837.402199999997</v>
      </c>
      <c r="I18" s="280">
        <v>70965.870899999994</v>
      </c>
      <c r="J18" s="280">
        <v>52328.243799999997</v>
      </c>
      <c r="K18" s="280">
        <v>74432.145499999999</v>
      </c>
    </row>
    <row r="19" spans="1:11" x14ac:dyDescent="0.25">
      <c r="A19" s="271"/>
      <c r="B19" s="286" t="s">
        <v>402</v>
      </c>
      <c r="C19" s="280">
        <v>1985853</v>
      </c>
      <c r="D19" s="280">
        <v>889110</v>
      </c>
      <c r="E19" s="280">
        <v>59358.214399999997</v>
      </c>
      <c r="F19" s="280">
        <v>87142.044699999999</v>
      </c>
      <c r="G19" s="280">
        <v>83655.712799999994</v>
      </c>
      <c r="H19" s="280">
        <v>53399.559600000001</v>
      </c>
      <c r="I19" s="280">
        <v>77492.905700000003</v>
      </c>
      <c r="J19" s="280">
        <v>83697.796499999997</v>
      </c>
      <c r="K19" s="280">
        <v>100576.73581</v>
      </c>
    </row>
    <row r="20" spans="1:11" x14ac:dyDescent="0.25">
      <c r="A20" s="271"/>
      <c r="B20" s="286" t="s">
        <v>775</v>
      </c>
      <c r="C20" s="280">
        <v>1540575</v>
      </c>
      <c r="D20" s="280">
        <v>807705</v>
      </c>
      <c r="E20" s="280">
        <v>62973.570800000001</v>
      </c>
      <c r="F20" s="280">
        <v>69643.609400000001</v>
      </c>
      <c r="G20" s="280">
        <v>67286.129499999995</v>
      </c>
      <c r="H20" s="280">
        <v>72874.507400000002</v>
      </c>
      <c r="I20" s="280">
        <v>82002.536999999997</v>
      </c>
      <c r="J20" s="280">
        <v>75952.046199999997</v>
      </c>
      <c r="K20" s="280">
        <v>76027.8747</v>
      </c>
    </row>
    <row r="21" spans="1:11" x14ac:dyDescent="0.25">
      <c r="A21" s="271"/>
      <c r="B21" s="286" t="s">
        <v>138</v>
      </c>
      <c r="C21" s="280">
        <v>1408</v>
      </c>
      <c r="D21" s="280">
        <v>606</v>
      </c>
      <c r="E21" s="280">
        <v>0</v>
      </c>
      <c r="F21" s="280">
        <v>0</v>
      </c>
      <c r="G21" s="280">
        <v>0</v>
      </c>
      <c r="H21" s="280">
        <v>0</v>
      </c>
      <c r="I21" s="280">
        <v>0</v>
      </c>
      <c r="J21" s="280">
        <v>167.45400000000001</v>
      </c>
      <c r="K21" s="280">
        <v>0</v>
      </c>
    </row>
    <row r="22" spans="1:11" x14ac:dyDescent="0.25">
      <c r="A22" s="276" t="s">
        <v>776</v>
      </c>
      <c r="B22" s="276" t="s">
        <v>777</v>
      </c>
      <c r="C22" s="277">
        <v>644418</v>
      </c>
      <c r="D22" s="277">
        <v>358445</v>
      </c>
      <c r="E22" s="277">
        <v>33400.414499999999</v>
      </c>
      <c r="F22" s="277">
        <v>26493.299800000001</v>
      </c>
      <c r="G22" s="277">
        <v>30192.2516</v>
      </c>
      <c r="H22" s="277">
        <v>32794.126700000001</v>
      </c>
      <c r="I22" s="277">
        <v>34763.15</v>
      </c>
      <c r="J22" s="277">
        <v>32592.491099999999</v>
      </c>
      <c r="K22" s="277">
        <v>39763.727500000001</v>
      </c>
    </row>
    <row r="23" spans="1:11" x14ac:dyDescent="0.25">
      <c r="A23" s="271"/>
      <c r="B23" s="286" t="s">
        <v>778</v>
      </c>
      <c r="C23" s="280">
        <v>147249</v>
      </c>
      <c r="D23" s="280">
        <v>15277</v>
      </c>
      <c r="E23" s="280">
        <v>1317.5639000000001</v>
      </c>
      <c r="F23" s="280">
        <v>1237.8241</v>
      </c>
      <c r="G23" s="280">
        <v>705.1635</v>
      </c>
      <c r="H23" s="280">
        <v>310.1121</v>
      </c>
      <c r="I23" s="280">
        <v>960.47550000000001</v>
      </c>
      <c r="J23" s="280">
        <v>949.6028</v>
      </c>
      <c r="K23" s="280">
        <v>2800.1329000000001</v>
      </c>
    </row>
    <row r="24" spans="1:11" x14ac:dyDescent="0.25">
      <c r="A24" s="271"/>
      <c r="B24" s="286" t="s">
        <v>389</v>
      </c>
      <c r="C24" s="280">
        <v>97895</v>
      </c>
      <c r="D24" s="280">
        <v>77182</v>
      </c>
      <c r="E24" s="280">
        <v>5493.1059999999998</v>
      </c>
      <c r="F24" s="280">
        <v>4005.1210000000001</v>
      </c>
      <c r="G24" s="280">
        <v>3763.68</v>
      </c>
      <c r="H24" s="280">
        <v>4916.558</v>
      </c>
      <c r="I24" s="280">
        <v>4728.473</v>
      </c>
      <c r="J24" s="280">
        <v>4540.8146999999999</v>
      </c>
      <c r="K24" s="280">
        <v>3632.6774</v>
      </c>
    </row>
    <row r="25" spans="1:11" x14ac:dyDescent="0.25">
      <c r="A25" s="271"/>
      <c r="B25" s="286" t="s">
        <v>779</v>
      </c>
      <c r="C25" s="280">
        <v>187663</v>
      </c>
      <c r="D25" s="280">
        <v>190040</v>
      </c>
      <c r="E25" s="280">
        <v>21511.519899999999</v>
      </c>
      <c r="F25" s="280">
        <v>14430.1738</v>
      </c>
      <c r="G25" s="280">
        <v>17284.620999999999</v>
      </c>
      <c r="H25" s="280">
        <v>17995.8943</v>
      </c>
      <c r="I25" s="280">
        <v>17803.054</v>
      </c>
      <c r="J25" s="280">
        <v>15656.177100000001</v>
      </c>
      <c r="K25" s="280">
        <v>16999.727299999999</v>
      </c>
    </row>
    <row r="26" spans="1:11" x14ac:dyDescent="0.25">
      <c r="A26" s="271"/>
      <c r="B26" s="286" t="s">
        <v>401</v>
      </c>
      <c r="C26" s="280" t="s">
        <v>180</v>
      </c>
      <c r="D26" s="280" t="s">
        <v>180</v>
      </c>
      <c r="E26" s="280">
        <v>0</v>
      </c>
      <c r="F26" s="280">
        <v>0</v>
      </c>
      <c r="G26" s="280">
        <v>0</v>
      </c>
      <c r="H26" s="280">
        <v>0</v>
      </c>
      <c r="I26" s="280">
        <v>0</v>
      </c>
      <c r="J26" s="280">
        <v>0</v>
      </c>
      <c r="K26" s="280">
        <v>0</v>
      </c>
    </row>
    <row r="27" spans="1:11" x14ac:dyDescent="0.25">
      <c r="A27" s="271"/>
      <c r="B27" s="286" t="s">
        <v>422</v>
      </c>
      <c r="C27" s="280">
        <v>81245</v>
      </c>
      <c r="D27" s="280">
        <v>47974</v>
      </c>
      <c r="E27" s="280">
        <v>3371.7257</v>
      </c>
      <c r="F27" s="280">
        <v>4340.4560000000001</v>
      </c>
      <c r="G27" s="280">
        <v>4639.9723000000004</v>
      </c>
      <c r="H27" s="280">
        <v>4709.2955000000002</v>
      </c>
      <c r="I27" s="280">
        <v>5126.6216999999997</v>
      </c>
      <c r="J27" s="280">
        <v>5273.8630999999996</v>
      </c>
      <c r="K27" s="280">
        <v>4574.2322999999997</v>
      </c>
    </row>
    <row r="28" spans="1:11" x14ac:dyDescent="0.25">
      <c r="A28" s="271"/>
      <c r="B28" s="286" t="s">
        <v>138</v>
      </c>
      <c r="C28" s="280">
        <v>130366</v>
      </c>
      <c r="D28" s="280">
        <v>27972</v>
      </c>
      <c r="E28" s="280">
        <v>1706.499</v>
      </c>
      <c r="F28" s="280">
        <v>2479.7249000000002</v>
      </c>
      <c r="G28" s="280">
        <v>3798.8148000000001</v>
      </c>
      <c r="H28" s="280">
        <v>4862.2668000000003</v>
      </c>
      <c r="I28" s="280">
        <v>6144.5258000000003</v>
      </c>
      <c r="J28" s="280">
        <v>6172.0334000000003</v>
      </c>
      <c r="K28" s="280">
        <v>11756.9576</v>
      </c>
    </row>
    <row r="29" spans="1:11" x14ac:dyDescent="0.25">
      <c r="A29" s="276" t="s">
        <v>780</v>
      </c>
      <c r="B29" s="276" t="s">
        <v>781</v>
      </c>
      <c r="C29" s="277">
        <v>9709461</v>
      </c>
      <c r="D29" s="277">
        <v>7455774</v>
      </c>
      <c r="E29" s="277">
        <v>556226.07109999994</v>
      </c>
      <c r="F29" s="277">
        <v>547203.74529999995</v>
      </c>
      <c r="G29" s="277">
        <v>622172.90179999999</v>
      </c>
      <c r="H29" s="277">
        <v>565861.34660000005</v>
      </c>
      <c r="I29" s="277">
        <v>619424.82940000005</v>
      </c>
      <c r="J29" s="277">
        <v>508342.79519999999</v>
      </c>
      <c r="K29" s="277">
        <v>642366.6102</v>
      </c>
    </row>
    <row r="30" spans="1:11" x14ac:dyDescent="0.25">
      <c r="A30" s="271"/>
      <c r="B30" s="286" t="s">
        <v>400</v>
      </c>
      <c r="C30" s="280">
        <v>2675688</v>
      </c>
      <c r="D30" s="280">
        <v>2643948</v>
      </c>
      <c r="E30" s="280">
        <v>220538.28520000001</v>
      </c>
      <c r="F30" s="280">
        <v>168042.5857</v>
      </c>
      <c r="G30" s="280">
        <v>218630.09710000001</v>
      </c>
      <c r="H30" s="280">
        <v>192830.7948</v>
      </c>
      <c r="I30" s="280">
        <v>236489.23759999999</v>
      </c>
      <c r="J30" s="280">
        <v>195672.9742</v>
      </c>
      <c r="K30" s="280">
        <v>203604.49919999999</v>
      </c>
    </row>
    <row r="31" spans="1:11" x14ac:dyDescent="0.25">
      <c r="A31" s="271"/>
      <c r="B31" s="286" t="s">
        <v>409</v>
      </c>
      <c r="C31" s="280">
        <v>1518664</v>
      </c>
      <c r="D31" s="280">
        <v>1021887</v>
      </c>
      <c r="E31" s="280">
        <v>99194.328899999993</v>
      </c>
      <c r="F31" s="280">
        <v>72049.562099999996</v>
      </c>
      <c r="G31" s="280">
        <v>63596.469299999997</v>
      </c>
      <c r="H31" s="280">
        <v>103915.1823</v>
      </c>
      <c r="I31" s="280">
        <v>97151.813500000004</v>
      </c>
      <c r="J31" s="280">
        <v>73185.5196</v>
      </c>
      <c r="K31" s="280">
        <v>74322.446899999995</v>
      </c>
    </row>
    <row r="32" spans="1:11" x14ac:dyDescent="0.25">
      <c r="A32" s="271"/>
      <c r="B32" s="286" t="s">
        <v>420</v>
      </c>
      <c r="C32" s="280">
        <v>3411598</v>
      </c>
      <c r="D32" s="280">
        <v>2762906</v>
      </c>
      <c r="E32" s="280">
        <v>168468.4963</v>
      </c>
      <c r="F32" s="280">
        <v>225535.304</v>
      </c>
      <c r="G32" s="280">
        <v>245878.14540000001</v>
      </c>
      <c r="H32" s="280">
        <v>179285.7512</v>
      </c>
      <c r="I32" s="280">
        <v>207677.58009999999</v>
      </c>
      <c r="J32" s="280">
        <v>161913.85140000001</v>
      </c>
      <c r="K32" s="280">
        <v>279659.07339999999</v>
      </c>
    </row>
    <row r="33" spans="1:11" x14ac:dyDescent="0.25">
      <c r="A33" s="271"/>
      <c r="B33" s="286" t="s">
        <v>424</v>
      </c>
      <c r="C33" s="280">
        <v>1469218</v>
      </c>
      <c r="D33" s="280">
        <v>711917</v>
      </c>
      <c r="E33" s="280">
        <v>51791.824500000002</v>
      </c>
      <c r="F33" s="280">
        <v>62077.019699999997</v>
      </c>
      <c r="G33" s="280">
        <v>64571.201399999998</v>
      </c>
      <c r="H33" s="280">
        <v>63510.7716</v>
      </c>
      <c r="I33" s="280">
        <v>54980.214800000002</v>
      </c>
      <c r="J33" s="280">
        <v>47122.181799999998</v>
      </c>
      <c r="K33" s="280">
        <v>56749.1607</v>
      </c>
    </row>
    <row r="34" spans="1:11" x14ac:dyDescent="0.25">
      <c r="A34" s="271"/>
      <c r="B34" s="286" t="s">
        <v>138</v>
      </c>
      <c r="C34" s="280">
        <v>634292</v>
      </c>
      <c r="D34" s="280">
        <v>315115</v>
      </c>
      <c r="E34" s="280">
        <v>16233.136200000001</v>
      </c>
      <c r="F34" s="280">
        <v>19499.273799999999</v>
      </c>
      <c r="G34" s="280">
        <v>29496.988600000001</v>
      </c>
      <c r="H34" s="280">
        <v>26318.846699999998</v>
      </c>
      <c r="I34" s="280">
        <v>23125.983400000001</v>
      </c>
      <c r="J34" s="280">
        <v>30448.268199999999</v>
      </c>
      <c r="K34" s="280">
        <v>28031.43</v>
      </c>
    </row>
    <row r="35" spans="1:11" x14ac:dyDescent="0.25">
      <c r="A35" s="276" t="s">
        <v>782</v>
      </c>
      <c r="B35" s="276" t="s">
        <v>783</v>
      </c>
      <c r="C35" s="277">
        <v>20398339</v>
      </c>
      <c r="D35" s="277">
        <v>18884120</v>
      </c>
      <c r="E35" s="277">
        <v>1487282.398</v>
      </c>
      <c r="F35" s="277">
        <v>1301488.93148</v>
      </c>
      <c r="G35" s="277">
        <v>1661429.9034</v>
      </c>
      <c r="H35" s="277">
        <v>1298186.1806000001</v>
      </c>
      <c r="I35" s="277">
        <v>1352362.6531</v>
      </c>
      <c r="J35" s="277">
        <v>1546065.00358</v>
      </c>
      <c r="K35" s="277">
        <v>1637127.1335</v>
      </c>
    </row>
    <row r="36" spans="1:11" x14ac:dyDescent="0.25">
      <c r="A36" s="271"/>
      <c r="B36" s="286" t="s">
        <v>140</v>
      </c>
      <c r="C36" s="280">
        <v>885411</v>
      </c>
      <c r="D36" s="280">
        <v>379665</v>
      </c>
      <c r="E36" s="280">
        <v>23652.5219</v>
      </c>
      <c r="F36" s="280">
        <v>14428.9154</v>
      </c>
      <c r="G36" s="280">
        <v>55277.26</v>
      </c>
      <c r="H36" s="280">
        <v>20348.297399999999</v>
      </c>
      <c r="I36" s="280">
        <v>21970.1309</v>
      </c>
      <c r="J36" s="280">
        <v>7272.6525000000001</v>
      </c>
      <c r="K36" s="280">
        <v>58263.813300000002</v>
      </c>
    </row>
    <row r="37" spans="1:11" x14ac:dyDescent="0.25">
      <c r="A37" s="271"/>
      <c r="B37" s="286" t="s">
        <v>784</v>
      </c>
      <c r="C37" s="280">
        <v>17953</v>
      </c>
      <c r="D37" s="280">
        <v>15111</v>
      </c>
      <c r="E37" s="280">
        <v>959.43499999999995</v>
      </c>
      <c r="F37" s="280">
        <v>438.84</v>
      </c>
      <c r="G37" s="280">
        <v>492.31299999999999</v>
      </c>
      <c r="H37" s="280">
        <v>727.745</v>
      </c>
      <c r="I37" s="280">
        <v>1860.7094999999999</v>
      </c>
      <c r="J37" s="280">
        <v>1029.336</v>
      </c>
      <c r="K37" s="280">
        <v>389.154</v>
      </c>
    </row>
    <row r="38" spans="1:11" x14ac:dyDescent="0.25">
      <c r="A38" s="271"/>
      <c r="B38" s="286" t="s">
        <v>141</v>
      </c>
      <c r="C38" s="280">
        <v>2303814</v>
      </c>
      <c r="D38" s="280">
        <v>2545609</v>
      </c>
      <c r="E38" s="280">
        <v>121004.7702</v>
      </c>
      <c r="F38" s="280">
        <v>181966.6863</v>
      </c>
      <c r="G38" s="280">
        <v>232230.18609999999</v>
      </c>
      <c r="H38" s="280">
        <v>209450.2647</v>
      </c>
      <c r="I38" s="280">
        <v>161977.04380000001</v>
      </c>
      <c r="J38" s="280">
        <v>98514.506999999998</v>
      </c>
      <c r="K38" s="280">
        <v>178183.8143</v>
      </c>
    </row>
    <row r="39" spans="1:11" x14ac:dyDescent="0.25">
      <c r="A39" s="271"/>
      <c r="B39" s="286" t="s">
        <v>418</v>
      </c>
      <c r="C39" s="280">
        <v>4231346</v>
      </c>
      <c r="D39" s="280">
        <v>3324307</v>
      </c>
      <c r="E39" s="280">
        <v>410368.73759999999</v>
      </c>
      <c r="F39" s="280">
        <v>362537.92128000001</v>
      </c>
      <c r="G39" s="280">
        <v>388814.23570000002</v>
      </c>
      <c r="H39" s="280">
        <v>293224.79259999999</v>
      </c>
      <c r="I39" s="280">
        <v>255184.07389999999</v>
      </c>
      <c r="J39" s="280">
        <v>459814.76730000001</v>
      </c>
      <c r="K39" s="280">
        <v>302885.08639999997</v>
      </c>
    </row>
    <row r="40" spans="1:11" x14ac:dyDescent="0.25">
      <c r="A40" s="271"/>
      <c r="B40" s="286" t="s">
        <v>425</v>
      </c>
      <c r="C40" s="280">
        <v>943580</v>
      </c>
      <c r="D40" s="280">
        <v>477599</v>
      </c>
      <c r="E40" s="280">
        <v>48631.224699999999</v>
      </c>
      <c r="F40" s="280">
        <v>45417.008999999998</v>
      </c>
      <c r="G40" s="280">
        <v>34974.852099999996</v>
      </c>
      <c r="H40" s="280">
        <v>45354.634400000003</v>
      </c>
      <c r="I40" s="280">
        <v>47928.639300000003</v>
      </c>
      <c r="J40" s="280">
        <v>31259.0514</v>
      </c>
      <c r="K40" s="280">
        <v>45240.887499999997</v>
      </c>
    </row>
    <row r="41" spans="1:11" x14ac:dyDescent="0.25">
      <c r="A41" s="271"/>
      <c r="B41" s="286" t="s">
        <v>785</v>
      </c>
      <c r="C41" s="280">
        <v>8751986</v>
      </c>
      <c r="D41" s="280">
        <v>7438922</v>
      </c>
      <c r="E41" s="280">
        <v>417395.20069999999</v>
      </c>
      <c r="F41" s="280">
        <v>377137.804</v>
      </c>
      <c r="G41" s="280">
        <v>515588.20730000001</v>
      </c>
      <c r="H41" s="280">
        <v>437495.97090000001</v>
      </c>
      <c r="I41" s="280">
        <v>521749.07659999997</v>
      </c>
      <c r="J41" s="280">
        <v>522149.69188</v>
      </c>
      <c r="K41" s="280">
        <v>630513.70189999999</v>
      </c>
    </row>
    <row r="42" spans="1:11" x14ac:dyDescent="0.25">
      <c r="A42" s="271"/>
      <c r="B42" s="286" t="s">
        <v>138</v>
      </c>
      <c r="C42" s="280">
        <v>3264250</v>
      </c>
      <c r="D42" s="280">
        <v>4702908</v>
      </c>
      <c r="E42" s="280">
        <v>465270.50790000003</v>
      </c>
      <c r="F42" s="280">
        <v>319561.75550000003</v>
      </c>
      <c r="G42" s="280">
        <v>434052.8492</v>
      </c>
      <c r="H42" s="280">
        <v>291584.47560000001</v>
      </c>
      <c r="I42" s="280">
        <v>341692.9791</v>
      </c>
      <c r="J42" s="280">
        <v>426024.9975</v>
      </c>
      <c r="K42" s="280">
        <v>421650.67609999998</v>
      </c>
    </row>
    <row r="43" spans="1:11" x14ac:dyDescent="0.25">
      <c r="A43" s="276" t="s">
        <v>786</v>
      </c>
      <c r="B43" s="276" t="s">
        <v>787</v>
      </c>
      <c r="C43" s="277">
        <v>396929</v>
      </c>
      <c r="D43" s="277">
        <v>728239</v>
      </c>
      <c r="E43" s="277">
        <v>58501.604800000001</v>
      </c>
      <c r="F43" s="277">
        <v>43957.455999999998</v>
      </c>
      <c r="G43" s="277">
        <v>64950.082300000002</v>
      </c>
      <c r="H43" s="277">
        <v>53116.1895</v>
      </c>
      <c r="I43" s="277">
        <v>52291.913999999997</v>
      </c>
      <c r="J43" s="277">
        <v>29463.471000000001</v>
      </c>
      <c r="K43" s="277">
        <v>30347.403300000002</v>
      </c>
    </row>
    <row r="44" spans="1:11" x14ac:dyDescent="0.25">
      <c r="A44" s="271"/>
      <c r="B44" s="286" t="s">
        <v>386</v>
      </c>
      <c r="C44" s="280">
        <v>355925</v>
      </c>
      <c r="D44" s="280">
        <v>700997</v>
      </c>
      <c r="E44" s="280">
        <v>57306.263299999999</v>
      </c>
      <c r="F44" s="280">
        <v>42694.914100000002</v>
      </c>
      <c r="G44" s="280">
        <v>63483.626900000003</v>
      </c>
      <c r="H44" s="280">
        <v>52425.287499999999</v>
      </c>
      <c r="I44" s="280">
        <v>49757.613799999999</v>
      </c>
      <c r="J44" s="280">
        <v>28291.412700000001</v>
      </c>
      <c r="K44" s="280">
        <v>29086.978999999999</v>
      </c>
    </row>
    <row r="45" spans="1:11" x14ac:dyDescent="0.25">
      <c r="A45" s="271"/>
      <c r="B45" s="286" t="s">
        <v>788</v>
      </c>
      <c r="C45" s="280">
        <v>38028</v>
      </c>
      <c r="D45" s="280">
        <v>25027</v>
      </c>
      <c r="E45" s="280">
        <v>1195.3415</v>
      </c>
      <c r="F45" s="280">
        <v>1217.9078999999999</v>
      </c>
      <c r="G45" s="280">
        <v>1422.7893999999999</v>
      </c>
      <c r="H45" s="280">
        <v>690.90200000000004</v>
      </c>
      <c r="I45" s="280">
        <v>2452.9281999999998</v>
      </c>
      <c r="J45" s="280">
        <v>1172.0582999999999</v>
      </c>
      <c r="K45" s="280">
        <v>1054.1403</v>
      </c>
    </row>
    <row r="46" spans="1:11" x14ac:dyDescent="0.25">
      <c r="A46" s="271"/>
      <c r="B46" s="286" t="s">
        <v>138</v>
      </c>
      <c r="C46" s="280">
        <v>2977</v>
      </c>
      <c r="D46" s="280">
        <v>2215</v>
      </c>
      <c r="E46" s="280">
        <v>0</v>
      </c>
      <c r="F46" s="280">
        <v>44.634</v>
      </c>
      <c r="G46" s="280">
        <v>43.665999999999997</v>
      </c>
      <c r="H46" s="280">
        <v>0</v>
      </c>
      <c r="I46" s="280">
        <v>81.372</v>
      </c>
      <c r="J46" s="280">
        <v>0</v>
      </c>
      <c r="K46" s="280">
        <v>206.28399999999999</v>
      </c>
    </row>
    <row r="47" spans="1:11" x14ac:dyDescent="0.25">
      <c r="A47" s="276" t="s">
        <v>789</v>
      </c>
      <c r="B47" s="276" t="s">
        <v>138</v>
      </c>
      <c r="C47" s="277">
        <v>635175</v>
      </c>
      <c r="D47" s="277">
        <v>303969</v>
      </c>
      <c r="E47" s="277">
        <v>18979.976200000001</v>
      </c>
      <c r="F47" s="277">
        <v>14172.7765</v>
      </c>
      <c r="G47" s="277">
        <v>13052.3667</v>
      </c>
      <c r="H47" s="277">
        <v>12159.8676</v>
      </c>
      <c r="I47" s="277">
        <v>18237.4185</v>
      </c>
      <c r="J47" s="277">
        <v>13006.2271</v>
      </c>
      <c r="K47" s="277">
        <v>13362.960499999999</v>
      </c>
    </row>
    <row r="48" spans="1:11" x14ac:dyDescent="0.25">
      <c r="A48" s="276" t="s">
        <v>757</v>
      </c>
      <c r="B48" s="276" t="s">
        <v>801</v>
      </c>
      <c r="C48" s="277">
        <v>69984994</v>
      </c>
      <c r="D48" s="277">
        <v>51453314</v>
      </c>
      <c r="E48" s="277">
        <v>3849673.6505299993</v>
      </c>
      <c r="F48" s="277">
        <v>4218571.0468799993</v>
      </c>
      <c r="G48" s="277">
        <v>4886535.7541000014</v>
      </c>
      <c r="H48" s="277">
        <v>4437990.8962000012</v>
      </c>
      <c r="I48" s="277">
        <v>4597037.2961999997</v>
      </c>
      <c r="J48" s="277">
        <v>4512028.0551900007</v>
      </c>
      <c r="K48" s="277">
        <v>5110783.1895799991</v>
      </c>
    </row>
    <row r="49" spans="1:15" x14ac:dyDescent="0.25">
      <c r="A49" s="276" t="s">
        <v>791</v>
      </c>
      <c r="B49" s="276" t="s">
        <v>802</v>
      </c>
      <c r="C49" s="277">
        <v>4272685</v>
      </c>
      <c r="D49" s="277">
        <v>2235006</v>
      </c>
      <c r="E49" s="277">
        <v>185939.24937000001</v>
      </c>
      <c r="F49" s="277">
        <v>166211.6974</v>
      </c>
      <c r="G49" s="277">
        <v>285373.68803360005</v>
      </c>
      <c r="H49" s="277">
        <v>174856.84145999997</v>
      </c>
      <c r="I49" s="277">
        <v>181123.2694624</v>
      </c>
      <c r="J49" s="277">
        <v>177773.90714</v>
      </c>
      <c r="K49" s="277">
        <v>201364.857669452</v>
      </c>
    </row>
    <row r="50" spans="1:15" x14ac:dyDescent="0.25">
      <c r="A50" s="276" t="s">
        <v>793</v>
      </c>
      <c r="B50" s="276" t="s">
        <v>803</v>
      </c>
      <c r="C50" s="277">
        <v>65712310</v>
      </c>
      <c r="D50" s="277">
        <v>49218309</v>
      </c>
      <c r="E50" s="277">
        <v>3663734.4011599994</v>
      </c>
      <c r="F50" s="277">
        <v>4052359.3494800022</v>
      </c>
      <c r="G50" s="277">
        <v>4601162.0660664011</v>
      </c>
      <c r="H50" s="277">
        <v>4263134.0547399996</v>
      </c>
      <c r="I50" s="277">
        <v>4415914.0267375996</v>
      </c>
      <c r="J50" s="277">
        <v>4334254.1480500009</v>
      </c>
      <c r="K50" s="277">
        <v>4909418.3319105469</v>
      </c>
    </row>
    <row r="51" spans="1:15" x14ac:dyDescent="0.25">
      <c r="A51" s="276" t="s">
        <v>795</v>
      </c>
      <c r="B51" s="276" t="s">
        <v>804</v>
      </c>
      <c r="C51" s="277">
        <v>5830650</v>
      </c>
      <c r="D51" s="277">
        <v>2615690</v>
      </c>
      <c r="E51" s="277">
        <v>88255.187215020356</v>
      </c>
      <c r="F51" s="277">
        <v>120604.50057178093</v>
      </c>
      <c r="G51" s="277">
        <v>-47112.347061978078</v>
      </c>
      <c r="H51" s="277">
        <v>88817.238797140861</v>
      </c>
      <c r="I51" s="277">
        <v>156110.03066743465</v>
      </c>
      <c r="J51" s="277">
        <v>114711.22349891036</v>
      </c>
      <c r="K51" s="277">
        <v>137603.78049891035</v>
      </c>
    </row>
    <row r="52" spans="1:15" ht="15.75" thickBot="1" x14ac:dyDescent="0.3">
      <c r="A52" s="292"/>
      <c r="B52" s="292"/>
      <c r="C52" s="292"/>
      <c r="D52" s="292"/>
      <c r="F52" s="292"/>
      <c r="G52" s="292"/>
      <c r="H52" s="292"/>
      <c r="I52" s="342"/>
    </row>
    <row r="53" spans="1:15" ht="15.75" thickTop="1" x14ac:dyDescent="0.25">
      <c r="A53" s="539" t="s">
        <v>850</v>
      </c>
      <c r="B53" s="539"/>
      <c r="C53" s="539"/>
      <c r="D53" s="539"/>
      <c r="E53" s="539"/>
      <c r="F53" s="539"/>
      <c r="G53" s="539"/>
      <c r="H53" s="539"/>
      <c r="I53" s="539"/>
      <c r="J53" s="539"/>
      <c r="K53" s="539"/>
    </row>
    <row r="54" spans="1:15" x14ac:dyDescent="0.25">
      <c r="A54" s="561" t="s">
        <v>805</v>
      </c>
      <c r="B54" s="561"/>
      <c r="C54" s="561"/>
      <c r="D54" s="561"/>
      <c r="E54" s="561"/>
      <c r="F54" s="561"/>
      <c r="G54" s="561"/>
      <c r="H54" s="561"/>
      <c r="I54" s="561"/>
      <c r="J54" s="561"/>
      <c r="K54" s="561"/>
    </row>
    <row r="55" spans="1:15" ht="24.75" customHeight="1" x14ac:dyDescent="0.25">
      <c r="A55" s="560" t="s">
        <v>893</v>
      </c>
      <c r="B55" s="560"/>
      <c r="C55" s="560"/>
      <c r="D55" s="560"/>
      <c r="E55" s="560"/>
      <c r="F55" s="560"/>
      <c r="G55" s="560"/>
      <c r="H55" s="560"/>
      <c r="I55" s="560"/>
      <c r="J55" s="560"/>
      <c r="K55" s="560"/>
      <c r="L55" s="321"/>
      <c r="M55" s="321"/>
      <c r="N55" s="321"/>
      <c r="O55" s="321"/>
    </row>
    <row r="56" spans="1:15" x14ac:dyDescent="0.25">
      <c r="A56" s="560" t="s">
        <v>894</v>
      </c>
      <c r="B56" s="560"/>
      <c r="C56" s="560"/>
      <c r="D56" s="560"/>
      <c r="E56" s="560"/>
      <c r="F56" s="560"/>
      <c r="G56" s="560"/>
      <c r="H56" s="560"/>
      <c r="I56" s="560"/>
      <c r="J56" s="560"/>
      <c r="K56" s="560"/>
    </row>
  </sheetData>
  <mergeCells count="12">
    <mergeCell ref="A56:K56"/>
    <mergeCell ref="A55:K55"/>
    <mergeCell ref="A54:K54"/>
    <mergeCell ref="A53:K53"/>
    <mergeCell ref="A1:J1"/>
    <mergeCell ref="A2:J2"/>
    <mergeCell ref="A3:J3"/>
    <mergeCell ref="A4:A5"/>
    <mergeCell ref="B4:B5"/>
    <mergeCell ref="C4:C5"/>
    <mergeCell ref="D4:D5"/>
    <mergeCell ref="G4:K4"/>
  </mergeCells>
  <pageMargins left="0.7" right="0.7" top="0.75" bottom="0.75" header="0.3" footer="0.3"/>
  <pageSetup paperSize="9" scale="67"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37" zoomScaleNormal="100" zoomScaleSheetLayoutView="100" workbookViewId="0">
      <selection activeCell="D56" sqref="D56"/>
    </sheetView>
  </sheetViews>
  <sheetFormatPr defaultColWidth="9.125" defaultRowHeight="15" x14ac:dyDescent="0.25"/>
  <cols>
    <col min="1" max="1" width="2.875" style="251" bestFit="1" customWidth="1"/>
    <col min="2" max="2" width="17.625" style="251" bestFit="1" customWidth="1"/>
    <col min="3" max="3" width="8.5" style="251" bestFit="1" customWidth="1"/>
    <col min="4" max="4" width="8.375" style="251" bestFit="1" customWidth="1"/>
    <col min="5" max="5" width="8.75" style="251" bestFit="1" customWidth="1"/>
    <col min="6" max="6" width="8" style="251" bestFit="1" customWidth="1"/>
    <col min="7" max="7" width="8.25" style="251" bestFit="1" customWidth="1"/>
    <col min="8" max="8" width="8" style="251" bestFit="1" customWidth="1"/>
    <col min="9" max="9" width="8.375" style="251" bestFit="1" customWidth="1"/>
    <col min="10" max="10" width="9.125" style="251" bestFit="1" customWidth="1"/>
    <col min="11" max="11" width="10" style="251" customWidth="1"/>
    <col min="12" max="16384" width="9.125" style="251"/>
  </cols>
  <sheetData>
    <row r="1" spans="1:11" ht="18.75" customHeight="1" x14ac:dyDescent="0.25">
      <c r="A1" s="546" t="s">
        <v>806</v>
      </c>
      <c r="B1" s="546"/>
      <c r="C1" s="546"/>
      <c r="D1" s="546"/>
      <c r="E1" s="546"/>
      <c r="F1" s="546"/>
      <c r="G1" s="546"/>
      <c r="H1" s="546"/>
      <c r="I1" s="546"/>
      <c r="J1" s="546"/>
      <c r="K1" s="546"/>
    </row>
    <row r="2" spans="1:11" x14ac:dyDescent="0.25">
      <c r="A2" s="547" t="s">
        <v>520</v>
      </c>
      <c r="B2" s="547"/>
      <c r="C2" s="547"/>
      <c r="D2" s="547"/>
      <c r="E2" s="547"/>
      <c r="F2" s="547"/>
      <c r="G2" s="547"/>
      <c r="H2" s="547"/>
      <c r="I2" s="547"/>
      <c r="J2" s="547"/>
      <c r="K2" s="547"/>
    </row>
    <row r="3" spans="1:11" ht="15.75" thickBot="1" x14ac:dyDescent="0.3">
      <c r="A3" s="548" t="s">
        <v>649</v>
      </c>
      <c r="B3" s="548"/>
      <c r="C3" s="548"/>
      <c r="D3" s="548"/>
      <c r="E3" s="548"/>
      <c r="F3" s="548"/>
      <c r="G3" s="548"/>
      <c r="H3" s="548"/>
      <c r="I3" s="548"/>
      <c r="J3" s="548"/>
      <c r="K3" s="548"/>
    </row>
    <row r="4" spans="1:11" ht="16.5" thickTop="1" thickBot="1" x14ac:dyDescent="0.3">
      <c r="A4" s="549"/>
      <c r="B4" s="551" t="s">
        <v>716</v>
      </c>
      <c r="C4" s="553" t="s">
        <v>131</v>
      </c>
      <c r="D4" s="553" t="s">
        <v>132</v>
      </c>
      <c r="E4" s="305">
        <v>2023</v>
      </c>
      <c r="F4" s="555">
        <v>2023</v>
      </c>
      <c r="G4" s="556"/>
      <c r="H4" s="556"/>
      <c r="I4" s="556"/>
      <c r="J4" s="556"/>
      <c r="K4" s="350">
        <v>2024</v>
      </c>
    </row>
    <row r="5" spans="1:11" ht="15.75" thickBot="1" x14ac:dyDescent="0.3">
      <c r="A5" s="550"/>
      <c r="B5" s="552"/>
      <c r="C5" s="554"/>
      <c r="D5" s="554"/>
      <c r="E5" s="306" t="s">
        <v>43</v>
      </c>
      <c r="F5" s="351" t="s">
        <v>38</v>
      </c>
      <c r="G5" s="306" t="s">
        <v>39</v>
      </c>
      <c r="H5" s="306" t="s">
        <v>40</v>
      </c>
      <c r="I5" s="306" t="s">
        <v>41</v>
      </c>
      <c r="J5" s="306" t="s">
        <v>42</v>
      </c>
      <c r="K5" s="351" t="s">
        <v>43</v>
      </c>
    </row>
    <row r="6" spans="1:11" ht="15.75" thickTop="1" x14ac:dyDescent="0.25">
      <c r="A6" s="307"/>
      <c r="B6" s="308"/>
      <c r="C6" s="310"/>
      <c r="D6" s="310"/>
      <c r="E6" s="310"/>
      <c r="F6" s="310"/>
      <c r="G6" s="310"/>
      <c r="H6" s="310"/>
      <c r="I6" s="310"/>
    </row>
    <row r="7" spans="1:11" x14ac:dyDescent="0.25">
      <c r="A7" s="307"/>
      <c r="B7" s="312" t="s">
        <v>717</v>
      </c>
      <c r="C7" s="331">
        <v>80136357</v>
      </c>
      <c r="D7" s="331">
        <v>55198452</v>
      </c>
      <c r="E7" s="332">
        <v>4825732</v>
      </c>
      <c r="F7" s="332">
        <v>4474303.3517966317</v>
      </c>
      <c r="G7" s="332">
        <v>3949651.7883139844</v>
      </c>
      <c r="H7" s="332">
        <v>4862706.5808391301</v>
      </c>
      <c r="I7" s="332">
        <v>4525056.0957226576</v>
      </c>
      <c r="J7" s="332">
        <v>4634817.6404652232</v>
      </c>
      <c r="K7" s="332">
        <v>4755753.0259959484</v>
      </c>
    </row>
    <row r="8" spans="1:11" x14ac:dyDescent="0.25">
      <c r="A8" s="308"/>
      <c r="B8" s="308"/>
      <c r="C8" s="343"/>
      <c r="D8" s="344"/>
      <c r="E8" s="334"/>
    </row>
    <row r="9" spans="1:11" x14ac:dyDescent="0.25">
      <c r="A9" s="320" t="s">
        <v>718</v>
      </c>
      <c r="B9" s="312" t="s">
        <v>719</v>
      </c>
      <c r="C9" s="331">
        <v>18637</v>
      </c>
      <c r="D9" s="331">
        <v>11452</v>
      </c>
      <c r="E9" s="353">
        <v>1384</v>
      </c>
      <c r="F9" s="314">
        <v>1382.2710435825288</v>
      </c>
      <c r="G9" s="314">
        <v>1062.8090989144737</v>
      </c>
      <c r="H9" s="314">
        <v>957.80207578343027</v>
      </c>
      <c r="I9" s="332">
        <v>35885.415085491179</v>
      </c>
      <c r="J9" s="332">
        <v>1476.7107101015508</v>
      </c>
      <c r="K9" s="332">
        <v>1198.4887411057196</v>
      </c>
    </row>
    <row r="10" spans="1:11" x14ac:dyDescent="0.25">
      <c r="A10" s="320" t="s">
        <v>720</v>
      </c>
      <c r="B10" s="312" t="s">
        <v>721</v>
      </c>
      <c r="C10" s="331">
        <v>122361</v>
      </c>
      <c r="D10" s="331">
        <v>92373</v>
      </c>
      <c r="E10" s="353">
        <v>6195</v>
      </c>
      <c r="F10" s="318">
        <v>6849.7920955889231</v>
      </c>
      <c r="G10" s="318">
        <v>3200.8525286964882</v>
      </c>
      <c r="H10" s="314">
        <v>5523.3585595212953</v>
      </c>
      <c r="I10" s="334">
        <v>5903.1491201863828</v>
      </c>
      <c r="J10" s="334">
        <v>4880.2910629549788</v>
      </c>
      <c r="K10" s="334">
        <v>7127.2026065868858</v>
      </c>
    </row>
    <row r="11" spans="1:11" x14ac:dyDescent="0.25">
      <c r="A11" s="308"/>
      <c r="B11" s="321" t="s">
        <v>722</v>
      </c>
      <c r="C11" s="333">
        <v>90286</v>
      </c>
      <c r="D11" s="333">
        <v>76623</v>
      </c>
      <c r="E11" s="354">
        <v>5285</v>
      </c>
      <c r="F11" s="314">
        <v>6077.2684585618972</v>
      </c>
      <c r="G11" s="314">
        <v>2746.6674727006366</v>
      </c>
      <c r="H11" s="314">
        <v>4679.32683637422</v>
      </c>
      <c r="I11" s="332">
        <v>5317.3607517773671</v>
      </c>
      <c r="J11" s="332">
        <v>4095.5413999698544</v>
      </c>
      <c r="K11" s="332">
        <v>5567.6368415307334</v>
      </c>
    </row>
    <row r="12" spans="1:11" x14ac:dyDescent="0.25">
      <c r="A12" s="308"/>
      <c r="B12" s="321" t="s">
        <v>138</v>
      </c>
      <c r="C12" s="333">
        <v>32074</v>
      </c>
      <c r="D12" s="333">
        <v>15751</v>
      </c>
      <c r="E12" s="354">
        <v>910</v>
      </c>
      <c r="F12" s="314">
        <v>772.52363702702542</v>
      </c>
      <c r="G12" s="314">
        <v>454.1850559958516</v>
      </c>
      <c r="H12" s="314">
        <v>844.03172314707535</v>
      </c>
      <c r="I12" s="332">
        <v>585.78836840901579</v>
      </c>
      <c r="J12" s="332">
        <v>784.74966298512425</v>
      </c>
      <c r="K12" s="332">
        <v>1559.5657650561529</v>
      </c>
    </row>
    <row r="13" spans="1:11" x14ac:dyDescent="0.25">
      <c r="A13" s="320" t="s">
        <v>723</v>
      </c>
      <c r="B13" s="312" t="s">
        <v>724</v>
      </c>
      <c r="C13" s="331">
        <v>1845841</v>
      </c>
      <c r="D13" s="331">
        <v>1196572</v>
      </c>
      <c r="E13" s="353">
        <v>173697</v>
      </c>
      <c r="F13" s="323">
        <v>56587.906810601882</v>
      </c>
      <c r="G13" s="323">
        <v>28965.900648924511</v>
      </c>
      <c r="H13" s="323">
        <v>89934.005010757712</v>
      </c>
      <c r="I13" s="334">
        <v>29063.396429750977</v>
      </c>
      <c r="J13" s="334">
        <v>28916.83024228007</v>
      </c>
      <c r="K13" s="334">
        <v>36282.020864681363</v>
      </c>
    </row>
    <row r="14" spans="1:11" x14ac:dyDescent="0.25">
      <c r="A14" s="308"/>
      <c r="B14" s="321" t="s">
        <v>725</v>
      </c>
      <c r="C14" s="333">
        <v>209799</v>
      </c>
      <c r="D14" s="333">
        <v>260118</v>
      </c>
      <c r="E14" s="354">
        <v>23663</v>
      </c>
      <c r="F14" s="323">
        <v>26215.071824091981</v>
      </c>
      <c r="G14" s="323">
        <v>11935.352747333201</v>
      </c>
      <c r="H14" s="323">
        <v>16357.608954018591</v>
      </c>
      <c r="I14" s="334">
        <v>7810.4608387412891</v>
      </c>
      <c r="J14" s="334">
        <v>5840.012192190432</v>
      </c>
      <c r="K14" s="334">
        <v>10696.616673908375</v>
      </c>
    </row>
    <row r="15" spans="1:11" x14ac:dyDescent="0.25">
      <c r="A15" s="308"/>
      <c r="B15" s="321" t="s">
        <v>726</v>
      </c>
      <c r="C15" s="333">
        <v>1515577</v>
      </c>
      <c r="D15" s="333">
        <v>839668</v>
      </c>
      <c r="E15" s="354">
        <v>132412</v>
      </c>
      <c r="F15" s="314">
        <v>18566.587289458665</v>
      </c>
      <c r="G15" s="314">
        <v>14717.401920778952</v>
      </c>
      <c r="H15" s="314">
        <v>64220.257125919539</v>
      </c>
      <c r="I15" s="332">
        <v>14654.823461136095</v>
      </c>
      <c r="J15" s="332">
        <v>14670.869860192213</v>
      </c>
      <c r="K15" s="332">
        <v>17264.516628460413</v>
      </c>
    </row>
    <row r="16" spans="1:11" x14ac:dyDescent="0.25">
      <c r="A16" s="308"/>
      <c r="B16" s="321" t="s">
        <v>727</v>
      </c>
      <c r="C16" s="333">
        <v>8469</v>
      </c>
      <c r="D16" s="333">
        <v>15247</v>
      </c>
      <c r="E16" s="354">
        <v>145</v>
      </c>
      <c r="F16" s="323">
        <v>119.33550844922246</v>
      </c>
      <c r="G16" s="323">
        <v>607.54456864084523</v>
      </c>
      <c r="H16" s="323">
        <v>617.96337024819798</v>
      </c>
      <c r="I16" s="334">
        <v>205.20013435102956</v>
      </c>
      <c r="J16" s="334">
        <v>221.43723122203232</v>
      </c>
      <c r="K16" s="334">
        <v>683.95828205276382</v>
      </c>
    </row>
    <row r="17" spans="1:11" x14ac:dyDescent="0.25">
      <c r="A17" s="308"/>
      <c r="B17" s="321" t="s">
        <v>138</v>
      </c>
      <c r="C17" s="333">
        <v>111994</v>
      </c>
      <c r="D17" s="333">
        <v>81542</v>
      </c>
      <c r="E17" s="354">
        <v>17478</v>
      </c>
      <c r="F17" s="323">
        <v>11686.912188602017</v>
      </c>
      <c r="G17" s="323">
        <v>1705.6014121715159</v>
      </c>
      <c r="H17" s="323">
        <v>8738.1755605713861</v>
      </c>
      <c r="I17" s="334">
        <v>6392.9119955225651</v>
      </c>
      <c r="J17" s="334">
        <v>8184.5109586753924</v>
      </c>
      <c r="K17" s="334">
        <v>7636.9292802598102</v>
      </c>
    </row>
    <row r="18" spans="1:11" x14ac:dyDescent="0.25">
      <c r="A18" s="320" t="s">
        <v>728</v>
      </c>
      <c r="B18" s="312" t="s">
        <v>729</v>
      </c>
      <c r="C18" s="331">
        <v>4366727</v>
      </c>
      <c r="D18" s="331">
        <v>2705891</v>
      </c>
      <c r="E18" s="353">
        <v>324479</v>
      </c>
      <c r="F18" s="323">
        <v>156598.03887979907</v>
      </c>
      <c r="G18" s="323">
        <v>119824.71014346731</v>
      </c>
      <c r="H18" s="323">
        <v>113442.55772287313</v>
      </c>
      <c r="I18" s="334">
        <v>136643.53605535431</v>
      </c>
      <c r="J18" s="334">
        <v>108290.51937178132</v>
      </c>
      <c r="K18" s="334">
        <v>183110.8024169472</v>
      </c>
    </row>
    <row r="19" spans="1:11" x14ac:dyDescent="0.25">
      <c r="A19" s="308"/>
      <c r="B19" s="321" t="s">
        <v>730</v>
      </c>
      <c r="C19" s="333">
        <v>331635</v>
      </c>
      <c r="D19" s="333">
        <v>515087</v>
      </c>
      <c r="E19" s="354">
        <v>85641</v>
      </c>
      <c r="F19" s="323">
        <v>13297.885078729958</v>
      </c>
      <c r="G19" s="323">
        <v>11040.271972653953</v>
      </c>
      <c r="H19" s="323">
        <v>13630.415206622416</v>
      </c>
      <c r="I19" s="334">
        <v>12185.976967694463</v>
      </c>
      <c r="J19" s="334">
        <v>10264.586010891078</v>
      </c>
      <c r="K19" s="334">
        <v>9443.9607649241625</v>
      </c>
    </row>
    <row r="20" spans="1:11" x14ac:dyDescent="0.25">
      <c r="A20" s="308"/>
      <c r="B20" s="321" t="s">
        <v>731</v>
      </c>
      <c r="C20" s="333">
        <v>4035055</v>
      </c>
      <c r="D20" s="333">
        <v>2190807</v>
      </c>
      <c r="E20" s="354">
        <v>238838</v>
      </c>
      <c r="F20" s="314">
        <v>143300.15380106913</v>
      </c>
      <c r="G20" s="314">
        <v>108784.43817081336</v>
      </c>
      <c r="H20" s="314">
        <v>99812.142516250708</v>
      </c>
      <c r="I20" s="332">
        <v>124457.55908765986</v>
      </c>
      <c r="J20" s="332">
        <v>98025.933360890253</v>
      </c>
      <c r="K20" s="332">
        <v>173666.84165202308</v>
      </c>
    </row>
    <row r="21" spans="1:11" x14ac:dyDescent="0.25">
      <c r="A21" s="308"/>
      <c r="B21" s="321" t="s">
        <v>138</v>
      </c>
      <c r="C21" s="335">
        <v>36</v>
      </c>
      <c r="D21" s="335" t="s">
        <v>180</v>
      </c>
      <c r="E21" s="354" t="s">
        <v>180</v>
      </c>
      <c r="F21" s="323">
        <v>0</v>
      </c>
      <c r="G21" s="323">
        <v>0</v>
      </c>
      <c r="H21" s="323">
        <v>0</v>
      </c>
      <c r="I21" s="334">
        <v>0</v>
      </c>
      <c r="J21" s="334">
        <v>0</v>
      </c>
      <c r="K21" s="334">
        <v>0</v>
      </c>
    </row>
    <row r="22" spans="1:11" x14ac:dyDescent="0.25">
      <c r="A22" s="320" t="s">
        <v>732</v>
      </c>
      <c r="B22" s="312" t="s">
        <v>733</v>
      </c>
      <c r="C22" s="331">
        <v>1694374</v>
      </c>
      <c r="D22" s="331">
        <v>1488588</v>
      </c>
      <c r="E22" s="353">
        <v>234405</v>
      </c>
      <c r="F22" s="323">
        <v>50112.517517386346</v>
      </c>
      <c r="G22" s="323">
        <v>96402.264062102215</v>
      </c>
      <c r="H22" s="323">
        <v>197085.80967181816</v>
      </c>
      <c r="I22" s="334">
        <v>222492.54171413844</v>
      </c>
      <c r="J22" s="334">
        <v>129446.11796632569</v>
      </c>
      <c r="K22" s="334">
        <v>256473.88876522097</v>
      </c>
    </row>
    <row r="23" spans="1:11" x14ac:dyDescent="0.25">
      <c r="A23" s="308"/>
      <c r="B23" s="321" t="s">
        <v>734</v>
      </c>
      <c r="C23" s="333">
        <v>46367</v>
      </c>
      <c r="D23" s="333">
        <v>35080</v>
      </c>
      <c r="E23" s="354">
        <v>1072</v>
      </c>
      <c r="F23" s="323">
        <v>1694.8468643308336</v>
      </c>
      <c r="G23" s="323">
        <v>3420.4061302913606</v>
      </c>
      <c r="H23" s="323">
        <v>2394.6714686428149</v>
      </c>
      <c r="I23" s="334">
        <v>8057.7473822388365</v>
      </c>
      <c r="J23" s="334">
        <v>2011.6738811441455</v>
      </c>
      <c r="K23" s="334">
        <v>1176.0005543652517</v>
      </c>
    </row>
    <row r="24" spans="1:11" x14ac:dyDescent="0.25">
      <c r="A24" s="308"/>
      <c r="B24" s="321" t="s">
        <v>735</v>
      </c>
      <c r="C24" s="333">
        <v>68026</v>
      </c>
      <c r="D24" s="333">
        <v>235750</v>
      </c>
      <c r="E24" s="354">
        <v>21149</v>
      </c>
      <c r="F24" s="314">
        <v>2217.4505195738307</v>
      </c>
      <c r="G24" s="314">
        <v>6639.7300525063956</v>
      </c>
      <c r="H24" s="314">
        <v>42860.197555400831</v>
      </c>
      <c r="I24" s="332">
        <v>31127.674049552275</v>
      </c>
      <c r="J24" s="332">
        <v>37828.371731908766</v>
      </c>
      <c r="K24" s="332">
        <v>2370.225170750919</v>
      </c>
    </row>
    <row r="25" spans="1:11" x14ac:dyDescent="0.25">
      <c r="A25" s="308"/>
      <c r="B25" s="321" t="s">
        <v>736</v>
      </c>
      <c r="C25" s="333">
        <v>461685</v>
      </c>
      <c r="D25" s="333">
        <v>822357</v>
      </c>
      <c r="E25" s="354">
        <v>150235</v>
      </c>
      <c r="F25" s="323">
        <v>29507.608660210524</v>
      </c>
      <c r="G25" s="323">
        <v>62498.731111097666</v>
      </c>
      <c r="H25" s="323">
        <v>90932.246608607311</v>
      </c>
      <c r="I25" s="334">
        <v>128745.28228951526</v>
      </c>
      <c r="J25" s="334">
        <v>56196.726075650171</v>
      </c>
      <c r="K25" s="334">
        <v>161466.19277356</v>
      </c>
    </row>
    <row r="26" spans="1:11" x14ac:dyDescent="0.25">
      <c r="A26" s="308"/>
      <c r="B26" s="321" t="s">
        <v>737</v>
      </c>
      <c r="C26" s="333">
        <v>786409</v>
      </c>
      <c r="D26" s="333">
        <v>113177</v>
      </c>
      <c r="E26" s="354">
        <v>43562</v>
      </c>
      <c r="F26" s="323">
        <v>389.9860487168325</v>
      </c>
      <c r="G26" s="323">
        <v>334.57172392530481</v>
      </c>
      <c r="H26" s="323">
        <v>34273.340739372114</v>
      </c>
      <c r="I26" s="334">
        <v>20417.629839097481</v>
      </c>
      <c r="J26" s="334">
        <v>19582.984026253802</v>
      </c>
      <c r="K26" s="334">
        <v>70281.857148564886</v>
      </c>
    </row>
    <row r="27" spans="1:11" x14ac:dyDescent="0.25">
      <c r="A27" s="308"/>
      <c r="B27" s="321" t="s">
        <v>138</v>
      </c>
      <c r="C27" s="333">
        <v>331888</v>
      </c>
      <c r="D27" s="333">
        <v>282225</v>
      </c>
      <c r="E27" s="354">
        <v>18387</v>
      </c>
      <c r="F27" s="323">
        <v>16302.625424554324</v>
      </c>
      <c r="G27" s="323">
        <v>23508.825044281493</v>
      </c>
      <c r="H27" s="323">
        <v>26625.353299795115</v>
      </c>
      <c r="I27" s="334">
        <v>34144.208153734566</v>
      </c>
      <c r="J27" s="334">
        <v>13826.362251368791</v>
      </c>
      <c r="K27" s="334">
        <v>21179.613117979887</v>
      </c>
    </row>
    <row r="28" spans="1:11" x14ac:dyDescent="0.25">
      <c r="A28" s="320" t="s">
        <v>738</v>
      </c>
      <c r="B28" s="312" t="s">
        <v>739</v>
      </c>
      <c r="C28" s="331">
        <v>1466400</v>
      </c>
      <c r="D28" s="331">
        <v>1109036</v>
      </c>
      <c r="E28" s="353">
        <v>116881</v>
      </c>
      <c r="F28" s="323">
        <v>92725.280895931734</v>
      </c>
      <c r="G28" s="323">
        <v>67150.185653132678</v>
      </c>
      <c r="H28" s="323">
        <v>97818.181478030834</v>
      </c>
      <c r="I28" s="334">
        <v>97471.205012456194</v>
      </c>
      <c r="J28" s="334">
        <v>92267.558388555291</v>
      </c>
      <c r="K28" s="334">
        <v>68822.441129906249</v>
      </c>
    </row>
    <row r="29" spans="1:11" x14ac:dyDescent="0.25">
      <c r="A29" s="308"/>
      <c r="B29" s="321" t="s">
        <v>740</v>
      </c>
      <c r="C29" s="333">
        <v>98188</v>
      </c>
      <c r="D29" s="333">
        <v>88379</v>
      </c>
      <c r="E29" s="354">
        <v>10994</v>
      </c>
      <c r="F29" s="323">
        <v>7066.5577804015611</v>
      </c>
      <c r="G29" s="323">
        <v>4603.907038087119</v>
      </c>
      <c r="H29" s="323">
        <v>6986.8036908682079</v>
      </c>
      <c r="I29" s="334">
        <v>7196.94503410786</v>
      </c>
      <c r="J29" s="334">
        <v>8871.1992081782973</v>
      </c>
      <c r="K29" s="334">
        <v>6698.4944452887157</v>
      </c>
    </row>
    <row r="30" spans="1:11" x14ac:dyDescent="0.25">
      <c r="A30" s="308"/>
      <c r="B30" s="321" t="s">
        <v>741</v>
      </c>
      <c r="C30" s="333">
        <v>92730</v>
      </c>
      <c r="D30" s="333">
        <v>74953</v>
      </c>
      <c r="E30" s="354">
        <v>10059</v>
      </c>
      <c r="F30" s="314">
        <v>6304.670647269425</v>
      </c>
      <c r="G30" s="314">
        <v>3615.220567837498</v>
      </c>
      <c r="H30" s="314">
        <v>4925.6945506583043</v>
      </c>
      <c r="I30" s="332">
        <v>5004.60755384811</v>
      </c>
      <c r="J30" s="332">
        <v>5400.305076561237</v>
      </c>
      <c r="K30" s="332">
        <v>5595.2605944764673</v>
      </c>
    </row>
    <row r="31" spans="1:11" x14ac:dyDescent="0.25">
      <c r="A31" s="308"/>
      <c r="B31" s="321" t="s">
        <v>742</v>
      </c>
      <c r="C31" s="333">
        <v>64477</v>
      </c>
      <c r="D31" s="333">
        <v>47563</v>
      </c>
      <c r="E31" s="354">
        <v>5722</v>
      </c>
      <c r="F31" s="323">
        <v>2829.4167825870013</v>
      </c>
      <c r="G31" s="323">
        <v>1203.2816027448143</v>
      </c>
      <c r="H31" s="323">
        <v>3510.3771765122156</v>
      </c>
      <c r="I31" s="334">
        <v>3089.956868276101</v>
      </c>
      <c r="J31" s="334">
        <v>2682.9399945851706</v>
      </c>
      <c r="K31" s="334">
        <v>2456.516032000502</v>
      </c>
    </row>
    <row r="32" spans="1:11" x14ac:dyDescent="0.25">
      <c r="A32" s="308"/>
      <c r="B32" s="321" t="s">
        <v>743</v>
      </c>
      <c r="C32" s="333">
        <v>267528</v>
      </c>
      <c r="D32" s="333">
        <v>208898</v>
      </c>
      <c r="E32" s="354">
        <v>27825</v>
      </c>
      <c r="F32" s="323">
        <v>11969.823980346355</v>
      </c>
      <c r="G32" s="323">
        <v>7683.886249127635</v>
      </c>
      <c r="H32" s="323">
        <v>10991.206615997899</v>
      </c>
      <c r="I32" s="334">
        <v>9312.6683354306715</v>
      </c>
      <c r="J32" s="334">
        <v>14587.46742366026</v>
      </c>
      <c r="K32" s="334">
        <v>8712.9890275634389</v>
      </c>
    </row>
    <row r="33" spans="1:11" x14ac:dyDescent="0.25">
      <c r="A33" s="308"/>
      <c r="B33" s="321" t="s">
        <v>744</v>
      </c>
      <c r="C33" s="333">
        <v>818623</v>
      </c>
      <c r="D33" s="333">
        <v>559388</v>
      </c>
      <c r="E33" s="354">
        <v>52868</v>
      </c>
      <c r="F33" s="323">
        <v>56551.677499701327</v>
      </c>
      <c r="G33" s="323">
        <v>43521.721335920702</v>
      </c>
      <c r="H33" s="323">
        <v>60880.976826672297</v>
      </c>
      <c r="I33" s="334">
        <v>64104.258297209279</v>
      </c>
      <c r="J33" s="334">
        <v>51284.422754143103</v>
      </c>
      <c r="K33" s="334">
        <v>39445.973435416447</v>
      </c>
    </row>
    <row r="34" spans="1:11" x14ac:dyDescent="0.25">
      <c r="A34" s="308"/>
      <c r="B34" s="321" t="s">
        <v>138</v>
      </c>
      <c r="C34" s="333">
        <v>124852</v>
      </c>
      <c r="D34" s="333">
        <v>129853</v>
      </c>
      <c r="E34" s="354">
        <v>9413</v>
      </c>
      <c r="F34" s="323">
        <v>8003.1342056260528</v>
      </c>
      <c r="G34" s="323">
        <v>6522.1688594149127</v>
      </c>
      <c r="H34" s="323">
        <v>10523.122617321926</v>
      </c>
      <c r="I34" s="334">
        <v>8762.7689235841735</v>
      </c>
      <c r="J34" s="334">
        <v>9441.2239314272229</v>
      </c>
      <c r="K34" s="334">
        <v>5913.2075951606857</v>
      </c>
    </row>
    <row r="35" spans="1:11" x14ac:dyDescent="0.25">
      <c r="A35" s="320" t="s">
        <v>745</v>
      </c>
      <c r="B35" s="312" t="s">
        <v>746</v>
      </c>
      <c r="C35" s="331">
        <v>1273548</v>
      </c>
      <c r="D35" s="331">
        <v>660463</v>
      </c>
      <c r="E35" s="353">
        <v>69711</v>
      </c>
      <c r="F35" s="323">
        <v>46424.97325975696</v>
      </c>
      <c r="G35" s="323">
        <v>39395.556509362417</v>
      </c>
      <c r="H35" s="323">
        <v>43014.368201520345</v>
      </c>
      <c r="I35" s="334">
        <v>44433.222137659373</v>
      </c>
      <c r="J35" s="334">
        <v>45093.135645001814</v>
      </c>
      <c r="K35" s="334">
        <v>32685.571253058064</v>
      </c>
    </row>
    <row r="36" spans="1:11" x14ac:dyDescent="0.25">
      <c r="A36" s="308"/>
      <c r="B36" s="321" t="s">
        <v>747</v>
      </c>
      <c r="C36" s="333">
        <v>33618</v>
      </c>
      <c r="D36" s="333">
        <v>65166</v>
      </c>
      <c r="E36" s="354">
        <v>19590</v>
      </c>
      <c r="F36" s="323">
        <v>979.86396903284833</v>
      </c>
      <c r="G36" s="323">
        <v>938.07765264100374</v>
      </c>
      <c r="H36" s="323">
        <v>784.42090578862349</v>
      </c>
      <c r="I36" s="334">
        <v>1141.2528618765646</v>
      </c>
      <c r="J36" s="334">
        <v>1362.1799417641118</v>
      </c>
      <c r="K36" s="334">
        <v>568.89960281192316</v>
      </c>
    </row>
    <row r="37" spans="1:11" x14ac:dyDescent="0.25">
      <c r="A37" s="308"/>
      <c r="B37" s="321" t="s">
        <v>748</v>
      </c>
      <c r="C37" s="333">
        <v>585085</v>
      </c>
      <c r="D37" s="333">
        <v>367063</v>
      </c>
      <c r="E37" s="354">
        <v>29338</v>
      </c>
      <c r="F37" s="314">
        <v>27467.192262568693</v>
      </c>
      <c r="G37" s="314">
        <v>23428.186504170215</v>
      </c>
      <c r="H37" s="314">
        <v>28081.090774327567</v>
      </c>
      <c r="I37" s="332">
        <v>31933.224536784939</v>
      </c>
      <c r="J37" s="332">
        <v>27710.422120177438</v>
      </c>
      <c r="K37" s="332">
        <v>21858.319392153091</v>
      </c>
    </row>
    <row r="38" spans="1:11" x14ac:dyDescent="0.25">
      <c r="A38" s="308"/>
      <c r="B38" s="321" t="s">
        <v>749</v>
      </c>
      <c r="C38" s="333">
        <v>583124</v>
      </c>
      <c r="D38" s="333">
        <v>182044</v>
      </c>
      <c r="E38" s="354">
        <v>16956</v>
      </c>
      <c r="F38" s="323">
        <v>14360.697547140462</v>
      </c>
      <c r="G38" s="323">
        <v>10036.830328505859</v>
      </c>
      <c r="H38" s="323">
        <v>10441.646295006933</v>
      </c>
      <c r="I38" s="334">
        <v>9481.6959295770848</v>
      </c>
      <c r="J38" s="334">
        <v>13741.986384563712</v>
      </c>
      <c r="K38" s="334">
        <v>7696.5084228558308</v>
      </c>
    </row>
    <row r="39" spans="1:11" x14ac:dyDescent="0.25">
      <c r="A39" s="308"/>
      <c r="B39" s="321" t="s">
        <v>138</v>
      </c>
      <c r="C39" s="333">
        <v>71720</v>
      </c>
      <c r="D39" s="333">
        <v>46192</v>
      </c>
      <c r="E39" s="354">
        <v>3826</v>
      </c>
      <c r="F39" s="323">
        <v>3617.2194810149886</v>
      </c>
      <c r="G39" s="323">
        <v>4992.4620240453378</v>
      </c>
      <c r="H39" s="323">
        <v>3707.2102263972192</v>
      </c>
      <c r="I39" s="334">
        <v>1877.0488094207874</v>
      </c>
      <c r="J39" s="334">
        <v>2278.5471984965557</v>
      </c>
      <c r="K39" s="334">
        <v>2561.8438352372241</v>
      </c>
    </row>
    <row r="40" spans="1:11" x14ac:dyDescent="0.25">
      <c r="A40" s="320" t="s">
        <v>750</v>
      </c>
      <c r="B40" s="312" t="s">
        <v>751</v>
      </c>
      <c r="C40" s="331">
        <v>3735183</v>
      </c>
      <c r="D40" s="331">
        <v>2695743</v>
      </c>
      <c r="E40" s="353">
        <v>203644</v>
      </c>
      <c r="F40" s="323">
        <v>194915.29103520288</v>
      </c>
      <c r="G40" s="323">
        <v>143664.79278210012</v>
      </c>
      <c r="H40" s="323">
        <v>188582.64099176475</v>
      </c>
      <c r="I40" s="334">
        <v>203118.49532450715</v>
      </c>
      <c r="J40" s="334">
        <v>306840.47969597846</v>
      </c>
      <c r="K40" s="334">
        <v>170141.30653615895</v>
      </c>
    </row>
    <row r="41" spans="1:11" x14ac:dyDescent="0.25">
      <c r="A41" s="308"/>
      <c r="B41" s="321" t="s">
        <v>752</v>
      </c>
      <c r="C41" s="333">
        <v>529094</v>
      </c>
      <c r="D41" s="333">
        <v>322903</v>
      </c>
      <c r="E41" s="354">
        <v>25050</v>
      </c>
      <c r="F41" s="323">
        <v>15252.63763320344</v>
      </c>
      <c r="G41" s="323">
        <v>9944.7596574624295</v>
      </c>
      <c r="H41" s="323">
        <v>27508.007003932129</v>
      </c>
      <c r="I41" s="334">
        <v>22926.815708983624</v>
      </c>
      <c r="J41" s="334">
        <v>78885.263549339361</v>
      </c>
      <c r="K41" s="334">
        <v>10563.421881945171</v>
      </c>
    </row>
    <row r="42" spans="1:11" x14ac:dyDescent="0.25">
      <c r="A42" s="308"/>
      <c r="B42" s="321" t="s">
        <v>753</v>
      </c>
      <c r="C42" s="333">
        <v>437617</v>
      </c>
      <c r="D42" s="333">
        <v>397576</v>
      </c>
      <c r="E42" s="354">
        <v>35279</v>
      </c>
      <c r="F42" s="314">
        <v>23003.264202042079</v>
      </c>
      <c r="G42" s="314">
        <v>13852.120195113956</v>
      </c>
      <c r="H42" s="314">
        <v>22943.49385854026</v>
      </c>
      <c r="I42" s="332">
        <v>16377.252290289285</v>
      </c>
      <c r="J42" s="332">
        <v>25752.006804894241</v>
      </c>
      <c r="K42" s="332">
        <v>14039.149252677113</v>
      </c>
    </row>
    <row r="43" spans="1:11" x14ac:dyDescent="0.25">
      <c r="A43" s="308"/>
      <c r="B43" s="321" t="s">
        <v>754</v>
      </c>
      <c r="C43" s="333">
        <v>1019364</v>
      </c>
      <c r="D43" s="333">
        <v>766393</v>
      </c>
      <c r="E43" s="354">
        <v>52210</v>
      </c>
      <c r="F43" s="323">
        <v>89902.719543811079</v>
      </c>
      <c r="G43" s="323">
        <v>66394.464511331826</v>
      </c>
      <c r="H43" s="323">
        <v>72949.595929187373</v>
      </c>
      <c r="I43" s="334">
        <v>55948.786918076345</v>
      </c>
      <c r="J43" s="334">
        <v>60630.817095611259</v>
      </c>
      <c r="K43" s="334">
        <v>53609.142214307474</v>
      </c>
    </row>
    <row r="44" spans="1:11" x14ac:dyDescent="0.25">
      <c r="A44" s="308"/>
      <c r="B44" s="321" t="s">
        <v>755</v>
      </c>
      <c r="C44" s="333">
        <v>572314</v>
      </c>
      <c r="D44" s="333">
        <v>487523</v>
      </c>
      <c r="E44" s="354">
        <v>19501</v>
      </c>
      <c r="F44" s="323">
        <v>21354.856925319622</v>
      </c>
      <c r="G44" s="323">
        <v>16918.025421639726</v>
      </c>
      <c r="H44" s="323">
        <v>18203.602837527036</v>
      </c>
      <c r="I44" s="334">
        <v>68171.684291191501</v>
      </c>
      <c r="J44" s="334">
        <v>95225.329176787112</v>
      </c>
      <c r="K44" s="334">
        <v>48980.550284210294</v>
      </c>
    </row>
    <row r="45" spans="1:11" x14ac:dyDescent="0.25">
      <c r="A45" s="308"/>
      <c r="B45" s="321" t="s">
        <v>756</v>
      </c>
      <c r="C45" s="333">
        <v>235339</v>
      </c>
      <c r="D45" s="333">
        <v>171534</v>
      </c>
      <c r="E45" s="354">
        <v>14123</v>
      </c>
      <c r="F45" s="323">
        <v>15459.864244723</v>
      </c>
      <c r="G45" s="323">
        <v>10149.689327640046</v>
      </c>
      <c r="H45" s="323">
        <v>14479.713982325378</v>
      </c>
      <c r="I45" s="334">
        <v>9354.4144189895887</v>
      </c>
      <c r="J45" s="334">
        <v>13659.35136064351</v>
      </c>
      <c r="K45" s="334">
        <v>18851.431204128414</v>
      </c>
    </row>
    <row r="46" spans="1:11" x14ac:dyDescent="0.25">
      <c r="A46" s="308"/>
      <c r="B46" s="321" t="s">
        <v>138</v>
      </c>
      <c r="C46" s="333">
        <v>941460</v>
      </c>
      <c r="D46" s="333">
        <v>549816</v>
      </c>
      <c r="E46" s="354">
        <v>57481</v>
      </c>
      <c r="F46" s="323">
        <v>29941.948486103684</v>
      </c>
      <c r="G46" s="323">
        <v>26405.73366891214</v>
      </c>
      <c r="H46" s="323">
        <v>32498.227380252622</v>
      </c>
      <c r="I46" s="334">
        <v>30339.541696976783</v>
      </c>
      <c r="J46" s="334">
        <v>32687.711708703013</v>
      </c>
      <c r="K46" s="334">
        <v>24097.61169889048</v>
      </c>
    </row>
    <row r="47" spans="1:11" x14ac:dyDescent="0.25">
      <c r="A47" s="320" t="s">
        <v>757</v>
      </c>
      <c r="B47" s="312" t="s">
        <v>758</v>
      </c>
      <c r="C47" s="331">
        <v>997260</v>
      </c>
      <c r="D47" s="331">
        <v>970764</v>
      </c>
      <c r="E47" s="353">
        <v>75088</v>
      </c>
      <c r="F47" s="323">
        <v>79886.524033884692</v>
      </c>
      <c r="G47" s="323">
        <v>90083.959302673131</v>
      </c>
      <c r="H47" s="323">
        <v>85207.636415453439</v>
      </c>
      <c r="I47" s="334">
        <v>85813.393417710176</v>
      </c>
      <c r="J47" s="334">
        <v>77884.910805337597</v>
      </c>
      <c r="K47" s="334">
        <v>78529.769014478414</v>
      </c>
    </row>
    <row r="48" spans="1:11" x14ac:dyDescent="0.25">
      <c r="A48" s="308"/>
      <c r="B48" s="321" t="s">
        <v>759</v>
      </c>
      <c r="C48" s="333">
        <v>534571</v>
      </c>
      <c r="D48" s="333">
        <v>469016</v>
      </c>
      <c r="E48" s="354">
        <v>39223</v>
      </c>
      <c r="F48" s="323">
        <v>45279.418681785828</v>
      </c>
      <c r="G48" s="323">
        <v>46075.63335798453</v>
      </c>
      <c r="H48" s="323">
        <v>49884.557528121302</v>
      </c>
      <c r="I48" s="334">
        <v>46702.026343449012</v>
      </c>
      <c r="J48" s="334">
        <v>53713.917212414854</v>
      </c>
      <c r="K48" s="334">
        <v>48741.289837421864</v>
      </c>
    </row>
    <row r="49" spans="1:11" x14ac:dyDescent="0.25">
      <c r="A49" s="308"/>
      <c r="B49" s="321" t="s">
        <v>760</v>
      </c>
      <c r="C49" s="333">
        <v>12729</v>
      </c>
      <c r="D49" s="335">
        <v>522</v>
      </c>
      <c r="E49" s="354">
        <v>13</v>
      </c>
      <c r="F49" s="314">
        <v>0</v>
      </c>
      <c r="G49" s="314">
        <v>41.386831823027173</v>
      </c>
      <c r="H49" s="314">
        <v>47.219275580260579</v>
      </c>
      <c r="I49" s="332">
        <v>81.628204189748772</v>
      </c>
      <c r="J49" s="332">
        <v>43.782254679820866</v>
      </c>
      <c r="K49" s="332">
        <v>107.66278682337295</v>
      </c>
    </row>
    <row r="50" spans="1:11" x14ac:dyDescent="0.25">
      <c r="A50" s="308"/>
      <c r="B50" s="321" t="s">
        <v>761</v>
      </c>
      <c r="C50" s="333">
        <v>95799</v>
      </c>
      <c r="D50" s="333">
        <v>139261</v>
      </c>
      <c r="E50" s="354">
        <v>6553</v>
      </c>
      <c r="F50" s="323">
        <v>10809.135340380335</v>
      </c>
      <c r="G50" s="323">
        <v>16446.754353087206</v>
      </c>
      <c r="H50" s="323">
        <v>9029.7539563870032</v>
      </c>
      <c r="I50" s="334">
        <v>11728.171400532432</v>
      </c>
      <c r="J50" s="334">
        <v>4594.3645147250527</v>
      </c>
      <c r="K50" s="334">
        <v>9008.0109952675612</v>
      </c>
    </row>
    <row r="51" spans="1:11" x14ac:dyDescent="0.25">
      <c r="A51" s="308"/>
      <c r="B51" s="321" t="s">
        <v>138</v>
      </c>
      <c r="C51" s="333">
        <v>354161</v>
      </c>
      <c r="D51" s="333">
        <v>361965</v>
      </c>
      <c r="E51" s="354">
        <v>29299</v>
      </c>
      <c r="F51" s="323">
        <v>23797.970011718535</v>
      </c>
      <c r="G51" s="323">
        <v>27520.184759778364</v>
      </c>
      <c r="H51" s="323">
        <v>26246.105655364874</v>
      </c>
      <c r="I51" s="334">
        <v>27301.567469538986</v>
      </c>
      <c r="J51" s="334">
        <v>19532.846823517863</v>
      </c>
      <c r="K51" s="334">
        <v>20672.805394965617</v>
      </c>
    </row>
    <row r="52" spans="1:11" ht="15.75" thickBot="1" x14ac:dyDescent="0.3">
      <c r="A52" s="326"/>
      <c r="B52" s="327"/>
      <c r="C52" s="345"/>
      <c r="D52" s="327"/>
      <c r="E52" s="346"/>
      <c r="F52" s="567"/>
      <c r="G52" s="567"/>
      <c r="H52" s="567"/>
      <c r="I52" s="568"/>
      <c r="J52" s="568"/>
      <c r="K52" s="568"/>
    </row>
    <row r="53" spans="1:11" ht="10.5" customHeight="1" thickTop="1" x14ac:dyDescent="0.25">
      <c r="F53" s="333"/>
      <c r="G53" s="333"/>
      <c r="H53" s="333"/>
      <c r="I53" s="334"/>
      <c r="J53" s="334"/>
      <c r="K53" s="334"/>
    </row>
  </sheetData>
  <mergeCells count="8">
    <mergeCell ref="A1:K1"/>
    <mergeCell ref="A2:K2"/>
    <mergeCell ref="A3:K3"/>
    <mergeCell ref="A4:A5"/>
    <mergeCell ref="B4:B5"/>
    <mergeCell ref="C4:C5"/>
    <mergeCell ref="D4:D5"/>
    <mergeCell ref="F4:J4"/>
  </mergeCells>
  <pageMargins left="0.7" right="0.7" top="0.75" bottom="0.75" header="0.3" footer="0.3"/>
  <pageSetup paperSize="9" scale="82"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37" zoomScale="115" zoomScaleNormal="100" zoomScaleSheetLayoutView="115" workbookViewId="0">
      <selection activeCell="E7" sqref="E7:E47"/>
    </sheetView>
  </sheetViews>
  <sheetFormatPr defaultColWidth="9.125" defaultRowHeight="15" x14ac:dyDescent="0.25"/>
  <cols>
    <col min="1" max="1" width="3.125" style="251" bestFit="1" customWidth="1"/>
    <col min="2" max="2" width="19.125" style="251" bestFit="1" customWidth="1"/>
    <col min="3" max="3" width="9.125" style="251" bestFit="1" customWidth="1"/>
    <col min="4" max="5" width="8.25" style="251" bestFit="1" customWidth="1"/>
    <col min="6" max="9" width="9.375" style="251" bestFit="1" customWidth="1"/>
    <col min="10" max="10" width="9.125" style="251" bestFit="1" customWidth="1"/>
    <col min="11" max="11" width="9.375" style="251" bestFit="1" customWidth="1"/>
    <col min="12" max="16384" width="9.125" style="251"/>
  </cols>
  <sheetData>
    <row r="1" spans="1:11" ht="18.75" customHeight="1" x14ac:dyDescent="0.25">
      <c r="A1" s="546" t="s">
        <v>806</v>
      </c>
      <c r="B1" s="546"/>
      <c r="C1" s="546"/>
      <c r="D1" s="546"/>
      <c r="E1" s="546"/>
      <c r="F1" s="546"/>
      <c r="G1" s="546"/>
      <c r="H1" s="546"/>
      <c r="I1" s="546"/>
      <c r="J1" s="546"/>
      <c r="K1" s="546"/>
    </row>
    <row r="2" spans="1:11" x14ac:dyDescent="0.25">
      <c r="A2" s="547" t="s">
        <v>520</v>
      </c>
      <c r="B2" s="547"/>
      <c r="C2" s="547"/>
      <c r="D2" s="547"/>
      <c r="E2" s="547"/>
      <c r="F2" s="547"/>
      <c r="G2" s="547"/>
      <c r="H2" s="547"/>
      <c r="I2" s="547"/>
      <c r="J2" s="547"/>
      <c r="K2" s="547"/>
    </row>
    <row r="3" spans="1:11" ht="15.75" thickBot="1" x14ac:dyDescent="0.3">
      <c r="A3" s="548" t="s">
        <v>649</v>
      </c>
      <c r="B3" s="548"/>
      <c r="C3" s="548"/>
      <c r="D3" s="548"/>
      <c r="E3" s="548"/>
      <c r="F3" s="548"/>
      <c r="G3" s="548"/>
      <c r="H3" s="548"/>
      <c r="I3" s="548"/>
      <c r="J3" s="548"/>
      <c r="K3" s="548"/>
    </row>
    <row r="4" spans="1:11" ht="16.5" thickTop="1" thickBot="1" x14ac:dyDescent="0.3">
      <c r="A4" s="549"/>
      <c r="B4" s="551" t="s">
        <v>716</v>
      </c>
      <c r="C4" s="553" t="s">
        <v>131</v>
      </c>
      <c r="D4" s="553" t="s">
        <v>132</v>
      </c>
      <c r="E4" s="305">
        <v>2023</v>
      </c>
      <c r="F4" s="555">
        <v>2023</v>
      </c>
      <c r="G4" s="556"/>
      <c r="H4" s="556"/>
      <c r="I4" s="556"/>
      <c r="J4" s="556"/>
      <c r="K4" s="350">
        <v>2024</v>
      </c>
    </row>
    <row r="5" spans="1:11" ht="15.75" thickBot="1" x14ac:dyDescent="0.3">
      <c r="A5" s="558"/>
      <c r="B5" s="559"/>
      <c r="C5" s="554"/>
      <c r="D5" s="554"/>
      <c r="E5" s="306" t="s">
        <v>43</v>
      </c>
      <c r="F5" s="351" t="s">
        <v>38</v>
      </c>
      <c r="G5" s="306" t="s">
        <v>39</v>
      </c>
      <c r="H5" s="306" t="s">
        <v>40</v>
      </c>
      <c r="I5" s="306" t="s">
        <v>41</v>
      </c>
      <c r="J5" s="306" t="s">
        <v>42</v>
      </c>
      <c r="K5" s="351" t="s">
        <v>43</v>
      </c>
    </row>
    <row r="6" spans="1:11" ht="15.75" thickTop="1" x14ac:dyDescent="0.25">
      <c r="A6" s="307"/>
      <c r="B6" s="307"/>
      <c r="C6" s="310"/>
      <c r="D6" s="310"/>
      <c r="E6" s="310"/>
      <c r="F6" s="310"/>
      <c r="G6" s="310"/>
      <c r="H6" s="310"/>
      <c r="I6" s="310"/>
      <c r="J6" s="310"/>
    </row>
    <row r="7" spans="1:11" x14ac:dyDescent="0.25">
      <c r="A7" s="312" t="s">
        <v>763</v>
      </c>
      <c r="B7" s="312" t="s">
        <v>764</v>
      </c>
      <c r="C7" s="331">
        <v>300872</v>
      </c>
      <c r="D7" s="331">
        <v>19963</v>
      </c>
      <c r="E7" s="332">
        <v>758</v>
      </c>
      <c r="F7" s="314">
        <v>31070.035877159273</v>
      </c>
      <c r="G7" s="314">
        <v>1817.3214685132903</v>
      </c>
      <c r="H7" s="314">
        <v>1386.621790518368</v>
      </c>
      <c r="I7" s="332">
        <v>1134.9767144728912</v>
      </c>
      <c r="J7" s="332">
        <v>1618.8336337845808</v>
      </c>
      <c r="K7" s="332">
        <v>7728.8839742780237</v>
      </c>
    </row>
    <row r="8" spans="1:11" x14ac:dyDescent="0.25">
      <c r="A8" s="312" t="s">
        <v>765</v>
      </c>
      <c r="B8" s="312" t="s">
        <v>766</v>
      </c>
      <c r="C8" s="331">
        <v>1398438</v>
      </c>
      <c r="D8" s="331">
        <v>995958</v>
      </c>
      <c r="E8" s="332">
        <v>23880</v>
      </c>
      <c r="F8" s="314">
        <v>63698.496157866306</v>
      </c>
      <c r="G8" s="314">
        <v>54845.783166114859</v>
      </c>
      <c r="H8" s="314">
        <v>174317.52451875611</v>
      </c>
      <c r="I8" s="334">
        <v>56414.715535511088</v>
      </c>
      <c r="J8" s="334">
        <v>118600.12429398074</v>
      </c>
      <c r="K8" s="334">
        <v>102845.01939208178</v>
      </c>
    </row>
    <row r="9" spans="1:11" x14ac:dyDescent="0.25">
      <c r="A9" s="308"/>
      <c r="B9" s="321" t="s">
        <v>395</v>
      </c>
      <c r="C9" s="333">
        <v>519012</v>
      </c>
      <c r="D9" s="333">
        <v>138109</v>
      </c>
      <c r="E9" s="334">
        <v>21076</v>
      </c>
      <c r="F9" s="323">
        <v>12168.378741089846</v>
      </c>
      <c r="G9" s="323">
        <v>9306.59001283609</v>
      </c>
      <c r="H9" s="323">
        <v>61659.048098708503</v>
      </c>
      <c r="I9" s="334">
        <v>7116.645605730163</v>
      </c>
      <c r="J9" s="334">
        <v>56721.254683703723</v>
      </c>
      <c r="K9" s="334">
        <v>2301.0858888001808</v>
      </c>
    </row>
    <row r="10" spans="1:11" x14ac:dyDescent="0.25">
      <c r="A10" s="308"/>
      <c r="B10" s="321" t="s">
        <v>767</v>
      </c>
      <c r="C10" s="333">
        <v>763786</v>
      </c>
      <c r="D10" s="333">
        <v>754982</v>
      </c>
      <c r="E10" s="334">
        <v>17</v>
      </c>
      <c r="F10" s="323">
        <v>43737.063494845781</v>
      </c>
      <c r="G10" s="323">
        <v>45300.657871492658</v>
      </c>
      <c r="H10" s="323">
        <v>111690.34252067364</v>
      </c>
      <c r="I10" s="334">
        <v>48754.870764186278</v>
      </c>
      <c r="J10" s="334">
        <v>60488.074717583469</v>
      </c>
      <c r="K10" s="334">
        <v>100149.57943868556</v>
      </c>
    </row>
    <row r="11" spans="1:11" x14ac:dyDescent="0.25">
      <c r="A11" s="308"/>
      <c r="B11" s="321" t="s">
        <v>138</v>
      </c>
      <c r="C11" s="333">
        <v>115642</v>
      </c>
      <c r="D11" s="333">
        <v>102869</v>
      </c>
      <c r="E11" s="334">
        <v>2787</v>
      </c>
      <c r="F11" s="323">
        <v>7793.0539219306738</v>
      </c>
      <c r="G11" s="323">
        <v>238.53528178611751</v>
      </c>
      <c r="H11" s="323">
        <v>968.13389937394061</v>
      </c>
      <c r="I11" s="334">
        <v>543.19916559465082</v>
      </c>
      <c r="J11" s="334">
        <v>1390.7948926935369</v>
      </c>
      <c r="K11" s="334">
        <v>394.3540645960507</v>
      </c>
    </row>
    <row r="12" spans="1:11" x14ac:dyDescent="0.25">
      <c r="A12" s="312" t="s">
        <v>768</v>
      </c>
      <c r="B12" s="312" t="s">
        <v>769</v>
      </c>
      <c r="C12" s="331">
        <v>1949518</v>
      </c>
      <c r="D12" s="331">
        <v>651147</v>
      </c>
      <c r="E12" s="332">
        <v>63325</v>
      </c>
      <c r="F12" s="314">
        <v>21532.331532044213</v>
      </c>
      <c r="G12" s="314">
        <v>24175.842789119346</v>
      </c>
      <c r="H12" s="314">
        <v>35907.860594071557</v>
      </c>
      <c r="I12" s="332">
        <v>21235.603474634241</v>
      </c>
      <c r="J12" s="332">
        <v>36951.120908477031</v>
      </c>
      <c r="K12" s="332">
        <v>56677.352089000953</v>
      </c>
    </row>
    <row r="13" spans="1:11" x14ac:dyDescent="0.25">
      <c r="A13" s="308"/>
      <c r="B13" s="321" t="s">
        <v>421</v>
      </c>
      <c r="C13" s="333">
        <v>1897452</v>
      </c>
      <c r="D13" s="333">
        <v>640979</v>
      </c>
      <c r="E13" s="334">
        <v>62272</v>
      </c>
      <c r="F13" s="323">
        <v>21143.649290131889</v>
      </c>
      <c r="G13" s="323">
        <v>24155.237571795795</v>
      </c>
      <c r="H13" s="323">
        <v>35632.698240242433</v>
      </c>
      <c r="I13" s="334">
        <v>20953.758270416121</v>
      </c>
      <c r="J13" s="334">
        <v>36370.847410183196</v>
      </c>
      <c r="K13" s="334">
        <v>56203.043361779331</v>
      </c>
    </row>
    <row r="14" spans="1:11" x14ac:dyDescent="0.25">
      <c r="A14" s="308"/>
      <c r="B14" s="321" t="s">
        <v>138</v>
      </c>
      <c r="C14" s="333">
        <v>52067</v>
      </c>
      <c r="D14" s="333">
        <v>10167</v>
      </c>
      <c r="E14" s="334">
        <v>1053</v>
      </c>
      <c r="F14" s="323">
        <v>388.68224191232298</v>
      </c>
      <c r="G14" s="323">
        <v>20.605217323550765</v>
      </c>
      <c r="H14" s="323">
        <v>275.1623538291206</v>
      </c>
      <c r="I14" s="334">
        <v>281.84520421811686</v>
      </c>
      <c r="J14" s="334">
        <v>580.27349829383638</v>
      </c>
      <c r="K14" s="334">
        <v>474.30872722162104</v>
      </c>
    </row>
    <row r="15" spans="1:11" x14ac:dyDescent="0.25">
      <c r="A15" s="312" t="s">
        <v>770</v>
      </c>
      <c r="B15" s="312" t="s">
        <v>771</v>
      </c>
      <c r="C15" s="331">
        <v>481020</v>
      </c>
      <c r="D15" s="331">
        <v>404614</v>
      </c>
      <c r="E15" s="332">
        <v>38496</v>
      </c>
      <c r="F15" s="314">
        <v>70120.36318944236</v>
      </c>
      <c r="G15" s="314">
        <v>19358.329343465179</v>
      </c>
      <c r="H15" s="314">
        <v>33906.567031725281</v>
      </c>
      <c r="I15" s="332">
        <v>39012.846413587533</v>
      </c>
      <c r="J15" s="332">
        <v>99089.524388087215</v>
      </c>
      <c r="K15" s="332">
        <v>94953.994372871632</v>
      </c>
    </row>
    <row r="16" spans="1:11" x14ac:dyDescent="0.25">
      <c r="A16" s="312" t="s">
        <v>772</v>
      </c>
      <c r="B16" s="312" t="s">
        <v>773</v>
      </c>
      <c r="C16" s="331">
        <v>25568461</v>
      </c>
      <c r="D16" s="331">
        <v>14211158</v>
      </c>
      <c r="E16" s="332">
        <v>1268159</v>
      </c>
      <c r="F16" s="314">
        <v>1257754.8854881874</v>
      </c>
      <c r="G16" s="314">
        <v>1130340.8398873969</v>
      </c>
      <c r="H16" s="314">
        <v>1376625.2809705348</v>
      </c>
      <c r="I16" s="332">
        <v>1362382.8724011956</v>
      </c>
      <c r="J16" s="332">
        <v>1414940.7987932023</v>
      </c>
      <c r="K16" s="332">
        <v>1535662.3473051926</v>
      </c>
    </row>
    <row r="17" spans="1:11" x14ac:dyDescent="0.25">
      <c r="A17" s="308"/>
      <c r="B17" s="321" t="s">
        <v>393</v>
      </c>
      <c r="C17" s="333">
        <v>21086320</v>
      </c>
      <c r="D17" s="333">
        <v>11899909</v>
      </c>
      <c r="E17" s="334">
        <v>1083740</v>
      </c>
      <c r="F17" s="323">
        <v>1078766.3528200956</v>
      </c>
      <c r="G17" s="323">
        <v>958329.37742943654</v>
      </c>
      <c r="H17" s="323">
        <v>1175250.4003148843</v>
      </c>
      <c r="I17" s="334">
        <v>1125649.7590717592</v>
      </c>
      <c r="J17" s="334">
        <v>1184320.6206933274</v>
      </c>
      <c r="K17" s="334">
        <v>1319276.0618770078</v>
      </c>
    </row>
    <row r="18" spans="1:11" x14ac:dyDescent="0.25">
      <c r="A18" s="308"/>
      <c r="B18" s="321" t="s">
        <v>774</v>
      </c>
      <c r="C18" s="333">
        <v>47384</v>
      </c>
      <c r="D18" s="333">
        <v>28932</v>
      </c>
      <c r="E18" s="334">
        <v>2316</v>
      </c>
      <c r="F18" s="323">
        <v>1888.3410464177127</v>
      </c>
      <c r="G18" s="323">
        <v>1345.4960971163462</v>
      </c>
      <c r="H18" s="323">
        <v>8157.9159414003871</v>
      </c>
      <c r="I18" s="334">
        <v>17332.995401033975</v>
      </c>
      <c r="J18" s="334">
        <v>1694.3860081377788</v>
      </c>
      <c r="K18" s="334">
        <v>2445.0860372016896</v>
      </c>
    </row>
    <row r="19" spans="1:11" x14ac:dyDescent="0.25">
      <c r="A19" s="308"/>
      <c r="B19" s="321" t="s">
        <v>402</v>
      </c>
      <c r="C19" s="333">
        <v>2291844</v>
      </c>
      <c r="D19" s="333">
        <v>1067031</v>
      </c>
      <c r="E19" s="334">
        <v>96244</v>
      </c>
      <c r="F19" s="323">
        <v>72239.78068337802</v>
      </c>
      <c r="G19" s="323">
        <v>78104.375024768742</v>
      </c>
      <c r="H19" s="323">
        <v>92205.296746859705</v>
      </c>
      <c r="I19" s="334">
        <v>104258.67288081039</v>
      </c>
      <c r="J19" s="334">
        <v>113405.5850362924</v>
      </c>
      <c r="K19" s="334">
        <v>118950.06405879553</v>
      </c>
    </row>
    <row r="20" spans="1:11" x14ac:dyDescent="0.25">
      <c r="A20" s="308"/>
      <c r="B20" s="321" t="s">
        <v>775</v>
      </c>
      <c r="C20" s="333">
        <v>1532591</v>
      </c>
      <c r="D20" s="333">
        <v>800150</v>
      </c>
      <c r="E20" s="334">
        <v>59310</v>
      </c>
      <c r="F20" s="323">
        <v>77734.229025680368</v>
      </c>
      <c r="G20" s="323">
        <v>70487.230007166974</v>
      </c>
      <c r="H20" s="323">
        <v>78117.046724031665</v>
      </c>
      <c r="I20" s="334">
        <v>78378.425854938017</v>
      </c>
      <c r="J20" s="334">
        <v>86689.673525332677</v>
      </c>
      <c r="K20" s="334">
        <v>69422.10508253763</v>
      </c>
    </row>
    <row r="21" spans="1:11" x14ac:dyDescent="0.25">
      <c r="A21" s="308"/>
      <c r="B21" s="321" t="s">
        <v>138</v>
      </c>
      <c r="C21" s="333">
        <v>610319</v>
      </c>
      <c r="D21" s="333">
        <v>415133</v>
      </c>
      <c r="E21" s="334">
        <v>26550</v>
      </c>
      <c r="F21" s="323">
        <v>27126.181912615717</v>
      </c>
      <c r="G21" s="323">
        <v>22074.361328908173</v>
      </c>
      <c r="H21" s="323">
        <v>22894.621243358462</v>
      </c>
      <c r="I21" s="334">
        <v>36763.019192653905</v>
      </c>
      <c r="J21" s="334">
        <v>28830.533530112054</v>
      </c>
      <c r="K21" s="334">
        <v>25569.030249649732</v>
      </c>
    </row>
    <row r="22" spans="1:11" x14ac:dyDescent="0.25">
      <c r="A22" s="312" t="s">
        <v>776</v>
      </c>
      <c r="B22" s="312" t="s">
        <v>777</v>
      </c>
      <c r="C22" s="331">
        <v>2209577</v>
      </c>
      <c r="D22" s="331">
        <v>2254380</v>
      </c>
      <c r="E22" s="332">
        <v>192932</v>
      </c>
      <c r="F22" s="314">
        <v>172419.4499300734</v>
      </c>
      <c r="G22" s="314">
        <v>158449.81354419183</v>
      </c>
      <c r="H22" s="314">
        <v>212241.90237582964</v>
      </c>
      <c r="I22" s="332">
        <v>197913.83757114634</v>
      </c>
      <c r="J22" s="332">
        <v>153647.59853736073</v>
      </c>
      <c r="K22" s="332">
        <v>178374.83783924551</v>
      </c>
    </row>
    <row r="23" spans="1:11" x14ac:dyDescent="0.25">
      <c r="A23" s="308"/>
      <c r="B23" s="321" t="s">
        <v>778</v>
      </c>
      <c r="C23" s="333">
        <v>804251</v>
      </c>
      <c r="D23" s="333">
        <v>894921</v>
      </c>
      <c r="E23" s="334">
        <v>59266</v>
      </c>
      <c r="F23" s="323">
        <v>57933.59235160637</v>
      </c>
      <c r="G23" s="323">
        <v>57028.413295261664</v>
      </c>
      <c r="H23" s="323">
        <v>90014.51328450031</v>
      </c>
      <c r="I23" s="334">
        <v>69171.136050731177</v>
      </c>
      <c r="J23" s="334">
        <v>38536.614792790999</v>
      </c>
      <c r="K23" s="334">
        <v>31887.45654796686</v>
      </c>
    </row>
    <row r="24" spans="1:11" x14ac:dyDescent="0.25">
      <c r="A24" s="308"/>
      <c r="B24" s="321" t="s">
        <v>389</v>
      </c>
      <c r="C24" s="333">
        <v>86247</v>
      </c>
      <c r="D24" s="333">
        <v>78808</v>
      </c>
      <c r="E24" s="334">
        <v>4906</v>
      </c>
      <c r="F24" s="323">
        <v>3454.5563617885273</v>
      </c>
      <c r="G24" s="323">
        <v>2045.9177502785853</v>
      </c>
      <c r="H24" s="323">
        <v>5793.4784959737017</v>
      </c>
      <c r="I24" s="334">
        <v>5648.7419931374507</v>
      </c>
      <c r="J24" s="334">
        <v>2232.1339263053742</v>
      </c>
      <c r="K24" s="334">
        <v>2486.0081849139874</v>
      </c>
    </row>
    <row r="25" spans="1:11" x14ac:dyDescent="0.25">
      <c r="A25" s="308"/>
      <c r="B25" s="321" t="s">
        <v>779</v>
      </c>
      <c r="C25" s="333">
        <v>348635</v>
      </c>
      <c r="D25" s="333">
        <v>278705</v>
      </c>
      <c r="E25" s="334">
        <v>26101</v>
      </c>
      <c r="F25" s="323">
        <v>20417.100045914322</v>
      </c>
      <c r="G25" s="323">
        <v>19429.715171104217</v>
      </c>
      <c r="H25" s="323">
        <v>24633.201762896384</v>
      </c>
      <c r="I25" s="334">
        <v>20766.174347429103</v>
      </c>
      <c r="J25" s="334">
        <v>17600.135702538788</v>
      </c>
      <c r="K25" s="334">
        <v>32288.135827334841</v>
      </c>
    </row>
    <row r="26" spans="1:11" x14ac:dyDescent="0.25">
      <c r="A26" s="308"/>
      <c r="B26" s="321" t="s">
        <v>401</v>
      </c>
      <c r="C26" s="333">
        <v>783459</v>
      </c>
      <c r="D26" s="333">
        <v>880706</v>
      </c>
      <c r="E26" s="334">
        <v>82293</v>
      </c>
      <c r="F26" s="323">
        <v>83041.651523562483</v>
      </c>
      <c r="G26" s="323">
        <v>73355.380327128878</v>
      </c>
      <c r="H26" s="323">
        <v>83596.666244585474</v>
      </c>
      <c r="I26" s="334">
        <v>92877.783032893945</v>
      </c>
      <c r="J26" s="334">
        <v>89410.837967765867</v>
      </c>
      <c r="K26" s="334">
        <v>104560.29508712524</v>
      </c>
    </row>
    <row r="27" spans="1:11" x14ac:dyDescent="0.25">
      <c r="A27" s="308"/>
      <c r="B27" s="321" t="s">
        <v>422</v>
      </c>
      <c r="C27" s="333">
        <v>76929</v>
      </c>
      <c r="D27" s="333">
        <v>68261</v>
      </c>
      <c r="E27" s="334">
        <v>15425</v>
      </c>
      <c r="F27" s="323">
        <v>5577.5279646817089</v>
      </c>
      <c r="G27" s="323">
        <v>4961.4676669548235</v>
      </c>
      <c r="H27" s="323">
        <v>5766.38892297244</v>
      </c>
      <c r="I27" s="334">
        <v>4095.9545665165433</v>
      </c>
      <c r="J27" s="334">
        <v>3475.4782752039296</v>
      </c>
      <c r="K27" s="334">
        <v>4052.4121844773445</v>
      </c>
    </row>
    <row r="28" spans="1:11" x14ac:dyDescent="0.25">
      <c r="A28" s="308"/>
      <c r="B28" s="321" t="s">
        <v>138</v>
      </c>
      <c r="C28" s="333">
        <v>110057</v>
      </c>
      <c r="D28" s="333">
        <v>52980</v>
      </c>
      <c r="E28" s="334">
        <v>4940</v>
      </c>
      <c r="F28" s="323">
        <v>1995.0216825199848</v>
      </c>
      <c r="G28" s="323">
        <v>1628.919333463642</v>
      </c>
      <c r="H28" s="323">
        <v>2437.6536649012969</v>
      </c>
      <c r="I28" s="334">
        <v>5354.0475804381613</v>
      </c>
      <c r="J28" s="334">
        <v>2392.397872755761</v>
      </c>
      <c r="K28" s="334">
        <v>3100.5300074272232</v>
      </c>
    </row>
    <row r="29" spans="1:11" x14ac:dyDescent="0.25">
      <c r="A29" s="312" t="s">
        <v>780</v>
      </c>
      <c r="B29" s="312" t="s">
        <v>781</v>
      </c>
      <c r="C29" s="331">
        <v>9435432</v>
      </c>
      <c r="D29" s="331">
        <v>7548263</v>
      </c>
      <c r="E29" s="332">
        <v>650571</v>
      </c>
      <c r="F29" s="314">
        <v>592201.41829990386</v>
      </c>
      <c r="G29" s="314">
        <v>534315.33735208435</v>
      </c>
      <c r="H29" s="314">
        <v>571650.8566298373</v>
      </c>
      <c r="I29" s="332">
        <v>595918.60763160081</v>
      </c>
      <c r="J29" s="332">
        <v>561990.85448052408</v>
      </c>
      <c r="K29" s="332">
        <v>538917.02779603063</v>
      </c>
    </row>
    <row r="30" spans="1:11" x14ac:dyDescent="0.25">
      <c r="A30" s="308"/>
      <c r="B30" s="321" t="s">
        <v>400</v>
      </c>
      <c r="C30" s="333">
        <v>4639479</v>
      </c>
      <c r="D30" s="333">
        <v>4317691</v>
      </c>
      <c r="E30" s="334">
        <v>373445</v>
      </c>
      <c r="F30" s="323">
        <v>317977.829780731</v>
      </c>
      <c r="G30" s="323">
        <v>286310.71856920939</v>
      </c>
      <c r="H30" s="323">
        <v>255392.67217702582</v>
      </c>
      <c r="I30" s="334">
        <v>270429.37133104575</v>
      </c>
      <c r="J30" s="334">
        <v>258628.99953793923</v>
      </c>
      <c r="K30" s="334">
        <v>270445.80026583845</v>
      </c>
    </row>
    <row r="31" spans="1:11" x14ac:dyDescent="0.25">
      <c r="A31" s="308"/>
      <c r="B31" s="321" t="s">
        <v>409</v>
      </c>
      <c r="C31" s="333">
        <v>1330711</v>
      </c>
      <c r="D31" s="333">
        <v>895659</v>
      </c>
      <c r="E31" s="334">
        <v>91293</v>
      </c>
      <c r="F31" s="323">
        <v>69681.989070417054</v>
      </c>
      <c r="G31" s="323">
        <v>50049.927806224056</v>
      </c>
      <c r="H31" s="323">
        <v>86887.05687181477</v>
      </c>
      <c r="I31" s="334">
        <v>89474.287846730556</v>
      </c>
      <c r="J31" s="334">
        <v>63570.437037431853</v>
      </c>
      <c r="K31" s="334">
        <v>91659.211303057993</v>
      </c>
    </row>
    <row r="32" spans="1:11" x14ac:dyDescent="0.25">
      <c r="A32" s="308"/>
      <c r="B32" s="321" t="s">
        <v>420</v>
      </c>
      <c r="C32" s="333">
        <v>912624</v>
      </c>
      <c r="D32" s="333">
        <v>965792</v>
      </c>
      <c r="E32" s="334">
        <v>81036</v>
      </c>
      <c r="F32" s="323">
        <v>82452.886697133261</v>
      </c>
      <c r="G32" s="323">
        <v>107519.9557655274</v>
      </c>
      <c r="H32" s="323">
        <v>127474.67865591274</v>
      </c>
      <c r="I32" s="334">
        <v>131621.08583020425</v>
      </c>
      <c r="J32" s="334">
        <v>139674.58794173304</v>
      </c>
      <c r="K32" s="334">
        <v>86696.907740636962</v>
      </c>
    </row>
    <row r="33" spans="1:11" x14ac:dyDescent="0.25">
      <c r="A33" s="308"/>
      <c r="B33" s="321" t="s">
        <v>424</v>
      </c>
      <c r="C33" s="333">
        <v>1807904</v>
      </c>
      <c r="D33" s="333">
        <v>1009229</v>
      </c>
      <c r="E33" s="334">
        <v>71713</v>
      </c>
      <c r="F33" s="323">
        <v>77451.828322636444</v>
      </c>
      <c r="G33" s="323">
        <v>68419.457754080373</v>
      </c>
      <c r="H33" s="323">
        <v>51662.273463672005</v>
      </c>
      <c r="I33" s="334">
        <v>73860.400552394276</v>
      </c>
      <c r="J33" s="334">
        <v>67419.873404540325</v>
      </c>
      <c r="K33" s="334">
        <v>56555.013744976284</v>
      </c>
    </row>
    <row r="34" spans="1:11" x14ac:dyDescent="0.25">
      <c r="A34" s="308"/>
      <c r="B34" s="321" t="s">
        <v>138</v>
      </c>
      <c r="C34" s="333">
        <v>744717</v>
      </c>
      <c r="D34" s="333">
        <v>359896</v>
      </c>
      <c r="E34" s="334">
        <v>33084</v>
      </c>
      <c r="F34" s="323">
        <v>44636.884428986115</v>
      </c>
      <c r="G34" s="323">
        <v>22015.277457043427</v>
      </c>
      <c r="H34" s="323">
        <v>50234.175461412029</v>
      </c>
      <c r="I34" s="334">
        <v>30533.462071226</v>
      </c>
      <c r="J34" s="334">
        <v>32696.956558879683</v>
      </c>
      <c r="K34" s="334">
        <v>33560.094741520938</v>
      </c>
    </row>
    <row r="35" spans="1:11" x14ac:dyDescent="0.25">
      <c r="A35" s="312" t="s">
        <v>782</v>
      </c>
      <c r="B35" s="312" t="s">
        <v>783</v>
      </c>
      <c r="C35" s="331">
        <v>22745962</v>
      </c>
      <c r="D35" s="331">
        <v>17371561</v>
      </c>
      <c r="E35" s="332">
        <v>1292375</v>
      </c>
      <c r="F35" s="314">
        <v>1457747.7631726251</v>
      </c>
      <c r="G35" s="314">
        <v>1378588.8048262626</v>
      </c>
      <c r="H35" s="314">
        <v>1553508.570204111</v>
      </c>
      <c r="I35" s="332">
        <v>1316532.8472401476</v>
      </c>
      <c r="J35" s="332">
        <v>1393218.3990354966</v>
      </c>
      <c r="K35" s="332">
        <v>1314235.638105084</v>
      </c>
    </row>
    <row r="36" spans="1:11" x14ac:dyDescent="0.25">
      <c r="A36" s="308"/>
      <c r="B36" s="321" t="s">
        <v>140</v>
      </c>
      <c r="C36" s="333">
        <v>553448</v>
      </c>
      <c r="D36" s="333">
        <v>254897</v>
      </c>
      <c r="E36" s="334">
        <v>6861</v>
      </c>
      <c r="F36" s="323">
        <v>5125.0870755435262</v>
      </c>
      <c r="G36" s="323">
        <v>2737.6219176757236</v>
      </c>
      <c r="H36" s="323">
        <v>2026.6519984533993</v>
      </c>
      <c r="I36" s="334">
        <v>3904.0625285662304</v>
      </c>
      <c r="J36" s="334">
        <v>13321.175748624812</v>
      </c>
      <c r="K36" s="334">
        <v>6909.7046203525533</v>
      </c>
    </row>
    <row r="37" spans="1:11" x14ac:dyDescent="0.25">
      <c r="A37" s="308"/>
      <c r="B37" s="321" t="s">
        <v>784</v>
      </c>
      <c r="C37" s="333">
        <v>21004</v>
      </c>
      <c r="D37" s="333">
        <v>16596</v>
      </c>
      <c r="E37" s="334">
        <v>778</v>
      </c>
      <c r="F37" s="323">
        <v>1335.3821014464882</v>
      </c>
      <c r="G37" s="323">
        <v>467.02954987704624</v>
      </c>
      <c r="H37" s="323">
        <v>719.24499780279984</v>
      </c>
      <c r="I37" s="334">
        <v>1591.0466351476446</v>
      </c>
      <c r="J37" s="334">
        <v>1533.544372831112</v>
      </c>
      <c r="K37" s="334">
        <v>1744.2040898885061</v>
      </c>
    </row>
    <row r="38" spans="1:11" x14ac:dyDescent="0.25">
      <c r="A38" s="308"/>
      <c r="B38" s="321" t="s">
        <v>141</v>
      </c>
      <c r="C38" s="333">
        <v>3092504</v>
      </c>
      <c r="D38" s="333">
        <v>2207442</v>
      </c>
      <c r="E38" s="334">
        <v>246373</v>
      </c>
      <c r="F38" s="323">
        <v>143693.68802630017</v>
      </c>
      <c r="G38" s="323">
        <v>197835.68889372508</v>
      </c>
      <c r="H38" s="323">
        <v>208313.57026118145</v>
      </c>
      <c r="I38" s="334">
        <v>102386.24733338074</v>
      </c>
      <c r="J38" s="334">
        <v>185969.95298558645</v>
      </c>
      <c r="K38" s="334">
        <v>127424.57919967351</v>
      </c>
    </row>
    <row r="39" spans="1:11" x14ac:dyDescent="0.25">
      <c r="A39" s="308"/>
      <c r="B39" s="321" t="s">
        <v>418</v>
      </c>
      <c r="C39" s="333">
        <v>5158705</v>
      </c>
      <c r="D39" s="333">
        <v>4249132</v>
      </c>
      <c r="E39" s="334">
        <v>305212</v>
      </c>
      <c r="F39" s="323">
        <v>437476.30474449135</v>
      </c>
      <c r="G39" s="323">
        <v>461140.01324918336</v>
      </c>
      <c r="H39" s="323">
        <v>536907.69847565668</v>
      </c>
      <c r="I39" s="334">
        <v>524573.6451542743</v>
      </c>
      <c r="J39" s="334">
        <v>407629.52759674418</v>
      </c>
      <c r="K39" s="334">
        <v>306775.06541795353</v>
      </c>
    </row>
    <row r="40" spans="1:11" x14ac:dyDescent="0.25">
      <c r="A40" s="308"/>
      <c r="B40" s="321" t="s">
        <v>425</v>
      </c>
      <c r="C40" s="333">
        <v>519063</v>
      </c>
      <c r="D40" s="333">
        <v>347832</v>
      </c>
      <c r="E40" s="334">
        <v>34558</v>
      </c>
      <c r="F40" s="323">
        <v>18542.564449380392</v>
      </c>
      <c r="G40" s="323">
        <v>18069.141510010606</v>
      </c>
      <c r="H40" s="323">
        <v>21784.055796042754</v>
      </c>
      <c r="I40" s="334">
        <v>22440.775117180649</v>
      </c>
      <c r="J40" s="334">
        <v>24274.204364267633</v>
      </c>
      <c r="K40" s="334">
        <v>12999.913695247511</v>
      </c>
    </row>
    <row r="41" spans="1:11" x14ac:dyDescent="0.25">
      <c r="A41" s="308"/>
      <c r="B41" s="321" t="s">
        <v>785</v>
      </c>
      <c r="C41" s="333">
        <v>8789694</v>
      </c>
      <c r="D41" s="333">
        <v>5733344</v>
      </c>
      <c r="E41" s="334">
        <v>436387</v>
      </c>
      <c r="F41" s="323">
        <v>512848.58949769929</v>
      </c>
      <c r="G41" s="323">
        <v>428912.80258011469</v>
      </c>
      <c r="H41" s="323">
        <v>358191.41923434706</v>
      </c>
      <c r="I41" s="334">
        <v>363899.73277243995</v>
      </c>
      <c r="J41" s="334">
        <v>411938.03883992753</v>
      </c>
      <c r="K41" s="334">
        <v>330495.97326775128</v>
      </c>
    </row>
    <row r="42" spans="1:11" x14ac:dyDescent="0.25">
      <c r="A42" s="308"/>
      <c r="B42" s="321" t="s">
        <v>138</v>
      </c>
      <c r="C42" s="333">
        <v>4611542</v>
      </c>
      <c r="D42" s="333">
        <v>4562318</v>
      </c>
      <c r="E42" s="334">
        <v>262206</v>
      </c>
      <c r="F42" s="323">
        <v>338726.14727776393</v>
      </c>
      <c r="G42" s="323">
        <v>269426.50712567614</v>
      </c>
      <c r="H42" s="323">
        <v>425565.92944062711</v>
      </c>
      <c r="I42" s="334">
        <v>297737.337699158</v>
      </c>
      <c r="J42" s="334">
        <v>348551.95512751484</v>
      </c>
      <c r="K42" s="334">
        <v>527886.19781421707</v>
      </c>
    </row>
    <row r="43" spans="1:11" x14ac:dyDescent="0.25">
      <c r="A43" s="312" t="s">
        <v>786</v>
      </c>
      <c r="B43" s="312" t="s">
        <v>787</v>
      </c>
      <c r="C43" s="331">
        <v>525984</v>
      </c>
      <c r="D43" s="331">
        <v>810375</v>
      </c>
      <c r="E43" s="332">
        <v>89739</v>
      </c>
      <c r="F43" s="314">
        <v>122234.53611047482</v>
      </c>
      <c r="G43" s="314">
        <v>57999.553225445678</v>
      </c>
      <c r="H43" s="314">
        <v>81586.792287542165</v>
      </c>
      <c r="I43" s="332">
        <v>73676.760332963604</v>
      </c>
      <c r="J43" s="332">
        <v>53284.227347287873</v>
      </c>
      <c r="K43" s="332">
        <v>69026.117802259265</v>
      </c>
    </row>
    <row r="44" spans="1:11" x14ac:dyDescent="0.25">
      <c r="A44" s="308"/>
      <c r="B44" s="321" t="s">
        <v>386</v>
      </c>
      <c r="C44" s="333">
        <v>481938</v>
      </c>
      <c r="D44" s="333">
        <v>780829</v>
      </c>
      <c r="E44" s="334">
        <v>86083</v>
      </c>
      <c r="F44" s="323">
        <v>120485.20054416471</v>
      </c>
      <c r="G44" s="323">
        <v>56082.07158454859</v>
      </c>
      <c r="H44" s="323">
        <v>79930.384520725012</v>
      </c>
      <c r="I44" s="334">
        <v>72711.580309238518</v>
      </c>
      <c r="J44" s="334">
        <v>52873.658126603223</v>
      </c>
      <c r="K44" s="334">
        <v>66725.734245003754</v>
      </c>
    </row>
    <row r="45" spans="1:11" x14ac:dyDescent="0.25">
      <c r="A45" s="308"/>
      <c r="B45" s="321" t="s">
        <v>788</v>
      </c>
      <c r="C45" s="333">
        <v>43438</v>
      </c>
      <c r="D45" s="333">
        <v>29049</v>
      </c>
      <c r="E45" s="334">
        <v>3656</v>
      </c>
      <c r="F45" s="323">
        <v>1674.0619710620638</v>
      </c>
      <c r="G45" s="323">
        <v>1914.9113093954677</v>
      </c>
      <c r="H45" s="323">
        <v>1656.4077668171415</v>
      </c>
      <c r="I45" s="334">
        <v>909.55287655150755</v>
      </c>
      <c r="J45" s="334">
        <v>404.50350004818273</v>
      </c>
      <c r="K45" s="334">
        <v>2297.6242452392012</v>
      </c>
    </row>
    <row r="46" spans="1:11" x14ac:dyDescent="0.25">
      <c r="A46" s="308"/>
      <c r="B46" s="321" t="s">
        <v>138</v>
      </c>
      <c r="C46" s="335">
        <v>609</v>
      </c>
      <c r="D46" s="335">
        <v>500</v>
      </c>
      <c r="E46" s="334" t="s">
        <v>180</v>
      </c>
      <c r="F46" s="323">
        <v>75.273595248054761</v>
      </c>
      <c r="G46" s="323">
        <v>2.5703315016211357</v>
      </c>
      <c r="H46" s="323">
        <v>0</v>
      </c>
      <c r="I46" s="334">
        <v>55.62714717357904</v>
      </c>
      <c r="J46" s="334">
        <v>6.0657206364632366</v>
      </c>
      <c r="K46" s="334">
        <v>2.7593120163080727</v>
      </c>
    </row>
    <row r="47" spans="1:11" x14ac:dyDescent="0.25">
      <c r="A47" s="312" t="s">
        <v>789</v>
      </c>
      <c r="B47" s="312" t="s">
        <v>138</v>
      </c>
      <c r="C47" s="343">
        <v>769</v>
      </c>
      <c r="D47" s="343">
        <v>141</v>
      </c>
      <c r="E47" s="332">
        <v>12</v>
      </c>
      <c r="F47" s="314">
        <v>41.476467122587835</v>
      </c>
      <c r="G47" s="314">
        <v>9.1319820173821213</v>
      </c>
      <c r="H47" s="314">
        <v>8.2443086809380031</v>
      </c>
      <c r="I47" s="332">
        <v>8.6741101433276118</v>
      </c>
      <c r="J47" s="332">
        <v>6379.6051587014426</v>
      </c>
      <c r="K47" s="332">
        <v>22960.315991760861</v>
      </c>
    </row>
    <row r="48" spans="1:11" ht="15.75" thickBot="1" x14ac:dyDescent="0.3">
      <c r="A48" s="347"/>
      <c r="B48" s="347"/>
      <c r="C48" s="345"/>
      <c r="D48" s="327"/>
      <c r="E48" s="329"/>
      <c r="F48" s="329"/>
      <c r="G48" s="329"/>
      <c r="H48" s="346"/>
      <c r="I48" s="348"/>
      <c r="J48" s="347"/>
      <c r="K48" s="347"/>
    </row>
    <row r="49" spans="1:11" ht="15.75" thickTop="1" x14ac:dyDescent="0.25">
      <c r="A49" s="564" t="s">
        <v>843</v>
      </c>
      <c r="B49" s="564"/>
      <c r="C49" s="564"/>
      <c r="D49" s="564"/>
      <c r="E49" s="564"/>
      <c r="F49" s="564"/>
      <c r="G49" s="564"/>
      <c r="H49" s="564"/>
      <c r="I49" s="564"/>
      <c r="J49" s="564"/>
      <c r="K49" s="564"/>
    </row>
  </sheetData>
  <mergeCells count="9">
    <mergeCell ref="A49:K49"/>
    <mergeCell ref="A1:K1"/>
    <mergeCell ref="A2:K2"/>
    <mergeCell ref="A3:K3"/>
    <mergeCell ref="A4:A5"/>
    <mergeCell ref="B4:B5"/>
    <mergeCell ref="C4:C5"/>
    <mergeCell ref="D4:D5"/>
    <mergeCell ref="F4:J4"/>
  </mergeCells>
  <pageMargins left="0.7" right="0.7" top="0.75" bottom="0.75" header="0.3" footer="0.3"/>
  <pageSetup paperSize="9" scale="77"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topLeftCell="A31" zoomScale="70" zoomScaleNormal="100" zoomScaleSheetLayoutView="70" workbookViewId="0">
      <selection sqref="A1:XFD1048576"/>
    </sheetView>
  </sheetViews>
  <sheetFormatPr defaultRowHeight="15" x14ac:dyDescent="0.25"/>
  <cols>
    <col min="1" max="1" width="16.75" style="251" customWidth="1"/>
    <col min="2" max="2" width="11.5" style="252" bestFit="1" customWidth="1"/>
    <col min="3" max="3" width="8.625" style="252" bestFit="1" customWidth="1"/>
    <col min="4" max="5" width="8.5" style="252" bestFit="1" customWidth="1"/>
    <col min="6" max="6" width="8.875" style="252" bestFit="1" customWidth="1"/>
    <col min="7" max="7" width="8.5" style="252" bestFit="1" customWidth="1"/>
    <col min="8" max="8" width="9.25" style="252" bestFit="1" customWidth="1"/>
    <col min="9" max="10" width="8.5" style="252" bestFit="1" customWidth="1"/>
    <col min="11" max="11" width="9.125" style="252" bestFit="1" customWidth="1"/>
    <col min="12" max="12" width="8.625" style="252" bestFit="1" customWidth="1"/>
    <col min="13" max="13" width="8.875" style="252" bestFit="1" customWidth="1"/>
    <col min="14" max="14" width="9.625" style="252" bestFit="1" customWidth="1"/>
    <col min="15" max="15" width="8.625" style="252" bestFit="1" customWidth="1"/>
    <col min="16" max="18" width="8.5" style="252" bestFit="1" customWidth="1"/>
    <col min="19" max="19" width="9.25" style="252" bestFit="1" customWidth="1"/>
    <col min="20" max="20" width="9.125" style="252" bestFit="1" customWidth="1"/>
    <col min="21" max="21" width="9.375" style="252" bestFit="1" customWidth="1"/>
    <col min="22" max="22" width="9.25" style="252" bestFit="1" customWidth="1"/>
    <col min="23" max="23" width="8.5" style="252" bestFit="1" customWidth="1"/>
    <col min="24" max="24" width="19.5" style="252" customWidth="1"/>
    <col min="25" max="16384" width="9" style="252"/>
  </cols>
  <sheetData>
    <row r="1" spans="1:23" ht="52.5" customHeight="1" thickBot="1" x14ac:dyDescent="0.3">
      <c r="A1" s="565" t="s">
        <v>851</v>
      </c>
      <c r="B1" s="565"/>
      <c r="C1" s="565"/>
      <c r="D1" s="565"/>
      <c r="E1" s="565"/>
      <c r="F1" s="565"/>
      <c r="G1" s="565"/>
      <c r="H1" s="565"/>
      <c r="I1" s="565"/>
      <c r="J1" s="565"/>
      <c r="K1" s="565"/>
      <c r="L1" s="565"/>
      <c r="M1" s="565"/>
      <c r="N1" s="565"/>
      <c r="O1" s="565"/>
      <c r="P1" s="565"/>
      <c r="Q1" s="565"/>
      <c r="R1" s="565"/>
      <c r="S1" s="565"/>
      <c r="T1" s="565"/>
      <c r="U1" s="565"/>
      <c r="V1" s="565"/>
      <c r="W1" s="565"/>
    </row>
    <row r="2" spans="1:23" ht="111.75" thickTop="1" thickBot="1" x14ac:dyDescent="0.3">
      <c r="A2" s="184" t="s">
        <v>852</v>
      </c>
      <c r="B2" s="184" t="s">
        <v>853</v>
      </c>
      <c r="C2" s="185" t="s">
        <v>854</v>
      </c>
      <c r="D2" s="185" t="s">
        <v>878</v>
      </c>
      <c r="E2" s="185" t="s">
        <v>855</v>
      </c>
      <c r="F2" s="185" t="s">
        <v>856</v>
      </c>
      <c r="G2" s="185" t="s">
        <v>857</v>
      </c>
      <c r="H2" s="185" t="s">
        <v>858</v>
      </c>
      <c r="I2" s="185" t="s">
        <v>859</v>
      </c>
      <c r="J2" s="185" t="s">
        <v>860</v>
      </c>
      <c r="K2" s="185" t="s">
        <v>861</v>
      </c>
      <c r="L2" s="185" t="s">
        <v>862</v>
      </c>
      <c r="M2" s="185" t="s">
        <v>863</v>
      </c>
      <c r="N2" s="185" t="s">
        <v>864</v>
      </c>
      <c r="O2" s="185" t="s">
        <v>865</v>
      </c>
      <c r="P2" s="185" t="s">
        <v>866</v>
      </c>
      <c r="Q2" s="185" t="s">
        <v>867</v>
      </c>
      <c r="R2" s="185" t="s">
        <v>879</v>
      </c>
      <c r="S2" s="185" t="s">
        <v>868</v>
      </c>
      <c r="T2" s="185" t="s">
        <v>880</v>
      </c>
      <c r="U2" s="185" t="s">
        <v>881</v>
      </c>
      <c r="V2" s="185" t="s">
        <v>882</v>
      </c>
      <c r="W2" s="185" t="s">
        <v>869</v>
      </c>
    </row>
    <row r="3" spans="1:23" ht="16.5" thickTop="1" x14ac:dyDescent="0.25">
      <c r="A3" s="186"/>
      <c r="B3" s="187"/>
      <c r="C3" s="187"/>
      <c r="D3" s="187"/>
      <c r="E3" s="187"/>
      <c r="F3" s="187"/>
      <c r="G3" s="187"/>
      <c r="H3" s="187"/>
      <c r="I3" s="187"/>
      <c r="J3" s="187"/>
      <c r="K3" s="187"/>
      <c r="L3" s="187"/>
      <c r="M3" s="187"/>
      <c r="N3" s="187"/>
      <c r="O3" s="187"/>
      <c r="P3" s="187"/>
      <c r="Q3" s="187"/>
      <c r="R3" s="187"/>
      <c r="S3" s="187"/>
      <c r="T3" s="187"/>
      <c r="U3" s="187"/>
      <c r="V3" s="187"/>
      <c r="W3" s="187"/>
    </row>
    <row r="4" spans="1:23" ht="42" customHeight="1" x14ac:dyDescent="0.25">
      <c r="A4" s="190" t="s">
        <v>31</v>
      </c>
      <c r="B4" s="194">
        <v>117.3</v>
      </c>
      <c r="C4" s="194">
        <v>118.42</v>
      </c>
      <c r="D4" s="194">
        <v>122.76</v>
      </c>
      <c r="E4" s="194">
        <v>104.8</v>
      </c>
      <c r="F4" s="194">
        <v>114.94</v>
      </c>
      <c r="G4" s="194">
        <v>123.49</v>
      </c>
      <c r="H4" s="194">
        <v>105.81</v>
      </c>
      <c r="I4" s="194">
        <v>123.31</v>
      </c>
      <c r="J4" s="194">
        <v>118.94</v>
      </c>
      <c r="K4" s="194">
        <v>124.01</v>
      </c>
      <c r="L4" s="194">
        <v>122.23</v>
      </c>
      <c r="M4" s="194">
        <v>113.08</v>
      </c>
      <c r="N4" s="194">
        <v>118.93</v>
      </c>
      <c r="O4" s="194">
        <v>113.6</v>
      </c>
      <c r="P4" s="194">
        <v>160.13</v>
      </c>
      <c r="Q4" s="194">
        <v>129.78</v>
      </c>
      <c r="R4" s="194">
        <v>141.96</v>
      </c>
      <c r="S4" s="194">
        <v>128.28</v>
      </c>
      <c r="T4" s="194">
        <v>168.85</v>
      </c>
      <c r="U4" s="194">
        <v>122.03</v>
      </c>
      <c r="V4" s="194">
        <v>125.61</v>
      </c>
      <c r="W4" s="194">
        <v>80.58</v>
      </c>
    </row>
    <row r="5" spans="1:23" ht="42" customHeight="1" x14ac:dyDescent="0.25">
      <c r="A5" s="190" t="s">
        <v>32</v>
      </c>
      <c r="B5" s="194">
        <v>130.91</v>
      </c>
      <c r="C5" s="194">
        <v>140.72</v>
      </c>
      <c r="D5" s="194">
        <v>138.97</v>
      </c>
      <c r="E5" s="194">
        <v>119.47</v>
      </c>
      <c r="F5" s="194">
        <v>141.01</v>
      </c>
      <c r="G5" s="194">
        <v>128.21</v>
      </c>
      <c r="H5" s="194">
        <v>116.33</v>
      </c>
      <c r="I5" s="194">
        <v>120.05</v>
      </c>
      <c r="J5" s="194">
        <v>135.22999999999999</v>
      </c>
      <c r="K5" s="194">
        <v>121.21</v>
      </c>
      <c r="L5" s="194">
        <v>130.9</v>
      </c>
      <c r="M5" s="194">
        <v>125.91</v>
      </c>
      <c r="N5" s="194">
        <v>150.63</v>
      </c>
      <c r="O5" s="194">
        <v>127.39</v>
      </c>
      <c r="P5" s="194">
        <v>174.53</v>
      </c>
      <c r="Q5" s="194">
        <v>157.65</v>
      </c>
      <c r="R5" s="194">
        <v>180.76</v>
      </c>
      <c r="S5" s="194">
        <v>167.08</v>
      </c>
      <c r="T5" s="194">
        <v>135.38999999999999</v>
      </c>
      <c r="U5" s="194">
        <v>146.24</v>
      </c>
      <c r="V5" s="194">
        <v>132.29</v>
      </c>
      <c r="W5" s="194">
        <v>78.08</v>
      </c>
    </row>
    <row r="6" spans="1:23" ht="42" customHeight="1" x14ac:dyDescent="0.25">
      <c r="A6" s="190" t="s">
        <v>33</v>
      </c>
      <c r="B6" s="194">
        <v>170.8</v>
      </c>
      <c r="C6" s="194">
        <v>136.44999999999999</v>
      </c>
      <c r="D6" s="194">
        <v>148.91999999999999</v>
      </c>
      <c r="E6" s="194">
        <v>160.88999999999999</v>
      </c>
      <c r="F6" s="194">
        <v>160.47999999999999</v>
      </c>
      <c r="G6" s="194">
        <v>125.89</v>
      </c>
      <c r="H6" s="194">
        <v>106.49</v>
      </c>
      <c r="I6" s="194">
        <v>125.75</v>
      </c>
      <c r="J6" s="194">
        <v>149.84</v>
      </c>
      <c r="K6" s="194">
        <v>145.07</v>
      </c>
      <c r="L6" s="194">
        <v>124.1</v>
      </c>
      <c r="M6" s="194">
        <v>181.86</v>
      </c>
      <c r="N6" s="194">
        <v>138.02000000000001</v>
      </c>
      <c r="O6" s="194">
        <v>230.8</v>
      </c>
      <c r="P6" s="194">
        <v>255.22</v>
      </c>
      <c r="Q6" s="194">
        <v>185.97</v>
      </c>
      <c r="R6" s="194">
        <v>236.87</v>
      </c>
      <c r="S6" s="194">
        <v>231.42</v>
      </c>
      <c r="T6" s="194">
        <v>284.44</v>
      </c>
      <c r="U6" s="194">
        <v>269.92</v>
      </c>
      <c r="V6" s="194">
        <v>146.55000000000001</v>
      </c>
      <c r="W6" s="194">
        <v>0</v>
      </c>
    </row>
    <row r="7" spans="1:23" ht="42" customHeight="1" x14ac:dyDescent="0.25">
      <c r="A7" s="190" t="s">
        <v>34</v>
      </c>
      <c r="B7" s="194">
        <v>221.5</v>
      </c>
      <c r="C7" s="194">
        <v>165.75</v>
      </c>
      <c r="D7" s="194">
        <v>215.63</v>
      </c>
      <c r="E7" s="194">
        <v>257.2</v>
      </c>
      <c r="F7" s="194">
        <v>187.92</v>
      </c>
      <c r="G7" s="194">
        <v>188.6</v>
      </c>
      <c r="H7" s="194">
        <v>127.38</v>
      </c>
      <c r="I7" s="194">
        <v>199.27</v>
      </c>
      <c r="J7" s="194">
        <v>150.32</v>
      </c>
      <c r="K7" s="194">
        <v>237.37</v>
      </c>
      <c r="L7" s="194">
        <v>131.91</v>
      </c>
      <c r="M7" s="194">
        <v>237.56</v>
      </c>
      <c r="N7" s="194">
        <v>152.58000000000001</v>
      </c>
      <c r="O7" s="194">
        <v>212.41</v>
      </c>
      <c r="P7" s="194">
        <v>283.29000000000002</v>
      </c>
      <c r="Q7" s="194">
        <v>274.68</v>
      </c>
      <c r="R7" s="194">
        <v>294.63</v>
      </c>
      <c r="S7" s="194">
        <v>318.52999999999997</v>
      </c>
      <c r="T7" s="194">
        <v>229.13</v>
      </c>
      <c r="U7" s="194">
        <v>311.87</v>
      </c>
      <c r="V7" s="194">
        <v>166.99</v>
      </c>
      <c r="W7" s="194">
        <v>35</v>
      </c>
    </row>
    <row r="8" spans="1:23" ht="42" customHeight="1" x14ac:dyDescent="0.25">
      <c r="A8" s="190" t="s">
        <v>35</v>
      </c>
      <c r="B8" s="194">
        <v>268.14999999999998</v>
      </c>
      <c r="C8" s="194">
        <v>232.48</v>
      </c>
      <c r="D8" s="194">
        <v>243.96</v>
      </c>
      <c r="E8" s="194">
        <v>352.14</v>
      </c>
      <c r="F8" s="194">
        <v>283.27</v>
      </c>
      <c r="G8" s="194">
        <v>280.52999999999997</v>
      </c>
      <c r="H8" s="194">
        <v>155.24</v>
      </c>
      <c r="I8" s="194">
        <v>244.69</v>
      </c>
      <c r="J8" s="194">
        <v>210.14</v>
      </c>
      <c r="K8" s="194">
        <v>207.01</v>
      </c>
      <c r="L8" s="194">
        <v>209.91</v>
      </c>
      <c r="M8" s="194">
        <v>282.11</v>
      </c>
      <c r="N8" s="194">
        <v>204.32</v>
      </c>
      <c r="O8" s="194">
        <v>242.13</v>
      </c>
      <c r="P8" s="194">
        <v>308.92</v>
      </c>
      <c r="Q8" s="194">
        <v>351.92</v>
      </c>
      <c r="R8" s="194">
        <v>300.92</v>
      </c>
      <c r="S8" s="194">
        <v>326.88</v>
      </c>
      <c r="T8" s="194">
        <v>206.37</v>
      </c>
      <c r="U8" s="194">
        <v>352.56</v>
      </c>
      <c r="V8" s="194">
        <v>228.05</v>
      </c>
      <c r="W8" s="194">
        <v>51.29</v>
      </c>
    </row>
    <row r="9" spans="1:23" ht="42" customHeight="1" x14ac:dyDescent="0.25">
      <c r="A9" s="188"/>
      <c r="B9" s="195"/>
      <c r="C9" s="195"/>
      <c r="D9" s="195"/>
      <c r="E9" s="195"/>
      <c r="F9" s="195"/>
      <c r="G9" s="195"/>
      <c r="H9" s="195"/>
      <c r="I9" s="195"/>
      <c r="J9" s="195"/>
      <c r="K9" s="195"/>
      <c r="L9" s="195"/>
      <c r="M9" s="195"/>
      <c r="N9" s="195"/>
      <c r="O9" s="195"/>
      <c r="P9" s="195"/>
      <c r="Q9" s="195"/>
      <c r="R9" s="195"/>
      <c r="S9" s="195"/>
      <c r="T9" s="195"/>
      <c r="U9" s="195"/>
      <c r="V9" s="195"/>
      <c r="W9" s="195"/>
    </row>
    <row r="10" spans="1:23" ht="42" customHeight="1" x14ac:dyDescent="0.25">
      <c r="A10" s="188" t="s">
        <v>896</v>
      </c>
      <c r="B10" s="195">
        <v>115.51</v>
      </c>
      <c r="C10" s="195">
        <v>112.68</v>
      </c>
      <c r="D10" s="195">
        <v>123.05</v>
      </c>
      <c r="E10" s="195">
        <v>108.78</v>
      </c>
      <c r="F10" s="195">
        <v>107.91</v>
      </c>
      <c r="G10" s="195">
        <v>123.51</v>
      </c>
      <c r="H10" s="195">
        <v>105.47</v>
      </c>
      <c r="I10" s="195">
        <v>127.42</v>
      </c>
      <c r="J10" s="195">
        <v>111.59</v>
      </c>
      <c r="K10" s="195">
        <v>155.38999999999999</v>
      </c>
      <c r="L10" s="195">
        <v>116.2</v>
      </c>
      <c r="M10" s="195">
        <v>110.69</v>
      </c>
      <c r="N10" s="195">
        <v>118</v>
      </c>
      <c r="O10" s="195">
        <v>115.03</v>
      </c>
      <c r="P10" s="195">
        <v>121.39</v>
      </c>
      <c r="Q10" s="195">
        <v>125.53</v>
      </c>
      <c r="R10" s="195">
        <v>172.4</v>
      </c>
      <c r="S10" s="195">
        <v>112.6</v>
      </c>
      <c r="T10" s="195">
        <v>190.62</v>
      </c>
      <c r="U10" s="195">
        <v>142.65</v>
      </c>
      <c r="V10" s="195">
        <v>114.06</v>
      </c>
      <c r="W10" s="195">
        <v>90.54</v>
      </c>
    </row>
    <row r="11" spans="1:23" ht="42" customHeight="1" x14ac:dyDescent="0.25">
      <c r="A11" s="188" t="s">
        <v>808</v>
      </c>
      <c r="B11" s="195">
        <v>119.63</v>
      </c>
      <c r="C11" s="195">
        <v>119.19</v>
      </c>
      <c r="D11" s="195">
        <v>126.72</v>
      </c>
      <c r="E11" s="195">
        <v>97.17</v>
      </c>
      <c r="F11" s="195">
        <v>122.72</v>
      </c>
      <c r="G11" s="195">
        <v>117.92</v>
      </c>
      <c r="H11" s="195">
        <v>102.89</v>
      </c>
      <c r="I11" s="195">
        <v>124.38</v>
      </c>
      <c r="J11" s="195">
        <v>121.49</v>
      </c>
      <c r="K11" s="195">
        <v>116.86</v>
      </c>
      <c r="L11" s="195">
        <v>128.13999999999999</v>
      </c>
      <c r="M11" s="195">
        <v>114.17</v>
      </c>
      <c r="N11" s="195">
        <v>115.44</v>
      </c>
      <c r="O11" s="195">
        <v>124.17</v>
      </c>
      <c r="P11" s="195">
        <v>208.45</v>
      </c>
      <c r="Q11" s="195">
        <v>133.19</v>
      </c>
      <c r="R11" s="195">
        <v>123.17</v>
      </c>
      <c r="S11" s="195">
        <v>153.78</v>
      </c>
      <c r="T11" s="195">
        <v>213.66</v>
      </c>
      <c r="U11" s="195">
        <v>122.79</v>
      </c>
      <c r="V11" s="195">
        <v>135.66</v>
      </c>
      <c r="W11" s="195">
        <v>72.09</v>
      </c>
    </row>
    <row r="12" spans="1:23" ht="42" customHeight="1" x14ac:dyDescent="0.25">
      <c r="A12" s="188" t="s">
        <v>809</v>
      </c>
      <c r="B12" s="195">
        <v>125.11</v>
      </c>
      <c r="C12" s="195">
        <v>131.02000000000001</v>
      </c>
      <c r="D12" s="195">
        <v>129.02000000000001</v>
      </c>
      <c r="E12" s="195">
        <v>104.11</v>
      </c>
      <c r="F12" s="195">
        <v>125.54</v>
      </c>
      <c r="G12" s="195">
        <v>130.47</v>
      </c>
      <c r="H12" s="195">
        <v>111.67</v>
      </c>
      <c r="I12" s="195">
        <v>125.99</v>
      </c>
      <c r="J12" s="195">
        <v>132.29</v>
      </c>
      <c r="K12" s="195">
        <v>118.08</v>
      </c>
      <c r="L12" s="195">
        <v>132.68</v>
      </c>
      <c r="M12" s="195">
        <v>120.94</v>
      </c>
      <c r="N12" s="195">
        <v>129.13</v>
      </c>
      <c r="O12" s="195">
        <v>112.49</v>
      </c>
      <c r="P12" s="195">
        <v>188.9</v>
      </c>
      <c r="Q12" s="195">
        <v>146.63</v>
      </c>
      <c r="R12" s="195">
        <v>150.04</v>
      </c>
      <c r="S12" s="195">
        <v>137.63</v>
      </c>
      <c r="T12" s="195">
        <v>159.27000000000001</v>
      </c>
      <c r="U12" s="195">
        <v>115.97</v>
      </c>
      <c r="V12" s="195">
        <v>128.4</v>
      </c>
      <c r="W12" s="195">
        <v>71.83</v>
      </c>
    </row>
    <row r="13" spans="1:23" ht="42" customHeight="1" x14ac:dyDescent="0.25">
      <c r="A13" s="188"/>
      <c r="B13" s="195"/>
      <c r="C13" s="195"/>
      <c r="D13" s="195"/>
      <c r="E13" s="195"/>
      <c r="F13" s="195"/>
      <c r="G13" s="195"/>
      <c r="H13" s="195"/>
      <c r="I13" s="195"/>
      <c r="J13" s="195"/>
      <c r="K13" s="195"/>
      <c r="L13" s="195"/>
      <c r="M13" s="195"/>
      <c r="N13" s="195"/>
      <c r="O13" s="195"/>
      <c r="P13" s="195"/>
      <c r="Q13" s="195"/>
      <c r="R13" s="195"/>
      <c r="S13" s="195"/>
      <c r="T13" s="195"/>
      <c r="U13" s="195"/>
      <c r="V13" s="195"/>
      <c r="W13" s="195"/>
    </row>
    <row r="14" spans="1:23" ht="42" customHeight="1" x14ac:dyDescent="0.25">
      <c r="A14" s="188" t="s">
        <v>871</v>
      </c>
      <c r="B14" s="195">
        <v>127.75</v>
      </c>
      <c r="C14" s="195">
        <v>143.65</v>
      </c>
      <c r="D14" s="195">
        <v>138.86000000000001</v>
      </c>
      <c r="E14" s="195">
        <v>108.89</v>
      </c>
      <c r="F14" s="195">
        <v>144.6</v>
      </c>
      <c r="G14" s="195">
        <v>134.07</v>
      </c>
      <c r="H14" s="195">
        <v>119.47</v>
      </c>
      <c r="I14" s="195">
        <v>125.71</v>
      </c>
      <c r="J14" s="195">
        <v>135.43</v>
      </c>
      <c r="K14" s="195">
        <v>98.61</v>
      </c>
      <c r="L14" s="195">
        <v>138.66</v>
      </c>
      <c r="M14" s="195">
        <v>119.08</v>
      </c>
      <c r="N14" s="195">
        <v>163</v>
      </c>
      <c r="O14" s="195">
        <v>117.59</v>
      </c>
      <c r="P14" s="195">
        <v>186.16</v>
      </c>
      <c r="Q14" s="195">
        <v>157.15</v>
      </c>
      <c r="R14" s="195">
        <v>153.75</v>
      </c>
      <c r="S14" s="195">
        <v>143.88999999999999</v>
      </c>
      <c r="T14" s="195">
        <v>142.76</v>
      </c>
      <c r="U14" s="195">
        <v>145.33000000000001</v>
      </c>
      <c r="V14" s="195">
        <v>138.04</v>
      </c>
      <c r="W14" s="195">
        <v>74.7</v>
      </c>
    </row>
    <row r="15" spans="1:23" ht="42" customHeight="1" x14ac:dyDescent="0.25">
      <c r="A15" s="188" t="s">
        <v>807</v>
      </c>
      <c r="B15" s="195">
        <v>134.15</v>
      </c>
      <c r="C15" s="195">
        <v>142.62</v>
      </c>
      <c r="D15" s="195">
        <v>146.07</v>
      </c>
      <c r="E15" s="195">
        <v>111.29</v>
      </c>
      <c r="F15" s="195">
        <v>145.19</v>
      </c>
      <c r="G15" s="195">
        <v>137.44</v>
      </c>
      <c r="H15" s="195">
        <v>116.28</v>
      </c>
      <c r="I15" s="195">
        <v>120.09</v>
      </c>
      <c r="J15" s="195">
        <v>136.35</v>
      </c>
      <c r="K15" s="195">
        <v>123.93</v>
      </c>
      <c r="L15" s="195">
        <v>133.99</v>
      </c>
      <c r="M15" s="195">
        <v>128.44</v>
      </c>
      <c r="N15" s="195">
        <v>173.71</v>
      </c>
      <c r="O15" s="195">
        <v>117.41</v>
      </c>
      <c r="P15" s="195">
        <v>168.36</v>
      </c>
      <c r="Q15" s="195">
        <v>165.4</v>
      </c>
      <c r="R15" s="195">
        <v>155.93</v>
      </c>
      <c r="S15" s="195">
        <v>171.84</v>
      </c>
      <c r="T15" s="195">
        <v>138.49</v>
      </c>
      <c r="U15" s="195">
        <v>146.04</v>
      </c>
      <c r="V15" s="195">
        <v>116.42</v>
      </c>
      <c r="W15" s="195">
        <v>110.11</v>
      </c>
    </row>
    <row r="16" spans="1:23" ht="42" customHeight="1" x14ac:dyDescent="0.25">
      <c r="A16" s="188" t="s">
        <v>808</v>
      </c>
      <c r="B16" s="195">
        <v>133.35</v>
      </c>
      <c r="C16" s="195">
        <v>140.46</v>
      </c>
      <c r="D16" s="195">
        <v>137.11000000000001</v>
      </c>
      <c r="E16" s="195">
        <v>114.05</v>
      </c>
      <c r="F16" s="195">
        <v>138.9</v>
      </c>
      <c r="G16" s="195">
        <v>130.05000000000001</v>
      </c>
      <c r="H16" s="195">
        <v>111.46</v>
      </c>
      <c r="I16" s="195">
        <v>116.71</v>
      </c>
      <c r="J16" s="195">
        <v>136.05000000000001</v>
      </c>
      <c r="K16" s="195">
        <v>132.76</v>
      </c>
      <c r="L16" s="195">
        <v>126.85</v>
      </c>
      <c r="M16" s="195">
        <v>131.37</v>
      </c>
      <c r="N16" s="195">
        <v>136.97</v>
      </c>
      <c r="O16" s="195">
        <v>140.6</v>
      </c>
      <c r="P16" s="195">
        <v>179.33</v>
      </c>
      <c r="Q16" s="195">
        <v>150.72</v>
      </c>
      <c r="R16" s="195">
        <v>247.05</v>
      </c>
      <c r="S16" s="195">
        <v>163.07</v>
      </c>
      <c r="T16" s="195">
        <v>106.5</v>
      </c>
      <c r="U16" s="195">
        <v>133.94999999999999</v>
      </c>
      <c r="V16" s="195">
        <v>134.69</v>
      </c>
      <c r="W16" s="195">
        <v>127.52</v>
      </c>
    </row>
    <row r="17" spans="1:23" ht="42" customHeight="1" x14ac:dyDescent="0.25">
      <c r="A17" s="188" t="s">
        <v>809</v>
      </c>
      <c r="B17" s="195">
        <v>128.38</v>
      </c>
      <c r="C17" s="195">
        <v>136.13999999999999</v>
      </c>
      <c r="D17" s="195">
        <v>133.84</v>
      </c>
      <c r="E17" s="195">
        <v>143.63</v>
      </c>
      <c r="F17" s="195">
        <v>135.35</v>
      </c>
      <c r="G17" s="195">
        <v>111.29</v>
      </c>
      <c r="H17" s="195">
        <v>118.11</v>
      </c>
      <c r="I17" s="195">
        <v>117.69</v>
      </c>
      <c r="J17" s="195">
        <v>133.08000000000001</v>
      </c>
      <c r="K17" s="195">
        <v>129.55000000000001</v>
      </c>
      <c r="L17" s="195">
        <v>124.11</v>
      </c>
      <c r="M17" s="195">
        <v>124.75</v>
      </c>
      <c r="N17" s="195">
        <v>128.83000000000001</v>
      </c>
      <c r="O17" s="195">
        <v>133.96</v>
      </c>
      <c r="P17" s="195">
        <v>164.28</v>
      </c>
      <c r="Q17" s="195">
        <v>157.33000000000001</v>
      </c>
      <c r="R17" s="195">
        <v>166.31</v>
      </c>
      <c r="S17" s="195">
        <v>189.51</v>
      </c>
      <c r="T17" s="195">
        <v>153.82</v>
      </c>
      <c r="U17" s="195">
        <v>159.62</v>
      </c>
      <c r="V17" s="195">
        <v>140.01</v>
      </c>
      <c r="W17" s="195">
        <v>0</v>
      </c>
    </row>
    <row r="18" spans="1:23" ht="42" customHeight="1" x14ac:dyDescent="0.25">
      <c r="A18" s="188"/>
      <c r="B18" s="195"/>
      <c r="C18" s="195"/>
      <c r="D18" s="195"/>
      <c r="E18" s="195"/>
      <c r="F18" s="195"/>
      <c r="G18" s="195"/>
      <c r="H18" s="195"/>
      <c r="I18" s="195"/>
      <c r="J18" s="195"/>
      <c r="K18" s="195"/>
      <c r="L18" s="195"/>
      <c r="M18" s="195"/>
      <c r="N18" s="195"/>
      <c r="O18" s="195"/>
      <c r="P18" s="195"/>
      <c r="Q18" s="195"/>
      <c r="R18" s="195"/>
      <c r="S18" s="195"/>
      <c r="T18" s="195"/>
      <c r="U18" s="195"/>
      <c r="V18" s="195"/>
      <c r="W18" s="195"/>
    </row>
    <row r="19" spans="1:23" ht="42" customHeight="1" x14ac:dyDescent="0.25">
      <c r="A19" s="188" t="s">
        <v>872</v>
      </c>
      <c r="B19" s="195">
        <v>154.19999999999999</v>
      </c>
      <c r="C19" s="195">
        <v>148.88999999999999</v>
      </c>
      <c r="D19" s="195">
        <v>157.6</v>
      </c>
      <c r="E19" s="195">
        <v>144.87</v>
      </c>
      <c r="F19" s="195">
        <v>162.62</v>
      </c>
      <c r="G19" s="195">
        <v>113.75</v>
      </c>
      <c r="H19" s="195">
        <v>122.48</v>
      </c>
      <c r="I19" s="195">
        <v>119.75</v>
      </c>
      <c r="J19" s="195">
        <v>159.85</v>
      </c>
      <c r="K19" s="195">
        <v>140.08000000000001</v>
      </c>
      <c r="L19" s="195">
        <v>134.78</v>
      </c>
      <c r="M19" s="195">
        <v>152.36000000000001</v>
      </c>
      <c r="N19" s="195">
        <v>156.6</v>
      </c>
      <c r="O19" s="195">
        <v>372.08</v>
      </c>
      <c r="P19" s="195">
        <v>235.73</v>
      </c>
      <c r="Q19" s="195">
        <v>168.05</v>
      </c>
      <c r="R19" s="195">
        <v>198.15</v>
      </c>
      <c r="S19" s="195">
        <v>236.2</v>
      </c>
      <c r="T19" s="195">
        <v>266.25</v>
      </c>
      <c r="U19" s="195">
        <v>254.2</v>
      </c>
      <c r="V19" s="195">
        <v>142.49</v>
      </c>
      <c r="W19" s="195">
        <v>0</v>
      </c>
    </row>
    <row r="20" spans="1:23" ht="42" customHeight="1" x14ac:dyDescent="0.25">
      <c r="A20" s="188" t="s">
        <v>807</v>
      </c>
      <c r="B20" s="195">
        <v>180.79</v>
      </c>
      <c r="C20" s="195">
        <v>130.16</v>
      </c>
      <c r="D20" s="195">
        <v>150.41</v>
      </c>
      <c r="E20" s="195">
        <v>150.71</v>
      </c>
      <c r="F20" s="195">
        <v>169.99</v>
      </c>
      <c r="G20" s="195">
        <v>118.32</v>
      </c>
      <c r="H20" s="195">
        <v>116.89</v>
      </c>
      <c r="I20" s="195">
        <v>118.45</v>
      </c>
      <c r="J20" s="195">
        <v>172.8</v>
      </c>
      <c r="K20" s="195">
        <v>152.94</v>
      </c>
      <c r="L20" s="195">
        <v>127.36</v>
      </c>
      <c r="M20" s="195">
        <v>196.57</v>
      </c>
      <c r="N20" s="195">
        <v>121.34</v>
      </c>
      <c r="O20" s="195">
        <v>174.81</v>
      </c>
      <c r="P20" s="195">
        <v>263.38</v>
      </c>
      <c r="Q20" s="195">
        <v>190.27</v>
      </c>
      <c r="R20" s="195">
        <v>170.77</v>
      </c>
      <c r="S20" s="195">
        <v>221.74</v>
      </c>
      <c r="T20" s="195">
        <v>315.61</v>
      </c>
      <c r="U20" s="195">
        <v>307.04000000000002</v>
      </c>
      <c r="V20" s="195">
        <v>148.63999999999999</v>
      </c>
      <c r="W20" s="195">
        <v>0</v>
      </c>
    </row>
    <row r="21" spans="1:23" ht="42" customHeight="1" x14ac:dyDescent="0.25">
      <c r="A21" s="188" t="s">
        <v>808</v>
      </c>
      <c r="B21" s="195">
        <v>175.69</v>
      </c>
      <c r="C21" s="195">
        <v>130.27000000000001</v>
      </c>
      <c r="D21" s="195">
        <v>145.22</v>
      </c>
      <c r="E21" s="195">
        <v>162.15</v>
      </c>
      <c r="F21" s="195">
        <v>156.28</v>
      </c>
      <c r="G21" s="195">
        <v>128.6</v>
      </c>
      <c r="H21" s="195">
        <v>94.34</v>
      </c>
      <c r="I21" s="195">
        <v>125.61</v>
      </c>
      <c r="J21" s="195">
        <v>135.47999999999999</v>
      </c>
      <c r="K21" s="195">
        <v>153.83000000000001</v>
      </c>
      <c r="L21" s="195">
        <v>119.42</v>
      </c>
      <c r="M21" s="195">
        <v>194.84</v>
      </c>
      <c r="N21" s="195">
        <v>125.35</v>
      </c>
      <c r="O21" s="195">
        <v>172.65</v>
      </c>
      <c r="P21" s="195">
        <v>231.95</v>
      </c>
      <c r="Q21" s="195">
        <v>174.99</v>
      </c>
      <c r="R21" s="195">
        <v>178.65</v>
      </c>
      <c r="S21" s="195">
        <v>235.75</v>
      </c>
      <c r="T21" s="195">
        <v>273.2</v>
      </c>
      <c r="U21" s="195">
        <v>244.2</v>
      </c>
      <c r="V21" s="195">
        <v>147.25</v>
      </c>
      <c r="W21" s="195">
        <v>0</v>
      </c>
    </row>
    <row r="22" spans="1:23" ht="42" customHeight="1" x14ac:dyDescent="0.25">
      <c r="A22" s="188" t="s">
        <v>809</v>
      </c>
      <c r="B22" s="195">
        <v>172.51</v>
      </c>
      <c r="C22" s="195">
        <v>136.47</v>
      </c>
      <c r="D22" s="195">
        <v>142.46</v>
      </c>
      <c r="E22" s="195">
        <v>185.82</v>
      </c>
      <c r="F22" s="195">
        <v>153.03</v>
      </c>
      <c r="G22" s="195">
        <v>142.88999999999999</v>
      </c>
      <c r="H22" s="195">
        <v>92.25</v>
      </c>
      <c r="I22" s="195">
        <v>139.16999999999999</v>
      </c>
      <c r="J22" s="195">
        <v>131.24</v>
      </c>
      <c r="K22" s="195">
        <v>133.43</v>
      </c>
      <c r="L22" s="195">
        <v>114.82</v>
      </c>
      <c r="M22" s="195">
        <v>183.68</v>
      </c>
      <c r="N22" s="195">
        <v>148.80000000000001</v>
      </c>
      <c r="O22" s="195">
        <v>203.68</v>
      </c>
      <c r="P22" s="195">
        <v>289.81</v>
      </c>
      <c r="Q22" s="195">
        <v>210.58</v>
      </c>
      <c r="R22" s="195">
        <v>399.91</v>
      </c>
      <c r="S22" s="195">
        <v>231.97</v>
      </c>
      <c r="T22" s="195">
        <v>282.69</v>
      </c>
      <c r="U22" s="195">
        <v>274.27</v>
      </c>
      <c r="V22" s="195">
        <v>147.82</v>
      </c>
      <c r="W22" s="195">
        <v>0</v>
      </c>
    </row>
    <row r="23" spans="1:23" ht="42" customHeight="1" x14ac:dyDescent="0.25">
      <c r="A23" s="188"/>
      <c r="B23" s="195"/>
      <c r="C23" s="195"/>
      <c r="D23" s="195"/>
      <c r="E23" s="195"/>
      <c r="F23" s="195"/>
      <c r="G23" s="195"/>
      <c r="H23" s="195"/>
      <c r="I23" s="195"/>
      <c r="J23" s="195"/>
      <c r="K23" s="195"/>
      <c r="L23" s="195"/>
      <c r="M23" s="195"/>
      <c r="N23" s="195"/>
      <c r="O23" s="195"/>
      <c r="P23" s="195"/>
      <c r="Q23" s="195"/>
      <c r="R23" s="195"/>
      <c r="S23" s="195"/>
      <c r="T23" s="195"/>
      <c r="U23" s="195"/>
      <c r="V23" s="195"/>
      <c r="W23" s="195"/>
    </row>
    <row r="24" spans="1:23" ht="42" customHeight="1" x14ac:dyDescent="0.25">
      <c r="A24" s="188" t="s">
        <v>873</v>
      </c>
      <c r="B24" s="195">
        <v>192.11</v>
      </c>
      <c r="C24" s="195">
        <v>165.93</v>
      </c>
      <c r="D24" s="195">
        <v>182.53</v>
      </c>
      <c r="E24" s="195">
        <v>211.65</v>
      </c>
      <c r="F24" s="195">
        <v>160.85</v>
      </c>
      <c r="G24" s="195">
        <v>156.78</v>
      </c>
      <c r="H24" s="195">
        <v>99.81</v>
      </c>
      <c r="I24" s="195">
        <v>164.48</v>
      </c>
      <c r="J24" s="195">
        <v>149.41999999999999</v>
      </c>
      <c r="K24" s="195">
        <v>148.06</v>
      </c>
      <c r="L24" s="195">
        <v>123.62</v>
      </c>
      <c r="M24" s="195">
        <v>204.73</v>
      </c>
      <c r="N24" s="195">
        <v>153.69999999999999</v>
      </c>
      <c r="O24" s="195">
        <v>220.21</v>
      </c>
      <c r="P24" s="195">
        <v>251.94</v>
      </c>
      <c r="Q24" s="195">
        <v>232.1</v>
      </c>
      <c r="R24" s="195">
        <v>236.7</v>
      </c>
      <c r="S24" s="195">
        <v>388.71</v>
      </c>
      <c r="T24" s="195">
        <v>193.12</v>
      </c>
      <c r="U24" s="195">
        <v>290</v>
      </c>
      <c r="V24" s="195">
        <v>166.92</v>
      </c>
      <c r="W24" s="195">
        <v>0</v>
      </c>
    </row>
    <row r="25" spans="1:23" ht="42" customHeight="1" x14ac:dyDescent="0.25">
      <c r="A25" s="188" t="s">
        <v>807</v>
      </c>
      <c r="B25" s="195">
        <v>215.12</v>
      </c>
      <c r="C25" s="195">
        <v>162.88999999999999</v>
      </c>
      <c r="D25" s="195">
        <v>231.62</v>
      </c>
      <c r="E25" s="195">
        <v>238.67</v>
      </c>
      <c r="F25" s="195">
        <v>180.06</v>
      </c>
      <c r="G25" s="195">
        <v>168.17</v>
      </c>
      <c r="H25" s="195">
        <v>118.36</v>
      </c>
      <c r="I25" s="195">
        <v>173.39</v>
      </c>
      <c r="J25" s="195">
        <v>136.28</v>
      </c>
      <c r="K25" s="195">
        <v>221.25</v>
      </c>
      <c r="L25" s="195">
        <v>132.61000000000001</v>
      </c>
      <c r="M25" s="195">
        <v>226.78</v>
      </c>
      <c r="N25" s="195">
        <v>153.01</v>
      </c>
      <c r="O25" s="195">
        <v>183.56</v>
      </c>
      <c r="P25" s="195">
        <v>262.43</v>
      </c>
      <c r="Q25" s="195">
        <v>262.52</v>
      </c>
      <c r="R25" s="195">
        <v>268.05</v>
      </c>
      <c r="S25" s="195">
        <v>317.62</v>
      </c>
      <c r="T25" s="195">
        <v>280.74</v>
      </c>
      <c r="U25" s="195">
        <v>234.4</v>
      </c>
      <c r="V25" s="195">
        <v>159.53</v>
      </c>
      <c r="W25" s="195">
        <v>0</v>
      </c>
    </row>
    <row r="26" spans="1:23" ht="42" customHeight="1" x14ac:dyDescent="0.25">
      <c r="A26" s="188" t="s">
        <v>808</v>
      </c>
      <c r="B26" s="195">
        <v>221.03</v>
      </c>
      <c r="C26" s="195">
        <v>156.15</v>
      </c>
      <c r="D26" s="195">
        <v>235.45</v>
      </c>
      <c r="E26" s="195">
        <v>269</v>
      </c>
      <c r="F26" s="195">
        <v>191.29</v>
      </c>
      <c r="G26" s="195">
        <v>192.19</v>
      </c>
      <c r="H26" s="195">
        <v>145.94999999999999</v>
      </c>
      <c r="I26" s="195">
        <v>207.17</v>
      </c>
      <c r="J26" s="195">
        <v>149.88</v>
      </c>
      <c r="K26" s="195">
        <v>320.95999999999998</v>
      </c>
      <c r="L26" s="195">
        <v>122.78</v>
      </c>
      <c r="M26" s="195">
        <v>231.21</v>
      </c>
      <c r="N26" s="195">
        <v>146.91999999999999</v>
      </c>
      <c r="O26" s="195">
        <v>207.12</v>
      </c>
      <c r="P26" s="195">
        <v>292.05</v>
      </c>
      <c r="Q26" s="195">
        <v>281.95999999999998</v>
      </c>
      <c r="R26" s="195">
        <v>328.12</v>
      </c>
      <c r="S26" s="195">
        <v>250.91</v>
      </c>
      <c r="T26" s="195">
        <v>228.49</v>
      </c>
      <c r="U26" s="195">
        <v>291.55</v>
      </c>
      <c r="V26" s="195">
        <v>160</v>
      </c>
      <c r="W26" s="195">
        <v>0</v>
      </c>
    </row>
    <row r="27" spans="1:23" ht="42" customHeight="1" x14ac:dyDescent="0.25">
      <c r="A27" s="188" t="s">
        <v>809</v>
      </c>
      <c r="B27" s="195">
        <v>257.73</v>
      </c>
      <c r="C27" s="195">
        <v>178.03</v>
      </c>
      <c r="D27" s="195">
        <v>212.91</v>
      </c>
      <c r="E27" s="195">
        <v>309.48</v>
      </c>
      <c r="F27" s="195">
        <v>219.47</v>
      </c>
      <c r="G27" s="195">
        <v>237.28</v>
      </c>
      <c r="H27" s="195">
        <v>145.38</v>
      </c>
      <c r="I27" s="195">
        <v>252.03</v>
      </c>
      <c r="J27" s="195">
        <v>165.69</v>
      </c>
      <c r="K27" s="195">
        <v>259.2</v>
      </c>
      <c r="L27" s="195">
        <v>148.63999999999999</v>
      </c>
      <c r="M27" s="195">
        <v>287.52</v>
      </c>
      <c r="N27" s="195">
        <v>156.68</v>
      </c>
      <c r="O27" s="195">
        <v>238.76</v>
      </c>
      <c r="P27" s="195">
        <v>326.74</v>
      </c>
      <c r="Q27" s="195">
        <v>322.13</v>
      </c>
      <c r="R27" s="195">
        <v>345.63</v>
      </c>
      <c r="S27" s="195">
        <v>316.89</v>
      </c>
      <c r="T27" s="195">
        <v>214.17</v>
      </c>
      <c r="U27" s="195">
        <v>431.52</v>
      </c>
      <c r="V27" s="195">
        <v>181.5</v>
      </c>
      <c r="W27" s="195">
        <v>140.01</v>
      </c>
    </row>
    <row r="28" spans="1:23" ht="42" customHeight="1" x14ac:dyDescent="0.25">
      <c r="A28" s="188"/>
      <c r="B28" s="195"/>
      <c r="C28" s="195"/>
      <c r="D28" s="195"/>
      <c r="E28" s="195"/>
      <c r="F28" s="195"/>
      <c r="G28" s="195"/>
      <c r="H28" s="195"/>
      <c r="I28" s="195"/>
      <c r="J28" s="195"/>
      <c r="K28" s="195"/>
      <c r="L28" s="195"/>
      <c r="M28" s="195"/>
      <c r="N28" s="195"/>
      <c r="O28" s="195"/>
      <c r="P28" s="195"/>
      <c r="Q28" s="195"/>
      <c r="R28" s="195"/>
      <c r="S28" s="195"/>
      <c r="T28" s="195"/>
      <c r="U28" s="195"/>
      <c r="V28" s="195"/>
      <c r="W28" s="195"/>
    </row>
    <row r="29" spans="1:23" ht="42" customHeight="1" x14ac:dyDescent="0.25">
      <c r="A29" s="188" t="s">
        <v>874</v>
      </c>
      <c r="B29" s="195">
        <v>248.68</v>
      </c>
      <c r="C29" s="195">
        <v>206.45</v>
      </c>
      <c r="D29" s="195">
        <v>207.61</v>
      </c>
      <c r="E29" s="195">
        <v>354.19</v>
      </c>
      <c r="F29" s="195">
        <v>245.86</v>
      </c>
      <c r="G29" s="195">
        <v>286.22000000000003</v>
      </c>
      <c r="H29" s="195">
        <v>150.34</v>
      </c>
      <c r="I29" s="195">
        <v>258.48</v>
      </c>
      <c r="J29" s="195">
        <v>181.21</v>
      </c>
      <c r="K29" s="195">
        <v>231.27</v>
      </c>
      <c r="L29" s="195">
        <v>184.24</v>
      </c>
      <c r="M29" s="195">
        <v>264.89999999999998</v>
      </c>
      <c r="N29" s="195">
        <v>196.17</v>
      </c>
      <c r="O29" s="195">
        <v>243.74</v>
      </c>
      <c r="P29" s="195">
        <v>293.39</v>
      </c>
      <c r="Q29" s="195">
        <v>353.85</v>
      </c>
      <c r="R29" s="195">
        <v>340.07</v>
      </c>
      <c r="S29" s="195">
        <v>339</v>
      </c>
      <c r="T29" s="195">
        <v>202.38</v>
      </c>
      <c r="U29" s="195">
        <v>385.38</v>
      </c>
      <c r="V29" s="195">
        <v>189.82</v>
      </c>
      <c r="W29" s="195">
        <v>205.17</v>
      </c>
    </row>
    <row r="30" spans="1:23" ht="42" customHeight="1" x14ac:dyDescent="0.25">
      <c r="A30" s="188" t="s">
        <v>807</v>
      </c>
      <c r="B30" s="195">
        <v>246.82</v>
      </c>
      <c r="C30" s="195">
        <v>214.38</v>
      </c>
      <c r="D30" s="195">
        <v>215.54</v>
      </c>
      <c r="E30" s="195">
        <v>377.12</v>
      </c>
      <c r="F30" s="195">
        <v>259.58999999999997</v>
      </c>
      <c r="G30" s="195">
        <v>260.95999999999998</v>
      </c>
      <c r="H30" s="195">
        <v>142.09</v>
      </c>
      <c r="I30" s="195">
        <v>267.04000000000002</v>
      </c>
      <c r="J30" s="195">
        <v>206.82</v>
      </c>
      <c r="K30" s="195">
        <v>222.09</v>
      </c>
      <c r="L30" s="195">
        <v>193.9</v>
      </c>
      <c r="M30" s="195">
        <v>258.87</v>
      </c>
      <c r="N30" s="195">
        <v>192.37</v>
      </c>
      <c r="O30" s="195">
        <v>225.24</v>
      </c>
      <c r="P30" s="195">
        <v>288.67</v>
      </c>
      <c r="Q30" s="195">
        <v>342.48</v>
      </c>
      <c r="R30" s="195">
        <v>275.04000000000002</v>
      </c>
      <c r="S30" s="195">
        <v>337.8</v>
      </c>
      <c r="T30" s="195">
        <v>208</v>
      </c>
      <c r="U30" s="195">
        <v>366.81</v>
      </c>
      <c r="V30" s="195">
        <v>197.69</v>
      </c>
      <c r="W30" s="195">
        <v>0</v>
      </c>
    </row>
    <row r="31" spans="1:23" ht="42" customHeight="1" x14ac:dyDescent="0.25">
      <c r="A31" s="188" t="s">
        <v>808</v>
      </c>
      <c r="B31" s="195">
        <v>277.76</v>
      </c>
      <c r="C31" s="195">
        <v>235.44</v>
      </c>
      <c r="D31" s="195">
        <v>268.89999999999998</v>
      </c>
      <c r="E31" s="195">
        <v>337.21</v>
      </c>
      <c r="F31" s="195">
        <v>293.31</v>
      </c>
      <c r="G31" s="195">
        <v>279.13</v>
      </c>
      <c r="H31" s="195">
        <v>152.61000000000001</v>
      </c>
      <c r="I31" s="195">
        <v>228.44</v>
      </c>
      <c r="J31" s="195">
        <v>209.77</v>
      </c>
      <c r="K31" s="195">
        <v>197.82</v>
      </c>
      <c r="L31" s="195">
        <v>230.45</v>
      </c>
      <c r="M31" s="195">
        <v>292.74</v>
      </c>
      <c r="N31" s="195">
        <v>196.47</v>
      </c>
      <c r="O31" s="195">
        <v>233.84</v>
      </c>
      <c r="P31" s="195">
        <v>297.57</v>
      </c>
      <c r="Q31" s="195">
        <v>334.09</v>
      </c>
      <c r="R31" s="195">
        <v>298.8</v>
      </c>
      <c r="S31" s="195">
        <v>307.75</v>
      </c>
      <c r="T31" s="195">
        <v>203.47</v>
      </c>
      <c r="U31" s="195">
        <v>317.94</v>
      </c>
      <c r="V31" s="195">
        <v>236.62</v>
      </c>
      <c r="W31" s="195">
        <v>0</v>
      </c>
    </row>
    <row r="32" spans="1:23" ht="42" customHeight="1" x14ac:dyDescent="0.25">
      <c r="A32" s="188" t="s">
        <v>809</v>
      </c>
      <c r="B32" s="195">
        <v>299.33999999999997</v>
      </c>
      <c r="C32" s="195">
        <v>273.64999999999998</v>
      </c>
      <c r="D32" s="195">
        <v>283.77</v>
      </c>
      <c r="E32" s="195">
        <v>340.04</v>
      </c>
      <c r="F32" s="195">
        <v>334.31</v>
      </c>
      <c r="G32" s="195">
        <v>295.8</v>
      </c>
      <c r="H32" s="195">
        <v>175.9</v>
      </c>
      <c r="I32" s="195">
        <v>224.78</v>
      </c>
      <c r="J32" s="195">
        <v>242.76</v>
      </c>
      <c r="K32" s="195">
        <v>176.87</v>
      </c>
      <c r="L32" s="195">
        <v>231.06</v>
      </c>
      <c r="M32" s="195">
        <v>311.95</v>
      </c>
      <c r="N32" s="195">
        <v>232.28</v>
      </c>
      <c r="O32" s="195">
        <v>265.70999999999998</v>
      </c>
      <c r="P32" s="195">
        <v>356.06</v>
      </c>
      <c r="Q32" s="195">
        <v>377.26</v>
      </c>
      <c r="R32" s="195">
        <v>289.76</v>
      </c>
      <c r="S32" s="195">
        <v>322.98</v>
      </c>
      <c r="T32" s="195">
        <v>211.61</v>
      </c>
      <c r="U32" s="195">
        <v>340.12</v>
      </c>
      <c r="V32" s="195">
        <v>288.06</v>
      </c>
      <c r="W32" s="195">
        <v>0</v>
      </c>
    </row>
    <row r="33" spans="1:23" ht="42" customHeight="1" x14ac:dyDescent="0.25">
      <c r="A33" s="188"/>
      <c r="B33" s="195"/>
      <c r="C33" s="195"/>
      <c r="D33" s="195"/>
      <c r="E33" s="195"/>
      <c r="F33" s="195"/>
      <c r="G33" s="195"/>
      <c r="H33" s="195"/>
      <c r="I33" s="195"/>
      <c r="J33" s="195"/>
      <c r="K33" s="195"/>
      <c r="L33" s="195"/>
      <c r="M33" s="195"/>
      <c r="N33" s="195"/>
      <c r="O33" s="195"/>
      <c r="P33" s="195"/>
      <c r="Q33" s="195"/>
      <c r="R33" s="195"/>
      <c r="S33" s="195"/>
      <c r="T33" s="195"/>
      <c r="U33" s="195"/>
      <c r="V33" s="195"/>
      <c r="W33" s="195"/>
    </row>
    <row r="34" spans="1:23" ht="42" customHeight="1" x14ac:dyDescent="0.25">
      <c r="A34" s="228" t="s">
        <v>897</v>
      </c>
      <c r="B34" s="195">
        <v>315.12</v>
      </c>
      <c r="C34" s="195">
        <v>261.66000000000003</v>
      </c>
      <c r="D34" s="195">
        <v>291.07</v>
      </c>
      <c r="E34" s="195">
        <v>317.14999999999998</v>
      </c>
      <c r="F34" s="195">
        <v>376.13</v>
      </c>
      <c r="G34" s="195">
        <v>284.23</v>
      </c>
      <c r="H34" s="195">
        <v>185.2</v>
      </c>
      <c r="I34" s="195">
        <v>221.54</v>
      </c>
      <c r="J34" s="195">
        <v>268.20999999999998</v>
      </c>
      <c r="K34" s="195">
        <v>216.28</v>
      </c>
      <c r="L34" s="195">
        <v>243.48</v>
      </c>
      <c r="M34" s="195">
        <v>331.95</v>
      </c>
      <c r="N34" s="195">
        <v>206.16</v>
      </c>
      <c r="O34" s="195">
        <v>316.17</v>
      </c>
      <c r="P34" s="195">
        <v>351.17</v>
      </c>
      <c r="Q34" s="195">
        <v>384.48</v>
      </c>
      <c r="R34" s="195">
        <v>324.07</v>
      </c>
      <c r="S34" s="195">
        <v>353.99</v>
      </c>
      <c r="T34" s="195">
        <v>173.27</v>
      </c>
      <c r="U34" s="195">
        <v>355.09</v>
      </c>
      <c r="V34" s="195">
        <v>290.12</v>
      </c>
      <c r="W34" s="195">
        <v>0</v>
      </c>
    </row>
    <row r="35" spans="1:23" ht="38.25" customHeight="1" thickBot="1" x14ac:dyDescent="0.3">
      <c r="A35" s="263" t="s">
        <v>807</v>
      </c>
      <c r="B35" s="262">
        <v>358.1</v>
      </c>
      <c r="C35" s="262">
        <v>284.31</v>
      </c>
      <c r="D35" s="262">
        <v>339.43</v>
      </c>
      <c r="E35" s="262">
        <v>285.24</v>
      </c>
      <c r="F35" s="262">
        <v>387.04</v>
      </c>
      <c r="G35" s="262">
        <v>294.39</v>
      </c>
      <c r="H35" s="262">
        <v>209.74</v>
      </c>
      <c r="I35" s="262">
        <v>240.97</v>
      </c>
      <c r="J35" s="262">
        <v>286.19</v>
      </c>
      <c r="K35" s="262">
        <v>258.25</v>
      </c>
      <c r="L35" s="262">
        <v>252.55</v>
      </c>
      <c r="M35" s="262">
        <v>387.19</v>
      </c>
      <c r="N35" s="262">
        <v>220.77</v>
      </c>
      <c r="O35" s="262">
        <v>312.23</v>
      </c>
      <c r="P35" s="262">
        <v>347.37</v>
      </c>
      <c r="Q35" s="262">
        <v>385.81</v>
      </c>
      <c r="R35" s="262">
        <v>335.3</v>
      </c>
      <c r="S35" s="262">
        <v>365.76</v>
      </c>
      <c r="T35" s="262">
        <v>198.87</v>
      </c>
      <c r="U35" s="262">
        <v>330.35</v>
      </c>
      <c r="V35" s="262">
        <v>308.27</v>
      </c>
      <c r="W35" s="262">
        <v>0</v>
      </c>
    </row>
    <row r="36" spans="1:23" ht="14.25" customHeight="1" thickTop="1" x14ac:dyDescent="0.25">
      <c r="A36" s="564" t="s">
        <v>843</v>
      </c>
      <c r="B36" s="564"/>
      <c r="C36" s="564"/>
      <c r="D36" s="564"/>
      <c r="E36" s="564"/>
      <c r="F36" s="564"/>
      <c r="G36" s="564"/>
      <c r="H36" s="564"/>
      <c r="I36" s="564"/>
      <c r="J36" s="564"/>
      <c r="K36" s="564"/>
      <c r="L36" s="564"/>
      <c r="M36" s="564"/>
      <c r="N36" s="564"/>
      <c r="O36" s="564"/>
      <c r="P36" s="564"/>
      <c r="Q36" s="564"/>
      <c r="R36" s="564"/>
      <c r="S36" s="564"/>
      <c r="T36" s="564"/>
      <c r="U36" s="564"/>
      <c r="V36" s="564"/>
      <c r="W36" s="564"/>
    </row>
  </sheetData>
  <mergeCells count="2">
    <mergeCell ref="A1:W1"/>
    <mergeCell ref="A36:W36"/>
  </mergeCells>
  <pageMargins left="0.7" right="0.7" top="0.75" bottom="0.75" header="0.3" footer="0.3"/>
  <pageSetup paperSize="9" scale="3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70" zoomScaleNormal="100" zoomScaleSheetLayoutView="70" workbookViewId="0">
      <selection sqref="A1:XFD1048576"/>
    </sheetView>
  </sheetViews>
  <sheetFormatPr defaultRowHeight="15" x14ac:dyDescent="0.25"/>
  <cols>
    <col min="1" max="1" width="16.875" style="251" customWidth="1"/>
    <col min="2" max="2" width="10.75" style="252" bestFit="1" customWidth="1"/>
    <col min="3" max="3" width="10.25" style="252" bestFit="1" customWidth="1"/>
    <col min="4" max="4" width="9.125" style="252" bestFit="1" customWidth="1"/>
    <col min="5" max="5" width="11.5" style="252" customWidth="1"/>
    <col min="6" max="6" width="9.25" style="252" bestFit="1" customWidth="1"/>
    <col min="7" max="7" width="8.75" style="252" bestFit="1" customWidth="1"/>
    <col min="8" max="8" width="8.5" style="252" bestFit="1" customWidth="1"/>
    <col min="9" max="9" width="8.625" style="252" bestFit="1" customWidth="1"/>
    <col min="10" max="10" width="9" style="252" bestFit="1" customWidth="1"/>
    <col min="11" max="11" width="9.125" style="252" bestFit="1" customWidth="1"/>
    <col min="12" max="12" width="8.25" style="252" bestFit="1" customWidth="1"/>
    <col min="13" max="13" width="8.375" style="252" bestFit="1" customWidth="1"/>
    <col min="14" max="14" width="10" style="252" bestFit="1" customWidth="1"/>
    <col min="15" max="15" width="8.75" style="252" bestFit="1" customWidth="1"/>
    <col min="16" max="16" width="8.625" style="252" bestFit="1" customWidth="1"/>
    <col min="17" max="17" width="9.125" style="252" bestFit="1" customWidth="1"/>
    <col min="18" max="18" width="9.375" style="252" bestFit="1" customWidth="1"/>
    <col min="19" max="19" width="9" style="252" bestFit="1" customWidth="1"/>
    <col min="20" max="20" width="9.125" style="252" bestFit="1" customWidth="1"/>
    <col min="21" max="22" width="9" style="252" bestFit="1" customWidth="1"/>
    <col min="23" max="23" width="8.375" style="252" bestFit="1" customWidth="1"/>
    <col min="24" max="16384" width="9" style="252"/>
  </cols>
  <sheetData>
    <row r="1" spans="1:23" ht="29.25" customHeight="1" thickBot="1" x14ac:dyDescent="0.3">
      <c r="A1" s="565" t="s">
        <v>875</v>
      </c>
      <c r="B1" s="565"/>
      <c r="C1" s="565"/>
      <c r="D1" s="565"/>
      <c r="E1" s="565"/>
      <c r="F1" s="565"/>
      <c r="G1" s="565"/>
      <c r="H1" s="565"/>
      <c r="I1" s="565"/>
      <c r="J1" s="565"/>
      <c r="K1" s="565"/>
      <c r="L1" s="565"/>
      <c r="M1" s="565"/>
      <c r="N1" s="565"/>
      <c r="O1" s="565"/>
      <c r="P1" s="565"/>
      <c r="Q1" s="565"/>
      <c r="R1" s="565"/>
      <c r="S1" s="565"/>
      <c r="T1" s="565"/>
      <c r="U1" s="565"/>
      <c r="V1" s="565"/>
      <c r="W1" s="565"/>
    </row>
    <row r="2" spans="1:23" ht="111.75" thickTop="1" thickBot="1" x14ac:dyDescent="0.3">
      <c r="A2" s="184" t="s">
        <v>852</v>
      </c>
      <c r="B2" s="184" t="s">
        <v>853</v>
      </c>
      <c r="C2" s="185" t="s">
        <v>854</v>
      </c>
      <c r="D2" s="185" t="s">
        <v>878</v>
      </c>
      <c r="E2" s="185" t="s">
        <v>855</v>
      </c>
      <c r="F2" s="185" t="s">
        <v>856</v>
      </c>
      <c r="G2" s="185" t="s">
        <v>857</v>
      </c>
      <c r="H2" s="185" t="s">
        <v>858</v>
      </c>
      <c r="I2" s="185" t="s">
        <v>859</v>
      </c>
      <c r="J2" s="185" t="s">
        <v>860</v>
      </c>
      <c r="K2" s="185" t="s">
        <v>861</v>
      </c>
      <c r="L2" s="185" t="s">
        <v>862</v>
      </c>
      <c r="M2" s="185" t="s">
        <v>863</v>
      </c>
      <c r="N2" s="185" t="s">
        <v>864</v>
      </c>
      <c r="O2" s="185" t="s">
        <v>865</v>
      </c>
      <c r="P2" s="185" t="s">
        <v>866</v>
      </c>
      <c r="Q2" s="185" t="s">
        <v>867</v>
      </c>
      <c r="R2" s="185" t="s">
        <v>879</v>
      </c>
      <c r="S2" s="185" t="s">
        <v>868</v>
      </c>
      <c r="T2" s="185" t="s">
        <v>880</v>
      </c>
      <c r="U2" s="185" t="s">
        <v>881</v>
      </c>
      <c r="V2" s="185" t="s">
        <v>882</v>
      </c>
      <c r="W2" s="185" t="s">
        <v>869</v>
      </c>
    </row>
    <row r="3" spans="1:23" ht="16.5" thickTop="1" x14ac:dyDescent="0.25">
      <c r="A3" s="192"/>
      <c r="B3" s="192"/>
      <c r="C3" s="193"/>
      <c r="D3" s="193"/>
      <c r="E3" s="193"/>
      <c r="F3" s="193"/>
      <c r="G3" s="193"/>
      <c r="H3" s="193"/>
      <c r="I3" s="193"/>
      <c r="J3" s="193"/>
      <c r="K3" s="193"/>
      <c r="L3" s="193"/>
      <c r="M3" s="193"/>
      <c r="N3" s="193"/>
      <c r="O3" s="193"/>
      <c r="P3" s="193"/>
      <c r="Q3" s="193"/>
      <c r="R3" s="193"/>
      <c r="S3" s="193"/>
      <c r="T3" s="193"/>
      <c r="U3" s="193"/>
      <c r="V3" s="193"/>
      <c r="W3" s="193"/>
    </row>
    <row r="4" spans="1:23" ht="33.75" customHeight="1" x14ac:dyDescent="0.25">
      <c r="A4" s="191" t="s">
        <v>31</v>
      </c>
      <c r="B4" s="194">
        <v>115.05</v>
      </c>
      <c r="C4" s="194">
        <v>103.46</v>
      </c>
      <c r="D4" s="194">
        <v>108.35</v>
      </c>
      <c r="E4" s="194">
        <v>101.59</v>
      </c>
      <c r="F4" s="194">
        <v>115.46</v>
      </c>
      <c r="G4" s="194">
        <v>122.02</v>
      </c>
      <c r="H4" s="194">
        <v>110.75</v>
      </c>
      <c r="I4" s="194">
        <v>115.76</v>
      </c>
      <c r="J4" s="194">
        <v>118.32</v>
      </c>
      <c r="K4" s="194">
        <v>111.17</v>
      </c>
      <c r="L4" s="194">
        <v>120.32</v>
      </c>
      <c r="M4" s="194">
        <v>115.96</v>
      </c>
      <c r="N4" s="194">
        <v>112.69</v>
      </c>
      <c r="O4" s="194">
        <v>119.5</v>
      </c>
      <c r="P4" s="194">
        <v>110.28</v>
      </c>
      <c r="Q4" s="194">
        <v>115.67</v>
      </c>
      <c r="R4" s="194">
        <v>112.78</v>
      </c>
      <c r="S4" s="194">
        <v>108.97</v>
      </c>
      <c r="T4" s="194">
        <v>121.91</v>
      </c>
      <c r="U4" s="194">
        <v>100.57</v>
      </c>
      <c r="V4" s="194">
        <v>127.96</v>
      </c>
      <c r="W4" s="194">
        <v>108.02</v>
      </c>
    </row>
    <row r="5" spans="1:23" ht="33.75" customHeight="1" x14ac:dyDescent="0.25">
      <c r="A5" s="191" t="s">
        <v>32</v>
      </c>
      <c r="B5" s="194">
        <v>125.81</v>
      </c>
      <c r="C5" s="194">
        <v>120.65</v>
      </c>
      <c r="D5" s="194">
        <v>115.55</v>
      </c>
      <c r="E5" s="194">
        <v>113.34</v>
      </c>
      <c r="F5" s="194">
        <v>127.77</v>
      </c>
      <c r="G5" s="194">
        <v>114.06</v>
      </c>
      <c r="H5" s="194">
        <v>126.94</v>
      </c>
      <c r="I5" s="194">
        <v>118.96</v>
      </c>
      <c r="J5" s="194">
        <v>114.6</v>
      </c>
      <c r="K5" s="194">
        <v>130.61000000000001</v>
      </c>
      <c r="L5" s="194">
        <v>134.03</v>
      </c>
      <c r="M5" s="194">
        <v>142.49</v>
      </c>
      <c r="N5" s="194">
        <v>134.57</v>
      </c>
      <c r="O5" s="194">
        <v>151.04</v>
      </c>
      <c r="P5" s="194">
        <v>127.81</v>
      </c>
      <c r="Q5" s="194">
        <v>135.59</v>
      </c>
      <c r="R5" s="194">
        <v>139.31</v>
      </c>
      <c r="S5" s="194">
        <v>112.96</v>
      </c>
      <c r="T5" s="194">
        <v>122.28</v>
      </c>
      <c r="U5" s="194">
        <v>121.68</v>
      </c>
      <c r="V5" s="194">
        <v>157.09</v>
      </c>
      <c r="W5" s="194">
        <v>96.93</v>
      </c>
    </row>
    <row r="6" spans="1:23" ht="33.75" customHeight="1" x14ac:dyDescent="0.25">
      <c r="A6" s="191" t="s">
        <v>33</v>
      </c>
      <c r="B6" s="194">
        <v>163.52000000000001</v>
      </c>
      <c r="C6" s="194">
        <v>142.77000000000001</v>
      </c>
      <c r="D6" s="194">
        <v>135</v>
      </c>
      <c r="E6" s="194">
        <v>166.42</v>
      </c>
      <c r="F6" s="194">
        <v>147.77000000000001</v>
      </c>
      <c r="G6" s="194">
        <v>114.06</v>
      </c>
      <c r="H6" s="194">
        <v>139.15</v>
      </c>
      <c r="I6" s="194">
        <v>130.51</v>
      </c>
      <c r="J6" s="194">
        <v>137.76</v>
      </c>
      <c r="K6" s="194">
        <v>213.21</v>
      </c>
      <c r="L6" s="194">
        <v>140.02000000000001</v>
      </c>
      <c r="M6" s="194">
        <v>155.88</v>
      </c>
      <c r="N6" s="194">
        <v>151.75</v>
      </c>
      <c r="O6" s="194">
        <v>159.84</v>
      </c>
      <c r="P6" s="194">
        <v>189</v>
      </c>
      <c r="Q6" s="194">
        <v>168.31</v>
      </c>
      <c r="R6" s="194">
        <v>279.17</v>
      </c>
      <c r="S6" s="194">
        <v>125.29</v>
      </c>
      <c r="T6" s="194">
        <v>124.74</v>
      </c>
      <c r="U6" s="194">
        <v>198.16</v>
      </c>
      <c r="V6" s="194">
        <v>210.48</v>
      </c>
      <c r="W6" s="194">
        <v>112.61</v>
      </c>
    </row>
    <row r="7" spans="1:23" ht="33.75" customHeight="1" x14ac:dyDescent="0.25">
      <c r="A7" s="191" t="s">
        <v>34</v>
      </c>
      <c r="B7" s="194">
        <v>241.09</v>
      </c>
      <c r="C7" s="194">
        <v>155.94</v>
      </c>
      <c r="D7" s="194">
        <v>173.99</v>
      </c>
      <c r="E7" s="194">
        <v>272.01</v>
      </c>
      <c r="F7" s="194">
        <v>168.11</v>
      </c>
      <c r="G7" s="194">
        <v>243.3</v>
      </c>
      <c r="H7" s="194">
        <v>177.53</v>
      </c>
      <c r="I7" s="194">
        <v>171.45</v>
      </c>
      <c r="J7" s="194">
        <v>198.32</v>
      </c>
      <c r="K7" s="194">
        <v>332.63</v>
      </c>
      <c r="L7" s="194">
        <v>193.41</v>
      </c>
      <c r="M7" s="194">
        <v>209.65</v>
      </c>
      <c r="N7" s="194">
        <v>192.94</v>
      </c>
      <c r="O7" s="194">
        <v>244.69</v>
      </c>
      <c r="P7" s="194">
        <v>202.86</v>
      </c>
      <c r="Q7" s="194">
        <v>225.42</v>
      </c>
      <c r="R7" s="194">
        <v>360.82</v>
      </c>
      <c r="S7" s="194">
        <v>180.66</v>
      </c>
      <c r="T7" s="194">
        <v>126.56</v>
      </c>
      <c r="U7" s="194">
        <v>289.73</v>
      </c>
      <c r="V7" s="194">
        <v>245.47</v>
      </c>
      <c r="W7" s="194">
        <v>116.1</v>
      </c>
    </row>
    <row r="8" spans="1:23" ht="33.75" customHeight="1" x14ac:dyDescent="0.25">
      <c r="A8" s="191" t="s">
        <v>35</v>
      </c>
      <c r="B8" s="194">
        <v>237.99</v>
      </c>
      <c r="C8" s="194">
        <v>197.23</v>
      </c>
      <c r="D8" s="194">
        <v>219.5</v>
      </c>
      <c r="E8" s="194">
        <v>282.51</v>
      </c>
      <c r="F8" s="194">
        <v>219.61</v>
      </c>
      <c r="G8" s="194">
        <v>282.83999999999997</v>
      </c>
      <c r="H8" s="194">
        <v>184.32</v>
      </c>
      <c r="I8" s="194">
        <v>173</v>
      </c>
      <c r="J8" s="194">
        <v>155.13999999999999</v>
      </c>
      <c r="K8" s="194">
        <v>251.99</v>
      </c>
      <c r="L8" s="194">
        <v>244.55</v>
      </c>
      <c r="M8" s="194">
        <v>220.56</v>
      </c>
      <c r="N8" s="194">
        <v>205.08</v>
      </c>
      <c r="O8" s="194">
        <v>257.72000000000003</v>
      </c>
      <c r="P8" s="194">
        <v>200.28</v>
      </c>
      <c r="Q8" s="194">
        <v>227.89</v>
      </c>
      <c r="R8" s="194">
        <v>270.19</v>
      </c>
      <c r="S8" s="194">
        <v>157.44999999999999</v>
      </c>
      <c r="T8" s="194">
        <v>138.12</v>
      </c>
      <c r="U8" s="194">
        <v>258.73</v>
      </c>
      <c r="V8" s="194">
        <v>254.24</v>
      </c>
      <c r="W8" s="194">
        <v>140.27000000000001</v>
      </c>
    </row>
    <row r="9" spans="1:23" ht="33.75" customHeight="1" x14ac:dyDescent="0.25">
      <c r="A9" s="189"/>
      <c r="B9" s="195"/>
      <c r="C9" s="195"/>
      <c r="D9" s="195"/>
      <c r="E9" s="195"/>
      <c r="F9" s="195"/>
      <c r="G9" s="195"/>
      <c r="H9" s="195"/>
      <c r="I9" s="195"/>
      <c r="J9" s="195"/>
      <c r="K9" s="195"/>
      <c r="L9" s="195"/>
      <c r="M9" s="195"/>
      <c r="N9" s="195"/>
      <c r="O9" s="195"/>
      <c r="P9" s="195"/>
      <c r="Q9" s="195"/>
      <c r="R9" s="195"/>
      <c r="S9" s="195"/>
      <c r="T9" s="195"/>
      <c r="U9" s="195"/>
      <c r="V9" s="195"/>
      <c r="W9" s="195"/>
    </row>
    <row r="10" spans="1:23" ht="33.75" customHeight="1" x14ac:dyDescent="0.25">
      <c r="A10" s="189" t="s">
        <v>896</v>
      </c>
      <c r="B10" s="195">
        <v>115.69</v>
      </c>
      <c r="C10" s="195">
        <v>101.17</v>
      </c>
      <c r="D10" s="195">
        <v>112.86</v>
      </c>
      <c r="E10" s="195">
        <v>101.03</v>
      </c>
      <c r="F10" s="195">
        <v>111.7</v>
      </c>
      <c r="G10" s="195">
        <v>127.74</v>
      </c>
      <c r="H10" s="195">
        <v>111.09</v>
      </c>
      <c r="I10" s="195">
        <v>113.4</v>
      </c>
      <c r="J10" s="195">
        <v>105.2</v>
      </c>
      <c r="K10" s="195">
        <v>109.85</v>
      </c>
      <c r="L10" s="195">
        <v>119.5</v>
      </c>
      <c r="M10" s="195">
        <v>115.38</v>
      </c>
      <c r="N10" s="195">
        <v>111.82</v>
      </c>
      <c r="O10" s="195">
        <v>114.54</v>
      </c>
      <c r="P10" s="195">
        <v>107.19</v>
      </c>
      <c r="Q10" s="195">
        <v>112.51</v>
      </c>
      <c r="R10" s="195">
        <v>109.35</v>
      </c>
      <c r="S10" s="195">
        <v>112.67</v>
      </c>
      <c r="T10" s="195">
        <v>117.81</v>
      </c>
      <c r="U10" s="195">
        <v>110.83</v>
      </c>
      <c r="V10" s="195">
        <v>112.53</v>
      </c>
      <c r="W10" s="195">
        <v>102.1</v>
      </c>
    </row>
    <row r="11" spans="1:23" ht="33.75" customHeight="1" x14ac:dyDescent="0.25">
      <c r="A11" s="189" t="s">
        <v>808</v>
      </c>
      <c r="B11" s="195">
        <v>113.39</v>
      </c>
      <c r="C11" s="195">
        <v>99.23</v>
      </c>
      <c r="D11" s="195">
        <v>105.35</v>
      </c>
      <c r="E11" s="195">
        <v>98.64</v>
      </c>
      <c r="F11" s="195">
        <v>119.87</v>
      </c>
      <c r="G11" s="195">
        <v>116.89</v>
      </c>
      <c r="H11" s="195">
        <v>108.6</v>
      </c>
      <c r="I11" s="195">
        <v>114.91</v>
      </c>
      <c r="J11" s="195">
        <v>120.56</v>
      </c>
      <c r="K11" s="195">
        <v>113.53</v>
      </c>
      <c r="L11" s="195">
        <v>121.21</v>
      </c>
      <c r="M11" s="195">
        <v>112.83</v>
      </c>
      <c r="N11" s="195">
        <v>114.5</v>
      </c>
      <c r="O11" s="195">
        <v>124.67</v>
      </c>
      <c r="P11" s="195">
        <v>108.23</v>
      </c>
      <c r="Q11" s="195">
        <v>116.42</v>
      </c>
      <c r="R11" s="195">
        <v>114.91</v>
      </c>
      <c r="S11" s="195">
        <v>106.51</v>
      </c>
      <c r="T11" s="195">
        <v>121.32</v>
      </c>
      <c r="U11" s="195">
        <v>81.680000000000007</v>
      </c>
      <c r="V11" s="195">
        <v>136.43</v>
      </c>
      <c r="W11" s="195">
        <v>105.31</v>
      </c>
    </row>
    <row r="12" spans="1:23" ht="33.75" customHeight="1" x14ac:dyDescent="0.25">
      <c r="A12" s="189" t="s">
        <v>809</v>
      </c>
      <c r="B12" s="195">
        <v>120.39</v>
      </c>
      <c r="C12" s="195">
        <v>111.06</v>
      </c>
      <c r="D12" s="195">
        <v>114.84</v>
      </c>
      <c r="E12" s="195">
        <v>104.43</v>
      </c>
      <c r="F12" s="195">
        <v>121.94</v>
      </c>
      <c r="G12" s="195">
        <v>126.31</v>
      </c>
      <c r="H12" s="195">
        <v>115.38</v>
      </c>
      <c r="I12" s="195">
        <v>119.99</v>
      </c>
      <c r="J12" s="195">
        <v>127.46</v>
      </c>
      <c r="K12" s="195">
        <v>116.05</v>
      </c>
      <c r="L12" s="195">
        <v>126.82</v>
      </c>
      <c r="M12" s="195">
        <v>122.91</v>
      </c>
      <c r="N12" s="195">
        <v>107.78</v>
      </c>
      <c r="O12" s="195">
        <v>128.80000000000001</v>
      </c>
      <c r="P12" s="195">
        <v>113.84</v>
      </c>
      <c r="Q12" s="195">
        <v>123.44</v>
      </c>
      <c r="R12" s="195">
        <v>117.94</v>
      </c>
      <c r="S12" s="195">
        <v>115.4</v>
      </c>
      <c r="T12" s="195">
        <v>121.73</v>
      </c>
      <c r="U12" s="195">
        <v>97.02</v>
      </c>
      <c r="V12" s="195">
        <v>144.46</v>
      </c>
      <c r="W12" s="195">
        <v>113.64</v>
      </c>
    </row>
    <row r="13" spans="1:23" ht="33.75" customHeight="1" x14ac:dyDescent="0.25">
      <c r="A13" s="189"/>
      <c r="B13" s="195"/>
      <c r="C13" s="195"/>
      <c r="D13" s="195"/>
      <c r="E13" s="195"/>
      <c r="F13" s="195"/>
      <c r="G13" s="195"/>
      <c r="H13" s="195"/>
      <c r="I13" s="195"/>
      <c r="J13" s="195"/>
      <c r="K13" s="195"/>
      <c r="L13" s="195"/>
      <c r="M13" s="195"/>
      <c r="N13" s="195"/>
      <c r="O13" s="195"/>
      <c r="P13" s="195"/>
      <c r="Q13" s="195"/>
      <c r="R13" s="195"/>
      <c r="S13" s="195"/>
      <c r="T13" s="195"/>
      <c r="U13" s="195"/>
      <c r="V13" s="195"/>
      <c r="W13" s="195"/>
    </row>
    <row r="14" spans="1:23" ht="33.75" customHeight="1" x14ac:dyDescent="0.25">
      <c r="A14" s="189" t="s">
        <v>871</v>
      </c>
      <c r="B14" s="195">
        <v>122.53</v>
      </c>
      <c r="C14" s="195">
        <v>124.43</v>
      </c>
      <c r="D14" s="195">
        <v>107.98</v>
      </c>
      <c r="E14" s="195">
        <v>108.85</v>
      </c>
      <c r="F14" s="195">
        <v>124.33</v>
      </c>
      <c r="G14" s="195">
        <v>130.59</v>
      </c>
      <c r="H14" s="195">
        <v>120.45</v>
      </c>
      <c r="I14" s="195">
        <v>121.22</v>
      </c>
      <c r="J14" s="195">
        <v>116.36</v>
      </c>
      <c r="K14" s="195">
        <v>122.57</v>
      </c>
      <c r="L14" s="195">
        <v>132.51</v>
      </c>
      <c r="M14" s="195">
        <v>134.19</v>
      </c>
      <c r="N14" s="195">
        <v>117.17</v>
      </c>
      <c r="O14" s="195">
        <v>143.94</v>
      </c>
      <c r="P14" s="195">
        <v>120.69</v>
      </c>
      <c r="Q14" s="195">
        <v>130.37</v>
      </c>
      <c r="R14" s="195">
        <v>116.74</v>
      </c>
      <c r="S14" s="195">
        <v>105.19</v>
      </c>
      <c r="T14" s="195">
        <v>125.22</v>
      </c>
      <c r="U14" s="195">
        <v>103.61</v>
      </c>
      <c r="V14" s="195">
        <v>139.55000000000001</v>
      </c>
      <c r="W14" s="195">
        <v>71.27</v>
      </c>
    </row>
    <row r="15" spans="1:23" ht="33.75" customHeight="1" x14ac:dyDescent="0.25">
      <c r="A15" s="189" t="s">
        <v>807</v>
      </c>
      <c r="B15" s="195">
        <v>128.52000000000001</v>
      </c>
      <c r="C15" s="195">
        <v>121.99</v>
      </c>
      <c r="D15" s="195">
        <v>113.8</v>
      </c>
      <c r="E15" s="195">
        <v>111.74</v>
      </c>
      <c r="F15" s="195">
        <v>136.5</v>
      </c>
      <c r="G15" s="195">
        <v>121.6</v>
      </c>
      <c r="H15" s="195">
        <v>126.96</v>
      </c>
      <c r="I15" s="195">
        <v>121.22</v>
      </c>
      <c r="J15" s="195">
        <v>112.33</v>
      </c>
      <c r="K15" s="195">
        <v>133.57</v>
      </c>
      <c r="L15" s="195">
        <v>136.43</v>
      </c>
      <c r="M15" s="195">
        <v>143.97999999999999</v>
      </c>
      <c r="N15" s="195">
        <v>139.74</v>
      </c>
      <c r="O15" s="195">
        <v>159.15</v>
      </c>
      <c r="P15" s="195">
        <v>126.74</v>
      </c>
      <c r="Q15" s="195">
        <v>132.84</v>
      </c>
      <c r="R15" s="195">
        <v>141.97999999999999</v>
      </c>
      <c r="S15" s="195">
        <v>115.8</v>
      </c>
      <c r="T15" s="195">
        <v>134.72</v>
      </c>
      <c r="U15" s="195">
        <v>129.1</v>
      </c>
      <c r="V15" s="195">
        <v>153.16</v>
      </c>
      <c r="W15" s="195">
        <v>70.650000000000006</v>
      </c>
    </row>
    <row r="16" spans="1:23" ht="33.75" customHeight="1" x14ac:dyDescent="0.25">
      <c r="A16" s="189" t="s">
        <v>808</v>
      </c>
      <c r="B16" s="195">
        <v>127.36</v>
      </c>
      <c r="C16" s="195">
        <v>118.33</v>
      </c>
      <c r="D16" s="195">
        <v>119.08</v>
      </c>
      <c r="E16" s="195">
        <v>109.81</v>
      </c>
      <c r="F16" s="195">
        <v>125.81</v>
      </c>
      <c r="G16" s="195">
        <v>116.46</v>
      </c>
      <c r="H16" s="195">
        <v>131.94999999999999</v>
      </c>
      <c r="I16" s="195">
        <v>116.19</v>
      </c>
      <c r="J16" s="195">
        <v>110.37</v>
      </c>
      <c r="K16" s="195">
        <v>130.84</v>
      </c>
      <c r="L16" s="195">
        <v>129.94999999999999</v>
      </c>
      <c r="M16" s="195">
        <v>140.32</v>
      </c>
      <c r="N16" s="195">
        <v>135.62</v>
      </c>
      <c r="O16" s="195">
        <v>165.45</v>
      </c>
      <c r="P16" s="195">
        <v>121.93</v>
      </c>
      <c r="Q16" s="195">
        <v>137.11000000000001</v>
      </c>
      <c r="R16" s="195">
        <v>143.01</v>
      </c>
      <c r="S16" s="195">
        <v>113.98</v>
      </c>
      <c r="T16" s="195">
        <v>107.51</v>
      </c>
      <c r="U16" s="195">
        <v>145.75</v>
      </c>
      <c r="V16" s="195">
        <v>147.38999999999999</v>
      </c>
      <c r="W16" s="195">
        <v>126.84</v>
      </c>
    </row>
    <row r="17" spans="1:23" ht="33.75" customHeight="1" x14ac:dyDescent="0.25">
      <c r="A17" s="189" t="s">
        <v>809</v>
      </c>
      <c r="B17" s="195">
        <v>124.84</v>
      </c>
      <c r="C17" s="195">
        <v>117.87</v>
      </c>
      <c r="D17" s="195">
        <v>121.33</v>
      </c>
      <c r="E17" s="195">
        <v>122.96</v>
      </c>
      <c r="F17" s="195">
        <v>124.42</v>
      </c>
      <c r="G17" s="195">
        <v>87.58</v>
      </c>
      <c r="H17" s="195">
        <v>128.38999999999999</v>
      </c>
      <c r="I17" s="195">
        <v>117.22</v>
      </c>
      <c r="J17" s="195">
        <v>119.33</v>
      </c>
      <c r="K17" s="195">
        <v>135.47</v>
      </c>
      <c r="L17" s="195">
        <v>137.24</v>
      </c>
      <c r="M17" s="195">
        <v>151.49</v>
      </c>
      <c r="N17" s="195">
        <v>145.75</v>
      </c>
      <c r="O17" s="195">
        <v>135.62</v>
      </c>
      <c r="P17" s="195">
        <v>141.88</v>
      </c>
      <c r="Q17" s="195">
        <v>142.07</v>
      </c>
      <c r="R17" s="195">
        <v>155.52000000000001</v>
      </c>
      <c r="S17" s="195">
        <v>116.85</v>
      </c>
      <c r="T17" s="195">
        <v>121.68</v>
      </c>
      <c r="U17" s="195">
        <v>108.24</v>
      </c>
      <c r="V17" s="195">
        <v>188.25</v>
      </c>
      <c r="W17" s="195">
        <v>118.95</v>
      </c>
    </row>
    <row r="18" spans="1:23" ht="33.75" customHeight="1" x14ac:dyDescent="0.25">
      <c r="A18" s="189"/>
      <c r="B18" s="195"/>
      <c r="C18" s="195"/>
      <c r="D18" s="195"/>
      <c r="E18" s="195"/>
      <c r="F18" s="195"/>
      <c r="G18" s="195"/>
      <c r="H18" s="195"/>
      <c r="I18" s="195"/>
      <c r="J18" s="195"/>
      <c r="K18" s="195"/>
      <c r="L18" s="195"/>
      <c r="M18" s="195"/>
      <c r="N18" s="195"/>
      <c r="O18" s="195"/>
      <c r="P18" s="195"/>
      <c r="Q18" s="195"/>
      <c r="R18" s="195"/>
      <c r="S18" s="195"/>
      <c r="T18" s="195"/>
      <c r="U18" s="195"/>
      <c r="V18" s="195"/>
      <c r="W18" s="195"/>
    </row>
    <row r="19" spans="1:23" ht="33.75" customHeight="1" x14ac:dyDescent="0.25">
      <c r="A19" s="189" t="s">
        <v>872</v>
      </c>
      <c r="B19" s="195">
        <v>137.58000000000001</v>
      </c>
      <c r="C19" s="195">
        <v>138.93</v>
      </c>
      <c r="D19" s="195">
        <v>129.16999999999999</v>
      </c>
      <c r="E19" s="195">
        <v>129.41999999999999</v>
      </c>
      <c r="F19" s="195">
        <v>142.66</v>
      </c>
      <c r="G19" s="195">
        <v>96.85</v>
      </c>
      <c r="H19" s="195">
        <v>130.93</v>
      </c>
      <c r="I19" s="195">
        <v>116.21</v>
      </c>
      <c r="J19" s="195">
        <v>129</v>
      </c>
      <c r="K19" s="195">
        <v>146.52000000000001</v>
      </c>
      <c r="L19" s="195">
        <v>146.49</v>
      </c>
      <c r="M19" s="195">
        <v>151.11000000000001</v>
      </c>
      <c r="N19" s="195">
        <v>196.45</v>
      </c>
      <c r="O19" s="195">
        <v>157.25</v>
      </c>
      <c r="P19" s="195">
        <v>129.44999999999999</v>
      </c>
      <c r="Q19" s="195">
        <v>156.13999999999999</v>
      </c>
      <c r="R19" s="195">
        <v>195.35</v>
      </c>
      <c r="S19" s="195">
        <v>121.37</v>
      </c>
      <c r="T19" s="195">
        <v>128.12</v>
      </c>
      <c r="U19" s="195">
        <v>164.54</v>
      </c>
      <c r="V19" s="195">
        <v>221.83</v>
      </c>
      <c r="W19" s="195">
        <v>100.2</v>
      </c>
    </row>
    <row r="20" spans="1:23" ht="33.75" customHeight="1" x14ac:dyDescent="0.25">
      <c r="A20" s="189" t="s">
        <v>807</v>
      </c>
      <c r="B20" s="195">
        <v>155.36000000000001</v>
      </c>
      <c r="C20" s="195">
        <v>151.97999999999999</v>
      </c>
      <c r="D20" s="195">
        <v>127.43</v>
      </c>
      <c r="E20" s="195">
        <v>151.22999999999999</v>
      </c>
      <c r="F20" s="195">
        <v>150.65</v>
      </c>
      <c r="G20" s="195">
        <v>99.69</v>
      </c>
      <c r="H20" s="195">
        <v>131.63</v>
      </c>
      <c r="I20" s="195">
        <v>124.7</v>
      </c>
      <c r="J20" s="195">
        <v>138.51</v>
      </c>
      <c r="K20" s="195">
        <v>191.15</v>
      </c>
      <c r="L20" s="195">
        <v>136.53</v>
      </c>
      <c r="M20" s="195">
        <v>150.47999999999999</v>
      </c>
      <c r="N20" s="195">
        <v>195.44</v>
      </c>
      <c r="O20" s="195">
        <v>158.99</v>
      </c>
      <c r="P20" s="195">
        <v>225.06</v>
      </c>
      <c r="Q20" s="195">
        <v>157.24</v>
      </c>
      <c r="R20" s="195">
        <v>269.23</v>
      </c>
      <c r="S20" s="195">
        <v>139.30000000000001</v>
      </c>
      <c r="T20" s="195">
        <v>132.54</v>
      </c>
      <c r="U20" s="195">
        <v>131.84</v>
      </c>
      <c r="V20" s="195">
        <v>192.89</v>
      </c>
      <c r="W20" s="195">
        <v>134.86000000000001</v>
      </c>
    </row>
    <row r="21" spans="1:23" ht="33.75" customHeight="1" x14ac:dyDescent="0.25">
      <c r="A21" s="189" t="s">
        <v>808</v>
      </c>
      <c r="B21" s="195">
        <v>172.76</v>
      </c>
      <c r="C21" s="195">
        <v>142.97999999999999</v>
      </c>
      <c r="D21" s="195">
        <v>140.09</v>
      </c>
      <c r="E21" s="195">
        <v>182.13</v>
      </c>
      <c r="F21" s="195">
        <v>157</v>
      </c>
      <c r="G21" s="195">
        <v>122.45</v>
      </c>
      <c r="H21" s="195">
        <v>131.77000000000001</v>
      </c>
      <c r="I21" s="195">
        <v>133.01</v>
      </c>
      <c r="J21" s="195">
        <v>116.2</v>
      </c>
      <c r="K21" s="195">
        <v>231.34</v>
      </c>
      <c r="L21" s="195">
        <v>130.19</v>
      </c>
      <c r="M21" s="195">
        <v>157.65</v>
      </c>
      <c r="N21" s="195">
        <v>106.78</v>
      </c>
      <c r="O21" s="195">
        <v>171.99</v>
      </c>
      <c r="P21" s="195">
        <v>233.72</v>
      </c>
      <c r="Q21" s="195">
        <v>175.81</v>
      </c>
      <c r="R21" s="195">
        <v>311.62</v>
      </c>
      <c r="S21" s="195">
        <v>116.78</v>
      </c>
      <c r="T21" s="195">
        <v>130.61000000000001</v>
      </c>
      <c r="U21" s="195">
        <v>229.13</v>
      </c>
      <c r="V21" s="195">
        <v>209.77</v>
      </c>
      <c r="W21" s="195">
        <v>105.92</v>
      </c>
    </row>
    <row r="22" spans="1:23" ht="33.75" customHeight="1" x14ac:dyDescent="0.25">
      <c r="A22" s="189" t="s">
        <v>809</v>
      </c>
      <c r="B22" s="195">
        <v>188.36</v>
      </c>
      <c r="C22" s="195">
        <v>137.21</v>
      </c>
      <c r="D22" s="195">
        <v>143.31</v>
      </c>
      <c r="E22" s="195">
        <v>202.9</v>
      </c>
      <c r="F22" s="195">
        <v>140.79</v>
      </c>
      <c r="G22" s="195">
        <v>137.24</v>
      </c>
      <c r="H22" s="195">
        <v>162.26</v>
      </c>
      <c r="I22" s="195">
        <v>148.13</v>
      </c>
      <c r="J22" s="195">
        <v>167.33</v>
      </c>
      <c r="K22" s="195">
        <v>283.81</v>
      </c>
      <c r="L22" s="195">
        <v>146.88</v>
      </c>
      <c r="M22" s="195">
        <v>164.27</v>
      </c>
      <c r="N22" s="195">
        <v>108.32</v>
      </c>
      <c r="O22" s="195">
        <v>151.15</v>
      </c>
      <c r="P22" s="195">
        <v>167.78</v>
      </c>
      <c r="Q22" s="195">
        <v>184.06</v>
      </c>
      <c r="R22" s="195">
        <v>340.48</v>
      </c>
      <c r="S22" s="195">
        <v>123.68</v>
      </c>
      <c r="T22" s="195">
        <v>107.69</v>
      </c>
      <c r="U22" s="195">
        <v>267.11</v>
      </c>
      <c r="V22" s="195">
        <v>217.45</v>
      </c>
      <c r="W22" s="195">
        <v>109.47</v>
      </c>
    </row>
    <row r="23" spans="1:23" ht="33.75" customHeight="1" x14ac:dyDescent="0.25">
      <c r="A23" s="189"/>
      <c r="B23" s="195"/>
      <c r="C23" s="195"/>
      <c r="D23" s="195"/>
      <c r="E23" s="195"/>
      <c r="F23" s="195"/>
      <c r="G23" s="195"/>
      <c r="H23" s="195"/>
      <c r="I23" s="195"/>
      <c r="J23" s="195"/>
      <c r="K23" s="195"/>
      <c r="L23" s="195"/>
      <c r="M23" s="195"/>
      <c r="N23" s="195"/>
      <c r="O23" s="195"/>
      <c r="P23" s="195"/>
      <c r="Q23" s="195"/>
      <c r="R23" s="195"/>
      <c r="S23" s="195"/>
      <c r="T23" s="195"/>
      <c r="U23" s="195"/>
      <c r="V23" s="195"/>
      <c r="W23" s="195"/>
    </row>
    <row r="24" spans="1:23" ht="33.75" customHeight="1" x14ac:dyDescent="0.25">
      <c r="A24" s="189" t="s">
        <v>873</v>
      </c>
      <c r="B24" s="195">
        <v>218.28</v>
      </c>
      <c r="C24" s="195">
        <v>136.37</v>
      </c>
      <c r="D24" s="195">
        <v>154.4</v>
      </c>
      <c r="E24" s="195">
        <v>227.51</v>
      </c>
      <c r="F24" s="195">
        <v>155.47999999999999</v>
      </c>
      <c r="G24" s="195">
        <v>176.87</v>
      </c>
      <c r="H24" s="195">
        <v>173.78</v>
      </c>
      <c r="I24" s="195">
        <v>153.62</v>
      </c>
      <c r="J24" s="195">
        <v>208.24</v>
      </c>
      <c r="K24" s="195">
        <v>330.35</v>
      </c>
      <c r="L24" s="195">
        <v>169.81</v>
      </c>
      <c r="M24" s="195">
        <v>178.02</v>
      </c>
      <c r="N24" s="195">
        <v>117.96</v>
      </c>
      <c r="O24" s="195">
        <v>174.86</v>
      </c>
      <c r="P24" s="195">
        <v>166.83</v>
      </c>
      <c r="Q24" s="195">
        <v>209.58</v>
      </c>
      <c r="R24" s="195">
        <v>391.07</v>
      </c>
      <c r="S24" s="195">
        <v>148.12</v>
      </c>
      <c r="T24" s="195">
        <v>132.08000000000001</v>
      </c>
      <c r="U24" s="195">
        <v>302.5</v>
      </c>
      <c r="V24" s="195">
        <v>230.18</v>
      </c>
      <c r="W24" s="195">
        <v>96.91</v>
      </c>
    </row>
    <row r="25" spans="1:23" ht="33.75" customHeight="1" x14ac:dyDescent="0.25">
      <c r="A25" s="189" t="s">
        <v>807</v>
      </c>
      <c r="B25" s="195">
        <v>231.42</v>
      </c>
      <c r="C25" s="195">
        <v>154.38999999999999</v>
      </c>
      <c r="D25" s="195">
        <v>168.63</v>
      </c>
      <c r="E25" s="195">
        <v>258.91000000000003</v>
      </c>
      <c r="F25" s="195">
        <v>166.99</v>
      </c>
      <c r="G25" s="195">
        <v>192.36</v>
      </c>
      <c r="H25" s="195">
        <v>176.74</v>
      </c>
      <c r="I25" s="195">
        <v>164.61</v>
      </c>
      <c r="J25" s="195">
        <v>210.6</v>
      </c>
      <c r="K25" s="195">
        <v>291.25</v>
      </c>
      <c r="L25" s="195">
        <v>183.59</v>
      </c>
      <c r="M25" s="195">
        <v>194.08</v>
      </c>
      <c r="N25" s="195">
        <v>195.24</v>
      </c>
      <c r="O25" s="195">
        <v>236.46</v>
      </c>
      <c r="P25" s="195">
        <v>202.9</v>
      </c>
      <c r="Q25" s="195">
        <v>227.44</v>
      </c>
      <c r="R25" s="195">
        <v>387.55</v>
      </c>
      <c r="S25" s="195">
        <v>183.37</v>
      </c>
      <c r="T25" s="195">
        <v>133.35</v>
      </c>
      <c r="U25" s="195">
        <v>280.52999999999997</v>
      </c>
      <c r="V25" s="195">
        <v>245.18</v>
      </c>
      <c r="W25" s="195">
        <v>88.09</v>
      </c>
    </row>
    <row r="26" spans="1:23" ht="33.75" customHeight="1" x14ac:dyDescent="0.25">
      <c r="A26" s="189" t="s">
        <v>808</v>
      </c>
      <c r="B26" s="195">
        <v>223.89</v>
      </c>
      <c r="C26" s="195">
        <v>170.15</v>
      </c>
      <c r="D26" s="195">
        <v>175.08</v>
      </c>
      <c r="E26" s="195">
        <v>284.16000000000003</v>
      </c>
      <c r="F26" s="195">
        <v>163.84</v>
      </c>
      <c r="G26" s="195">
        <v>217.94</v>
      </c>
      <c r="H26" s="195">
        <v>158.96</v>
      </c>
      <c r="I26" s="195">
        <v>169.82</v>
      </c>
      <c r="J26" s="195">
        <v>185.81</v>
      </c>
      <c r="K26" s="195">
        <v>345.1</v>
      </c>
      <c r="L26" s="195">
        <v>200.16</v>
      </c>
      <c r="M26" s="195">
        <v>216.72</v>
      </c>
      <c r="N26" s="195">
        <v>221.12</v>
      </c>
      <c r="O26" s="195">
        <v>279.66000000000003</v>
      </c>
      <c r="P26" s="195">
        <v>206.56</v>
      </c>
      <c r="Q26" s="195">
        <v>217.3</v>
      </c>
      <c r="R26" s="195">
        <v>314.52</v>
      </c>
      <c r="S26" s="195">
        <v>173.38</v>
      </c>
      <c r="T26" s="195">
        <v>129.22999999999999</v>
      </c>
      <c r="U26" s="195">
        <v>314.88</v>
      </c>
      <c r="V26" s="195">
        <v>249.17</v>
      </c>
      <c r="W26" s="195">
        <v>114.59</v>
      </c>
    </row>
    <row r="27" spans="1:23" ht="33.75" customHeight="1" x14ac:dyDescent="0.25">
      <c r="A27" s="189" t="s">
        <v>809</v>
      </c>
      <c r="B27" s="195">
        <v>290.79000000000002</v>
      </c>
      <c r="C27" s="195">
        <v>162.83000000000001</v>
      </c>
      <c r="D27" s="195">
        <v>197.87</v>
      </c>
      <c r="E27" s="195">
        <v>317.45999999999998</v>
      </c>
      <c r="F27" s="195">
        <v>186.12</v>
      </c>
      <c r="G27" s="195">
        <v>386.05</v>
      </c>
      <c r="H27" s="195">
        <v>200.62</v>
      </c>
      <c r="I27" s="195">
        <v>197.74</v>
      </c>
      <c r="J27" s="195">
        <v>188.62</v>
      </c>
      <c r="K27" s="195">
        <v>363.82</v>
      </c>
      <c r="L27" s="195">
        <v>220.06</v>
      </c>
      <c r="M27" s="195">
        <v>249.77</v>
      </c>
      <c r="N27" s="195">
        <v>237.44</v>
      </c>
      <c r="O27" s="195">
        <v>287.77999999999997</v>
      </c>
      <c r="P27" s="195">
        <v>235.15</v>
      </c>
      <c r="Q27" s="195">
        <v>247.37</v>
      </c>
      <c r="R27" s="195">
        <v>350.16</v>
      </c>
      <c r="S27" s="195">
        <v>217.76</v>
      </c>
      <c r="T27" s="195">
        <v>111.57</v>
      </c>
      <c r="U27" s="195">
        <v>261.02</v>
      </c>
      <c r="V27" s="195">
        <v>257.37</v>
      </c>
      <c r="W27" s="195">
        <v>164.82</v>
      </c>
    </row>
    <row r="28" spans="1:23" ht="33.75" customHeight="1" x14ac:dyDescent="0.25">
      <c r="A28" s="189"/>
      <c r="B28" s="195"/>
      <c r="C28" s="195"/>
      <c r="D28" s="195"/>
      <c r="E28" s="195"/>
      <c r="F28" s="195"/>
      <c r="G28" s="195"/>
      <c r="H28" s="195"/>
      <c r="I28" s="195"/>
      <c r="J28" s="195"/>
      <c r="K28" s="195"/>
      <c r="L28" s="195"/>
      <c r="M28" s="195"/>
      <c r="N28" s="195"/>
      <c r="O28" s="195"/>
      <c r="P28" s="195"/>
      <c r="Q28" s="195"/>
      <c r="R28" s="195"/>
      <c r="S28" s="195"/>
      <c r="T28" s="195"/>
      <c r="U28" s="195"/>
      <c r="V28" s="195"/>
      <c r="W28" s="195"/>
    </row>
    <row r="29" spans="1:23" ht="33.75" customHeight="1" x14ac:dyDescent="0.25">
      <c r="A29" s="189" t="s">
        <v>874</v>
      </c>
      <c r="B29" s="195">
        <v>256.64</v>
      </c>
      <c r="C29" s="195">
        <v>177.43</v>
      </c>
      <c r="D29" s="195">
        <v>227.78</v>
      </c>
      <c r="E29" s="195">
        <v>317.86</v>
      </c>
      <c r="F29" s="195">
        <v>193.72</v>
      </c>
      <c r="G29" s="195">
        <v>302.42</v>
      </c>
      <c r="H29" s="195">
        <v>194.81</v>
      </c>
      <c r="I29" s="195">
        <v>202.39</v>
      </c>
      <c r="J29" s="195">
        <v>205.45</v>
      </c>
      <c r="K29" s="195">
        <v>287.95999999999998</v>
      </c>
      <c r="L29" s="195">
        <v>264.20999999999998</v>
      </c>
      <c r="M29" s="195">
        <v>235.11</v>
      </c>
      <c r="N29" s="195">
        <v>198.47</v>
      </c>
      <c r="O29" s="195">
        <v>288.62</v>
      </c>
      <c r="P29" s="195">
        <v>209.57</v>
      </c>
      <c r="Q29" s="195">
        <v>236.96</v>
      </c>
      <c r="R29" s="195">
        <v>284.77999999999997</v>
      </c>
      <c r="S29" s="195">
        <v>201.45</v>
      </c>
      <c r="T29" s="195">
        <v>126.7</v>
      </c>
      <c r="U29" s="195">
        <v>291.36</v>
      </c>
      <c r="V29" s="195">
        <v>271.60000000000002</v>
      </c>
      <c r="W29" s="195">
        <v>136.46</v>
      </c>
    </row>
    <row r="30" spans="1:23" ht="33.75" customHeight="1" x14ac:dyDescent="0.25">
      <c r="A30" s="189" t="s">
        <v>807</v>
      </c>
      <c r="B30" s="195">
        <v>234.6</v>
      </c>
      <c r="C30" s="195">
        <v>175.74</v>
      </c>
      <c r="D30" s="195">
        <v>214.68</v>
      </c>
      <c r="E30" s="195">
        <v>293.3</v>
      </c>
      <c r="F30" s="195">
        <v>199.69</v>
      </c>
      <c r="G30" s="195">
        <v>281.17</v>
      </c>
      <c r="H30" s="195">
        <v>181.02</v>
      </c>
      <c r="I30" s="195">
        <v>157.18</v>
      </c>
      <c r="J30" s="195">
        <v>158.71</v>
      </c>
      <c r="K30" s="195">
        <v>278.79000000000002</v>
      </c>
      <c r="L30" s="195">
        <v>251.81</v>
      </c>
      <c r="M30" s="195">
        <v>220.15</v>
      </c>
      <c r="N30" s="195">
        <v>183</v>
      </c>
      <c r="O30" s="195">
        <v>246.1</v>
      </c>
      <c r="P30" s="195">
        <v>207.2</v>
      </c>
      <c r="Q30" s="195">
        <v>224.82</v>
      </c>
      <c r="R30" s="195">
        <v>264.39</v>
      </c>
      <c r="S30" s="195">
        <v>149.87</v>
      </c>
      <c r="T30" s="195">
        <v>134.15</v>
      </c>
      <c r="U30" s="195">
        <v>293.17</v>
      </c>
      <c r="V30" s="195">
        <v>261.70999999999998</v>
      </c>
      <c r="W30" s="195">
        <v>138.51</v>
      </c>
    </row>
    <row r="31" spans="1:23" ht="33.75" customHeight="1" x14ac:dyDescent="0.25">
      <c r="A31" s="189" t="s">
        <v>808</v>
      </c>
      <c r="B31" s="195">
        <v>229.93</v>
      </c>
      <c r="C31" s="195">
        <v>200.9</v>
      </c>
      <c r="D31" s="195">
        <v>223.75</v>
      </c>
      <c r="E31" s="195">
        <v>268.08999999999997</v>
      </c>
      <c r="F31" s="195">
        <v>235.27</v>
      </c>
      <c r="G31" s="195">
        <v>275.98</v>
      </c>
      <c r="H31" s="195">
        <v>175.49</v>
      </c>
      <c r="I31" s="195">
        <v>163.59</v>
      </c>
      <c r="J31" s="195">
        <v>124.58</v>
      </c>
      <c r="K31" s="195">
        <v>223.65</v>
      </c>
      <c r="L31" s="195">
        <v>235.08</v>
      </c>
      <c r="M31" s="195">
        <v>212.08</v>
      </c>
      <c r="N31" s="195">
        <v>193.46</v>
      </c>
      <c r="O31" s="195">
        <v>232.54</v>
      </c>
      <c r="P31" s="195">
        <v>180.35</v>
      </c>
      <c r="Q31" s="195">
        <v>225.05</v>
      </c>
      <c r="R31" s="195">
        <v>259.72000000000003</v>
      </c>
      <c r="S31" s="195">
        <v>141.49</v>
      </c>
      <c r="T31" s="195">
        <v>146.33000000000001</v>
      </c>
      <c r="U31" s="195">
        <v>212.91</v>
      </c>
      <c r="V31" s="195">
        <v>266.62</v>
      </c>
      <c r="W31" s="195">
        <v>138.72999999999999</v>
      </c>
    </row>
    <row r="32" spans="1:23" ht="33.75" customHeight="1" x14ac:dyDescent="0.25">
      <c r="A32" s="189" t="s">
        <v>809</v>
      </c>
      <c r="B32" s="195">
        <v>230.78</v>
      </c>
      <c r="C32" s="195">
        <v>234.84</v>
      </c>
      <c r="D32" s="195">
        <v>211.78</v>
      </c>
      <c r="E32" s="195">
        <v>250.78</v>
      </c>
      <c r="F32" s="195">
        <v>249.74</v>
      </c>
      <c r="G32" s="195">
        <v>271.8</v>
      </c>
      <c r="H32" s="195">
        <v>185.97</v>
      </c>
      <c r="I32" s="195">
        <v>168.85</v>
      </c>
      <c r="J32" s="195">
        <v>131.82</v>
      </c>
      <c r="K32" s="195">
        <v>217.55</v>
      </c>
      <c r="L32" s="195">
        <v>227.08</v>
      </c>
      <c r="M32" s="195">
        <v>214.88</v>
      </c>
      <c r="N32" s="195">
        <v>245.37</v>
      </c>
      <c r="O32" s="195">
        <v>263.63</v>
      </c>
      <c r="P32" s="195">
        <v>203.98</v>
      </c>
      <c r="Q32" s="195">
        <v>224.72</v>
      </c>
      <c r="R32" s="195">
        <v>271.85000000000002</v>
      </c>
      <c r="S32" s="195">
        <v>136.97999999999999</v>
      </c>
      <c r="T32" s="195">
        <v>145.30000000000001</v>
      </c>
      <c r="U32" s="195">
        <v>237.49</v>
      </c>
      <c r="V32" s="195">
        <v>217.02</v>
      </c>
      <c r="W32" s="195">
        <v>147.37</v>
      </c>
    </row>
    <row r="33" spans="1:23" ht="33.75" customHeight="1" x14ac:dyDescent="0.25">
      <c r="A33" s="189"/>
      <c r="B33" s="195"/>
      <c r="C33" s="195"/>
      <c r="D33" s="195"/>
      <c r="E33" s="195"/>
      <c r="F33" s="195"/>
      <c r="G33" s="195"/>
      <c r="H33" s="195"/>
      <c r="I33" s="195"/>
      <c r="J33" s="195"/>
      <c r="K33" s="195"/>
      <c r="L33" s="195"/>
      <c r="M33" s="195"/>
      <c r="N33" s="195"/>
      <c r="O33" s="195"/>
      <c r="P33" s="195"/>
      <c r="Q33" s="195"/>
      <c r="R33" s="195"/>
      <c r="S33" s="195"/>
      <c r="T33" s="195"/>
      <c r="U33" s="195"/>
      <c r="V33" s="195"/>
      <c r="W33" s="195"/>
    </row>
    <row r="34" spans="1:23" ht="33.75" customHeight="1" x14ac:dyDescent="0.25">
      <c r="A34" s="228" t="s">
        <v>897</v>
      </c>
      <c r="B34" s="195">
        <v>249.69</v>
      </c>
      <c r="C34" s="195">
        <v>248.89</v>
      </c>
      <c r="D34" s="195">
        <v>197.08</v>
      </c>
      <c r="E34" s="195">
        <v>281.11</v>
      </c>
      <c r="F34" s="195">
        <v>298.75</v>
      </c>
      <c r="G34" s="195">
        <v>280.12</v>
      </c>
      <c r="H34" s="195">
        <v>200.4</v>
      </c>
      <c r="I34" s="195">
        <v>212.91</v>
      </c>
      <c r="J34" s="195">
        <v>181.43</v>
      </c>
      <c r="K34" s="195">
        <v>293.13</v>
      </c>
      <c r="L34" s="195">
        <v>289.14999999999998</v>
      </c>
      <c r="M34" s="195">
        <v>244.58</v>
      </c>
      <c r="N34" s="195">
        <v>232.68</v>
      </c>
      <c r="O34" s="195">
        <v>269.93</v>
      </c>
      <c r="P34" s="195">
        <v>253.76</v>
      </c>
      <c r="Q34" s="195">
        <v>252.9</v>
      </c>
      <c r="R34" s="195">
        <v>265.22000000000003</v>
      </c>
      <c r="S34" s="195">
        <v>220.32</v>
      </c>
      <c r="T34" s="195">
        <v>181.42</v>
      </c>
      <c r="U34" s="195">
        <v>287.37</v>
      </c>
      <c r="V34" s="195">
        <v>278.85000000000002</v>
      </c>
      <c r="W34" s="195">
        <v>217.47</v>
      </c>
    </row>
    <row r="35" spans="1:23" ht="36" customHeight="1" thickBot="1" x14ac:dyDescent="0.3">
      <c r="A35" s="261" t="s">
        <v>807</v>
      </c>
      <c r="B35" s="262">
        <v>278.89999999999998</v>
      </c>
      <c r="C35" s="262">
        <v>258.60000000000002</v>
      </c>
      <c r="D35" s="262">
        <v>241.48</v>
      </c>
      <c r="E35" s="262">
        <v>287.58</v>
      </c>
      <c r="F35" s="262">
        <v>279.12</v>
      </c>
      <c r="G35" s="262">
        <v>317.73</v>
      </c>
      <c r="H35" s="262">
        <v>249.13</v>
      </c>
      <c r="I35" s="262">
        <v>222.1</v>
      </c>
      <c r="J35" s="262">
        <v>199.47</v>
      </c>
      <c r="K35" s="262">
        <v>284.52999999999997</v>
      </c>
      <c r="L35" s="262">
        <v>262.51</v>
      </c>
      <c r="M35" s="262">
        <v>266.12</v>
      </c>
      <c r="N35" s="262">
        <v>248.72</v>
      </c>
      <c r="O35" s="262">
        <v>272.45</v>
      </c>
      <c r="P35" s="262">
        <v>246.64</v>
      </c>
      <c r="Q35" s="262">
        <v>273.22000000000003</v>
      </c>
      <c r="R35" s="262">
        <v>295.76</v>
      </c>
      <c r="S35" s="262">
        <v>244.04</v>
      </c>
      <c r="T35" s="262">
        <v>226.57</v>
      </c>
      <c r="U35" s="262">
        <v>292.51</v>
      </c>
      <c r="V35" s="262">
        <v>285.37</v>
      </c>
      <c r="W35" s="262">
        <v>223.69</v>
      </c>
    </row>
    <row r="36" spans="1:23" ht="15.75" thickTop="1" x14ac:dyDescent="0.25">
      <c r="A36" s="564" t="s">
        <v>843</v>
      </c>
      <c r="B36" s="564"/>
      <c r="C36" s="564"/>
      <c r="D36" s="564"/>
      <c r="E36" s="564"/>
      <c r="F36" s="564"/>
      <c r="G36" s="564"/>
      <c r="H36" s="564"/>
      <c r="I36" s="564"/>
      <c r="J36" s="564"/>
      <c r="K36" s="564"/>
      <c r="L36" s="564"/>
      <c r="M36" s="564"/>
      <c r="N36" s="564"/>
      <c r="O36" s="564"/>
      <c r="P36" s="564"/>
      <c r="Q36" s="564"/>
      <c r="R36" s="564"/>
      <c r="S36" s="564"/>
      <c r="T36" s="564"/>
      <c r="U36" s="564"/>
      <c r="V36" s="564"/>
      <c r="W36" s="564"/>
    </row>
  </sheetData>
  <mergeCells count="2">
    <mergeCell ref="A1:W1"/>
    <mergeCell ref="A36:W36"/>
  </mergeCells>
  <pageMargins left="0.7" right="0.7" top="0.75" bottom="0.75" header="0.3" footer="0.3"/>
  <pageSetup paperSize="9" scale="36"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5" zoomScaleNormal="85" zoomScaleSheetLayoutView="100" workbookViewId="0">
      <selection activeCell="A25" sqref="A1:XFD1048576"/>
    </sheetView>
  </sheetViews>
  <sheetFormatPr defaultRowHeight="15" x14ac:dyDescent="0.25"/>
  <cols>
    <col min="1" max="1" width="11.625" style="251" customWidth="1"/>
    <col min="2" max="2" width="9.875" style="252" bestFit="1" customWidth="1"/>
    <col min="3" max="5" width="7.125" style="252" customWidth="1"/>
    <col min="6" max="6" width="7.75" style="252" customWidth="1"/>
    <col min="7" max="23" width="7.125" style="252" customWidth="1"/>
    <col min="24" max="16384" width="9" style="252"/>
  </cols>
  <sheetData>
    <row r="1" spans="1:23" ht="31.5" customHeight="1" thickBot="1" x14ac:dyDescent="0.4">
      <c r="A1" s="566" t="s">
        <v>876</v>
      </c>
      <c r="B1" s="566"/>
      <c r="C1" s="566"/>
      <c r="D1" s="566"/>
      <c r="E1" s="566"/>
      <c r="F1" s="566"/>
      <c r="G1" s="566"/>
      <c r="H1" s="566"/>
      <c r="I1" s="566"/>
      <c r="J1" s="566"/>
      <c r="K1" s="566"/>
      <c r="L1" s="566"/>
      <c r="M1" s="566"/>
      <c r="N1" s="566"/>
      <c r="O1" s="566"/>
      <c r="P1" s="566"/>
      <c r="Q1" s="566"/>
      <c r="R1" s="566"/>
      <c r="S1" s="566"/>
      <c r="T1" s="566"/>
      <c r="U1" s="566"/>
      <c r="V1" s="566"/>
      <c r="W1" s="566"/>
    </row>
    <row r="2" spans="1:23" ht="127.5" thickTop="1" thickBot="1" x14ac:dyDescent="0.3">
      <c r="A2" s="184" t="s">
        <v>852</v>
      </c>
      <c r="B2" s="184" t="s">
        <v>853</v>
      </c>
      <c r="C2" s="185" t="s">
        <v>854</v>
      </c>
      <c r="D2" s="185" t="s">
        <v>878</v>
      </c>
      <c r="E2" s="185" t="s">
        <v>855</v>
      </c>
      <c r="F2" s="185" t="s">
        <v>856</v>
      </c>
      <c r="G2" s="185" t="s">
        <v>857</v>
      </c>
      <c r="H2" s="185" t="s">
        <v>858</v>
      </c>
      <c r="I2" s="185" t="s">
        <v>859</v>
      </c>
      <c r="J2" s="185" t="s">
        <v>860</v>
      </c>
      <c r="K2" s="185" t="s">
        <v>861</v>
      </c>
      <c r="L2" s="185" t="s">
        <v>862</v>
      </c>
      <c r="M2" s="185" t="s">
        <v>863</v>
      </c>
      <c r="N2" s="185" t="s">
        <v>864</v>
      </c>
      <c r="O2" s="185" t="s">
        <v>865</v>
      </c>
      <c r="P2" s="185" t="s">
        <v>866</v>
      </c>
      <c r="Q2" s="185" t="s">
        <v>867</v>
      </c>
      <c r="R2" s="185" t="s">
        <v>879</v>
      </c>
      <c r="S2" s="185" t="s">
        <v>868</v>
      </c>
      <c r="T2" s="185" t="s">
        <v>880</v>
      </c>
      <c r="U2" s="185" t="s">
        <v>881</v>
      </c>
      <c r="V2" s="185" t="s">
        <v>882</v>
      </c>
      <c r="W2" s="185" t="s">
        <v>869</v>
      </c>
    </row>
    <row r="3" spans="1:23" ht="15.75" thickTop="1" x14ac:dyDescent="0.25"/>
    <row r="4" spans="1:23" ht="30.75" customHeight="1" x14ac:dyDescent="0.25">
      <c r="A4" s="253" t="s">
        <v>31</v>
      </c>
      <c r="B4" s="257">
        <v>104.95</v>
      </c>
      <c r="C4" s="257">
        <v>97.15</v>
      </c>
      <c r="D4" s="257">
        <v>94.08</v>
      </c>
      <c r="E4" s="257">
        <v>123.08</v>
      </c>
      <c r="F4" s="257">
        <v>84.19</v>
      </c>
      <c r="G4" s="257">
        <v>106.92</v>
      </c>
      <c r="H4" s="257">
        <v>123.17</v>
      </c>
      <c r="I4" s="257">
        <v>141.61000000000001</v>
      </c>
      <c r="J4" s="257">
        <v>91.82</v>
      </c>
      <c r="K4" s="257">
        <v>98.45</v>
      </c>
      <c r="L4" s="257">
        <v>84.43</v>
      </c>
      <c r="M4" s="257">
        <v>109.94</v>
      </c>
      <c r="N4" s="257">
        <v>122.41</v>
      </c>
      <c r="O4" s="257">
        <v>132.06</v>
      </c>
      <c r="P4" s="257">
        <v>83.16</v>
      </c>
      <c r="Q4" s="256">
        <v>119.8</v>
      </c>
      <c r="R4" s="257">
        <v>116.72</v>
      </c>
      <c r="S4" s="257">
        <v>122.68</v>
      </c>
      <c r="T4" s="256">
        <v>79.2</v>
      </c>
      <c r="U4" s="257">
        <v>92.51</v>
      </c>
      <c r="V4" s="257">
        <v>110.67</v>
      </c>
      <c r="W4" s="257">
        <v>117.55</v>
      </c>
    </row>
    <row r="5" spans="1:23" ht="30.75" customHeight="1" x14ac:dyDescent="0.25">
      <c r="A5" s="253" t="s">
        <v>32</v>
      </c>
      <c r="B5" s="257">
        <v>106.12</v>
      </c>
      <c r="C5" s="257">
        <v>98.89</v>
      </c>
      <c r="D5" s="257">
        <v>101.91</v>
      </c>
      <c r="E5" s="257">
        <v>110.42</v>
      </c>
      <c r="F5" s="257">
        <v>78.34</v>
      </c>
      <c r="G5" s="257">
        <v>100.24</v>
      </c>
      <c r="H5" s="257">
        <v>149.57</v>
      </c>
      <c r="I5" s="257">
        <v>177.29</v>
      </c>
      <c r="J5" s="257">
        <v>82.66</v>
      </c>
      <c r="K5" s="257">
        <v>104.15</v>
      </c>
      <c r="L5" s="257">
        <v>46.86</v>
      </c>
      <c r="M5" s="257">
        <v>108.79</v>
      </c>
      <c r="N5" s="257">
        <v>114.68</v>
      </c>
      <c r="O5" s="257">
        <v>142.87</v>
      </c>
      <c r="P5" s="257">
        <v>62.28</v>
      </c>
      <c r="Q5" s="257">
        <v>116.19</v>
      </c>
      <c r="R5" s="257">
        <v>211.51</v>
      </c>
      <c r="S5" s="257">
        <v>157.74</v>
      </c>
      <c r="T5" s="257">
        <v>109.43</v>
      </c>
      <c r="U5" s="257">
        <v>70.989999999999995</v>
      </c>
      <c r="V5" s="257">
        <v>113.74</v>
      </c>
      <c r="W5" s="256">
        <v>85.2</v>
      </c>
    </row>
    <row r="6" spans="1:23" ht="30.75" customHeight="1" x14ac:dyDescent="0.25">
      <c r="A6" s="253" t="s">
        <v>33</v>
      </c>
      <c r="B6" s="256">
        <v>111.7</v>
      </c>
      <c r="C6" s="257">
        <v>107.34</v>
      </c>
      <c r="D6" s="257">
        <v>107.68</v>
      </c>
      <c r="E6" s="257">
        <v>131.04</v>
      </c>
      <c r="F6" s="257">
        <v>98.38</v>
      </c>
      <c r="G6" s="257">
        <v>90.97</v>
      </c>
      <c r="H6" s="257">
        <v>222.36</v>
      </c>
      <c r="I6" s="257">
        <v>218.29</v>
      </c>
      <c r="J6" s="257">
        <v>95.94</v>
      </c>
      <c r="K6" s="257">
        <v>135.58000000000001</v>
      </c>
      <c r="L6" s="257">
        <v>62.35</v>
      </c>
      <c r="M6" s="257">
        <v>108.31</v>
      </c>
      <c r="N6" s="256">
        <v>140.1</v>
      </c>
      <c r="O6" s="256">
        <v>144.9</v>
      </c>
      <c r="P6" s="257">
        <v>109.87</v>
      </c>
      <c r="Q6" s="257">
        <v>172.89</v>
      </c>
      <c r="R6" s="257">
        <v>159.12</v>
      </c>
      <c r="S6" s="256">
        <v>190.1</v>
      </c>
      <c r="T6" s="256">
        <v>58.7</v>
      </c>
      <c r="U6" s="257">
        <v>39.75</v>
      </c>
      <c r="V6" s="257">
        <v>180.69</v>
      </c>
      <c r="W6" s="256">
        <v>0</v>
      </c>
    </row>
    <row r="7" spans="1:23" ht="30.75" customHeight="1" x14ac:dyDescent="0.25">
      <c r="A7" s="253" t="s">
        <v>34</v>
      </c>
      <c r="B7" s="257">
        <v>119.07</v>
      </c>
      <c r="C7" s="257">
        <v>97.76</v>
      </c>
      <c r="D7" s="257">
        <v>109.49</v>
      </c>
      <c r="E7" s="257">
        <v>137.61000000000001</v>
      </c>
      <c r="F7" s="256">
        <v>133.80000000000001</v>
      </c>
      <c r="G7" s="257">
        <v>109.83</v>
      </c>
      <c r="H7" s="257">
        <v>225.89</v>
      </c>
      <c r="I7" s="257">
        <v>162.57</v>
      </c>
      <c r="J7" s="257">
        <v>120.44</v>
      </c>
      <c r="K7" s="257">
        <v>71.39</v>
      </c>
      <c r="L7" s="257">
        <v>125.67</v>
      </c>
      <c r="M7" s="257">
        <v>114.46</v>
      </c>
      <c r="N7" s="257">
        <v>158.11000000000001</v>
      </c>
      <c r="O7" s="257">
        <v>182.98</v>
      </c>
      <c r="P7" s="257">
        <v>79.52</v>
      </c>
      <c r="Q7" s="257">
        <v>180.55</v>
      </c>
      <c r="R7" s="256">
        <v>100.8</v>
      </c>
      <c r="S7" s="257">
        <v>138.71</v>
      </c>
      <c r="T7" s="257">
        <v>80.930000000000007</v>
      </c>
      <c r="U7" s="257">
        <v>23.48</v>
      </c>
      <c r="V7" s="257">
        <v>231.04</v>
      </c>
      <c r="W7" s="256">
        <v>0.8</v>
      </c>
    </row>
    <row r="8" spans="1:23" ht="30.75" customHeight="1" x14ac:dyDescent="0.25">
      <c r="A8" s="253" t="s">
        <v>35</v>
      </c>
      <c r="B8" s="257">
        <v>125.82</v>
      </c>
      <c r="C8" s="257">
        <v>123.36</v>
      </c>
      <c r="D8" s="256">
        <v>106</v>
      </c>
      <c r="E8" s="257">
        <v>99.67</v>
      </c>
      <c r="F8" s="257">
        <v>111.09</v>
      </c>
      <c r="G8" s="257">
        <v>95.87</v>
      </c>
      <c r="H8" s="257">
        <v>314.02999999999997</v>
      </c>
      <c r="I8" s="257">
        <v>146.66</v>
      </c>
      <c r="J8" s="257">
        <v>112.86</v>
      </c>
      <c r="K8" s="257">
        <v>123.99</v>
      </c>
      <c r="L8" s="257">
        <v>97.77</v>
      </c>
      <c r="M8" s="257">
        <v>120.57</v>
      </c>
      <c r="N8" s="257">
        <v>195.16</v>
      </c>
      <c r="O8" s="257">
        <v>172.37</v>
      </c>
      <c r="P8" s="257">
        <v>148.38</v>
      </c>
      <c r="Q8" s="257">
        <v>293.64999999999998</v>
      </c>
      <c r="R8" s="257">
        <v>163.21</v>
      </c>
      <c r="S8" s="257">
        <v>189.98</v>
      </c>
      <c r="T8" s="256">
        <v>131.1</v>
      </c>
      <c r="U8" s="257">
        <v>58.26</v>
      </c>
      <c r="V8" s="257">
        <v>277.47000000000003</v>
      </c>
      <c r="W8" s="256">
        <v>0</v>
      </c>
    </row>
    <row r="9" spans="1:23" ht="30.75" customHeight="1" x14ac:dyDescent="0.25">
      <c r="A9" s="255"/>
      <c r="B9" s="264"/>
      <c r="C9" s="264"/>
      <c r="D9" s="264"/>
      <c r="E9" s="264"/>
      <c r="F9" s="264"/>
      <c r="G9" s="264"/>
      <c r="H9" s="264"/>
      <c r="I9" s="264"/>
      <c r="J9" s="264"/>
      <c r="K9" s="264"/>
      <c r="L9" s="264"/>
      <c r="M9" s="264"/>
      <c r="N9" s="264"/>
      <c r="O9" s="264"/>
      <c r="P9" s="264"/>
      <c r="Q9" s="264"/>
      <c r="R9" s="264"/>
      <c r="S9" s="264"/>
      <c r="T9" s="264"/>
      <c r="U9" s="264"/>
      <c r="V9" s="264"/>
      <c r="W9" s="264"/>
    </row>
    <row r="10" spans="1:23" ht="30.75" customHeight="1" x14ac:dyDescent="0.25">
      <c r="A10" s="255" t="s">
        <v>896</v>
      </c>
      <c r="B10" s="257">
        <v>105.92</v>
      </c>
      <c r="C10" s="257">
        <v>100.41</v>
      </c>
      <c r="D10" s="257">
        <v>90.21</v>
      </c>
      <c r="E10" s="257">
        <v>119.48</v>
      </c>
      <c r="F10" s="257">
        <v>84.13</v>
      </c>
      <c r="G10" s="257">
        <v>112.22</v>
      </c>
      <c r="H10" s="257">
        <v>127.49</v>
      </c>
      <c r="I10" s="257">
        <v>113.63</v>
      </c>
      <c r="J10" s="257">
        <v>99.04</v>
      </c>
      <c r="K10" s="257">
        <v>84.77</v>
      </c>
      <c r="L10" s="256">
        <v>90.4</v>
      </c>
      <c r="M10" s="257">
        <v>111.98</v>
      </c>
      <c r="N10" s="257">
        <v>113.86</v>
      </c>
      <c r="O10" s="257">
        <v>159.13</v>
      </c>
      <c r="P10" s="256">
        <v>154.19999999999999</v>
      </c>
      <c r="Q10" s="257">
        <v>123.43</v>
      </c>
      <c r="R10" s="257">
        <v>104.36</v>
      </c>
      <c r="S10" s="256">
        <v>198.4</v>
      </c>
      <c r="T10" s="256">
        <v>68.900000000000006</v>
      </c>
      <c r="U10" s="257">
        <v>42.36</v>
      </c>
      <c r="V10" s="257">
        <v>116.12</v>
      </c>
      <c r="W10" s="257">
        <v>163.16</v>
      </c>
    </row>
    <row r="11" spans="1:23" ht="30.75" customHeight="1" x14ac:dyDescent="0.25">
      <c r="A11" s="255" t="s">
        <v>808</v>
      </c>
      <c r="B11" s="257">
        <v>109.54</v>
      </c>
      <c r="C11" s="257">
        <v>103.31</v>
      </c>
      <c r="D11" s="257">
        <v>119.23</v>
      </c>
      <c r="E11" s="257">
        <v>149.84</v>
      </c>
      <c r="F11" s="257">
        <v>68.31</v>
      </c>
      <c r="G11" s="257">
        <v>107.35</v>
      </c>
      <c r="H11" s="257">
        <v>129.41999999999999</v>
      </c>
      <c r="I11" s="257">
        <v>165.15</v>
      </c>
      <c r="J11" s="256">
        <v>86.5</v>
      </c>
      <c r="K11" s="257">
        <v>87.64</v>
      </c>
      <c r="L11" s="257">
        <v>72.010000000000005</v>
      </c>
      <c r="M11" s="257">
        <v>112.15</v>
      </c>
      <c r="N11" s="256">
        <v>136.9</v>
      </c>
      <c r="O11" s="257">
        <v>122.96</v>
      </c>
      <c r="P11" s="257">
        <v>48.15</v>
      </c>
      <c r="Q11" s="257">
        <v>152.94</v>
      </c>
      <c r="R11" s="257">
        <v>136.09</v>
      </c>
      <c r="S11" s="257">
        <v>84.91</v>
      </c>
      <c r="T11" s="257">
        <v>56.95</v>
      </c>
      <c r="U11" s="257">
        <v>72.53</v>
      </c>
      <c r="V11" s="257">
        <v>90.38</v>
      </c>
      <c r="W11" s="256">
        <v>121.8</v>
      </c>
    </row>
    <row r="12" spans="1:23" ht="30.75" customHeight="1" x14ac:dyDescent="0.25">
      <c r="A12" s="255" t="s">
        <v>809</v>
      </c>
      <c r="B12" s="257">
        <v>109.82</v>
      </c>
      <c r="C12" s="257">
        <v>114.25</v>
      </c>
      <c r="D12" s="257">
        <v>98.07</v>
      </c>
      <c r="E12" s="257">
        <v>133.47</v>
      </c>
      <c r="F12" s="257">
        <v>106.66</v>
      </c>
      <c r="G12" s="257">
        <v>107.28</v>
      </c>
      <c r="H12" s="257">
        <v>134.51</v>
      </c>
      <c r="I12" s="257">
        <v>165.34</v>
      </c>
      <c r="J12" s="257">
        <v>91.37</v>
      </c>
      <c r="K12" s="257">
        <v>122.49</v>
      </c>
      <c r="L12" s="257">
        <v>57.41</v>
      </c>
      <c r="M12" s="257">
        <v>111.55</v>
      </c>
      <c r="N12" s="257">
        <v>126.59</v>
      </c>
      <c r="O12" s="257">
        <v>140.56</v>
      </c>
      <c r="P12" s="257">
        <v>55.57</v>
      </c>
      <c r="Q12" s="257">
        <v>119.13</v>
      </c>
      <c r="R12" s="257">
        <v>144.51</v>
      </c>
      <c r="S12" s="257">
        <v>115.33</v>
      </c>
      <c r="T12" s="257">
        <v>97.65</v>
      </c>
      <c r="U12" s="257">
        <v>198.26</v>
      </c>
      <c r="V12" s="257">
        <v>150.29</v>
      </c>
      <c r="W12" s="257">
        <v>91.82</v>
      </c>
    </row>
    <row r="13" spans="1:23" ht="30.75" customHeight="1" x14ac:dyDescent="0.25">
      <c r="A13" s="255"/>
      <c r="B13" s="264"/>
      <c r="C13" s="264"/>
      <c r="D13" s="264"/>
      <c r="E13" s="264"/>
      <c r="F13" s="264"/>
      <c r="G13" s="264"/>
      <c r="H13" s="264"/>
      <c r="I13" s="264"/>
      <c r="J13" s="264"/>
      <c r="K13" s="264"/>
      <c r="L13" s="264"/>
      <c r="M13" s="264"/>
      <c r="N13" s="264"/>
      <c r="O13" s="264"/>
      <c r="P13" s="264"/>
      <c r="Q13" s="264"/>
      <c r="R13" s="264"/>
      <c r="S13" s="264"/>
      <c r="T13" s="264"/>
      <c r="U13" s="264"/>
      <c r="V13" s="264"/>
      <c r="W13" s="264"/>
    </row>
    <row r="14" spans="1:23" ht="30.75" customHeight="1" x14ac:dyDescent="0.25">
      <c r="A14" s="255" t="s">
        <v>871</v>
      </c>
      <c r="B14" s="256">
        <v>110.4</v>
      </c>
      <c r="C14" s="257">
        <v>84.16</v>
      </c>
      <c r="D14" s="257">
        <v>84.05</v>
      </c>
      <c r="E14" s="256">
        <v>107.8</v>
      </c>
      <c r="F14" s="256">
        <v>56.7</v>
      </c>
      <c r="G14" s="256">
        <v>86</v>
      </c>
      <c r="H14" s="257">
        <v>137.43</v>
      </c>
      <c r="I14" s="257">
        <v>143.22</v>
      </c>
      <c r="J14" s="257">
        <v>94.04</v>
      </c>
      <c r="K14" s="257">
        <v>144.19</v>
      </c>
      <c r="L14" s="257">
        <v>39.43</v>
      </c>
      <c r="M14" s="257">
        <v>125.65</v>
      </c>
      <c r="N14" s="257">
        <v>123.66</v>
      </c>
      <c r="O14" s="257">
        <v>133.77000000000001</v>
      </c>
      <c r="P14" s="257">
        <v>104.32</v>
      </c>
      <c r="Q14" s="257">
        <v>113.17</v>
      </c>
      <c r="R14" s="257">
        <v>127.84</v>
      </c>
      <c r="S14" s="256">
        <v>147</v>
      </c>
      <c r="T14" s="257">
        <v>115.65</v>
      </c>
      <c r="U14" s="257">
        <v>92.52</v>
      </c>
      <c r="V14" s="257">
        <v>110.87</v>
      </c>
      <c r="W14" s="257">
        <v>139.21</v>
      </c>
    </row>
    <row r="15" spans="1:23" ht="30.75" customHeight="1" x14ac:dyDescent="0.25">
      <c r="A15" s="255" t="s">
        <v>807</v>
      </c>
      <c r="B15" s="257">
        <v>112.44</v>
      </c>
      <c r="C15" s="257">
        <v>135.94999999999999</v>
      </c>
      <c r="D15" s="257">
        <v>89.18</v>
      </c>
      <c r="E15" s="257">
        <v>168.23</v>
      </c>
      <c r="F15" s="257">
        <v>53.37</v>
      </c>
      <c r="G15" s="257">
        <v>113.46</v>
      </c>
      <c r="H15" s="256">
        <v>149</v>
      </c>
      <c r="I15" s="257">
        <v>203.01</v>
      </c>
      <c r="J15" s="257">
        <v>93.94</v>
      </c>
      <c r="K15" s="257">
        <v>144.93</v>
      </c>
      <c r="L15" s="257">
        <v>36.53</v>
      </c>
      <c r="M15" s="257">
        <v>118.98</v>
      </c>
      <c r="N15" s="257">
        <v>101.69</v>
      </c>
      <c r="O15" s="257">
        <v>205.31</v>
      </c>
      <c r="P15" s="257">
        <v>77.69</v>
      </c>
      <c r="Q15" s="257">
        <v>144.03</v>
      </c>
      <c r="R15" s="257">
        <v>102.57</v>
      </c>
      <c r="S15" s="257">
        <v>251.84</v>
      </c>
      <c r="T15" s="257">
        <v>129.47999999999999</v>
      </c>
      <c r="U15" s="257">
        <v>53.54</v>
      </c>
      <c r="V15" s="256">
        <v>157.6</v>
      </c>
      <c r="W15" s="257">
        <v>116.04</v>
      </c>
    </row>
    <row r="16" spans="1:23" ht="30.75" customHeight="1" x14ac:dyDescent="0.25">
      <c r="A16" s="255" t="s">
        <v>808</v>
      </c>
      <c r="B16" s="257">
        <v>118.59</v>
      </c>
      <c r="C16" s="256">
        <v>98.6</v>
      </c>
      <c r="D16" s="257">
        <v>124.34</v>
      </c>
      <c r="E16" s="257">
        <v>98.79</v>
      </c>
      <c r="F16" s="257">
        <v>102.34</v>
      </c>
      <c r="G16" s="257">
        <v>94.96</v>
      </c>
      <c r="H16" s="257">
        <v>180.51</v>
      </c>
      <c r="I16" s="257">
        <v>174.17</v>
      </c>
      <c r="J16" s="257">
        <v>87.84</v>
      </c>
      <c r="K16" s="257">
        <v>86.14</v>
      </c>
      <c r="L16" s="257">
        <v>51.84</v>
      </c>
      <c r="M16" s="257">
        <v>115.12</v>
      </c>
      <c r="N16" s="257">
        <v>141.01</v>
      </c>
      <c r="O16" s="257">
        <v>138.56</v>
      </c>
      <c r="P16" s="257">
        <v>61.11</v>
      </c>
      <c r="Q16" s="257">
        <v>132.69</v>
      </c>
      <c r="R16" s="257">
        <v>535.49</v>
      </c>
      <c r="S16" s="257">
        <v>134.84</v>
      </c>
      <c r="T16" s="257">
        <v>138.63999999999999</v>
      </c>
      <c r="U16" s="256">
        <v>99.2</v>
      </c>
      <c r="V16" s="257">
        <v>118.01</v>
      </c>
      <c r="W16" s="257">
        <v>85.56</v>
      </c>
    </row>
    <row r="17" spans="1:23" ht="30.75" customHeight="1" x14ac:dyDescent="0.25">
      <c r="A17" s="255" t="s">
        <v>809</v>
      </c>
      <c r="B17" s="257">
        <v>83.06</v>
      </c>
      <c r="C17" s="257">
        <v>76.83</v>
      </c>
      <c r="D17" s="257">
        <v>110.07</v>
      </c>
      <c r="E17" s="257">
        <v>66.849999999999994</v>
      </c>
      <c r="F17" s="257">
        <v>100.94</v>
      </c>
      <c r="G17" s="257">
        <v>106.53</v>
      </c>
      <c r="H17" s="257">
        <v>131.32</v>
      </c>
      <c r="I17" s="257">
        <v>188.78</v>
      </c>
      <c r="J17" s="257">
        <v>54.82</v>
      </c>
      <c r="K17" s="257">
        <v>41.35</v>
      </c>
      <c r="L17" s="257">
        <v>59.63</v>
      </c>
      <c r="M17" s="257">
        <v>75.42</v>
      </c>
      <c r="N17" s="257">
        <v>92.35</v>
      </c>
      <c r="O17" s="257">
        <v>93.85</v>
      </c>
      <c r="P17" s="257">
        <v>5.99</v>
      </c>
      <c r="Q17" s="257">
        <v>74.88</v>
      </c>
      <c r="R17" s="257">
        <v>80.14</v>
      </c>
      <c r="S17" s="256">
        <v>97.3</v>
      </c>
      <c r="T17" s="257">
        <v>53.95</v>
      </c>
      <c r="U17" s="257">
        <v>38.69</v>
      </c>
      <c r="V17" s="256">
        <v>68.5</v>
      </c>
      <c r="W17" s="256">
        <v>0</v>
      </c>
    </row>
    <row r="18" spans="1:23" ht="30.75" customHeight="1" x14ac:dyDescent="0.25">
      <c r="A18" s="255"/>
      <c r="B18" s="264"/>
      <c r="C18" s="264"/>
      <c r="D18" s="264"/>
      <c r="E18" s="264"/>
      <c r="F18" s="264"/>
      <c r="G18" s="264"/>
      <c r="H18" s="264"/>
      <c r="I18" s="264"/>
      <c r="J18" s="264"/>
      <c r="K18" s="264"/>
      <c r="L18" s="264"/>
      <c r="M18" s="264"/>
      <c r="N18" s="264"/>
      <c r="O18" s="264"/>
      <c r="P18" s="264"/>
      <c r="Q18" s="264"/>
      <c r="R18" s="264"/>
      <c r="S18" s="264"/>
      <c r="T18" s="264"/>
      <c r="U18" s="264"/>
      <c r="V18" s="264"/>
      <c r="W18" s="264"/>
    </row>
    <row r="19" spans="1:23" ht="30.75" customHeight="1" x14ac:dyDescent="0.25">
      <c r="A19" s="255" t="s">
        <v>872</v>
      </c>
      <c r="B19" s="257">
        <v>101.76</v>
      </c>
      <c r="C19" s="257">
        <v>90.61</v>
      </c>
      <c r="D19" s="257">
        <v>73.37</v>
      </c>
      <c r="E19" s="257">
        <v>148.52000000000001</v>
      </c>
      <c r="F19" s="257">
        <v>79.430000000000007</v>
      </c>
      <c r="G19" s="257">
        <v>92.83</v>
      </c>
      <c r="H19" s="257">
        <v>180.42</v>
      </c>
      <c r="I19" s="257">
        <v>156.58000000000001</v>
      </c>
      <c r="J19" s="257">
        <v>83.76</v>
      </c>
      <c r="K19" s="257">
        <v>172.73</v>
      </c>
      <c r="L19" s="257">
        <v>54.68</v>
      </c>
      <c r="M19" s="257">
        <v>106.45</v>
      </c>
      <c r="N19" s="257">
        <v>126.73</v>
      </c>
      <c r="O19" s="257">
        <v>138.38</v>
      </c>
      <c r="P19" s="257">
        <v>137.88</v>
      </c>
      <c r="Q19" s="256">
        <v>142.5</v>
      </c>
      <c r="R19" s="256">
        <v>174.7</v>
      </c>
      <c r="S19" s="256">
        <v>138.9</v>
      </c>
      <c r="T19" s="257">
        <v>64.349999999999994</v>
      </c>
      <c r="U19" s="257">
        <v>21.59</v>
      </c>
      <c r="V19" s="257">
        <v>152.77000000000001</v>
      </c>
      <c r="W19" s="256">
        <v>0</v>
      </c>
    </row>
    <row r="20" spans="1:23" ht="30.75" customHeight="1" x14ac:dyDescent="0.25">
      <c r="A20" s="255" t="s">
        <v>807</v>
      </c>
      <c r="B20" s="257">
        <v>118.29</v>
      </c>
      <c r="C20" s="257">
        <v>132.47999999999999</v>
      </c>
      <c r="D20" s="256">
        <v>121.7</v>
      </c>
      <c r="E20" s="257">
        <v>142.28</v>
      </c>
      <c r="F20" s="257">
        <v>97.92</v>
      </c>
      <c r="G20" s="257">
        <v>92.77</v>
      </c>
      <c r="H20" s="257">
        <v>206.17</v>
      </c>
      <c r="I20" s="256">
        <v>356.5</v>
      </c>
      <c r="J20" s="257">
        <v>81.69</v>
      </c>
      <c r="K20" s="257">
        <v>122.55</v>
      </c>
      <c r="L20" s="256">
        <v>65.900000000000006</v>
      </c>
      <c r="M20" s="257">
        <v>113.06</v>
      </c>
      <c r="N20" s="257">
        <v>159.06</v>
      </c>
      <c r="O20" s="257">
        <v>137.07</v>
      </c>
      <c r="P20" s="257">
        <v>155.76</v>
      </c>
      <c r="Q20" s="257">
        <v>190.18</v>
      </c>
      <c r="R20" s="257">
        <v>123.77</v>
      </c>
      <c r="S20" s="257">
        <v>229.34</v>
      </c>
      <c r="T20" s="256">
        <v>53.8</v>
      </c>
      <c r="U20" s="257">
        <v>42.26</v>
      </c>
      <c r="V20" s="257">
        <v>188.24</v>
      </c>
      <c r="W20" s="256">
        <v>0</v>
      </c>
    </row>
    <row r="21" spans="1:23" ht="30.75" customHeight="1" x14ac:dyDescent="0.25">
      <c r="A21" s="255" t="s">
        <v>808</v>
      </c>
      <c r="B21" s="257">
        <v>115.94</v>
      </c>
      <c r="C21" s="257">
        <v>108.15</v>
      </c>
      <c r="D21" s="257">
        <v>130.12</v>
      </c>
      <c r="E21" s="257">
        <v>102.98</v>
      </c>
      <c r="F21" s="257">
        <v>112.29</v>
      </c>
      <c r="G21" s="256">
        <v>80.7</v>
      </c>
      <c r="H21" s="257">
        <v>267.12</v>
      </c>
      <c r="I21" s="256">
        <v>181.8</v>
      </c>
      <c r="J21" s="257">
        <v>104.32</v>
      </c>
      <c r="K21" s="256">
        <v>117.2</v>
      </c>
      <c r="L21" s="257">
        <v>60.05</v>
      </c>
      <c r="M21" s="257">
        <v>108.82</v>
      </c>
      <c r="N21" s="257">
        <v>150.31</v>
      </c>
      <c r="O21" s="257">
        <v>159.15</v>
      </c>
      <c r="P21" s="257">
        <v>95.38</v>
      </c>
      <c r="Q21" s="257">
        <v>196.17</v>
      </c>
      <c r="R21" s="257">
        <v>99.16</v>
      </c>
      <c r="S21" s="257">
        <v>193.09</v>
      </c>
      <c r="T21" s="257">
        <v>61.25</v>
      </c>
      <c r="U21" s="257">
        <v>25.47</v>
      </c>
      <c r="V21" s="257">
        <v>180.49</v>
      </c>
      <c r="W21" s="256">
        <v>0</v>
      </c>
    </row>
    <row r="22" spans="1:23" ht="30.75" customHeight="1" x14ac:dyDescent="0.25">
      <c r="A22" s="255" t="s">
        <v>809</v>
      </c>
      <c r="B22" s="257">
        <v>110.82</v>
      </c>
      <c r="C22" s="257">
        <v>98.09</v>
      </c>
      <c r="D22" s="257">
        <v>105.54</v>
      </c>
      <c r="E22" s="257">
        <v>130.38</v>
      </c>
      <c r="F22" s="257">
        <v>103.87</v>
      </c>
      <c r="G22" s="257">
        <v>97.59</v>
      </c>
      <c r="H22" s="257">
        <v>235.72</v>
      </c>
      <c r="I22" s="257">
        <v>178.29</v>
      </c>
      <c r="J22" s="257">
        <v>113.98</v>
      </c>
      <c r="K22" s="257">
        <v>129.85</v>
      </c>
      <c r="L22" s="257">
        <v>68.760000000000005</v>
      </c>
      <c r="M22" s="257">
        <v>104.93</v>
      </c>
      <c r="N22" s="256">
        <v>124.3</v>
      </c>
      <c r="O22" s="257">
        <v>145.01</v>
      </c>
      <c r="P22" s="257">
        <v>50.45</v>
      </c>
      <c r="Q22" s="256">
        <v>162.69999999999999</v>
      </c>
      <c r="R22" s="257">
        <v>238.85</v>
      </c>
      <c r="S22" s="257">
        <v>199.06</v>
      </c>
      <c r="T22" s="257">
        <v>55.39</v>
      </c>
      <c r="U22" s="257">
        <v>69.680000000000007</v>
      </c>
      <c r="V22" s="257">
        <v>201.26</v>
      </c>
      <c r="W22" s="256">
        <v>0</v>
      </c>
    </row>
    <row r="23" spans="1:23" ht="30.75" customHeight="1" x14ac:dyDescent="0.25">
      <c r="A23" s="255"/>
      <c r="B23" s="264"/>
      <c r="C23" s="264"/>
      <c r="D23" s="264"/>
      <c r="E23" s="264"/>
      <c r="F23" s="264"/>
      <c r="G23" s="264"/>
      <c r="H23" s="264"/>
      <c r="I23" s="264"/>
      <c r="J23" s="264"/>
      <c r="K23" s="264"/>
      <c r="L23" s="264"/>
      <c r="M23" s="264"/>
      <c r="N23" s="264"/>
      <c r="O23" s="264"/>
      <c r="P23" s="264"/>
      <c r="Q23" s="264"/>
      <c r="R23" s="264"/>
      <c r="S23" s="264"/>
      <c r="T23" s="264"/>
      <c r="U23" s="264"/>
      <c r="V23" s="264"/>
      <c r="W23" s="264"/>
    </row>
    <row r="24" spans="1:23" ht="30.75" customHeight="1" x14ac:dyDescent="0.25">
      <c r="A24" s="255" t="s">
        <v>873</v>
      </c>
      <c r="B24" s="257">
        <v>101.76</v>
      </c>
      <c r="C24" s="257">
        <v>90.61</v>
      </c>
      <c r="D24" s="257">
        <v>73.37</v>
      </c>
      <c r="E24" s="257">
        <v>148.52000000000001</v>
      </c>
      <c r="F24" s="257">
        <v>79.430000000000007</v>
      </c>
      <c r="G24" s="257">
        <v>92.83</v>
      </c>
      <c r="H24" s="257">
        <v>180.42</v>
      </c>
      <c r="I24" s="257">
        <v>156.58000000000001</v>
      </c>
      <c r="J24" s="257">
        <v>83.76</v>
      </c>
      <c r="K24" s="257">
        <v>172.73</v>
      </c>
      <c r="L24" s="257">
        <v>54.68</v>
      </c>
      <c r="M24" s="257">
        <v>106.45</v>
      </c>
      <c r="N24" s="257">
        <v>126.73</v>
      </c>
      <c r="O24" s="257">
        <v>138.38</v>
      </c>
      <c r="P24" s="257">
        <v>137.88</v>
      </c>
      <c r="Q24" s="256">
        <v>142.5</v>
      </c>
      <c r="R24" s="256">
        <v>174.7</v>
      </c>
      <c r="S24" s="256">
        <v>138.9</v>
      </c>
      <c r="T24" s="257">
        <v>64.349999999999994</v>
      </c>
      <c r="U24" s="257">
        <v>21.59</v>
      </c>
      <c r="V24" s="257">
        <v>152.77000000000001</v>
      </c>
      <c r="W24" s="256">
        <v>0</v>
      </c>
    </row>
    <row r="25" spans="1:23" ht="30.75" customHeight="1" x14ac:dyDescent="0.25">
      <c r="A25" s="255" t="s">
        <v>807</v>
      </c>
      <c r="B25" s="257">
        <v>118.29</v>
      </c>
      <c r="C25" s="257">
        <v>132.47999999999999</v>
      </c>
      <c r="D25" s="256">
        <v>121.7</v>
      </c>
      <c r="E25" s="257">
        <v>142.28</v>
      </c>
      <c r="F25" s="257">
        <v>97.92</v>
      </c>
      <c r="G25" s="257">
        <v>92.77</v>
      </c>
      <c r="H25" s="257">
        <v>206.17</v>
      </c>
      <c r="I25" s="256">
        <v>356.5</v>
      </c>
      <c r="J25" s="257">
        <v>81.69</v>
      </c>
      <c r="K25" s="257">
        <v>122.55</v>
      </c>
      <c r="L25" s="256">
        <v>65.900000000000006</v>
      </c>
      <c r="M25" s="257">
        <v>113.06</v>
      </c>
      <c r="N25" s="257">
        <v>159.06</v>
      </c>
      <c r="O25" s="257">
        <v>137.07</v>
      </c>
      <c r="P25" s="257">
        <v>155.76</v>
      </c>
      <c r="Q25" s="257">
        <v>190.18</v>
      </c>
      <c r="R25" s="257">
        <v>123.77</v>
      </c>
      <c r="S25" s="257">
        <v>229.34</v>
      </c>
      <c r="T25" s="256">
        <v>53.8</v>
      </c>
      <c r="U25" s="257">
        <v>42.26</v>
      </c>
      <c r="V25" s="257">
        <v>188.24</v>
      </c>
      <c r="W25" s="256">
        <v>0</v>
      </c>
    </row>
    <row r="26" spans="1:23" ht="30.75" customHeight="1" x14ac:dyDescent="0.25">
      <c r="A26" s="255" t="s">
        <v>808</v>
      </c>
      <c r="B26" s="257">
        <v>115.94</v>
      </c>
      <c r="C26" s="257">
        <v>108.15</v>
      </c>
      <c r="D26" s="257">
        <v>130.12</v>
      </c>
      <c r="E26" s="257">
        <v>102.98</v>
      </c>
      <c r="F26" s="257">
        <v>112.29</v>
      </c>
      <c r="G26" s="256">
        <v>80.7</v>
      </c>
      <c r="H26" s="257">
        <v>267.12</v>
      </c>
      <c r="I26" s="256">
        <v>181.8</v>
      </c>
      <c r="J26" s="257">
        <v>104.32</v>
      </c>
      <c r="K26" s="256">
        <v>117.2</v>
      </c>
      <c r="L26" s="257">
        <v>60.05</v>
      </c>
      <c r="M26" s="257">
        <v>108.82</v>
      </c>
      <c r="N26" s="257">
        <v>150.31</v>
      </c>
      <c r="O26" s="257">
        <v>159.15</v>
      </c>
      <c r="P26" s="257">
        <v>95.38</v>
      </c>
      <c r="Q26" s="257">
        <v>196.17</v>
      </c>
      <c r="R26" s="257">
        <v>99.16</v>
      </c>
      <c r="S26" s="257">
        <v>193.09</v>
      </c>
      <c r="T26" s="257">
        <v>61.25</v>
      </c>
      <c r="U26" s="257">
        <v>25.47</v>
      </c>
      <c r="V26" s="257">
        <v>180.49</v>
      </c>
      <c r="W26" s="256">
        <v>0</v>
      </c>
    </row>
    <row r="27" spans="1:23" ht="30.75" customHeight="1" x14ac:dyDescent="0.25">
      <c r="A27" s="255" t="s">
        <v>809</v>
      </c>
      <c r="B27" s="257">
        <v>110.82</v>
      </c>
      <c r="C27" s="257">
        <v>98.09</v>
      </c>
      <c r="D27" s="257">
        <v>105.54</v>
      </c>
      <c r="E27" s="257">
        <v>130.38</v>
      </c>
      <c r="F27" s="257">
        <v>103.87</v>
      </c>
      <c r="G27" s="257">
        <v>97.59</v>
      </c>
      <c r="H27" s="257">
        <v>235.72</v>
      </c>
      <c r="I27" s="257">
        <v>178.29</v>
      </c>
      <c r="J27" s="257">
        <v>113.98</v>
      </c>
      <c r="K27" s="257">
        <v>129.85</v>
      </c>
      <c r="L27" s="257">
        <v>68.760000000000005</v>
      </c>
      <c r="M27" s="257">
        <v>104.93</v>
      </c>
      <c r="N27" s="256">
        <v>124.3</v>
      </c>
      <c r="O27" s="257">
        <v>145.01</v>
      </c>
      <c r="P27" s="257">
        <v>50.45</v>
      </c>
      <c r="Q27" s="256">
        <v>162.69999999999999</v>
      </c>
      <c r="R27" s="257">
        <v>238.85</v>
      </c>
      <c r="S27" s="257">
        <v>199.06</v>
      </c>
      <c r="T27" s="257">
        <v>55.39</v>
      </c>
      <c r="U27" s="257">
        <v>69.680000000000007</v>
      </c>
      <c r="V27" s="257">
        <v>201.26</v>
      </c>
      <c r="W27" s="256">
        <v>0</v>
      </c>
    </row>
    <row r="28" spans="1:23" ht="30.75" customHeight="1" x14ac:dyDescent="0.25">
      <c r="A28" s="255"/>
      <c r="B28" s="264"/>
      <c r="C28" s="264"/>
      <c r="D28" s="264"/>
      <c r="E28" s="264"/>
      <c r="F28" s="264"/>
      <c r="G28" s="264"/>
      <c r="H28" s="264"/>
      <c r="I28" s="264"/>
      <c r="J28" s="264"/>
      <c r="K28" s="264"/>
      <c r="L28" s="264"/>
      <c r="M28" s="264"/>
      <c r="N28" s="264"/>
      <c r="O28" s="264"/>
      <c r="P28" s="264"/>
      <c r="Q28" s="264"/>
      <c r="R28" s="264"/>
      <c r="S28" s="264"/>
      <c r="T28" s="264"/>
      <c r="U28" s="264"/>
      <c r="V28" s="264"/>
      <c r="W28" s="264"/>
    </row>
    <row r="29" spans="1:23" ht="30.75" customHeight="1" x14ac:dyDescent="0.25">
      <c r="A29" s="255" t="s">
        <v>874</v>
      </c>
      <c r="B29" s="257">
        <v>116.48</v>
      </c>
      <c r="C29" s="257">
        <v>100.69</v>
      </c>
      <c r="D29" s="257">
        <v>93.07</v>
      </c>
      <c r="E29" s="256">
        <v>156.9</v>
      </c>
      <c r="F29" s="257">
        <v>126.99</v>
      </c>
      <c r="G29" s="257">
        <v>64.66</v>
      </c>
      <c r="H29" s="257">
        <v>243.69</v>
      </c>
      <c r="I29" s="257">
        <v>126.27</v>
      </c>
      <c r="J29" s="257">
        <v>129.16999999999999</v>
      </c>
      <c r="K29" s="257">
        <v>88.81</v>
      </c>
      <c r="L29" s="257">
        <v>137.71</v>
      </c>
      <c r="M29" s="257">
        <v>115.76</v>
      </c>
      <c r="N29" s="257">
        <v>205.17</v>
      </c>
      <c r="O29" s="256">
        <v>133.19999999999999</v>
      </c>
      <c r="P29" s="257">
        <v>170.55</v>
      </c>
      <c r="Q29" s="257">
        <v>105.18</v>
      </c>
      <c r="R29" s="257">
        <v>206.45</v>
      </c>
      <c r="S29" s="257">
        <v>110.55</v>
      </c>
      <c r="T29" s="257">
        <v>117.45</v>
      </c>
      <c r="U29" s="257">
        <v>48.46</v>
      </c>
      <c r="V29" s="257">
        <v>239.75</v>
      </c>
      <c r="W29" s="256">
        <v>0</v>
      </c>
    </row>
    <row r="30" spans="1:23" ht="30.75" customHeight="1" x14ac:dyDescent="0.25">
      <c r="A30" s="255" t="s">
        <v>807</v>
      </c>
      <c r="B30" s="257">
        <v>128.26</v>
      </c>
      <c r="C30" s="257">
        <v>114.94</v>
      </c>
      <c r="D30" s="257">
        <v>109.13</v>
      </c>
      <c r="E30" s="257">
        <v>130.87</v>
      </c>
      <c r="F30" s="257">
        <v>132.69</v>
      </c>
      <c r="G30" s="257">
        <v>95.46</v>
      </c>
      <c r="H30" s="257">
        <v>320.66000000000003</v>
      </c>
      <c r="I30" s="257">
        <v>97.51</v>
      </c>
      <c r="J30" s="257">
        <v>114.32</v>
      </c>
      <c r="K30" s="257">
        <v>179.77</v>
      </c>
      <c r="L30" s="256">
        <v>101</v>
      </c>
      <c r="M30" s="257">
        <v>113.41</v>
      </c>
      <c r="N30" s="257">
        <v>179.83</v>
      </c>
      <c r="O30" s="257">
        <v>195.84</v>
      </c>
      <c r="P30" s="256">
        <v>173.4</v>
      </c>
      <c r="Q30" s="257">
        <v>579.79</v>
      </c>
      <c r="R30" s="257">
        <v>100.19</v>
      </c>
      <c r="S30" s="257">
        <v>171.43</v>
      </c>
      <c r="T30" s="257">
        <v>118.68</v>
      </c>
      <c r="U30" s="257">
        <v>13.28</v>
      </c>
      <c r="V30" s="257">
        <v>297.02</v>
      </c>
      <c r="W30" s="256">
        <v>0</v>
      </c>
    </row>
    <row r="31" spans="1:23" ht="30.75" customHeight="1" x14ac:dyDescent="0.25">
      <c r="A31" s="255" t="s">
        <v>808</v>
      </c>
      <c r="B31" s="257">
        <v>129.52000000000001</v>
      </c>
      <c r="C31" s="257">
        <v>132.09</v>
      </c>
      <c r="D31" s="257">
        <v>122.94</v>
      </c>
      <c r="E31" s="256">
        <v>58.4</v>
      </c>
      <c r="F31" s="257">
        <v>112.18</v>
      </c>
      <c r="G31" s="257">
        <v>109.92</v>
      </c>
      <c r="H31" s="257">
        <v>365.74</v>
      </c>
      <c r="I31" s="257">
        <v>143.16</v>
      </c>
      <c r="J31" s="257">
        <v>101.28</v>
      </c>
      <c r="K31" s="257">
        <v>87.13</v>
      </c>
      <c r="L31" s="257">
        <v>71.739999999999995</v>
      </c>
      <c r="M31" s="257">
        <v>117.85</v>
      </c>
      <c r="N31" s="257">
        <v>219.41</v>
      </c>
      <c r="O31" s="256">
        <v>176.2</v>
      </c>
      <c r="P31" s="257">
        <v>100.59</v>
      </c>
      <c r="Q31" s="257">
        <v>302.73</v>
      </c>
      <c r="R31" s="257">
        <v>222.81</v>
      </c>
      <c r="S31" s="257">
        <v>290.95999999999998</v>
      </c>
      <c r="T31" s="257">
        <v>142.01</v>
      </c>
      <c r="U31" s="257">
        <v>64.27</v>
      </c>
      <c r="V31" s="257">
        <v>282.35000000000002</v>
      </c>
      <c r="W31" s="256">
        <v>0</v>
      </c>
    </row>
    <row r="32" spans="1:23" ht="30.75" customHeight="1" x14ac:dyDescent="0.25">
      <c r="A32" s="255" t="s">
        <v>809</v>
      </c>
      <c r="B32" s="257">
        <v>129.02000000000001</v>
      </c>
      <c r="C32" s="256">
        <v>145.69999999999999</v>
      </c>
      <c r="D32" s="257">
        <v>98.87</v>
      </c>
      <c r="E32" s="257">
        <v>52.52</v>
      </c>
      <c r="F32" s="257">
        <v>72.489999999999995</v>
      </c>
      <c r="G32" s="257">
        <v>113.45</v>
      </c>
      <c r="H32" s="257">
        <v>326.02999999999997</v>
      </c>
      <c r="I32" s="257">
        <v>219.69</v>
      </c>
      <c r="J32" s="257">
        <v>106.66</v>
      </c>
      <c r="K32" s="257">
        <v>140.25</v>
      </c>
      <c r="L32" s="257">
        <v>80.61</v>
      </c>
      <c r="M32" s="257">
        <v>135.26</v>
      </c>
      <c r="N32" s="257">
        <v>176.21</v>
      </c>
      <c r="O32" s="257">
        <v>184.23</v>
      </c>
      <c r="P32" s="257">
        <v>148.99</v>
      </c>
      <c r="Q32" s="257">
        <v>186.91</v>
      </c>
      <c r="R32" s="257">
        <v>123.38</v>
      </c>
      <c r="S32" s="257">
        <v>186.96</v>
      </c>
      <c r="T32" s="257">
        <v>146.27000000000001</v>
      </c>
      <c r="U32" s="257">
        <v>107.04</v>
      </c>
      <c r="V32" s="257">
        <v>290.74</v>
      </c>
      <c r="W32" s="256">
        <v>0</v>
      </c>
    </row>
    <row r="33" spans="1:23" ht="30.75" customHeight="1" x14ac:dyDescent="0.25">
      <c r="A33" s="255"/>
      <c r="B33" s="264"/>
      <c r="C33" s="264"/>
      <c r="D33" s="264"/>
      <c r="E33" s="264"/>
      <c r="F33" s="264"/>
      <c r="G33" s="264"/>
      <c r="H33" s="264"/>
      <c r="I33" s="264"/>
      <c r="J33" s="264"/>
      <c r="K33" s="264"/>
      <c r="L33" s="264"/>
      <c r="M33" s="264"/>
      <c r="N33" s="264"/>
      <c r="O33" s="264"/>
      <c r="P33" s="264"/>
      <c r="Q33" s="264"/>
      <c r="R33" s="264"/>
      <c r="S33" s="264"/>
      <c r="T33" s="264"/>
      <c r="U33" s="264"/>
      <c r="V33" s="264"/>
      <c r="W33" s="264"/>
    </row>
    <row r="34" spans="1:23" ht="30.75" customHeight="1" x14ac:dyDescent="0.25">
      <c r="A34" s="255" t="s">
        <v>897</v>
      </c>
      <c r="B34" s="257">
        <v>146.12</v>
      </c>
      <c r="C34" s="257">
        <v>102.74</v>
      </c>
      <c r="D34" s="257">
        <v>147.66</v>
      </c>
      <c r="E34" s="257">
        <v>89.24</v>
      </c>
      <c r="F34" s="257">
        <v>78.19</v>
      </c>
      <c r="G34" s="257">
        <v>107.77</v>
      </c>
      <c r="H34" s="256">
        <v>336.6</v>
      </c>
      <c r="I34" s="257">
        <v>264.37</v>
      </c>
      <c r="J34" s="257">
        <v>121.01</v>
      </c>
      <c r="K34" s="257">
        <v>163.08000000000001</v>
      </c>
      <c r="L34" s="257">
        <v>81.63</v>
      </c>
      <c r="M34" s="257">
        <v>141.58000000000001</v>
      </c>
      <c r="N34" s="257">
        <v>202.97</v>
      </c>
      <c r="O34" s="257">
        <v>202.25</v>
      </c>
      <c r="P34" s="257">
        <v>114.68</v>
      </c>
      <c r="Q34" s="257">
        <v>236.63</v>
      </c>
      <c r="R34" s="257">
        <v>299.64</v>
      </c>
      <c r="S34" s="257">
        <v>198.86</v>
      </c>
      <c r="T34" s="257">
        <v>177.58</v>
      </c>
      <c r="U34" s="256">
        <v>65.3</v>
      </c>
      <c r="V34" s="257">
        <v>327.75</v>
      </c>
      <c r="W34" s="256">
        <v>0</v>
      </c>
    </row>
    <row r="35" spans="1:23" ht="30.75" customHeight="1" x14ac:dyDescent="0.25">
      <c r="A35" s="255" t="s">
        <v>807</v>
      </c>
      <c r="B35" s="257">
        <v>151.24</v>
      </c>
      <c r="C35" s="257">
        <v>149.56</v>
      </c>
      <c r="D35" s="257">
        <v>180.99</v>
      </c>
      <c r="E35" s="257">
        <v>68.11</v>
      </c>
      <c r="F35" s="257">
        <v>122.55</v>
      </c>
      <c r="G35" s="257">
        <v>130.09</v>
      </c>
      <c r="H35" s="257">
        <v>305.69</v>
      </c>
      <c r="I35" s="257">
        <v>248.18</v>
      </c>
      <c r="J35" s="257">
        <v>94.93</v>
      </c>
      <c r="K35" s="257">
        <v>179.45</v>
      </c>
      <c r="L35" s="257">
        <v>115.77</v>
      </c>
      <c r="M35" s="257">
        <v>137.91999999999999</v>
      </c>
      <c r="N35" s="257">
        <v>170.11</v>
      </c>
      <c r="O35" s="257">
        <v>235.24</v>
      </c>
      <c r="P35" s="257">
        <v>224.09</v>
      </c>
      <c r="Q35" s="257">
        <v>238.64</v>
      </c>
      <c r="R35" s="256">
        <v>164.6</v>
      </c>
      <c r="S35" s="257">
        <v>269.92</v>
      </c>
      <c r="T35" s="257">
        <v>156.28</v>
      </c>
      <c r="U35" s="257">
        <v>61.11</v>
      </c>
      <c r="V35" s="257">
        <v>334.88</v>
      </c>
      <c r="W35" s="256">
        <v>0</v>
      </c>
    </row>
    <row r="36" spans="1:23" ht="15.75" thickBot="1" x14ac:dyDescent="0.3">
      <c r="A36" s="341"/>
      <c r="B36" s="349"/>
      <c r="C36" s="349"/>
      <c r="D36" s="349"/>
      <c r="E36" s="349"/>
      <c r="F36" s="349"/>
      <c r="G36" s="349"/>
      <c r="H36" s="349"/>
      <c r="I36" s="349"/>
      <c r="J36" s="349"/>
      <c r="K36" s="349"/>
      <c r="L36" s="349"/>
      <c r="M36" s="349"/>
      <c r="N36" s="349"/>
      <c r="O36" s="349"/>
      <c r="P36" s="349"/>
      <c r="Q36" s="349"/>
      <c r="R36" s="349"/>
      <c r="S36" s="349"/>
      <c r="T36" s="349"/>
      <c r="U36" s="349"/>
      <c r="V36" s="349"/>
      <c r="W36" s="349"/>
    </row>
    <row r="37" spans="1:23" ht="15" customHeight="1" thickTop="1" x14ac:dyDescent="0.25">
      <c r="A37" s="564" t="s">
        <v>843</v>
      </c>
      <c r="B37" s="564"/>
      <c r="C37" s="564"/>
      <c r="D37" s="564"/>
      <c r="E37" s="564"/>
      <c r="F37" s="564"/>
      <c r="G37" s="564"/>
      <c r="H37" s="564"/>
      <c r="I37" s="564"/>
      <c r="J37" s="564"/>
      <c r="K37" s="564"/>
      <c r="L37" s="564"/>
      <c r="M37" s="564"/>
      <c r="N37" s="564"/>
      <c r="O37" s="564"/>
      <c r="P37" s="564"/>
      <c r="Q37" s="564"/>
      <c r="R37" s="564"/>
      <c r="S37" s="564"/>
      <c r="T37" s="564"/>
      <c r="U37" s="564"/>
      <c r="V37" s="564"/>
      <c r="W37" s="564"/>
    </row>
  </sheetData>
  <mergeCells count="2">
    <mergeCell ref="A1:W1"/>
    <mergeCell ref="A37:W37"/>
  </mergeCells>
  <pageMargins left="0.7" right="0.7" top="0.75" bottom="0.75" header="0.3" footer="0.3"/>
  <pageSetup paperSize="9" scale="46"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85" zoomScaleNormal="85" zoomScaleSheetLayoutView="85" workbookViewId="0">
      <selection activeCell="I8" sqref="I8"/>
    </sheetView>
  </sheetViews>
  <sheetFormatPr defaultRowHeight="15" x14ac:dyDescent="0.25"/>
  <cols>
    <col min="1" max="1" width="11.5" style="251" customWidth="1"/>
    <col min="2" max="2" width="11.375" style="252" customWidth="1"/>
    <col min="3" max="18" width="7.875" style="252" customWidth="1"/>
    <col min="19" max="19" width="8.375" style="252" customWidth="1"/>
    <col min="20" max="23" width="7.875" style="252" customWidth="1"/>
    <col min="24" max="16384" width="9" style="252"/>
  </cols>
  <sheetData>
    <row r="1" spans="1:23" ht="41.25" customHeight="1" thickBot="1" x14ac:dyDescent="0.3">
      <c r="A1" s="565" t="s">
        <v>877</v>
      </c>
      <c r="B1" s="565"/>
      <c r="C1" s="565"/>
      <c r="D1" s="565"/>
      <c r="E1" s="565"/>
      <c r="F1" s="565"/>
      <c r="G1" s="565"/>
      <c r="H1" s="565"/>
      <c r="I1" s="565"/>
      <c r="J1" s="565"/>
      <c r="K1" s="565"/>
      <c r="L1" s="565"/>
      <c r="M1" s="565"/>
      <c r="N1" s="565"/>
      <c r="O1" s="565"/>
      <c r="P1" s="565"/>
      <c r="Q1" s="565"/>
      <c r="R1" s="565"/>
      <c r="S1" s="565"/>
      <c r="T1" s="565"/>
      <c r="U1" s="565"/>
      <c r="V1" s="565"/>
      <c r="W1" s="565"/>
    </row>
    <row r="2" spans="1:23" ht="111.75" thickTop="1" thickBot="1" x14ac:dyDescent="0.3">
      <c r="A2" s="184" t="s">
        <v>852</v>
      </c>
      <c r="B2" s="184" t="s">
        <v>853</v>
      </c>
      <c r="C2" s="185" t="s">
        <v>854</v>
      </c>
      <c r="D2" s="185" t="s">
        <v>878</v>
      </c>
      <c r="E2" s="185" t="s">
        <v>855</v>
      </c>
      <c r="F2" s="185" t="s">
        <v>856</v>
      </c>
      <c r="G2" s="185" t="s">
        <v>857</v>
      </c>
      <c r="H2" s="185" t="s">
        <v>858</v>
      </c>
      <c r="I2" s="185" t="s">
        <v>859</v>
      </c>
      <c r="J2" s="185" t="s">
        <v>860</v>
      </c>
      <c r="K2" s="185" t="s">
        <v>861</v>
      </c>
      <c r="L2" s="185" t="s">
        <v>862</v>
      </c>
      <c r="M2" s="185" t="s">
        <v>863</v>
      </c>
      <c r="N2" s="185" t="s">
        <v>864</v>
      </c>
      <c r="O2" s="185" t="s">
        <v>865</v>
      </c>
      <c r="P2" s="185" t="s">
        <v>866</v>
      </c>
      <c r="Q2" s="185" t="s">
        <v>867</v>
      </c>
      <c r="R2" s="185" t="s">
        <v>879</v>
      </c>
      <c r="S2" s="185" t="s">
        <v>868</v>
      </c>
      <c r="T2" s="185" t="s">
        <v>880</v>
      </c>
      <c r="U2" s="185" t="s">
        <v>881</v>
      </c>
      <c r="V2" s="185" t="s">
        <v>882</v>
      </c>
      <c r="W2" s="185" t="s">
        <v>869</v>
      </c>
    </row>
    <row r="3" spans="1:23" ht="15.75" thickTop="1" x14ac:dyDescent="0.25"/>
    <row r="4" spans="1:23" ht="30" customHeight="1" x14ac:dyDescent="0.25">
      <c r="A4" s="253" t="s">
        <v>31</v>
      </c>
      <c r="B4" s="254">
        <v>102.57</v>
      </c>
      <c r="C4" s="254">
        <v>73.849999999999994</v>
      </c>
      <c r="D4" s="254">
        <v>105.77</v>
      </c>
      <c r="E4" s="254">
        <v>109.59</v>
      </c>
      <c r="F4" s="254">
        <v>104.08</v>
      </c>
      <c r="G4" s="254">
        <v>106.27</v>
      </c>
      <c r="H4" s="254">
        <v>115.38</v>
      </c>
      <c r="I4" s="254">
        <v>96.53</v>
      </c>
      <c r="J4" s="254">
        <v>108.97</v>
      </c>
      <c r="K4" s="254">
        <v>106.46</v>
      </c>
      <c r="L4" s="254">
        <v>102.57</v>
      </c>
      <c r="M4" s="254">
        <v>102.5</v>
      </c>
      <c r="N4" s="254">
        <v>102.24</v>
      </c>
      <c r="O4" s="254">
        <v>83.69</v>
      </c>
      <c r="P4" s="254">
        <v>60.62</v>
      </c>
      <c r="Q4" s="254">
        <v>96.25</v>
      </c>
      <c r="R4" s="254">
        <v>101.75</v>
      </c>
      <c r="S4" s="254">
        <v>78.88</v>
      </c>
      <c r="T4" s="254">
        <v>136.6</v>
      </c>
      <c r="U4" s="254">
        <v>61.06</v>
      </c>
      <c r="V4" s="254">
        <v>83.48</v>
      </c>
      <c r="W4" s="254">
        <v>53.42</v>
      </c>
    </row>
    <row r="5" spans="1:23" ht="30" customHeight="1" x14ac:dyDescent="0.25">
      <c r="A5" s="253" t="s">
        <v>32</v>
      </c>
      <c r="B5" s="254">
        <v>105.42</v>
      </c>
      <c r="C5" s="254">
        <v>60.56</v>
      </c>
      <c r="D5" s="254">
        <v>117.52</v>
      </c>
      <c r="E5" s="254">
        <v>109.84</v>
      </c>
      <c r="F5" s="254">
        <v>106.33</v>
      </c>
      <c r="G5" s="254">
        <v>100.94</v>
      </c>
      <c r="H5" s="254">
        <v>103.41</v>
      </c>
      <c r="I5" s="254">
        <v>93.71</v>
      </c>
      <c r="J5" s="254">
        <v>88.35</v>
      </c>
      <c r="K5" s="254">
        <v>78.55</v>
      </c>
      <c r="L5" s="254">
        <v>87.75</v>
      </c>
      <c r="M5" s="254">
        <v>74.3</v>
      </c>
      <c r="N5" s="254">
        <v>59.46</v>
      </c>
      <c r="O5" s="254">
        <v>66.12</v>
      </c>
      <c r="P5" s="254">
        <v>70.540000000000006</v>
      </c>
      <c r="Q5" s="254">
        <v>87.33</v>
      </c>
      <c r="R5" s="254">
        <v>145.80000000000001</v>
      </c>
      <c r="S5" s="254">
        <v>59.26</v>
      </c>
      <c r="T5" s="254">
        <v>210.35</v>
      </c>
      <c r="U5" s="254">
        <v>216.78</v>
      </c>
      <c r="V5" s="254">
        <v>49.5</v>
      </c>
      <c r="W5" s="254">
        <v>168.43</v>
      </c>
    </row>
    <row r="6" spans="1:23" ht="30" customHeight="1" x14ac:dyDescent="0.25">
      <c r="A6" s="253" t="s">
        <v>33</v>
      </c>
      <c r="B6" s="254">
        <v>112.37</v>
      </c>
      <c r="C6" s="254">
        <v>58.31</v>
      </c>
      <c r="D6" s="254">
        <v>126.05</v>
      </c>
      <c r="E6" s="254">
        <v>111.77</v>
      </c>
      <c r="F6" s="254">
        <v>150.11000000000001</v>
      </c>
      <c r="G6" s="254">
        <v>109.24</v>
      </c>
      <c r="H6" s="254">
        <v>144.31</v>
      </c>
      <c r="I6" s="254">
        <v>125.79</v>
      </c>
      <c r="J6" s="254">
        <v>88.51</v>
      </c>
      <c r="K6" s="254">
        <v>73.84</v>
      </c>
      <c r="L6" s="254">
        <v>92.9</v>
      </c>
      <c r="M6" s="254">
        <v>111.4</v>
      </c>
      <c r="N6" s="254">
        <v>72.08</v>
      </c>
      <c r="O6" s="254">
        <v>95.81</v>
      </c>
      <c r="P6" s="254">
        <v>137.52000000000001</v>
      </c>
      <c r="Q6" s="254">
        <v>82.84</v>
      </c>
      <c r="R6" s="254">
        <v>94.85</v>
      </c>
      <c r="S6" s="254">
        <v>84.68</v>
      </c>
      <c r="T6" s="254">
        <v>430.48</v>
      </c>
      <c r="U6" s="254">
        <v>580.97</v>
      </c>
      <c r="V6" s="254">
        <v>68</v>
      </c>
      <c r="W6" s="254">
        <v>158.19</v>
      </c>
    </row>
    <row r="7" spans="1:23" ht="30" customHeight="1" x14ac:dyDescent="0.25">
      <c r="A7" s="253" t="s">
        <v>34</v>
      </c>
      <c r="B7" s="254">
        <v>125.71</v>
      </c>
      <c r="C7" s="254">
        <v>70.69</v>
      </c>
      <c r="D7" s="254">
        <v>105.76</v>
      </c>
      <c r="E7" s="254">
        <v>101.28</v>
      </c>
      <c r="F7" s="254">
        <v>176.84</v>
      </c>
      <c r="G7" s="254">
        <v>118</v>
      </c>
      <c r="H7" s="254">
        <v>190.01</v>
      </c>
      <c r="I7" s="254">
        <v>127.09</v>
      </c>
      <c r="J7" s="254">
        <v>81.55</v>
      </c>
      <c r="K7" s="254">
        <v>72.87</v>
      </c>
      <c r="L7" s="254">
        <v>96.38</v>
      </c>
      <c r="M7" s="254">
        <v>111.79</v>
      </c>
      <c r="N7" s="254">
        <v>51.01</v>
      </c>
      <c r="O7" s="254">
        <v>77.08</v>
      </c>
      <c r="P7" s="254">
        <v>132.24</v>
      </c>
      <c r="Q7" s="254">
        <v>90.14</v>
      </c>
      <c r="R7" s="254">
        <v>68.010000000000005</v>
      </c>
      <c r="S7" s="254">
        <v>244.25</v>
      </c>
      <c r="T7" s="254">
        <v>396.59</v>
      </c>
      <c r="U7" s="254">
        <v>1513.78</v>
      </c>
      <c r="V7" s="254">
        <v>124.44</v>
      </c>
      <c r="W7" s="254">
        <v>57.11</v>
      </c>
    </row>
    <row r="8" spans="1:23" ht="30" customHeight="1" x14ac:dyDescent="0.25">
      <c r="A8" s="253" t="s">
        <v>35</v>
      </c>
      <c r="B8" s="254">
        <v>103.25</v>
      </c>
      <c r="C8" s="254">
        <v>50.56</v>
      </c>
      <c r="D8" s="254">
        <v>108.33</v>
      </c>
      <c r="E8" s="254">
        <v>138.28</v>
      </c>
      <c r="F8" s="254">
        <v>119.97</v>
      </c>
      <c r="G8" s="254">
        <v>99.38</v>
      </c>
      <c r="H8" s="254">
        <v>171.36</v>
      </c>
      <c r="I8" s="254">
        <v>118.96</v>
      </c>
      <c r="J8" s="254">
        <v>99.75</v>
      </c>
      <c r="K8" s="254">
        <v>58.77</v>
      </c>
      <c r="L8" s="254">
        <v>92.17</v>
      </c>
      <c r="M8" s="254">
        <v>122.5</v>
      </c>
      <c r="N8" s="254">
        <v>41.8</v>
      </c>
      <c r="O8" s="254">
        <v>60.22</v>
      </c>
      <c r="P8" s="254">
        <v>114.58</v>
      </c>
      <c r="Q8" s="254">
        <v>74.989999999999995</v>
      </c>
      <c r="R8" s="254">
        <v>70.290000000000006</v>
      </c>
      <c r="S8" s="254">
        <v>63.9</v>
      </c>
      <c r="T8" s="254">
        <v>250.2</v>
      </c>
      <c r="U8" s="254">
        <v>397.36</v>
      </c>
      <c r="V8" s="254">
        <v>97.84</v>
      </c>
      <c r="W8" s="254">
        <v>269.63</v>
      </c>
    </row>
    <row r="9" spans="1:23" ht="30" customHeight="1" x14ac:dyDescent="0.25">
      <c r="A9" s="255"/>
      <c r="B9" s="256"/>
      <c r="C9" s="256"/>
      <c r="D9" s="256"/>
      <c r="E9" s="256"/>
      <c r="F9" s="256"/>
      <c r="G9" s="256"/>
      <c r="H9" s="256"/>
      <c r="I9" s="256"/>
      <c r="J9" s="256"/>
      <c r="K9" s="256"/>
      <c r="L9" s="256"/>
      <c r="M9" s="256"/>
      <c r="N9" s="256"/>
      <c r="O9" s="256"/>
      <c r="P9" s="256"/>
      <c r="Q9" s="256"/>
      <c r="R9" s="256"/>
      <c r="S9" s="256"/>
      <c r="T9" s="256"/>
      <c r="U9" s="256"/>
      <c r="V9" s="256"/>
      <c r="W9" s="256"/>
    </row>
    <row r="10" spans="1:23" ht="30" customHeight="1" x14ac:dyDescent="0.25">
      <c r="A10" s="255" t="s">
        <v>870</v>
      </c>
      <c r="B10" s="256">
        <v>96.23</v>
      </c>
      <c r="C10" s="256">
        <v>67.7</v>
      </c>
      <c r="D10" s="256">
        <v>109.03</v>
      </c>
      <c r="E10" s="256">
        <v>103.68</v>
      </c>
      <c r="F10" s="256">
        <v>103.85</v>
      </c>
      <c r="G10" s="256">
        <v>105.93</v>
      </c>
      <c r="H10" s="256">
        <v>112.98</v>
      </c>
      <c r="I10" s="256">
        <v>86.24</v>
      </c>
      <c r="J10" s="256">
        <v>93.14</v>
      </c>
      <c r="K10" s="256">
        <v>102.85</v>
      </c>
      <c r="L10" s="256">
        <v>109.44</v>
      </c>
      <c r="M10" s="256">
        <v>72.959999999999994</v>
      </c>
      <c r="N10" s="256">
        <v>99.74</v>
      </c>
      <c r="O10" s="256">
        <v>89.13</v>
      </c>
      <c r="P10" s="256">
        <v>86.38</v>
      </c>
      <c r="Q10" s="256">
        <v>98.43</v>
      </c>
      <c r="R10" s="256">
        <v>86.86</v>
      </c>
      <c r="S10" s="256">
        <v>77.52</v>
      </c>
      <c r="T10" s="256">
        <v>86.21</v>
      </c>
      <c r="U10" s="256">
        <v>123.28</v>
      </c>
      <c r="V10" s="256">
        <v>77.02</v>
      </c>
      <c r="W10" s="256">
        <v>64.36</v>
      </c>
    </row>
    <row r="11" spans="1:23" ht="30" customHeight="1" x14ac:dyDescent="0.25">
      <c r="A11" s="255" t="s">
        <v>807</v>
      </c>
      <c r="B11" s="256">
        <v>110.87</v>
      </c>
      <c r="C11" s="256">
        <v>69.849999999999994</v>
      </c>
      <c r="D11" s="256">
        <v>115.77</v>
      </c>
      <c r="E11" s="256">
        <v>105.64</v>
      </c>
      <c r="F11" s="256">
        <v>101.41</v>
      </c>
      <c r="G11" s="256">
        <v>103.96</v>
      </c>
      <c r="H11" s="256">
        <v>118.71</v>
      </c>
      <c r="I11" s="256">
        <v>95.77</v>
      </c>
      <c r="J11" s="256">
        <v>126.16</v>
      </c>
      <c r="K11" s="256">
        <v>109.51</v>
      </c>
      <c r="L11" s="256">
        <v>103.19</v>
      </c>
      <c r="M11" s="256">
        <v>78.290000000000006</v>
      </c>
      <c r="N11" s="256">
        <v>110.58</v>
      </c>
      <c r="O11" s="256">
        <v>96.42</v>
      </c>
      <c r="P11" s="256">
        <v>53.83</v>
      </c>
      <c r="Q11" s="256">
        <v>97.54</v>
      </c>
      <c r="R11" s="256">
        <v>131.1</v>
      </c>
      <c r="S11" s="256">
        <v>122.6</v>
      </c>
      <c r="T11" s="256">
        <v>146.80000000000001</v>
      </c>
      <c r="U11" s="256">
        <v>89.4</v>
      </c>
      <c r="V11" s="256">
        <v>117.01</v>
      </c>
      <c r="W11" s="256">
        <v>72.98</v>
      </c>
    </row>
    <row r="12" spans="1:23" ht="30" customHeight="1" x14ac:dyDescent="0.25">
      <c r="A12" s="255" t="s">
        <v>808</v>
      </c>
      <c r="B12" s="256">
        <v>98.07</v>
      </c>
      <c r="C12" s="256">
        <v>86.74</v>
      </c>
      <c r="D12" s="256">
        <v>90.78</v>
      </c>
      <c r="E12" s="256">
        <v>111.41</v>
      </c>
      <c r="F12" s="256">
        <v>101.64</v>
      </c>
      <c r="G12" s="256">
        <v>102</v>
      </c>
      <c r="H12" s="256">
        <v>111.43</v>
      </c>
      <c r="I12" s="256">
        <v>101.51</v>
      </c>
      <c r="J12" s="256">
        <v>102.51</v>
      </c>
      <c r="K12" s="256">
        <v>118.52</v>
      </c>
      <c r="L12" s="256">
        <v>103.84</v>
      </c>
      <c r="M12" s="256">
        <v>137.36000000000001</v>
      </c>
      <c r="N12" s="256">
        <v>97.61</v>
      </c>
      <c r="O12" s="256">
        <v>73.319999999999993</v>
      </c>
      <c r="P12" s="256">
        <v>60.94</v>
      </c>
      <c r="Q12" s="256">
        <v>91.81</v>
      </c>
      <c r="R12" s="256">
        <v>94.89</v>
      </c>
      <c r="S12" s="256">
        <v>51.28</v>
      </c>
      <c r="T12" s="256">
        <v>101.99</v>
      </c>
      <c r="U12" s="256">
        <v>1.62</v>
      </c>
      <c r="V12" s="256">
        <v>71.430000000000007</v>
      </c>
      <c r="W12" s="256">
        <v>35.799999999999997</v>
      </c>
    </row>
    <row r="13" spans="1:23" ht="30" customHeight="1" x14ac:dyDescent="0.25">
      <c r="A13" s="255" t="s">
        <v>809</v>
      </c>
      <c r="B13" s="256">
        <v>105.09</v>
      </c>
      <c r="C13" s="256">
        <v>71.11</v>
      </c>
      <c r="D13" s="256">
        <v>107.5</v>
      </c>
      <c r="E13" s="256">
        <v>117.64</v>
      </c>
      <c r="F13" s="256">
        <v>109.43</v>
      </c>
      <c r="G13" s="256">
        <v>113.2</v>
      </c>
      <c r="H13" s="256">
        <v>118.42</v>
      </c>
      <c r="I13" s="256">
        <v>102.61</v>
      </c>
      <c r="J13" s="256">
        <v>114.08</v>
      </c>
      <c r="K13" s="256">
        <v>94.97</v>
      </c>
      <c r="L13" s="256">
        <v>93.8</v>
      </c>
      <c r="M13" s="256">
        <v>121.39</v>
      </c>
      <c r="N13" s="256">
        <v>101.02</v>
      </c>
      <c r="O13" s="256">
        <v>75.87</v>
      </c>
      <c r="P13" s="256">
        <v>41.33</v>
      </c>
      <c r="Q13" s="256">
        <v>97.23</v>
      </c>
      <c r="R13" s="256">
        <v>94.14</v>
      </c>
      <c r="S13" s="256">
        <v>64.14</v>
      </c>
      <c r="T13" s="256">
        <v>211.41</v>
      </c>
      <c r="U13" s="256">
        <v>29.94</v>
      </c>
      <c r="V13" s="256">
        <v>68.47</v>
      </c>
      <c r="W13" s="256">
        <v>40.520000000000003</v>
      </c>
    </row>
    <row r="14" spans="1:23" ht="30" customHeight="1" x14ac:dyDescent="0.25">
      <c r="A14" s="255"/>
      <c r="B14" s="256"/>
      <c r="C14" s="256"/>
      <c r="D14" s="256"/>
      <c r="E14" s="256"/>
      <c r="F14" s="256"/>
      <c r="G14" s="256"/>
      <c r="H14" s="256"/>
      <c r="I14" s="256"/>
      <c r="J14" s="256"/>
      <c r="K14" s="256"/>
      <c r="L14" s="256"/>
      <c r="M14" s="256"/>
      <c r="N14" s="256"/>
      <c r="O14" s="256"/>
      <c r="P14" s="256"/>
      <c r="Q14" s="256"/>
      <c r="R14" s="256"/>
      <c r="S14" s="256"/>
      <c r="T14" s="256"/>
      <c r="U14" s="256"/>
      <c r="V14" s="256"/>
      <c r="W14" s="256"/>
    </row>
    <row r="15" spans="1:23" ht="30" customHeight="1" x14ac:dyDescent="0.25">
      <c r="A15" s="255" t="s">
        <v>871</v>
      </c>
      <c r="B15" s="256">
        <v>104.87</v>
      </c>
      <c r="C15" s="256">
        <v>47.9</v>
      </c>
      <c r="D15" s="256">
        <v>103.56</v>
      </c>
      <c r="E15" s="256">
        <v>95.94</v>
      </c>
      <c r="F15" s="256">
        <v>83.14</v>
      </c>
      <c r="G15" s="256">
        <v>96.78</v>
      </c>
      <c r="H15" s="256">
        <v>102.88</v>
      </c>
      <c r="I15" s="256">
        <v>90.21</v>
      </c>
      <c r="J15" s="256">
        <v>81.290000000000006</v>
      </c>
      <c r="K15" s="256">
        <v>79.569999999999993</v>
      </c>
      <c r="L15" s="256">
        <v>92.86</v>
      </c>
      <c r="M15" s="256">
        <v>51.7</v>
      </c>
      <c r="N15" s="256">
        <v>96.48</v>
      </c>
      <c r="O15" s="256">
        <v>67.61</v>
      </c>
      <c r="P15" s="256">
        <v>95.24</v>
      </c>
      <c r="Q15" s="256">
        <v>88.96</v>
      </c>
      <c r="R15" s="256">
        <v>150.87</v>
      </c>
      <c r="S15" s="256">
        <v>113.18</v>
      </c>
      <c r="T15" s="256">
        <v>100.13</v>
      </c>
      <c r="U15" s="256">
        <v>136.83000000000001</v>
      </c>
      <c r="V15" s="256">
        <v>53.02</v>
      </c>
      <c r="W15" s="256">
        <v>32.979999999999997</v>
      </c>
    </row>
    <row r="16" spans="1:23" ht="30" customHeight="1" x14ac:dyDescent="0.25">
      <c r="A16" s="255" t="s">
        <v>807</v>
      </c>
      <c r="B16" s="256">
        <v>100.46</v>
      </c>
      <c r="C16" s="256">
        <v>76.86</v>
      </c>
      <c r="D16" s="256">
        <v>128.19</v>
      </c>
      <c r="E16" s="256">
        <v>113.04</v>
      </c>
      <c r="F16" s="256">
        <v>99.85</v>
      </c>
      <c r="G16" s="256">
        <v>111.57</v>
      </c>
      <c r="H16" s="256">
        <v>118.71</v>
      </c>
      <c r="I16" s="256">
        <v>93.6</v>
      </c>
      <c r="J16" s="256">
        <v>101</v>
      </c>
      <c r="K16" s="256">
        <v>80.900000000000006</v>
      </c>
      <c r="L16" s="256">
        <v>81.08</v>
      </c>
      <c r="M16" s="256">
        <v>57.26</v>
      </c>
      <c r="N16" s="256">
        <v>67.67</v>
      </c>
      <c r="O16" s="256">
        <v>56.24</v>
      </c>
      <c r="P16" s="256">
        <v>83.22</v>
      </c>
      <c r="Q16" s="256">
        <v>88.18</v>
      </c>
      <c r="R16" s="256">
        <v>116.05</v>
      </c>
      <c r="S16" s="256">
        <v>31.23</v>
      </c>
      <c r="T16" s="256">
        <v>162.56</v>
      </c>
      <c r="U16" s="256">
        <v>3.76</v>
      </c>
      <c r="V16" s="256">
        <v>54.6</v>
      </c>
      <c r="W16" s="256">
        <v>158.80000000000001</v>
      </c>
    </row>
    <row r="17" spans="1:23" ht="30" customHeight="1" x14ac:dyDescent="0.25">
      <c r="A17" s="255" t="s">
        <v>808</v>
      </c>
      <c r="B17" s="256">
        <v>99.15</v>
      </c>
      <c r="C17" s="256">
        <v>75.75</v>
      </c>
      <c r="D17" s="256">
        <v>103.57</v>
      </c>
      <c r="E17" s="256">
        <v>126.21</v>
      </c>
      <c r="F17" s="256">
        <v>110.47</v>
      </c>
      <c r="G17" s="256">
        <v>109.79</v>
      </c>
      <c r="H17" s="256">
        <v>89.59</v>
      </c>
      <c r="I17" s="256">
        <v>103.56</v>
      </c>
      <c r="J17" s="256">
        <v>114.11</v>
      </c>
      <c r="K17" s="256">
        <v>93.21</v>
      </c>
      <c r="L17" s="256">
        <v>93.98</v>
      </c>
      <c r="M17" s="256">
        <v>114.73</v>
      </c>
      <c r="N17" s="256">
        <v>53.53</v>
      </c>
      <c r="O17" s="256">
        <v>52.79</v>
      </c>
      <c r="P17" s="256">
        <v>47.69</v>
      </c>
      <c r="Q17" s="256">
        <v>82.77</v>
      </c>
      <c r="R17" s="256">
        <v>97.64</v>
      </c>
      <c r="S17" s="256">
        <v>52.3</v>
      </c>
      <c r="T17" s="256">
        <v>229.85</v>
      </c>
      <c r="U17" s="256">
        <v>12.17</v>
      </c>
      <c r="V17" s="256">
        <v>48.8</v>
      </c>
      <c r="W17" s="256">
        <v>468.84</v>
      </c>
    </row>
    <row r="18" spans="1:23" ht="30" customHeight="1" x14ac:dyDescent="0.25">
      <c r="A18" s="255" t="s">
        <v>809</v>
      </c>
      <c r="B18" s="256">
        <v>117.18</v>
      </c>
      <c r="C18" s="256">
        <v>41.74</v>
      </c>
      <c r="D18" s="256">
        <v>134.77000000000001</v>
      </c>
      <c r="E18" s="256">
        <v>104.18</v>
      </c>
      <c r="F18" s="256">
        <v>131.86000000000001</v>
      </c>
      <c r="G18" s="256">
        <v>85.63</v>
      </c>
      <c r="H18" s="256">
        <v>102.47</v>
      </c>
      <c r="I18" s="256">
        <v>87.47</v>
      </c>
      <c r="J18" s="256">
        <v>56.99</v>
      </c>
      <c r="K18" s="256">
        <v>60.52</v>
      </c>
      <c r="L18" s="256">
        <v>83.06</v>
      </c>
      <c r="M18" s="256">
        <v>73.5</v>
      </c>
      <c r="N18" s="256">
        <v>20.18</v>
      </c>
      <c r="O18" s="256">
        <v>87.85</v>
      </c>
      <c r="P18" s="256">
        <v>56.03</v>
      </c>
      <c r="Q18" s="256">
        <v>89.39</v>
      </c>
      <c r="R18" s="256">
        <v>218.64</v>
      </c>
      <c r="S18" s="256">
        <v>40.340000000000003</v>
      </c>
      <c r="T18" s="256">
        <v>348.86</v>
      </c>
      <c r="U18" s="256">
        <v>714.35</v>
      </c>
      <c r="V18" s="256">
        <v>41.57</v>
      </c>
      <c r="W18" s="256">
        <v>13.11</v>
      </c>
    </row>
    <row r="19" spans="1:23" ht="30" customHeight="1" x14ac:dyDescent="0.25">
      <c r="A19" s="255"/>
      <c r="B19" s="256"/>
      <c r="C19" s="256"/>
      <c r="D19" s="256"/>
      <c r="E19" s="256"/>
      <c r="F19" s="256"/>
      <c r="G19" s="256"/>
      <c r="H19" s="256"/>
      <c r="I19" s="256"/>
      <c r="J19" s="256"/>
      <c r="K19" s="256"/>
      <c r="L19" s="256"/>
      <c r="M19" s="256"/>
      <c r="N19" s="256"/>
      <c r="O19" s="256"/>
      <c r="P19" s="256"/>
      <c r="Q19" s="256"/>
      <c r="R19" s="256"/>
      <c r="S19" s="256"/>
      <c r="T19" s="256"/>
      <c r="U19" s="256"/>
      <c r="V19" s="256"/>
      <c r="W19" s="256"/>
    </row>
    <row r="20" spans="1:23" ht="30" customHeight="1" x14ac:dyDescent="0.25">
      <c r="A20" s="255" t="s">
        <v>896</v>
      </c>
      <c r="B20" s="256">
        <v>112.29</v>
      </c>
      <c r="C20" s="256">
        <v>58.57</v>
      </c>
      <c r="D20" s="256">
        <v>125.96</v>
      </c>
      <c r="E20" s="256">
        <v>93.57</v>
      </c>
      <c r="F20" s="256">
        <v>219.65</v>
      </c>
      <c r="G20" s="256">
        <v>109.3</v>
      </c>
      <c r="H20" s="256">
        <v>140.31</v>
      </c>
      <c r="I20" s="256">
        <v>128.19</v>
      </c>
      <c r="J20" s="256">
        <v>89.68</v>
      </c>
      <c r="K20" s="256">
        <v>79.8</v>
      </c>
      <c r="L20" s="256">
        <v>99.61</v>
      </c>
      <c r="M20" s="256">
        <v>119.63</v>
      </c>
      <c r="N20" s="256">
        <v>84.81</v>
      </c>
      <c r="O20" s="256">
        <v>103.11</v>
      </c>
      <c r="P20" s="256">
        <v>46.64</v>
      </c>
      <c r="Q20" s="256">
        <v>84.85</v>
      </c>
      <c r="R20" s="256">
        <v>106.1</v>
      </c>
      <c r="S20" s="256">
        <v>74.22</v>
      </c>
      <c r="T20" s="256">
        <v>300.38</v>
      </c>
      <c r="U20" s="256">
        <v>840.72</v>
      </c>
      <c r="V20" s="256">
        <v>71.91</v>
      </c>
      <c r="W20" s="256">
        <v>118.2</v>
      </c>
    </row>
    <row r="21" spans="1:23" ht="30" customHeight="1" x14ac:dyDescent="0.25">
      <c r="A21" s="255" t="s">
        <v>808</v>
      </c>
      <c r="B21" s="256">
        <v>110.84</v>
      </c>
      <c r="C21" s="256">
        <v>83.52</v>
      </c>
      <c r="D21" s="256">
        <v>122.81</v>
      </c>
      <c r="E21" s="256">
        <v>113.67</v>
      </c>
      <c r="F21" s="256">
        <v>136.04</v>
      </c>
      <c r="G21" s="256">
        <v>101.91</v>
      </c>
      <c r="H21" s="256">
        <v>151.74</v>
      </c>
      <c r="I21" s="256">
        <v>128.75</v>
      </c>
      <c r="J21" s="256">
        <v>112.29</v>
      </c>
      <c r="K21" s="256">
        <v>76.510000000000005</v>
      </c>
      <c r="L21" s="256">
        <v>102.01</v>
      </c>
      <c r="M21" s="256">
        <v>127.78</v>
      </c>
      <c r="N21" s="256">
        <v>112.44</v>
      </c>
      <c r="O21" s="256">
        <v>96.14</v>
      </c>
      <c r="P21" s="256">
        <v>63.9</v>
      </c>
      <c r="Q21" s="256">
        <v>88.84</v>
      </c>
      <c r="R21" s="256">
        <v>96.11</v>
      </c>
      <c r="S21" s="256">
        <v>102.34</v>
      </c>
      <c r="T21" s="256">
        <v>190.76</v>
      </c>
      <c r="U21" s="256">
        <v>1000.78</v>
      </c>
      <c r="V21" s="256">
        <v>74.790000000000006</v>
      </c>
      <c r="W21" s="256">
        <v>148.29</v>
      </c>
    </row>
    <row r="22" spans="1:23" ht="30" customHeight="1" x14ac:dyDescent="0.25">
      <c r="A22" s="255" t="s">
        <v>809</v>
      </c>
      <c r="B22" s="256">
        <v>122.25</v>
      </c>
      <c r="C22" s="256">
        <v>47.43</v>
      </c>
      <c r="D22" s="256">
        <v>128.9</v>
      </c>
      <c r="E22" s="256">
        <v>107</v>
      </c>
      <c r="F22" s="256">
        <v>125.3</v>
      </c>
      <c r="G22" s="256">
        <v>117.5</v>
      </c>
      <c r="H22" s="256">
        <v>169.18</v>
      </c>
      <c r="I22" s="256">
        <v>121.88</v>
      </c>
      <c r="J22" s="256">
        <v>88.34</v>
      </c>
      <c r="K22" s="256">
        <v>75.89</v>
      </c>
      <c r="L22" s="256">
        <v>97.23</v>
      </c>
      <c r="M22" s="256">
        <v>110.99</v>
      </c>
      <c r="N22" s="256">
        <v>57.49</v>
      </c>
      <c r="O22" s="256">
        <v>111.57</v>
      </c>
      <c r="P22" s="256">
        <v>347.19</v>
      </c>
      <c r="Q22" s="256">
        <v>78.13</v>
      </c>
      <c r="R22" s="256">
        <v>81.290000000000006</v>
      </c>
      <c r="S22" s="256">
        <v>93.54</v>
      </c>
      <c r="T22" s="256">
        <v>926.49</v>
      </c>
      <c r="U22" s="256">
        <v>334.09</v>
      </c>
      <c r="V22" s="256">
        <v>76.959999999999994</v>
      </c>
      <c r="W22" s="256">
        <v>267.68</v>
      </c>
    </row>
    <row r="23" spans="1:23" ht="30" customHeight="1" x14ac:dyDescent="0.25">
      <c r="A23" s="255"/>
      <c r="B23" s="256"/>
      <c r="C23" s="256"/>
      <c r="D23" s="256"/>
      <c r="E23" s="256"/>
      <c r="F23" s="256"/>
      <c r="G23" s="256"/>
      <c r="H23" s="256"/>
      <c r="I23" s="256"/>
      <c r="J23" s="256"/>
      <c r="K23" s="256"/>
      <c r="L23" s="256"/>
      <c r="M23" s="256"/>
      <c r="N23" s="256"/>
      <c r="O23" s="256"/>
      <c r="P23" s="256"/>
      <c r="Q23" s="256"/>
      <c r="R23" s="256"/>
      <c r="S23" s="256"/>
      <c r="T23" s="256"/>
      <c r="U23" s="256"/>
      <c r="V23" s="256"/>
      <c r="W23" s="256"/>
    </row>
    <row r="24" spans="1:23" ht="30" customHeight="1" x14ac:dyDescent="0.25">
      <c r="A24" s="255" t="s">
        <v>873</v>
      </c>
      <c r="B24" s="256">
        <v>125.91</v>
      </c>
      <c r="C24" s="256">
        <v>70.06</v>
      </c>
      <c r="D24" s="256">
        <v>131.88999999999999</v>
      </c>
      <c r="E24" s="256">
        <v>106.59</v>
      </c>
      <c r="F24" s="256">
        <v>196.36</v>
      </c>
      <c r="G24" s="256">
        <v>111.38</v>
      </c>
      <c r="H24" s="256">
        <v>152.99</v>
      </c>
      <c r="I24" s="256">
        <v>124.73</v>
      </c>
      <c r="J24" s="256">
        <v>64.150000000000006</v>
      </c>
      <c r="K24" s="256">
        <v>59.95</v>
      </c>
      <c r="L24" s="256">
        <v>93.27</v>
      </c>
      <c r="M24" s="256">
        <v>118.66</v>
      </c>
      <c r="N24" s="256">
        <v>80.989999999999995</v>
      </c>
      <c r="O24" s="256">
        <v>105.72</v>
      </c>
      <c r="P24" s="256">
        <v>91.42</v>
      </c>
      <c r="Q24" s="256">
        <v>89.28</v>
      </c>
      <c r="R24" s="256">
        <v>84.63</v>
      </c>
      <c r="S24" s="256">
        <v>139.82</v>
      </c>
      <c r="T24" s="256">
        <v>974.77</v>
      </c>
      <c r="U24" s="256">
        <v>817.75</v>
      </c>
      <c r="V24" s="256">
        <v>92.65</v>
      </c>
      <c r="W24" s="256">
        <v>14.24</v>
      </c>
    </row>
    <row r="25" spans="1:23" ht="30" customHeight="1" x14ac:dyDescent="0.25">
      <c r="A25" s="255" t="s">
        <v>807</v>
      </c>
      <c r="B25" s="256">
        <v>125.91</v>
      </c>
      <c r="C25" s="256">
        <v>81.709999999999994</v>
      </c>
      <c r="D25" s="256">
        <v>110.49</v>
      </c>
      <c r="E25" s="256">
        <v>110.25</v>
      </c>
      <c r="F25" s="256">
        <v>201.17</v>
      </c>
      <c r="G25" s="256">
        <v>138.6</v>
      </c>
      <c r="H25" s="256">
        <v>221.88</v>
      </c>
      <c r="I25" s="256">
        <v>133.96</v>
      </c>
      <c r="J25" s="256">
        <v>81.86</v>
      </c>
      <c r="K25" s="256">
        <v>78.14</v>
      </c>
      <c r="L25" s="256">
        <v>95.23</v>
      </c>
      <c r="M25" s="256">
        <v>114.51</v>
      </c>
      <c r="N25" s="256">
        <v>50.71</v>
      </c>
      <c r="O25" s="256">
        <v>83.96</v>
      </c>
      <c r="P25" s="256">
        <v>97.09</v>
      </c>
      <c r="Q25" s="256">
        <v>98.23</v>
      </c>
      <c r="R25" s="256">
        <v>74.27</v>
      </c>
      <c r="S25" s="256">
        <v>112.12</v>
      </c>
      <c r="T25" s="256">
        <v>215.24</v>
      </c>
      <c r="U25" s="256">
        <v>1163.2</v>
      </c>
      <c r="V25" s="256">
        <v>237.77</v>
      </c>
      <c r="W25" s="256">
        <v>25.04</v>
      </c>
    </row>
    <row r="26" spans="1:23" ht="30" customHeight="1" x14ac:dyDescent="0.25">
      <c r="A26" s="255" t="s">
        <v>808</v>
      </c>
      <c r="B26" s="256">
        <v>106.15</v>
      </c>
      <c r="C26" s="256">
        <v>78.25</v>
      </c>
      <c r="D26" s="256">
        <v>96.02</v>
      </c>
      <c r="E26" s="256">
        <v>97.81</v>
      </c>
      <c r="F26" s="256">
        <v>153.79</v>
      </c>
      <c r="G26" s="256">
        <v>98.89</v>
      </c>
      <c r="H26" s="256">
        <v>205.29</v>
      </c>
      <c r="I26" s="256">
        <v>128.12</v>
      </c>
      <c r="J26" s="256">
        <v>96.99</v>
      </c>
      <c r="K26" s="256">
        <v>94.32</v>
      </c>
      <c r="L26" s="256">
        <v>98.44</v>
      </c>
      <c r="M26" s="256">
        <v>94.65</v>
      </c>
      <c r="N26" s="256">
        <v>46.17</v>
      </c>
      <c r="O26" s="256">
        <v>67.819999999999993</v>
      </c>
      <c r="P26" s="256">
        <v>249.31</v>
      </c>
      <c r="Q26" s="256">
        <v>88.78</v>
      </c>
      <c r="R26" s="256">
        <v>60.72</v>
      </c>
      <c r="S26" s="256">
        <v>124.51</v>
      </c>
      <c r="T26" s="256">
        <v>173.16</v>
      </c>
      <c r="U26" s="256">
        <v>1898.18</v>
      </c>
      <c r="V26" s="256">
        <v>115.56</v>
      </c>
      <c r="W26" s="256">
        <v>177.98</v>
      </c>
    </row>
    <row r="27" spans="1:23" ht="30" customHeight="1" x14ac:dyDescent="0.25">
      <c r="A27" s="255" t="s">
        <v>809</v>
      </c>
      <c r="B27" s="256">
        <v>144.87</v>
      </c>
      <c r="C27" s="256">
        <v>52.73</v>
      </c>
      <c r="D27" s="256">
        <v>84.63</v>
      </c>
      <c r="E27" s="256">
        <v>90.46</v>
      </c>
      <c r="F27" s="256">
        <v>156.06</v>
      </c>
      <c r="G27" s="256">
        <v>123.14</v>
      </c>
      <c r="H27" s="256">
        <v>179.89</v>
      </c>
      <c r="I27" s="256">
        <v>121.53</v>
      </c>
      <c r="J27" s="256">
        <v>83.2</v>
      </c>
      <c r="K27" s="256">
        <v>59.09</v>
      </c>
      <c r="L27" s="256">
        <v>98.56</v>
      </c>
      <c r="M27" s="256">
        <v>119.33</v>
      </c>
      <c r="N27" s="256">
        <v>26.16</v>
      </c>
      <c r="O27" s="256">
        <v>50.83</v>
      </c>
      <c r="P27" s="256">
        <v>91.14</v>
      </c>
      <c r="Q27" s="256">
        <v>84.25</v>
      </c>
      <c r="R27" s="256">
        <v>52.41</v>
      </c>
      <c r="S27" s="256">
        <v>600.53</v>
      </c>
      <c r="T27" s="256">
        <v>223.21</v>
      </c>
      <c r="U27" s="256">
        <v>2175.9899999999998</v>
      </c>
      <c r="V27" s="256">
        <v>51.79</v>
      </c>
      <c r="W27" s="256">
        <v>11.18</v>
      </c>
    </row>
    <row r="28" spans="1:23" ht="30" customHeight="1" x14ac:dyDescent="0.25">
      <c r="A28" s="255"/>
      <c r="B28" s="256"/>
      <c r="C28" s="256"/>
      <c r="D28" s="256"/>
      <c r="E28" s="256"/>
      <c r="F28" s="256"/>
      <c r="G28" s="256"/>
      <c r="H28" s="256"/>
      <c r="I28" s="256"/>
      <c r="J28" s="256"/>
      <c r="K28" s="256"/>
      <c r="L28" s="256"/>
      <c r="M28" s="256"/>
      <c r="N28" s="256"/>
      <c r="O28" s="256"/>
      <c r="P28" s="256"/>
      <c r="Q28" s="256"/>
      <c r="R28" s="256"/>
      <c r="S28" s="256"/>
      <c r="T28" s="256"/>
      <c r="U28" s="256"/>
      <c r="V28" s="256"/>
      <c r="W28" s="256"/>
    </row>
    <row r="29" spans="1:23" ht="30" customHeight="1" x14ac:dyDescent="0.25">
      <c r="A29" s="255" t="s">
        <v>874</v>
      </c>
      <c r="B29" s="257">
        <v>101.93</v>
      </c>
      <c r="C29" s="257">
        <v>39.64</v>
      </c>
      <c r="D29" s="257">
        <v>115.16</v>
      </c>
      <c r="E29" s="257">
        <v>134.51</v>
      </c>
      <c r="F29" s="257">
        <v>127.89</v>
      </c>
      <c r="G29" s="257">
        <v>99.35</v>
      </c>
      <c r="H29" s="257">
        <v>172.17</v>
      </c>
      <c r="I29" s="257">
        <v>112.55</v>
      </c>
      <c r="J29" s="257">
        <v>56.06</v>
      </c>
      <c r="K29" s="257">
        <v>43.09</v>
      </c>
      <c r="L29" s="257">
        <v>92.13</v>
      </c>
      <c r="M29" s="257">
        <v>105.79</v>
      </c>
      <c r="N29" s="256">
        <v>32.299999999999997</v>
      </c>
      <c r="O29" s="257">
        <v>58.63</v>
      </c>
      <c r="P29" s="257">
        <v>155.66</v>
      </c>
      <c r="Q29" s="257">
        <v>81.19</v>
      </c>
      <c r="R29" s="257">
        <v>49.83</v>
      </c>
      <c r="S29" s="257">
        <v>113.66</v>
      </c>
      <c r="T29" s="257">
        <v>242.95</v>
      </c>
      <c r="U29" s="257">
        <v>255.83</v>
      </c>
      <c r="V29" s="257">
        <v>68.739999999999995</v>
      </c>
      <c r="W29" s="257">
        <v>469.33</v>
      </c>
    </row>
    <row r="30" spans="1:23" ht="30" customHeight="1" x14ac:dyDescent="0.25">
      <c r="A30" s="255" t="s">
        <v>807</v>
      </c>
      <c r="B30" s="256">
        <v>98.9</v>
      </c>
      <c r="C30" s="257">
        <v>76.62</v>
      </c>
      <c r="D30" s="257">
        <v>108.51</v>
      </c>
      <c r="E30" s="257">
        <v>125.91</v>
      </c>
      <c r="F30" s="257">
        <v>141.69</v>
      </c>
      <c r="G30" s="257">
        <v>91.36</v>
      </c>
      <c r="H30" s="257">
        <v>172.25</v>
      </c>
      <c r="I30" s="257">
        <v>128.61000000000001</v>
      </c>
      <c r="J30" s="257">
        <v>108.93</v>
      </c>
      <c r="K30" s="257">
        <v>62.01</v>
      </c>
      <c r="L30" s="256">
        <v>98.6</v>
      </c>
      <c r="M30" s="257">
        <v>126.35</v>
      </c>
      <c r="N30" s="257">
        <v>52.62</v>
      </c>
      <c r="O30" s="257">
        <v>82.65</v>
      </c>
      <c r="P30" s="256">
        <v>65.7</v>
      </c>
      <c r="Q30" s="257">
        <v>71.819999999999993</v>
      </c>
      <c r="R30" s="257">
        <v>57.78</v>
      </c>
      <c r="S30" s="257">
        <v>51.53</v>
      </c>
      <c r="T30" s="257">
        <v>257.26</v>
      </c>
      <c r="U30" s="257">
        <v>47.98</v>
      </c>
      <c r="V30" s="257">
        <v>128.28</v>
      </c>
      <c r="W30" s="257">
        <v>368.09</v>
      </c>
    </row>
    <row r="31" spans="1:23" ht="30" customHeight="1" x14ac:dyDescent="0.25">
      <c r="A31" s="255" t="s">
        <v>808</v>
      </c>
      <c r="B31" s="257">
        <v>93.83</v>
      </c>
      <c r="C31" s="257">
        <v>46.57</v>
      </c>
      <c r="D31" s="256">
        <v>119.4</v>
      </c>
      <c r="E31" s="257">
        <v>146.28</v>
      </c>
      <c r="F31" s="257">
        <v>111.82</v>
      </c>
      <c r="G31" s="257">
        <v>88.87</v>
      </c>
      <c r="H31" s="257">
        <v>149.16</v>
      </c>
      <c r="I31" s="257">
        <v>108.57</v>
      </c>
      <c r="J31" s="257">
        <v>129.57</v>
      </c>
      <c r="K31" s="257">
        <v>83.53</v>
      </c>
      <c r="L31" s="257">
        <v>89.74</v>
      </c>
      <c r="M31" s="257">
        <v>132.86000000000001</v>
      </c>
      <c r="N31" s="257">
        <v>44.94</v>
      </c>
      <c r="O31" s="257">
        <v>57.86</v>
      </c>
      <c r="P31" s="257">
        <v>129.28</v>
      </c>
      <c r="Q31" s="257">
        <v>73.67</v>
      </c>
      <c r="R31" s="257">
        <v>52.25</v>
      </c>
      <c r="S31" s="257">
        <v>42.19</v>
      </c>
      <c r="T31" s="256">
        <v>208</v>
      </c>
      <c r="U31" s="257">
        <v>208.86</v>
      </c>
      <c r="V31" s="257">
        <v>115.29</v>
      </c>
      <c r="W31" s="257">
        <v>220.85</v>
      </c>
    </row>
    <row r="32" spans="1:23" ht="30" customHeight="1" x14ac:dyDescent="0.25">
      <c r="A32" s="255" t="s">
        <v>809</v>
      </c>
      <c r="B32" s="257">
        <v>118.33</v>
      </c>
      <c r="C32" s="257">
        <v>39.409999999999997</v>
      </c>
      <c r="D32" s="257">
        <v>90.24</v>
      </c>
      <c r="E32" s="257">
        <v>146.43</v>
      </c>
      <c r="F32" s="257">
        <v>98.47</v>
      </c>
      <c r="G32" s="257">
        <v>117.94</v>
      </c>
      <c r="H32" s="257">
        <v>191.86</v>
      </c>
      <c r="I32" s="257">
        <v>126.09</v>
      </c>
      <c r="J32" s="257">
        <v>104.45</v>
      </c>
      <c r="K32" s="257">
        <v>46.46</v>
      </c>
      <c r="L32" s="257">
        <v>88.19</v>
      </c>
      <c r="M32" s="257">
        <v>125.01</v>
      </c>
      <c r="N32" s="257">
        <v>37.33</v>
      </c>
      <c r="O32" s="257">
        <v>41.72</v>
      </c>
      <c r="P32" s="257">
        <v>107.68</v>
      </c>
      <c r="Q32" s="257">
        <v>73.27</v>
      </c>
      <c r="R32" s="257">
        <v>121.29</v>
      </c>
      <c r="S32" s="256">
        <v>48.2</v>
      </c>
      <c r="T32" s="257">
        <v>292.58</v>
      </c>
      <c r="U32" s="257">
        <v>1076.78</v>
      </c>
      <c r="V32" s="257">
        <v>79.040000000000006</v>
      </c>
      <c r="W32" s="257">
        <v>20.239999999999998</v>
      </c>
    </row>
    <row r="33" spans="1:16384" ht="30" customHeight="1" x14ac:dyDescent="0.2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ht="30" customHeight="1" x14ac:dyDescent="0.25">
      <c r="A34" s="255" t="s">
        <v>897</v>
      </c>
      <c r="B34" s="257">
        <v>134.18</v>
      </c>
      <c r="C34" s="257">
        <v>42.27</v>
      </c>
      <c r="D34" s="257">
        <v>152.66</v>
      </c>
      <c r="E34" s="257">
        <v>137.37</v>
      </c>
      <c r="F34" s="257">
        <v>135.55000000000001</v>
      </c>
      <c r="G34" s="257">
        <v>100.23</v>
      </c>
      <c r="H34" s="257">
        <v>213.37</v>
      </c>
      <c r="I34" s="257">
        <v>154.43</v>
      </c>
      <c r="J34" s="257">
        <v>237.21</v>
      </c>
      <c r="K34" s="256">
        <v>66.400000000000006</v>
      </c>
      <c r="L34" s="257">
        <v>91.22</v>
      </c>
      <c r="M34" s="257">
        <v>119.17</v>
      </c>
      <c r="N34" s="257">
        <v>65.52</v>
      </c>
      <c r="O34" s="257">
        <v>124.44</v>
      </c>
      <c r="P34" s="257">
        <v>107.18</v>
      </c>
      <c r="Q34" s="257">
        <v>103.16</v>
      </c>
      <c r="R34" s="257">
        <v>131.58000000000001</v>
      </c>
      <c r="S34" s="257">
        <v>109.42</v>
      </c>
      <c r="T34" s="257">
        <v>479.46</v>
      </c>
      <c r="U34" s="257">
        <v>203.57</v>
      </c>
      <c r="V34" s="257">
        <v>106.33</v>
      </c>
      <c r="W34" s="257">
        <v>337.41</v>
      </c>
    </row>
    <row r="35" spans="1:16384" ht="27.75" customHeight="1" thickBot="1" x14ac:dyDescent="0.3">
      <c r="A35" s="258" t="s">
        <v>807</v>
      </c>
      <c r="B35" s="259">
        <v>124.21</v>
      </c>
      <c r="C35" s="260">
        <v>53.1</v>
      </c>
      <c r="D35" s="260">
        <v>124.69</v>
      </c>
      <c r="E35" s="260">
        <v>107.17</v>
      </c>
      <c r="F35" s="260">
        <v>136.35</v>
      </c>
      <c r="G35" s="260">
        <v>111.73</v>
      </c>
      <c r="H35" s="260">
        <v>182.36</v>
      </c>
      <c r="I35" s="260">
        <v>137.94999999999999</v>
      </c>
      <c r="J35" s="260">
        <v>167.03</v>
      </c>
      <c r="K35" s="260">
        <v>80.67</v>
      </c>
      <c r="L35" s="259">
        <v>92.8</v>
      </c>
      <c r="M35" s="260">
        <v>98.01</v>
      </c>
      <c r="N35" s="260">
        <v>72.290000000000006</v>
      </c>
      <c r="O35" s="260">
        <v>119.45</v>
      </c>
      <c r="P35" s="259">
        <v>86.12</v>
      </c>
      <c r="Q35" s="260">
        <v>88.42</v>
      </c>
      <c r="R35" s="260">
        <v>136.77000000000001</v>
      </c>
      <c r="S35" s="260">
        <v>101.59</v>
      </c>
      <c r="T35" s="260">
        <v>268.8</v>
      </c>
      <c r="U35" s="260">
        <v>613.14</v>
      </c>
      <c r="V35" s="260">
        <v>103.29</v>
      </c>
      <c r="W35" s="260">
        <v>128.83000000000001</v>
      </c>
    </row>
    <row r="36" spans="1:16384" ht="15.75" thickTop="1" x14ac:dyDescent="0.25">
      <c r="A36" s="564" t="s">
        <v>843</v>
      </c>
      <c r="B36" s="564"/>
      <c r="C36" s="564"/>
      <c r="D36" s="564"/>
      <c r="E36" s="564"/>
      <c r="F36" s="564"/>
      <c r="G36" s="564"/>
      <c r="H36" s="564"/>
      <c r="I36" s="564"/>
      <c r="J36" s="564"/>
      <c r="K36" s="564"/>
      <c r="L36" s="564"/>
      <c r="M36" s="564"/>
      <c r="N36" s="564"/>
      <c r="O36" s="564"/>
      <c r="P36" s="564"/>
      <c r="Q36" s="564"/>
      <c r="R36" s="564"/>
      <c r="S36" s="564"/>
      <c r="T36" s="564"/>
      <c r="U36" s="564"/>
      <c r="V36" s="564"/>
      <c r="W36" s="564"/>
    </row>
  </sheetData>
  <mergeCells count="2">
    <mergeCell ref="A1:W1"/>
    <mergeCell ref="A36:W36"/>
  </mergeCells>
  <pageMargins left="0.7" right="0.7" top="0.75" bottom="0.75" header="0.3" footer="0.3"/>
  <pageSetup paperSize="9" scale="4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22</vt:i4>
      </vt:variant>
    </vt:vector>
  </HeadingPairs>
  <TitlesOfParts>
    <vt:vector size="57" baseType="lpstr">
      <vt:lpstr>4.1</vt:lpstr>
      <vt:lpstr>4.1.1</vt:lpstr>
      <vt:lpstr>4.2</vt:lpstr>
      <vt:lpstr>4.3</vt:lpstr>
      <vt:lpstr>4.4</vt:lpstr>
      <vt:lpstr>4.5</vt:lpstr>
      <vt:lpstr>4.6</vt:lpstr>
      <vt:lpstr>4.7</vt:lpstr>
      <vt:lpstr>4.8</vt:lpstr>
      <vt:lpstr>4.9</vt:lpstr>
      <vt:lpstr>4.9.1</vt:lpstr>
      <vt:lpstr>4.10</vt:lpstr>
      <vt:lpstr>4.10.1</vt:lpstr>
      <vt:lpstr>4.11</vt:lpstr>
      <vt:lpstr>4.12</vt:lpstr>
      <vt:lpstr>4.13</vt:lpstr>
      <vt:lpstr>4.14</vt:lpstr>
      <vt:lpstr>4.15</vt:lpstr>
      <vt:lpstr>4.15.1</vt:lpstr>
      <vt:lpstr>4.16</vt:lpstr>
      <vt:lpstr>4.16.1</vt:lpstr>
      <vt:lpstr>4.17</vt:lpstr>
      <vt:lpstr>4.17.1</vt:lpstr>
      <vt:lpstr>4.18</vt:lpstr>
      <vt:lpstr>4.18.1</vt:lpstr>
      <vt:lpstr>4.18.2</vt:lpstr>
      <vt:lpstr>4.18.3</vt:lpstr>
      <vt:lpstr>4.19</vt:lpstr>
      <vt:lpstr>4.19.1</vt:lpstr>
      <vt:lpstr>4.19.2</vt:lpstr>
      <vt:lpstr>4.19.3</vt:lpstr>
      <vt:lpstr>4.20</vt:lpstr>
      <vt:lpstr>4.21</vt:lpstr>
      <vt:lpstr>4.22</vt:lpstr>
      <vt:lpstr>4.23</vt:lpstr>
      <vt:lpstr>'4.1'!Print_Area</vt:lpstr>
      <vt:lpstr>'4.1.1'!Print_Area</vt:lpstr>
      <vt:lpstr>'4.12'!Print_Area</vt:lpstr>
      <vt:lpstr>'4.13'!Print_Area</vt:lpstr>
      <vt:lpstr>'4.14'!Print_Area</vt:lpstr>
      <vt:lpstr>'4.15'!Print_Area</vt:lpstr>
      <vt:lpstr>'4.16'!Print_Area</vt:lpstr>
      <vt:lpstr>'4.16.1'!Print_Area</vt:lpstr>
      <vt:lpstr>'4.17'!Print_Area</vt:lpstr>
      <vt:lpstr>'4.17.1'!Print_Area</vt:lpstr>
      <vt:lpstr>'4.18'!Print_Area</vt:lpstr>
      <vt:lpstr>'4.18.1'!Print_Area</vt:lpstr>
      <vt:lpstr>'4.18.2'!Print_Area</vt:lpstr>
      <vt:lpstr>'4.18.3'!Print_Area</vt:lpstr>
      <vt:lpstr>'4.19'!Print_Area</vt:lpstr>
      <vt:lpstr>'4.19.1'!Print_Area</vt:lpstr>
      <vt:lpstr>'4.19.2'!Print_Area</vt:lpstr>
      <vt:lpstr>'4.23'!Print_Area</vt:lpstr>
      <vt:lpstr>'4.4'!Print_Area</vt:lpstr>
      <vt:lpstr>'4.6'!Print_Area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2024-06-27T08:10:49Z</cp:lastPrinted>
  <dcterms:created xsi:type="dcterms:W3CDTF">2024-02-01T10:44:38Z</dcterms:created>
  <dcterms:modified xsi:type="dcterms:W3CDTF">2024-07-01T10:17:50Z</dcterms:modified>
</cp:coreProperties>
</file>