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Default Extension="docx" ContentType="application/vnd.openxmlformats-officedocument.wordprocessingml.document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315" windowWidth="19875" windowHeight="7725" activeTab="2"/>
  </bookViews>
  <sheets>
    <sheet name="Instruction" sheetId="4" r:id="rId1"/>
    <sheet name="Notes " sheetId="2" r:id="rId2"/>
    <sheet name="Assets&amp;Liabilities" sheetId="1" r:id="rId3"/>
  </sheets>
  <definedNames>
    <definedName name="_xlnm._FilterDatabase" localSheetId="2" hidden="1">'Assets&amp;Liabilities'!$A$11:$H$430</definedName>
    <definedName name="_xlnm.Print_Titles" localSheetId="2">'Assets&amp;Liabilities'!$10:$11</definedName>
  </definedNames>
  <calcPr calcId="125725"/>
</workbook>
</file>

<file path=xl/calcChain.xml><?xml version="1.0" encoding="utf-8"?>
<calcChain xmlns="http://schemas.openxmlformats.org/spreadsheetml/2006/main">
  <c r="E364" i="1"/>
  <c r="F364"/>
  <c r="G364"/>
  <c r="D364"/>
  <c r="G863"/>
  <c r="H872"/>
  <c r="H871"/>
  <c r="H870"/>
  <c r="H869"/>
  <c r="H868"/>
  <c r="H867"/>
  <c r="H866"/>
  <c r="H865"/>
  <c r="H864"/>
  <c r="F863"/>
  <c r="E863"/>
  <c r="D863"/>
  <c r="H862"/>
  <c r="H861"/>
  <c r="H860"/>
  <c r="G859"/>
  <c r="F859"/>
  <c r="E859"/>
  <c r="D859"/>
  <c r="H858"/>
  <c r="H857"/>
  <c r="G856"/>
  <c r="F856"/>
  <c r="E856"/>
  <c r="D856"/>
  <c r="H855"/>
  <c r="H854"/>
  <c r="G853"/>
  <c r="F853"/>
  <c r="E853"/>
  <c r="D853"/>
  <c r="H852"/>
  <c r="H851"/>
  <c r="G850"/>
  <c r="F850"/>
  <c r="F849" s="1"/>
  <c r="E850"/>
  <c r="D850"/>
  <c r="H848"/>
  <c r="H847"/>
  <c r="G846"/>
  <c r="F846"/>
  <c r="E846"/>
  <c r="D846"/>
  <c r="H845"/>
  <c r="H844"/>
  <c r="G843"/>
  <c r="F843"/>
  <c r="E843"/>
  <c r="D843"/>
  <c r="H842"/>
  <c r="H841"/>
  <c r="G840"/>
  <c r="F840"/>
  <c r="E840"/>
  <c r="D840"/>
  <c r="H838"/>
  <c r="H837"/>
  <c r="G836"/>
  <c r="G834" s="1"/>
  <c r="F836"/>
  <c r="E836"/>
  <c r="E834" s="1"/>
  <c r="D836"/>
  <c r="D834" s="1"/>
  <c r="H835"/>
  <c r="F834"/>
  <c r="H832"/>
  <c r="H831"/>
  <c r="H830"/>
  <c r="H829"/>
  <c r="H828"/>
  <c r="G827"/>
  <c r="F827"/>
  <c r="E827"/>
  <c r="D827"/>
  <c r="H826"/>
  <c r="H825"/>
  <c r="H824"/>
  <c r="G823"/>
  <c r="F823"/>
  <c r="E823"/>
  <c r="D823"/>
  <c r="H822"/>
  <c r="H821"/>
  <c r="G820"/>
  <c r="F820"/>
  <c r="E820"/>
  <c r="D820"/>
  <c r="H820" s="1"/>
  <c r="H819"/>
  <c r="H818"/>
  <c r="G817"/>
  <c r="F817"/>
  <c r="E817"/>
  <c r="D817"/>
  <c r="H816"/>
  <c r="H815"/>
  <c r="G814"/>
  <c r="F814"/>
  <c r="E814"/>
  <c r="D814"/>
  <c r="H814" s="1"/>
  <c r="G813"/>
  <c r="H812"/>
  <c r="H811"/>
  <c r="G810"/>
  <c r="F810"/>
  <c r="E810"/>
  <c r="D810"/>
  <c r="H809"/>
  <c r="H808"/>
  <c r="G807"/>
  <c r="F807"/>
  <c r="E807"/>
  <c r="D807"/>
  <c r="H806"/>
  <c r="H805"/>
  <c r="G804"/>
  <c r="F804"/>
  <c r="E804"/>
  <c r="D804"/>
  <c r="H802"/>
  <c r="H801"/>
  <c r="G800"/>
  <c r="F800"/>
  <c r="F798" s="1"/>
  <c r="E800"/>
  <c r="D800"/>
  <c r="H799"/>
  <c r="G798"/>
  <c r="E798"/>
  <c r="D798"/>
  <c r="H795"/>
  <c r="H794"/>
  <c r="H793"/>
  <c r="H792"/>
  <c r="G791"/>
  <c r="F791"/>
  <c r="E791"/>
  <c r="D791"/>
  <c r="H790"/>
  <c r="H789"/>
  <c r="H788"/>
  <c r="H787"/>
  <c r="H786"/>
  <c r="H785"/>
  <c r="H784"/>
  <c r="G783"/>
  <c r="F783"/>
  <c r="E783"/>
  <c r="D783"/>
  <c r="H782"/>
  <c r="H781"/>
  <c r="H780"/>
  <c r="H779"/>
  <c r="H778"/>
  <c r="H777"/>
  <c r="H776"/>
  <c r="H775"/>
  <c r="G774"/>
  <c r="G773" s="1"/>
  <c r="F774"/>
  <c r="F773" s="1"/>
  <c r="E774"/>
  <c r="E773" s="1"/>
  <c r="D774"/>
  <c r="D773"/>
  <c r="H772"/>
  <c r="H771"/>
  <c r="H770"/>
  <c r="H769"/>
  <c r="H768"/>
  <c r="H767"/>
  <c r="H766"/>
  <c r="H765"/>
  <c r="H764"/>
  <c r="H763"/>
  <c r="G762"/>
  <c r="F762"/>
  <c r="E762"/>
  <c r="D762"/>
  <c r="H761"/>
  <c r="H760"/>
  <c r="G759"/>
  <c r="F759"/>
  <c r="E759"/>
  <c r="E758" s="1"/>
  <c r="D759"/>
  <c r="H756"/>
  <c r="H754"/>
  <c r="H753"/>
  <c r="H752"/>
  <c r="H751"/>
  <c r="G750"/>
  <c r="F750"/>
  <c r="E750"/>
  <c r="D750"/>
  <c r="H748"/>
  <c r="H747"/>
  <c r="H746"/>
  <c r="H745"/>
  <c r="H744"/>
  <c r="H743"/>
  <c r="H742"/>
  <c r="G741"/>
  <c r="G740" s="1"/>
  <c r="F741"/>
  <c r="F740" s="1"/>
  <c r="E741"/>
  <c r="E740" s="1"/>
  <c r="D741"/>
  <c r="D740"/>
  <c r="H739"/>
  <c r="H738"/>
  <c r="H737"/>
  <c r="H736"/>
  <c r="H735"/>
  <c r="H734"/>
  <c r="H733"/>
  <c r="G732"/>
  <c r="F732"/>
  <c r="F731" s="1"/>
  <c r="E732"/>
  <c r="E731" s="1"/>
  <c r="E730" s="1"/>
  <c r="D732"/>
  <c r="D731" s="1"/>
  <c r="G731"/>
  <c r="H729"/>
  <c r="H728"/>
  <c r="H727"/>
  <c r="H726"/>
  <c r="H725"/>
  <c r="G724"/>
  <c r="F724"/>
  <c r="E724"/>
  <c r="D724"/>
  <c r="H723"/>
  <c r="H722"/>
  <c r="G721"/>
  <c r="F721"/>
  <c r="E721"/>
  <c r="D721"/>
  <c r="H720"/>
  <c r="H719"/>
  <c r="G718"/>
  <c r="F718"/>
  <c r="E718"/>
  <c r="D718"/>
  <c r="E717"/>
  <c r="H716"/>
  <c r="H715"/>
  <c r="G714"/>
  <c r="F714"/>
  <c r="E714"/>
  <c r="D714"/>
  <c r="H714" s="1"/>
  <c r="H713"/>
  <c r="H712"/>
  <c r="G711"/>
  <c r="F711"/>
  <c r="E711"/>
  <c r="D711"/>
  <c r="H710"/>
  <c r="H709"/>
  <c r="G708"/>
  <c r="F708"/>
  <c r="E708"/>
  <c r="D708"/>
  <c r="H707"/>
  <c r="E706"/>
  <c r="H705"/>
  <c r="H704"/>
  <c r="G703"/>
  <c r="G701" s="1"/>
  <c r="F703"/>
  <c r="F701" s="1"/>
  <c r="E703"/>
  <c r="D703"/>
  <c r="D701" s="1"/>
  <c r="H702"/>
  <c r="E701"/>
  <c r="H699"/>
  <c r="H698"/>
  <c r="H697"/>
  <c r="H696"/>
  <c r="H695"/>
  <c r="G694"/>
  <c r="F694"/>
  <c r="E694"/>
  <c r="D694"/>
  <c r="H693"/>
  <c r="H692"/>
  <c r="G691"/>
  <c r="F691"/>
  <c r="E691"/>
  <c r="D691"/>
  <c r="H690"/>
  <c r="H689"/>
  <c r="G688"/>
  <c r="F688"/>
  <c r="E688"/>
  <c r="D688"/>
  <c r="D687"/>
  <c r="H686"/>
  <c r="H685"/>
  <c r="G684"/>
  <c r="F684"/>
  <c r="E684"/>
  <c r="D684"/>
  <c r="H683"/>
  <c r="H682"/>
  <c r="G681"/>
  <c r="F681"/>
  <c r="E681"/>
  <c r="D681"/>
  <c r="H680"/>
  <c r="H679"/>
  <c r="G678"/>
  <c r="F678"/>
  <c r="E678"/>
  <c r="D678"/>
  <c r="H677"/>
  <c r="H675"/>
  <c r="H674"/>
  <c r="G673"/>
  <c r="G671" s="1"/>
  <c r="F673"/>
  <c r="E673"/>
  <c r="D673"/>
  <c r="H673" s="1"/>
  <c r="H672"/>
  <c r="F671"/>
  <c r="E671"/>
  <c r="H668"/>
  <c r="H667"/>
  <c r="G666"/>
  <c r="F666"/>
  <c r="E666"/>
  <c r="D666"/>
  <c r="H665"/>
  <c r="H664"/>
  <c r="H663"/>
  <c r="H662"/>
  <c r="G661"/>
  <c r="F661"/>
  <c r="E661"/>
  <c r="D661"/>
  <c r="H660"/>
  <c r="H659"/>
  <c r="H658"/>
  <c r="H657"/>
  <c r="G656"/>
  <c r="F656"/>
  <c r="E656"/>
  <c r="D656"/>
  <c r="H655"/>
  <c r="H654"/>
  <c r="G653"/>
  <c r="F653"/>
  <c r="E653"/>
  <c r="D653"/>
  <c r="H652"/>
  <c r="H651"/>
  <c r="G650"/>
  <c r="F650"/>
  <c r="E650"/>
  <c r="D650"/>
  <c r="H649"/>
  <c r="H648"/>
  <c r="G647"/>
  <c r="G643" s="1"/>
  <c r="F647"/>
  <c r="E647"/>
  <c r="D647"/>
  <c r="H646"/>
  <c r="H645"/>
  <c r="G644"/>
  <c r="F644"/>
  <c r="E644"/>
  <c r="D644"/>
  <c r="F643"/>
  <c r="H642"/>
  <c r="H641"/>
  <c r="G640"/>
  <c r="F640"/>
  <c r="E640"/>
  <c r="D640"/>
  <c r="H639"/>
  <c r="H638"/>
  <c r="G637"/>
  <c r="F637"/>
  <c r="E637"/>
  <c r="D637"/>
  <c r="H636"/>
  <c r="H635"/>
  <c r="G634"/>
  <c r="F634"/>
  <c r="E634"/>
  <c r="D634"/>
  <c r="H634" s="1"/>
  <c r="H633"/>
  <c r="H631"/>
  <c r="H630"/>
  <c r="G629"/>
  <c r="G627" s="1"/>
  <c r="F629"/>
  <c r="F627" s="1"/>
  <c r="E629"/>
  <c r="E627" s="1"/>
  <c r="D629"/>
  <c r="H628"/>
  <c r="H625"/>
  <c r="H624"/>
  <c r="H623"/>
  <c r="H622"/>
  <c r="G621"/>
  <c r="F621"/>
  <c r="E621"/>
  <c r="D621"/>
  <c r="H620"/>
  <c r="H619"/>
  <c r="H618"/>
  <c r="H617"/>
  <c r="G616"/>
  <c r="F616"/>
  <c r="E616"/>
  <c r="D616"/>
  <c r="H615"/>
  <c r="H614"/>
  <c r="G613"/>
  <c r="F613"/>
  <c r="E613"/>
  <c r="D613"/>
  <c r="H613" s="1"/>
  <c r="H612"/>
  <c r="H611"/>
  <c r="G610"/>
  <c r="F610"/>
  <c r="E610"/>
  <c r="D610"/>
  <c r="H609"/>
  <c r="H608"/>
  <c r="G607"/>
  <c r="F607"/>
  <c r="E607"/>
  <c r="D607"/>
  <c r="H607" s="1"/>
  <c r="H606"/>
  <c r="H605"/>
  <c r="G604"/>
  <c r="F604"/>
  <c r="E604"/>
  <c r="D604"/>
  <c r="F603"/>
  <c r="H602"/>
  <c r="H601"/>
  <c r="G600"/>
  <c r="F600"/>
  <c r="E600"/>
  <c r="D600"/>
  <c r="H599"/>
  <c r="H598"/>
  <c r="G597"/>
  <c r="F597"/>
  <c r="E597"/>
  <c r="D597"/>
  <c r="H596"/>
  <c r="H595"/>
  <c r="G594"/>
  <c r="F594"/>
  <c r="E594"/>
  <c r="D594"/>
  <c r="H593"/>
  <c r="H591"/>
  <c r="H590"/>
  <c r="G589"/>
  <c r="G587" s="1"/>
  <c r="F589"/>
  <c r="E589"/>
  <c r="D589"/>
  <c r="H588"/>
  <c r="F587"/>
  <c r="E587"/>
  <c r="H585"/>
  <c r="H584"/>
  <c r="H583"/>
  <c r="H582"/>
  <c r="H581"/>
  <c r="G580"/>
  <c r="F580"/>
  <c r="E580"/>
  <c r="D580"/>
  <c r="H578"/>
  <c r="H577"/>
  <c r="H576"/>
  <c r="H575"/>
  <c r="H574"/>
  <c r="H573"/>
  <c r="H572"/>
  <c r="H571"/>
  <c r="G570"/>
  <c r="F570"/>
  <c r="E570"/>
  <c r="D570"/>
  <c r="H569"/>
  <c r="H568"/>
  <c r="G567"/>
  <c r="F567"/>
  <c r="E567"/>
  <c r="D567"/>
  <c r="H567" s="1"/>
  <c r="G566"/>
  <c r="H565"/>
  <c r="H564"/>
  <c r="H563"/>
  <c r="H562"/>
  <c r="H561"/>
  <c r="H560"/>
  <c r="H559"/>
  <c r="H558"/>
  <c r="G557"/>
  <c r="F557"/>
  <c r="E557"/>
  <c r="D557"/>
  <c r="H556"/>
  <c r="H555"/>
  <c r="G554"/>
  <c r="F554"/>
  <c r="E554"/>
  <c r="E553" s="1"/>
  <c r="D554"/>
  <c r="H551"/>
  <c r="H550"/>
  <c r="H549"/>
  <c r="H548"/>
  <c r="H547"/>
  <c r="G546"/>
  <c r="F546"/>
  <c r="E546"/>
  <c r="D546"/>
  <c r="H545"/>
  <c r="H544"/>
  <c r="H543"/>
  <c r="G542"/>
  <c r="F542"/>
  <c r="E542"/>
  <c r="D542"/>
  <c r="H541"/>
  <c r="H540"/>
  <c r="G539"/>
  <c r="F539"/>
  <c r="E539"/>
  <c r="D539"/>
  <c r="H538"/>
  <c r="H537"/>
  <c r="G536"/>
  <c r="F536"/>
  <c r="E536"/>
  <c r="D536"/>
  <c r="H535"/>
  <c r="H534"/>
  <c r="G533"/>
  <c r="G532" s="1"/>
  <c r="G528" s="1"/>
  <c r="F533"/>
  <c r="E533"/>
  <c r="D533"/>
  <c r="D532" s="1"/>
  <c r="D528" s="1"/>
  <c r="F532"/>
  <c r="F528" s="1"/>
  <c r="H531"/>
  <c r="H530"/>
  <c r="H529"/>
  <c r="H527"/>
  <c r="H526"/>
  <c r="G525"/>
  <c r="G523" s="1"/>
  <c r="F525"/>
  <c r="E525"/>
  <c r="D525"/>
  <c r="H524"/>
  <c r="F523"/>
  <c r="E523"/>
  <c r="H521"/>
  <c r="H520"/>
  <c r="H519"/>
  <c r="H518"/>
  <c r="H517"/>
  <c r="G516"/>
  <c r="F516"/>
  <c r="E516"/>
  <c r="D516"/>
  <c r="H515"/>
  <c r="H514"/>
  <c r="H513"/>
  <c r="G512"/>
  <c r="F512"/>
  <c r="E512"/>
  <c r="D512"/>
  <c r="H511"/>
  <c r="H510"/>
  <c r="G509"/>
  <c r="F509"/>
  <c r="E509"/>
  <c r="D509"/>
  <c r="H508"/>
  <c r="H507"/>
  <c r="G506"/>
  <c r="F506"/>
  <c r="E506"/>
  <c r="D506"/>
  <c r="H505"/>
  <c r="H504"/>
  <c r="G503"/>
  <c r="F503"/>
  <c r="E503"/>
  <c r="D503"/>
  <c r="F502"/>
  <c r="H501"/>
  <c r="H500"/>
  <c r="H499"/>
  <c r="F498"/>
  <c r="H497"/>
  <c r="H496"/>
  <c r="G495"/>
  <c r="G493" s="1"/>
  <c r="F495"/>
  <c r="F493" s="1"/>
  <c r="E495"/>
  <c r="E493" s="1"/>
  <c r="D495"/>
  <c r="H495" s="1"/>
  <c r="H494"/>
  <c r="H490"/>
  <c r="H489"/>
  <c r="H488"/>
  <c r="H487"/>
  <c r="G486"/>
  <c r="F486"/>
  <c r="F485" s="1"/>
  <c r="E486"/>
  <c r="E485" s="1"/>
  <c r="D486"/>
  <c r="G485"/>
  <c r="I476"/>
  <c r="I475"/>
  <c r="I474"/>
  <c r="I473"/>
  <c r="J472"/>
  <c r="H472"/>
  <c r="G472"/>
  <c r="F472"/>
  <c r="E472"/>
  <c r="D472"/>
  <c r="I471"/>
  <c r="I470"/>
  <c r="I469"/>
  <c r="I468"/>
  <c r="I467"/>
  <c r="J466"/>
  <c r="J465" s="1"/>
  <c r="J464" s="1"/>
  <c r="J463" s="1"/>
  <c r="H466"/>
  <c r="H465" s="1"/>
  <c r="H464" s="1"/>
  <c r="H463" s="1"/>
  <c r="G466"/>
  <c r="G465" s="1"/>
  <c r="G464" s="1"/>
  <c r="G463" s="1"/>
  <c r="F466"/>
  <c r="F465" s="1"/>
  <c r="F464" s="1"/>
  <c r="E466"/>
  <c r="E465" s="1"/>
  <c r="E464" s="1"/>
  <c r="D466"/>
  <c r="I462"/>
  <c r="I461"/>
  <c r="I460"/>
  <c r="I459"/>
  <c r="I458"/>
  <c r="J457"/>
  <c r="H457"/>
  <c r="G457"/>
  <c r="F457"/>
  <c r="E457"/>
  <c r="D457"/>
  <c r="I456"/>
  <c r="I455"/>
  <c r="I454"/>
  <c r="I453"/>
  <c r="I452"/>
  <c r="J451"/>
  <c r="H451"/>
  <c r="G451"/>
  <c r="F451"/>
  <c r="E451"/>
  <c r="D451"/>
  <c r="I450"/>
  <c r="I449"/>
  <c r="J448"/>
  <c r="H448"/>
  <c r="G448"/>
  <c r="F448"/>
  <c r="E448"/>
  <c r="D448"/>
  <c r="I447"/>
  <c r="I446"/>
  <c r="J445"/>
  <c r="H445"/>
  <c r="G445"/>
  <c r="G444" s="1"/>
  <c r="G443" s="1"/>
  <c r="F445"/>
  <c r="F444" s="1"/>
  <c r="F443" s="1"/>
  <c r="E445"/>
  <c r="E444" s="1"/>
  <c r="E443" s="1"/>
  <c r="D445"/>
  <c r="J444"/>
  <c r="J443" s="1"/>
  <c r="H444"/>
  <c r="H443" s="1"/>
  <c r="D444"/>
  <c r="H430"/>
  <c r="H429"/>
  <c r="H428"/>
  <c r="H427"/>
  <c r="G426"/>
  <c r="F426"/>
  <c r="E426"/>
  <c r="D426"/>
  <c r="H426" s="1"/>
  <c r="H425"/>
  <c r="H424"/>
  <c r="H423"/>
  <c r="H422"/>
  <c r="H421"/>
  <c r="G420"/>
  <c r="F420"/>
  <c r="E420"/>
  <c r="D420"/>
  <c r="H419"/>
  <c r="H418"/>
  <c r="H417"/>
  <c r="H416"/>
  <c r="G415"/>
  <c r="F415"/>
  <c r="E415"/>
  <c r="D415"/>
  <c r="H415" s="1"/>
  <c r="H414"/>
  <c r="H413"/>
  <c r="G412"/>
  <c r="F412"/>
  <c r="F411" s="1"/>
  <c r="E412"/>
  <c r="D412"/>
  <c r="G411"/>
  <c r="E411"/>
  <c r="H410"/>
  <c r="H409"/>
  <c r="G408"/>
  <c r="F408"/>
  <c r="E408"/>
  <c r="D408"/>
  <c r="H407"/>
  <c r="H406"/>
  <c r="G405"/>
  <c r="F405"/>
  <c r="E405"/>
  <c r="D405"/>
  <c r="H405" s="1"/>
  <c r="H404"/>
  <c r="H403"/>
  <c r="G402"/>
  <c r="F402"/>
  <c r="F396" s="1"/>
  <c r="E402"/>
  <c r="D402"/>
  <c r="H401"/>
  <c r="H400"/>
  <c r="G399"/>
  <c r="G396" s="1"/>
  <c r="F399"/>
  <c r="E399"/>
  <c r="D399"/>
  <c r="H398"/>
  <c r="E396"/>
  <c r="H395"/>
  <c r="H394"/>
  <c r="H393"/>
  <c r="H392"/>
  <c r="H391"/>
  <c r="H390"/>
  <c r="G389"/>
  <c r="F389"/>
  <c r="E389"/>
  <c r="D389"/>
  <c r="H389" s="1"/>
  <c r="H388"/>
  <c r="H387"/>
  <c r="G386"/>
  <c r="F386"/>
  <c r="F385" s="1"/>
  <c r="E386"/>
  <c r="D386"/>
  <c r="G385"/>
  <c r="H384"/>
  <c r="H383"/>
  <c r="G382"/>
  <c r="F382"/>
  <c r="E382"/>
  <c r="D382"/>
  <c r="H381"/>
  <c r="H380"/>
  <c r="G379"/>
  <c r="F379"/>
  <c r="E379"/>
  <c r="D379"/>
  <c r="H378"/>
  <c r="H377"/>
  <c r="G376"/>
  <c r="G371" s="1"/>
  <c r="G367" s="1"/>
  <c r="G366" s="1"/>
  <c r="G363" s="1"/>
  <c r="F376"/>
  <c r="E376"/>
  <c r="D376"/>
  <c r="H375"/>
  <c r="H374"/>
  <c r="G373"/>
  <c r="F373"/>
  <c r="E373"/>
  <c r="D373"/>
  <c r="H372"/>
  <c r="H370"/>
  <c r="H369"/>
  <c r="G368"/>
  <c r="F368"/>
  <c r="E368"/>
  <c r="D368"/>
  <c r="H365"/>
  <c r="H362"/>
  <c r="H361"/>
  <c r="H360"/>
  <c r="G359"/>
  <c r="F359"/>
  <c r="E359"/>
  <c r="D359"/>
  <c r="H358"/>
  <c r="H357"/>
  <c r="H356"/>
  <c r="G355"/>
  <c r="G353" s="1"/>
  <c r="F355"/>
  <c r="E355"/>
  <c r="D355"/>
  <c r="H354"/>
  <c r="F353"/>
  <c r="E353"/>
  <c r="H352"/>
  <c r="H351"/>
  <c r="G350"/>
  <c r="G348" s="1"/>
  <c r="F350"/>
  <c r="E350"/>
  <c r="E348" s="1"/>
  <c r="D350"/>
  <c r="D348" s="1"/>
  <c r="H349"/>
  <c r="F348"/>
  <c r="F347" s="1"/>
  <c r="H346"/>
  <c r="H345"/>
  <c r="G344"/>
  <c r="F344"/>
  <c r="E344"/>
  <c r="D344"/>
  <c r="H343"/>
  <c r="H342"/>
  <c r="G341"/>
  <c r="G339" s="1"/>
  <c r="F341"/>
  <c r="F339" s="1"/>
  <c r="E341"/>
  <c r="E339" s="1"/>
  <c r="D341"/>
  <c r="H340"/>
  <c r="H338"/>
  <c r="H337"/>
  <c r="G336"/>
  <c r="G334" s="1"/>
  <c r="F336"/>
  <c r="F334" s="1"/>
  <c r="E336"/>
  <c r="D336"/>
  <c r="H336" s="1"/>
  <c r="H335"/>
  <c r="E334"/>
  <c r="H333"/>
  <c r="H332"/>
  <c r="G331"/>
  <c r="G329" s="1"/>
  <c r="F331"/>
  <c r="E331"/>
  <c r="D331"/>
  <c r="H330"/>
  <c r="F329"/>
  <c r="E329"/>
  <c r="H327"/>
  <c r="H326"/>
  <c r="G325"/>
  <c r="F325"/>
  <c r="F323" s="1"/>
  <c r="E325"/>
  <c r="E323" s="1"/>
  <c r="D325"/>
  <c r="H324"/>
  <c r="G323"/>
  <c r="D323"/>
  <c r="H321"/>
  <c r="H320"/>
  <c r="H319"/>
  <c r="G318"/>
  <c r="F318"/>
  <c r="E318"/>
  <c r="E316" s="1"/>
  <c r="D318"/>
  <c r="D316" s="1"/>
  <c r="H317"/>
  <c r="G316"/>
  <c r="F316"/>
  <c r="H315"/>
  <c r="H314"/>
  <c r="G313"/>
  <c r="F313"/>
  <c r="F311" s="1"/>
  <c r="F310" s="1"/>
  <c r="E313"/>
  <c r="E311" s="1"/>
  <c r="E310" s="1"/>
  <c r="D313"/>
  <c r="H312"/>
  <c r="G311"/>
  <c r="G310" s="1"/>
  <c r="D311"/>
  <c r="H311" s="1"/>
  <c r="H309"/>
  <c r="H308"/>
  <c r="G307"/>
  <c r="G305" s="1"/>
  <c r="F307"/>
  <c r="E307"/>
  <c r="D307"/>
  <c r="H306"/>
  <c r="F305"/>
  <c r="E305"/>
  <c r="H304"/>
  <c r="H303"/>
  <c r="G302"/>
  <c r="G300" s="1"/>
  <c r="F302"/>
  <c r="E302"/>
  <c r="E300" s="1"/>
  <c r="D302"/>
  <c r="D300" s="1"/>
  <c r="H301"/>
  <c r="F300"/>
  <c r="H299"/>
  <c r="H298"/>
  <c r="G297"/>
  <c r="F297"/>
  <c r="F295" s="1"/>
  <c r="E297"/>
  <c r="E295" s="1"/>
  <c r="D297"/>
  <c r="H296"/>
  <c r="G295"/>
  <c r="D295"/>
  <c r="H293"/>
  <c r="H292"/>
  <c r="G291"/>
  <c r="G289" s="1"/>
  <c r="F291"/>
  <c r="E291"/>
  <c r="D291"/>
  <c r="H290"/>
  <c r="F289"/>
  <c r="E289"/>
  <c r="H286"/>
  <c r="H285"/>
  <c r="H284"/>
  <c r="H283"/>
  <c r="H282"/>
  <c r="G281"/>
  <c r="F281"/>
  <c r="E281"/>
  <c r="D281"/>
  <c r="H280"/>
  <c r="H279"/>
  <c r="H278"/>
  <c r="H277"/>
  <c r="H276"/>
  <c r="G275"/>
  <c r="G274" s="1"/>
  <c r="F275"/>
  <c r="E275"/>
  <c r="E274" s="1"/>
  <c r="D275"/>
  <c r="H275" s="1"/>
  <c r="F274"/>
  <c r="H273"/>
  <c r="H272"/>
  <c r="H271"/>
  <c r="H270"/>
  <c r="H269"/>
  <c r="G268"/>
  <c r="G261" s="1"/>
  <c r="G260" s="1"/>
  <c r="F268"/>
  <c r="E268"/>
  <c r="D268"/>
  <c r="H267"/>
  <c r="H266"/>
  <c r="H265"/>
  <c r="H264"/>
  <c r="H263"/>
  <c r="G262"/>
  <c r="F262"/>
  <c r="F261" s="1"/>
  <c r="F260" s="1"/>
  <c r="E262"/>
  <c r="D262"/>
  <c r="E261"/>
  <c r="E260" s="1"/>
  <c r="H259"/>
  <c r="H258"/>
  <c r="H257"/>
  <c r="H256"/>
  <c r="G255"/>
  <c r="F255"/>
  <c r="E255"/>
  <c r="D255"/>
  <c r="H255" s="1"/>
  <c r="H254"/>
  <c r="H253"/>
  <c r="G252"/>
  <c r="F252"/>
  <c r="F251" s="1"/>
  <c r="E252"/>
  <c r="D252"/>
  <c r="D251" s="1"/>
  <c r="G251"/>
  <c r="H250"/>
  <c r="H249"/>
  <c r="G248"/>
  <c r="F248"/>
  <c r="E248"/>
  <c r="D248"/>
  <c r="H247"/>
  <c r="H246"/>
  <c r="H245"/>
  <c r="H243"/>
  <c r="H242"/>
  <c r="G241"/>
  <c r="G239" s="1"/>
  <c r="F241"/>
  <c r="F239" s="1"/>
  <c r="E241"/>
  <c r="E239" s="1"/>
  <c r="D241"/>
  <c r="H241" s="1"/>
  <c r="H240"/>
  <c r="H236"/>
  <c r="H235"/>
  <c r="H234"/>
  <c r="H233"/>
  <c r="G232"/>
  <c r="F232"/>
  <c r="E232"/>
  <c r="D232"/>
  <c r="H232" s="1"/>
  <c r="H231"/>
  <c r="H230"/>
  <c r="G229"/>
  <c r="G228" s="1"/>
  <c r="F229"/>
  <c r="E229"/>
  <c r="E228" s="1"/>
  <c r="D229"/>
  <c r="H229" s="1"/>
  <c r="F228"/>
  <c r="D228"/>
  <c r="H227"/>
  <c r="H226"/>
  <c r="G225"/>
  <c r="F225"/>
  <c r="E225"/>
  <c r="D225"/>
  <c r="H224"/>
  <c r="H223"/>
  <c r="H222"/>
  <c r="H220"/>
  <c r="H219"/>
  <c r="G218"/>
  <c r="F218"/>
  <c r="E218"/>
  <c r="E216" s="1"/>
  <c r="D218"/>
  <c r="D216" s="1"/>
  <c r="H217"/>
  <c r="G216"/>
  <c r="F216"/>
  <c r="H214"/>
  <c r="H211"/>
  <c r="H210"/>
  <c r="H209"/>
  <c r="G208"/>
  <c r="F208"/>
  <c r="E208"/>
  <c r="D208"/>
  <c r="H208" s="1"/>
  <c r="H207"/>
  <c r="H206"/>
  <c r="H205"/>
  <c r="H204"/>
  <c r="G203"/>
  <c r="F203"/>
  <c r="E203"/>
  <c r="D203"/>
  <c r="H203" s="1"/>
  <c r="H202"/>
  <c r="H201"/>
  <c r="H200"/>
  <c r="G199"/>
  <c r="F199"/>
  <c r="E199"/>
  <c r="D199"/>
  <c r="H198"/>
  <c r="H197"/>
  <c r="G196"/>
  <c r="F196"/>
  <c r="E196"/>
  <c r="D196"/>
  <c r="H195"/>
  <c r="H194"/>
  <c r="G193"/>
  <c r="F193"/>
  <c r="E193"/>
  <c r="D193"/>
  <c r="H193" s="1"/>
  <c r="H192"/>
  <c r="H191"/>
  <c r="G190"/>
  <c r="F190"/>
  <c r="E190"/>
  <c r="D190"/>
  <c r="G189"/>
  <c r="F189"/>
  <c r="E189"/>
  <c r="H188"/>
  <c r="H187"/>
  <c r="G186"/>
  <c r="F186"/>
  <c r="E186"/>
  <c r="D186"/>
  <c r="H185"/>
  <c r="H184"/>
  <c r="H183"/>
  <c r="G182"/>
  <c r="F182"/>
  <c r="H181"/>
  <c r="H180"/>
  <c r="G179"/>
  <c r="G177" s="1"/>
  <c r="G176" s="1"/>
  <c r="G175" s="1"/>
  <c r="F179"/>
  <c r="E179"/>
  <c r="D179"/>
  <c r="H179" s="1"/>
  <c r="H178"/>
  <c r="F177"/>
  <c r="F176" s="1"/>
  <c r="F175" s="1"/>
  <c r="E177"/>
  <c r="H174"/>
  <c r="H173"/>
  <c r="H172"/>
  <c r="G171"/>
  <c r="F171"/>
  <c r="E171"/>
  <c r="D171"/>
  <c r="H170"/>
  <c r="H169"/>
  <c r="H168"/>
  <c r="H167"/>
  <c r="G166"/>
  <c r="F166"/>
  <c r="E166"/>
  <c r="D166"/>
  <c r="H165"/>
  <c r="H164"/>
  <c r="H163"/>
  <c r="H161"/>
  <c r="H160"/>
  <c r="H159"/>
  <c r="H158"/>
  <c r="H157"/>
  <c r="F145"/>
  <c r="H155"/>
  <c r="H154"/>
  <c r="H153"/>
  <c r="H151"/>
  <c r="H150"/>
  <c r="D145"/>
  <c r="H148"/>
  <c r="H147"/>
  <c r="H146"/>
  <c r="G145"/>
  <c r="H144"/>
  <c r="H143"/>
  <c r="G139"/>
  <c r="H141"/>
  <c r="H138"/>
  <c r="H137"/>
  <c r="H136"/>
  <c r="G135"/>
  <c r="F135"/>
  <c r="E135"/>
  <c r="E131" s="1"/>
  <c r="D135"/>
  <c r="H134"/>
  <c r="H133"/>
  <c r="H132"/>
  <c r="G131"/>
  <c r="F131"/>
  <c r="H130"/>
  <c r="H129"/>
  <c r="H128"/>
  <c r="H127"/>
  <c r="H126"/>
  <c r="H125"/>
  <c r="G124"/>
  <c r="F124"/>
  <c r="E124"/>
  <c r="D124"/>
  <c r="H120"/>
  <c r="H119"/>
  <c r="H118"/>
  <c r="H117"/>
  <c r="H116"/>
  <c r="H115"/>
  <c r="H114"/>
  <c r="G113"/>
  <c r="F113"/>
  <c r="E113"/>
  <c r="E112" s="1"/>
  <c r="D113"/>
  <c r="G112"/>
  <c r="F112"/>
  <c r="D112"/>
  <c r="H112" s="1"/>
  <c r="H111"/>
  <c r="H110"/>
  <c r="G109"/>
  <c r="F109"/>
  <c r="E109"/>
  <c r="D109"/>
  <c r="G108"/>
  <c r="F108"/>
  <c r="H107"/>
  <c r="H106"/>
  <c r="H105"/>
  <c r="H104"/>
  <c r="H103"/>
  <c r="H102"/>
  <c r="G101"/>
  <c r="F101"/>
  <c r="F99" s="1"/>
  <c r="E101"/>
  <c r="E99" s="1"/>
  <c r="D101"/>
  <c r="H101" s="1"/>
  <c r="H100"/>
  <c r="G99"/>
  <c r="H98"/>
  <c r="H97"/>
  <c r="G96"/>
  <c r="G94" s="1"/>
  <c r="F96"/>
  <c r="F94" s="1"/>
  <c r="F93" s="1"/>
  <c r="F89" s="1"/>
  <c r="E96"/>
  <c r="E94" s="1"/>
  <c r="D96"/>
  <c r="H95"/>
  <c r="D94"/>
  <c r="H92"/>
  <c r="H91"/>
  <c r="H90"/>
  <c r="H88"/>
  <c r="H87"/>
  <c r="G86"/>
  <c r="G84" s="1"/>
  <c r="F86"/>
  <c r="E86"/>
  <c r="E84" s="1"/>
  <c r="D86"/>
  <c r="D84" s="1"/>
  <c r="H85"/>
  <c r="F84"/>
  <c r="H82"/>
  <c r="H81"/>
  <c r="H80"/>
  <c r="H79"/>
  <c r="H78"/>
  <c r="H77"/>
  <c r="G76"/>
  <c r="G74" s="1"/>
  <c r="F76"/>
  <c r="F74" s="1"/>
  <c r="E76"/>
  <c r="D76"/>
  <c r="H76" s="1"/>
  <c r="H75"/>
  <c r="E74"/>
  <c r="H73"/>
  <c r="H72"/>
  <c r="G71"/>
  <c r="G69" s="1"/>
  <c r="G68" s="1"/>
  <c r="G64" s="1"/>
  <c r="F71"/>
  <c r="E71"/>
  <c r="D71"/>
  <c r="H70"/>
  <c r="F69"/>
  <c r="E69"/>
  <c r="H67"/>
  <c r="H66"/>
  <c r="H65"/>
  <c r="H63"/>
  <c r="H62"/>
  <c r="G61"/>
  <c r="G59" s="1"/>
  <c r="F61"/>
  <c r="E61"/>
  <c r="E59" s="1"/>
  <c r="D61"/>
  <c r="H60"/>
  <c r="F59"/>
  <c r="D59"/>
  <c r="H55"/>
  <c r="H54"/>
  <c r="H53"/>
  <c r="H52"/>
  <c r="G51"/>
  <c r="F51"/>
  <c r="E51"/>
  <c r="D51"/>
  <c r="H50"/>
  <c r="H49"/>
  <c r="H48"/>
  <c r="H47"/>
  <c r="G46"/>
  <c r="F46"/>
  <c r="F45" s="1"/>
  <c r="E46"/>
  <c r="E45" s="1"/>
  <c r="D46"/>
  <c r="D45" s="1"/>
  <c r="H44"/>
  <c r="H43"/>
  <c r="H42"/>
  <c r="H41"/>
  <c r="H40"/>
  <c r="H39"/>
  <c r="G38"/>
  <c r="F38"/>
  <c r="E38"/>
  <c r="D38"/>
  <c r="H37"/>
  <c r="H36"/>
  <c r="H35"/>
  <c r="H34"/>
  <c r="H33"/>
  <c r="H32"/>
  <c r="G31"/>
  <c r="F31"/>
  <c r="F30" s="1"/>
  <c r="E31"/>
  <c r="D31"/>
  <c r="H29"/>
  <c r="H28"/>
  <c r="H27"/>
  <c r="H26"/>
  <c r="G25"/>
  <c r="F25"/>
  <c r="E25"/>
  <c r="D25"/>
  <c r="H24"/>
  <c r="H23"/>
  <c r="H22"/>
  <c r="H21"/>
  <c r="G20"/>
  <c r="F20"/>
  <c r="F19" s="1"/>
  <c r="E20"/>
  <c r="D20"/>
  <c r="D19"/>
  <c r="H18"/>
  <c r="H17"/>
  <c r="H16"/>
  <c r="G15"/>
  <c r="G14" s="1"/>
  <c r="F15"/>
  <c r="F14" s="1"/>
  <c r="E15"/>
  <c r="E14" s="1"/>
  <c r="D15"/>
  <c r="K446"/>
  <c r="K447"/>
  <c r="K449"/>
  <c r="K452"/>
  <c r="K453"/>
  <c r="K454"/>
  <c r="K456"/>
  <c r="K458"/>
  <c r="K459"/>
  <c r="K460"/>
  <c r="K461"/>
  <c r="K462"/>
  <c r="K467"/>
  <c r="K468"/>
  <c r="K469"/>
  <c r="K470"/>
  <c r="K471"/>
  <c r="K473"/>
  <c r="K474"/>
  <c r="K475"/>
  <c r="K476"/>
  <c r="K450"/>
  <c r="K455"/>
  <c r="G19" l="1"/>
  <c r="F839"/>
  <c r="E757"/>
  <c r="E755" s="1"/>
  <c r="E749" s="1"/>
  <c r="D758"/>
  <c r="D757" s="1"/>
  <c r="F717"/>
  <c r="H721"/>
  <c r="H708"/>
  <c r="E687"/>
  <c r="E676" s="1"/>
  <c r="E670" s="1"/>
  <c r="H681"/>
  <c r="H640"/>
  <c r="F632"/>
  <c r="F626" s="1"/>
  <c r="E603"/>
  <c r="D553"/>
  <c r="F522"/>
  <c r="E532"/>
  <c r="E528" s="1"/>
  <c r="E502"/>
  <c r="E498" s="1"/>
  <c r="D502"/>
  <c r="D498" s="1"/>
  <c r="G442"/>
  <c r="H399"/>
  <c r="E385"/>
  <c r="E371" s="1"/>
  <c r="E367" s="1"/>
  <c r="E366" s="1"/>
  <c r="E363" s="1"/>
  <c r="H379"/>
  <c r="H373"/>
  <c r="H359"/>
  <c r="H355"/>
  <c r="E347"/>
  <c r="E328" s="1"/>
  <c r="E322" s="1"/>
  <c r="E294"/>
  <c r="E288" s="1"/>
  <c r="H297"/>
  <c r="H295"/>
  <c r="H268"/>
  <c r="D131"/>
  <c r="D108"/>
  <c r="F83"/>
  <c r="G93"/>
  <c r="G89" s="1"/>
  <c r="H96"/>
  <c r="E68"/>
  <c r="E64" s="1"/>
  <c r="E58" s="1"/>
  <c r="E30"/>
  <c r="D30"/>
  <c r="H31"/>
  <c r="G30"/>
  <c r="H38"/>
  <c r="H15"/>
  <c r="H14" s="1"/>
  <c r="I466"/>
  <c r="D274"/>
  <c r="D261"/>
  <c r="E251"/>
  <c r="E244"/>
  <c r="D239"/>
  <c r="F221"/>
  <c r="F215" s="1"/>
  <c r="F213" s="1"/>
  <c r="D189"/>
  <c r="G123"/>
  <c r="G122" s="1"/>
  <c r="H516"/>
  <c r="F566"/>
  <c r="G849"/>
  <c r="F758"/>
  <c r="F757" s="1"/>
  <c r="F755" s="1"/>
  <c r="F749" s="1"/>
  <c r="H589"/>
  <c r="D465"/>
  <c r="D464" s="1"/>
  <c r="I464" s="1"/>
  <c r="K464" s="1"/>
  <c r="H486"/>
  <c r="F813"/>
  <c r="F803" s="1"/>
  <c r="F797" s="1"/>
  <c r="E592"/>
  <c r="E586" s="1"/>
  <c r="F592"/>
  <c r="F586" s="1"/>
  <c r="E700"/>
  <c r="G758"/>
  <c r="G502"/>
  <c r="G498" s="1"/>
  <c r="G492" s="1"/>
  <c r="G687"/>
  <c r="G676" s="1"/>
  <c r="G670" s="1"/>
  <c r="G717"/>
  <c r="G706" s="1"/>
  <c r="G700" s="1"/>
  <c r="G803"/>
  <c r="G839"/>
  <c r="G833" s="1"/>
  <c r="H528"/>
  <c r="G553"/>
  <c r="G552" s="1"/>
  <c r="G603"/>
  <c r="G592" s="1"/>
  <c r="G586" s="1"/>
  <c r="E643"/>
  <c r="E632" s="1"/>
  <c r="E626" s="1"/>
  <c r="F687"/>
  <c r="F676" s="1"/>
  <c r="F706"/>
  <c r="F700" s="1"/>
  <c r="I448"/>
  <c r="I451"/>
  <c r="K451" s="1"/>
  <c r="F463"/>
  <c r="F442" s="1"/>
  <c r="F492"/>
  <c r="F491" s="1"/>
  <c r="H525"/>
  <c r="H570"/>
  <c r="D603"/>
  <c r="H603" s="1"/>
  <c r="H610"/>
  <c r="H616"/>
  <c r="H621"/>
  <c r="H637"/>
  <c r="D676"/>
  <c r="H678"/>
  <c r="H684"/>
  <c r="H711"/>
  <c r="D717"/>
  <c r="D706" s="1"/>
  <c r="H718"/>
  <c r="H724"/>
  <c r="H741"/>
  <c r="H750"/>
  <c r="H774"/>
  <c r="H783"/>
  <c r="H798"/>
  <c r="H800"/>
  <c r="H817"/>
  <c r="H823"/>
  <c r="E849"/>
  <c r="E839" s="1"/>
  <c r="E833" s="1"/>
  <c r="H863"/>
  <c r="I457"/>
  <c r="E463"/>
  <c r="J442"/>
  <c r="D485"/>
  <c r="H485" s="1"/>
  <c r="D493"/>
  <c r="H506"/>
  <c r="H512"/>
  <c r="H533"/>
  <c r="H539"/>
  <c r="F553"/>
  <c r="F552" s="1"/>
  <c r="H557"/>
  <c r="D566"/>
  <c r="E566"/>
  <c r="E552" s="1"/>
  <c r="H594"/>
  <c r="H600"/>
  <c r="D643"/>
  <c r="D632" s="1"/>
  <c r="H650"/>
  <c r="H656"/>
  <c r="H661"/>
  <c r="H666"/>
  <c r="H691"/>
  <c r="H703"/>
  <c r="H762"/>
  <c r="G757"/>
  <c r="G755" s="1"/>
  <c r="G749" s="1"/>
  <c r="H791"/>
  <c r="H807"/>
  <c r="D813"/>
  <c r="E813"/>
  <c r="E803" s="1"/>
  <c r="E797" s="1"/>
  <c r="H827"/>
  <c r="H840"/>
  <c r="H846"/>
  <c r="D849"/>
  <c r="D839" s="1"/>
  <c r="H856"/>
  <c r="H442"/>
  <c r="H502"/>
  <c r="H701"/>
  <c r="G797"/>
  <c r="E442"/>
  <c r="I472"/>
  <c r="K472" s="1"/>
  <c r="H503"/>
  <c r="H509"/>
  <c r="E522"/>
  <c r="H536"/>
  <c r="H542"/>
  <c r="H546"/>
  <c r="H554"/>
  <c r="H597"/>
  <c r="H629"/>
  <c r="G632"/>
  <c r="G626" s="1"/>
  <c r="H647"/>
  <c r="H653"/>
  <c r="D671"/>
  <c r="H688"/>
  <c r="H694"/>
  <c r="F730"/>
  <c r="H759"/>
  <c r="H804"/>
  <c r="H810"/>
  <c r="H836"/>
  <c r="F833"/>
  <c r="H843"/>
  <c r="H853"/>
  <c r="H859"/>
  <c r="H498"/>
  <c r="H532"/>
  <c r="D730"/>
  <c r="H731"/>
  <c r="E492"/>
  <c r="G522"/>
  <c r="G730"/>
  <c r="H740"/>
  <c r="D755"/>
  <c r="H773"/>
  <c r="H580"/>
  <c r="H604"/>
  <c r="H644"/>
  <c r="H732"/>
  <c r="D523"/>
  <c r="D587"/>
  <c r="D627"/>
  <c r="H758"/>
  <c r="H834"/>
  <c r="H850"/>
  <c r="I444"/>
  <c r="I445"/>
  <c r="K445" s="1"/>
  <c r="D443"/>
  <c r="H30"/>
  <c r="E19"/>
  <c r="E13" s="1"/>
  <c r="H51"/>
  <c r="H59"/>
  <c r="H61"/>
  <c r="H71"/>
  <c r="D99"/>
  <c r="E93"/>
  <c r="E89" s="1"/>
  <c r="E83" s="1"/>
  <c r="H109"/>
  <c r="H156"/>
  <c r="H162"/>
  <c r="H199"/>
  <c r="E221"/>
  <c r="E215" s="1"/>
  <c r="E213" s="1"/>
  <c r="G244"/>
  <c r="G238" s="1"/>
  <c r="G237" s="1"/>
  <c r="D334"/>
  <c r="H341"/>
  <c r="F371"/>
  <c r="F367" s="1"/>
  <c r="F366" s="1"/>
  <c r="F363" s="1"/>
  <c r="H420"/>
  <c r="D14"/>
  <c r="D13" s="1"/>
  <c r="H20"/>
  <c r="H25"/>
  <c r="G45"/>
  <c r="F68"/>
  <c r="F64" s="1"/>
  <c r="F58" s="1"/>
  <c r="H131"/>
  <c r="F139"/>
  <c r="F123" s="1"/>
  <c r="F122" s="1"/>
  <c r="H152"/>
  <c r="E145"/>
  <c r="E139" s="1"/>
  <c r="E123" s="1"/>
  <c r="H166"/>
  <c r="H171"/>
  <c r="E182"/>
  <c r="E176" s="1"/>
  <c r="E175" s="1"/>
  <c r="H225"/>
  <c r="F244"/>
  <c r="G347"/>
  <c r="G328" s="1"/>
  <c r="G322" s="1"/>
  <c r="D74"/>
  <c r="H135"/>
  <c r="H196"/>
  <c r="G221"/>
  <c r="G215" s="1"/>
  <c r="G213" s="1"/>
  <c r="H281"/>
  <c r="H291"/>
  <c r="H313"/>
  <c r="H331"/>
  <c r="H344"/>
  <c r="H382"/>
  <c r="D385"/>
  <c r="H408"/>
  <c r="D411"/>
  <c r="F13"/>
  <c r="G83"/>
  <c r="H113"/>
  <c r="H124"/>
  <c r="H149"/>
  <c r="H186"/>
  <c r="H248"/>
  <c r="H307"/>
  <c r="H325"/>
  <c r="D339"/>
  <c r="H300"/>
  <c r="H45"/>
  <c r="H145"/>
  <c r="H316"/>
  <c r="D310"/>
  <c r="H348"/>
  <c r="H274"/>
  <c r="H84"/>
  <c r="D139"/>
  <c r="H140"/>
  <c r="H189"/>
  <c r="D182"/>
  <c r="H182" s="1"/>
  <c r="H216"/>
  <c r="G58"/>
  <c r="F238"/>
  <c r="F237" s="1"/>
  <c r="H323"/>
  <c r="H251"/>
  <c r="D244"/>
  <c r="H261"/>
  <c r="G13"/>
  <c r="E108"/>
  <c r="H108" s="1"/>
  <c r="H228"/>
  <c r="H239"/>
  <c r="E238"/>
  <c r="E237" s="1"/>
  <c r="G294"/>
  <c r="G288" s="1"/>
  <c r="F294"/>
  <c r="F288" s="1"/>
  <c r="F328"/>
  <c r="F322" s="1"/>
  <c r="H46"/>
  <c r="H86"/>
  <c r="H94"/>
  <c r="H142"/>
  <c r="H190"/>
  <c r="H218"/>
  <c r="H262"/>
  <c r="H302"/>
  <c r="H318"/>
  <c r="H350"/>
  <c r="H386"/>
  <c r="H402"/>
  <c r="D69"/>
  <c r="D177"/>
  <c r="D221"/>
  <c r="D289"/>
  <c r="D305"/>
  <c r="D329"/>
  <c r="D353"/>
  <c r="H252"/>
  <c r="H368"/>
  <c r="H376"/>
  <c r="H412"/>
  <c r="K466"/>
  <c r="K448"/>
  <c r="K457"/>
  <c r="H839" l="1"/>
  <c r="H757"/>
  <c r="E669"/>
  <c r="D592"/>
  <c r="H592" s="1"/>
  <c r="D552"/>
  <c r="D463"/>
  <c r="I463" s="1"/>
  <c r="I465"/>
  <c r="K465" s="1"/>
  <c r="H411"/>
  <c r="H385"/>
  <c r="D371"/>
  <c r="H353"/>
  <c r="H339"/>
  <c r="H334"/>
  <c r="H310"/>
  <c r="E287"/>
  <c r="H305"/>
  <c r="D260"/>
  <c r="H260" s="1"/>
  <c r="F57"/>
  <c r="F56" s="1"/>
  <c r="H99"/>
  <c r="D93"/>
  <c r="H74"/>
  <c r="E57"/>
  <c r="E56" s="1"/>
  <c r="H19"/>
  <c r="G796"/>
  <c r="H552"/>
  <c r="F212"/>
  <c r="F121" s="1"/>
  <c r="E212"/>
  <c r="G212"/>
  <c r="G121" s="1"/>
  <c r="H221"/>
  <c r="G57"/>
  <c r="G56" s="1"/>
  <c r="H849"/>
  <c r="H687"/>
  <c r="G669"/>
  <c r="G579" s="1"/>
  <c r="F670"/>
  <c r="F669" s="1"/>
  <c r="F579" s="1"/>
  <c r="H676"/>
  <c r="E579"/>
  <c r="G491"/>
  <c r="H566"/>
  <c r="H717"/>
  <c r="H706"/>
  <c r="D700"/>
  <c r="H700" s="1"/>
  <c r="E491"/>
  <c r="H730"/>
  <c r="E796"/>
  <c r="H632"/>
  <c r="H671"/>
  <c r="D670"/>
  <c r="H493"/>
  <c r="D492"/>
  <c r="H492" s="1"/>
  <c r="H643"/>
  <c r="F796"/>
  <c r="H553"/>
  <c r="H813"/>
  <c r="D803"/>
  <c r="D586"/>
  <c r="H587"/>
  <c r="D833"/>
  <c r="D626"/>
  <c r="H626" s="1"/>
  <c r="H627"/>
  <c r="D749"/>
  <c r="H749" s="1"/>
  <c r="H755"/>
  <c r="D522"/>
  <c r="H523"/>
  <c r="I443"/>
  <c r="K443" s="1"/>
  <c r="D442"/>
  <c r="I442" s="1"/>
  <c r="H397"/>
  <c r="D396"/>
  <c r="E122"/>
  <c r="H289"/>
  <c r="F287"/>
  <c r="D68"/>
  <c r="H69"/>
  <c r="H13"/>
  <c r="D294"/>
  <c r="H329"/>
  <c r="D176"/>
  <c r="H177"/>
  <c r="H244"/>
  <c r="D238"/>
  <c r="H139"/>
  <c r="D123"/>
  <c r="G287"/>
  <c r="D215"/>
  <c r="D347"/>
  <c r="K463"/>
  <c r="K444"/>
  <c r="H396" l="1"/>
  <c r="H371"/>
  <c r="D367"/>
  <c r="H347"/>
  <c r="H294"/>
  <c r="D89"/>
  <c r="H93"/>
  <c r="G12"/>
  <c r="G484"/>
  <c r="F484"/>
  <c r="F7" s="1"/>
  <c r="F12"/>
  <c r="E121"/>
  <c r="E12" s="1"/>
  <c r="E484"/>
  <c r="E7" s="1"/>
  <c r="H803"/>
  <c r="D797"/>
  <c r="H797" s="1"/>
  <c r="D669"/>
  <c r="H669" s="1"/>
  <c r="H670"/>
  <c r="H586"/>
  <c r="H833"/>
  <c r="H522"/>
  <c r="D491"/>
  <c r="D175"/>
  <c r="H176"/>
  <c r="H68"/>
  <c r="D64"/>
  <c r="H123"/>
  <c r="D328"/>
  <c r="D288"/>
  <c r="H215"/>
  <c r="D213"/>
  <c r="D237"/>
  <c r="H238"/>
  <c r="K442"/>
  <c r="H237" l="1"/>
  <c r="H367"/>
  <c r="D366"/>
  <c r="H175"/>
  <c r="D83"/>
  <c r="H89"/>
  <c r="D796"/>
  <c r="H796" s="1"/>
  <c r="D579"/>
  <c r="H579" s="1"/>
  <c r="H491"/>
  <c r="D122"/>
  <c r="D363"/>
  <c r="H364"/>
  <c r="H328"/>
  <c r="H322" s="1"/>
  <c r="D322"/>
  <c r="D212"/>
  <c r="H213"/>
  <c r="H288"/>
  <c r="H64"/>
  <c r="D58"/>
  <c r="G7"/>
  <c r="H366" l="1"/>
  <c r="H363"/>
  <c r="D287"/>
  <c r="H212"/>
  <c r="H122"/>
  <c r="H83"/>
  <c r="D484"/>
  <c r="H484" s="1"/>
  <c r="D121"/>
  <c r="D57"/>
  <c r="H58"/>
  <c r="H287" l="1"/>
  <c r="H121"/>
  <c r="D56"/>
  <c r="H57"/>
  <c r="H56" l="1"/>
  <c r="D12"/>
  <c r="H7"/>
  <c r="D7"/>
  <c r="H12" l="1"/>
  <c r="G6" l="1"/>
  <c r="G8" s="1"/>
  <c r="E6"/>
  <c r="E8" s="1"/>
  <c r="F6"/>
  <c r="F8" s="1"/>
  <c r="H6" l="1"/>
  <c r="H8" s="1"/>
  <c r="D6"/>
  <c r="D8" s="1"/>
</calcChain>
</file>

<file path=xl/comments1.xml><?xml version="1.0" encoding="utf-8"?>
<comments xmlns="http://schemas.openxmlformats.org/spreadsheetml/2006/main">
  <authors>
    <author>International Monetary Fund</author>
  </authors>
  <commentList>
    <comment ref="J737" authorId="0">
      <text>
        <r>
          <rPr>
            <b/>
            <sz val="9"/>
            <color indexed="81"/>
            <rFont val="Tahoma"/>
            <family val="2"/>
          </rPr>
          <t>International Monetary Fund:</t>
        </r>
        <r>
          <rPr>
            <sz val="9"/>
            <color indexed="81"/>
            <rFont val="Tahoma"/>
            <family val="2"/>
          </rPr>
          <t xml:space="preserve">
OFCs might be PF managers
</t>
        </r>
      </text>
    </comment>
    <comment ref="J746" authorId="0">
      <text>
        <r>
          <rPr>
            <b/>
            <sz val="9"/>
            <color indexed="81"/>
            <rFont val="Tahoma"/>
            <family val="2"/>
          </rPr>
          <t>International Monetary Fund:</t>
        </r>
        <r>
          <rPr>
            <sz val="9"/>
            <color indexed="81"/>
            <rFont val="Tahoma"/>
            <family val="2"/>
          </rPr>
          <t xml:space="preserve">
OFCs might be PF managers</t>
        </r>
      </text>
    </comment>
    <comment ref="J756" authorId="0">
      <text>
        <r>
          <rPr>
            <b/>
            <sz val="9"/>
            <color indexed="81"/>
            <rFont val="Tahoma"/>
            <family val="2"/>
          </rPr>
          <t>International Monetary Fund:</t>
        </r>
        <r>
          <rPr>
            <sz val="9"/>
            <color indexed="81"/>
            <rFont val="Tahoma"/>
            <family val="2"/>
          </rPr>
          <t xml:space="preserve">
PF might provide dividends in case of these funds are administrated by PF managers.
</t>
        </r>
      </text>
    </comment>
    <comment ref="J863" authorId="0">
      <text>
        <r>
          <rPr>
            <b/>
            <sz val="9"/>
            <color indexed="81"/>
            <rFont val="Tahoma"/>
            <family val="2"/>
          </rPr>
          <t>International Monetary Fund:</t>
        </r>
        <r>
          <rPr>
            <sz val="9"/>
            <color indexed="81"/>
            <rFont val="Tahoma"/>
            <family val="2"/>
          </rPr>
          <t xml:space="preserve">
Households participations are not quated. There is not trade market.</t>
        </r>
      </text>
    </comment>
  </commentList>
</comments>
</file>

<file path=xl/sharedStrings.xml><?xml version="1.0" encoding="utf-8"?>
<sst xmlns="http://schemas.openxmlformats.org/spreadsheetml/2006/main" count="3166" uniqueCount="934">
  <si>
    <t xml:space="preserve">Questionnaire for Insurance Companies &amp; Pension Funds </t>
  </si>
  <si>
    <t>Name of the Insurance Company or Pension Funds:</t>
  </si>
  <si>
    <t>For the Quarter ended:</t>
  </si>
  <si>
    <t>Validation Rules</t>
  </si>
  <si>
    <t>Items</t>
  </si>
  <si>
    <t xml:space="preserve">Insurance </t>
  </si>
  <si>
    <t>PF</t>
  </si>
  <si>
    <t>Assets</t>
  </si>
  <si>
    <t>1 Currency and Deposits</t>
  </si>
  <si>
    <t>1 Currency</t>
  </si>
  <si>
    <t>Y</t>
  </si>
  <si>
    <t>1 National Currency (notes &amp; coins)</t>
  </si>
  <si>
    <t>1 Pakistani bank notes</t>
  </si>
  <si>
    <t>2 Pakistani coins</t>
  </si>
  <si>
    <t>2 Foreign Currency (notes &amp; coins)</t>
  </si>
  <si>
    <t>2 Transferable Deposits</t>
  </si>
  <si>
    <t>1 National currency</t>
  </si>
  <si>
    <t>1 Central Bank</t>
  </si>
  <si>
    <t>N</t>
  </si>
  <si>
    <t>2 Deposit money institutions</t>
  </si>
  <si>
    <t>3 Other deposit accepting institutions</t>
  </si>
  <si>
    <t>4 Nonresidents</t>
  </si>
  <si>
    <t>Ok</t>
  </si>
  <si>
    <t xml:space="preserve">2 Foreign currency </t>
  </si>
  <si>
    <t>3 Restricted Deposits</t>
  </si>
  <si>
    <t>1 Central bank</t>
  </si>
  <si>
    <t>4 Financial intermediaries</t>
  </si>
  <si>
    <t>5 Financial auxiliaries</t>
  </si>
  <si>
    <t>2 Foreign currency</t>
  </si>
  <si>
    <t>4 Other Deposits</t>
  </si>
  <si>
    <t>2 Securities other than shares/Debt Securities</t>
  </si>
  <si>
    <t>1 Short-term</t>
  </si>
  <si>
    <t>1 Non-financial corporations</t>
  </si>
  <si>
    <t>1 Public</t>
  </si>
  <si>
    <t>2  Private</t>
  </si>
  <si>
    <t>1. Foreign controlled</t>
  </si>
  <si>
    <t>2. National private</t>
  </si>
  <si>
    <t>2 Financial Corporations</t>
  </si>
  <si>
    <t>1 Deposit money institutions</t>
  </si>
  <si>
    <t>2 Other deposit accepting institutions</t>
  </si>
  <si>
    <t>3 Other financial intermediaries</t>
  </si>
  <si>
    <t>4 Insurance Corporations</t>
  </si>
  <si>
    <t>1 Life insurance corporations</t>
  </si>
  <si>
    <t>2 Private</t>
  </si>
  <si>
    <t>2 Non-Life insurance corporations</t>
  </si>
  <si>
    <t>3 Central Government</t>
  </si>
  <si>
    <t>4 Provincial Governments</t>
  </si>
  <si>
    <t>5 Local governments</t>
  </si>
  <si>
    <t>6 Non-residents</t>
  </si>
  <si>
    <t>2 Long-term</t>
  </si>
  <si>
    <t>1 Central Government short-term securities</t>
  </si>
  <si>
    <t>2 Non-residents short-term securities</t>
  </si>
  <si>
    <t>1 Central Government long-term securities</t>
  </si>
  <si>
    <t>1 Foreign exchange bearer certificates (FEBCs)</t>
  </si>
  <si>
    <t>2 Foreign currency bearer certificates (FCBCs)</t>
  </si>
  <si>
    <t>3 Euro bonds</t>
  </si>
  <si>
    <t>4 Dollar bearer certificates (DBCs)</t>
  </si>
  <si>
    <t>5 Special US $ bonds</t>
  </si>
  <si>
    <t>6 Other central government long-term  Securities</t>
  </si>
  <si>
    <t>2 Non-residents long-term Securities</t>
  </si>
  <si>
    <t>3 Loans extended (Advances)</t>
  </si>
  <si>
    <t xml:space="preserve">  1 National currency</t>
  </si>
  <si>
    <t xml:space="preserve">    1 Short-term</t>
  </si>
  <si>
    <t xml:space="preserve">      1 Money at call</t>
  </si>
  <si>
    <t xml:space="preserve">        1 Deposit money institutions</t>
  </si>
  <si>
    <t xml:space="preserve">        2 Other deposit accepting institutions</t>
  </si>
  <si>
    <t xml:space="preserve">        3 Financial intermediaries</t>
  </si>
  <si>
    <t xml:space="preserve">        4 Financial auxiliaries</t>
  </si>
  <si>
    <t xml:space="preserve">        5 Insurance and pension funds</t>
  </si>
  <si>
    <t xml:space="preserve">        6 Non-residents</t>
  </si>
  <si>
    <t xml:space="preserve">      2 Reverse repo</t>
  </si>
  <si>
    <t xml:space="preserve">        3 Other financial intermediaries</t>
  </si>
  <si>
    <t xml:space="preserve">          1 Public</t>
  </si>
  <si>
    <t xml:space="preserve">          2  Private</t>
  </si>
  <si>
    <t xml:space="preserve">      3 Bills purchased and discounted (inland  bills)</t>
  </si>
  <si>
    <t xml:space="preserve">      4 Other advances and financial leases</t>
  </si>
  <si>
    <t xml:space="preserve">        1 Non-financial corporations</t>
  </si>
  <si>
    <t xml:space="preserve">            1 NPIs (Market)</t>
  </si>
  <si>
    <t xml:space="preserve">            2 Others</t>
  </si>
  <si>
    <t xml:space="preserve">        2 Financial Corporations</t>
  </si>
  <si>
    <t xml:space="preserve">          1 Deposit money institutions</t>
  </si>
  <si>
    <t xml:space="preserve">          2 Other deposit accepting institutions</t>
  </si>
  <si>
    <t xml:space="preserve">          3 Other financial intermediaries</t>
  </si>
  <si>
    <t xml:space="preserve">          4 Financial auxiliaries</t>
  </si>
  <si>
    <t xml:space="preserve">            1 Public</t>
  </si>
  <si>
    <t xml:space="preserve">            2  Private</t>
  </si>
  <si>
    <t xml:space="preserve">          5 Insurance and pension funds</t>
  </si>
  <si>
    <t xml:space="preserve">            1 Life insurance corporations</t>
  </si>
  <si>
    <t xml:space="preserve">              1 Public</t>
  </si>
  <si>
    <t xml:space="preserve">              2 Private</t>
  </si>
  <si>
    <t xml:space="preserve">            2 Non-Life insurance corporations</t>
  </si>
  <si>
    <t xml:space="preserve">        3 Central Government</t>
  </si>
  <si>
    <t xml:space="preserve">          1 Federal government excluding NPIs and Public ent.</t>
  </si>
  <si>
    <t xml:space="preserve">          2 NPIs (Non market)</t>
  </si>
  <si>
    <t xml:space="preserve">        4 Provincial Governments</t>
  </si>
  <si>
    <t xml:space="preserve">          1 Provincial Governments excluding NPIs</t>
  </si>
  <si>
    <t xml:space="preserve">          2 NPIs(Non market)</t>
  </si>
  <si>
    <t xml:space="preserve">        5 Local governments</t>
  </si>
  <si>
    <t xml:space="preserve">        6 Household</t>
  </si>
  <si>
    <t xml:space="preserve">          1 Employers</t>
  </si>
  <si>
    <t xml:space="preserve">          2 Own account workers</t>
  </si>
  <si>
    <t xml:space="preserve">          3 Employees</t>
  </si>
  <si>
    <t xml:space="preserve">          4 Recepient of property and   transfer income</t>
  </si>
  <si>
    <t xml:space="preserve">        7 Non-profit institutions (NPIs) serving households</t>
  </si>
  <si>
    <t xml:space="preserve">          1 Foreign controlled</t>
  </si>
  <si>
    <t xml:space="preserve">          2 National private</t>
  </si>
  <si>
    <t xml:space="preserve">        8 Non-residents</t>
  </si>
  <si>
    <t xml:space="preserve">    2 Long-term</t>
  </si>
  <si>
    <t xml:space="preserve">      1 Advances and financial leases</t>
  </si>
  <si>
    <t xml:space="preserve">          4 Recipients of property and transfer  incomes</t>
  </si>
  <si>
    <t xml:space="preserve">        7 Non-profit institutions (NPIs) serving  households</t>
  </si>
  <si>
    <t xml:space="preserve">  2 Foreign currency</t>
  </si>
  <si>
    <t xml:space="preserve">      1 Bills purchased and discounted (foreign  bills)</t>
  </si>
  <si>
    <t xml:space="preserve">      2 Advances and financial leases</t>
  </si>
  <si>
    <t xml:space="preserve">        3 Non-residents</t>
  </si>
  <si>
    <t>4 Households</t>
  </si>
  <si>
    <t>4. Insurance, pension and standardized guarantee schemes</t>
  </si>
  <si>
    <t>1 National Currency</t>
  </si>
  <si>
    <t>5 Nonresidents</t>
  </si>
  <si>
    <t>2 Foreign Currency</t>
  </si>
  <si>
    <t>5 Shares and other equity</t>
  </si>
  <si>
    <t>1 Quoted</t>
  </si>
  <si>
    <t>4 Insurance and pension funds</t>
  </si>
  <si>
    <t>3 Non-residents</t>
  </si>
  <si>
    <t>2 Non quoted</t>
  </si>
  <si>
    <t>1 NPIs (Market)</t>
  </si>
  <si>
    <t>2 Others</t>
  </si>
  <si>
    <t>4 Financial auxiliaries</t>
  </si>
  <si>
    <t>5 Insurance and pension funds</t>
  </si>
  <si>
    <t>3 Investment fund shares</t>
  </si>
  <si>
    <t>1 Money market funds</t>
  </si>
  <si>
    <t>2 Non money market funds</t>
  </si>
  <si>
    <t>6 Other accounts receivable</t>
  </si>
  <si>
    <t>1 Resident Sectors</t>
  </si>
  <si>
    <t>1 Dividends receivable</t>
  </si>
  <si>
    <t>2 Settlement accounts</t>
  </si>
  <si>
    <t>4 Other financial intermediaries</t>
  </si>
  <si>
    <t>6 Insurance corporations</t>
  </si>
  <si>
    <t xml:space="preserve">     1 Public</t>
  </si>
  <si>
    <t xml:space="preserve">     2 Private</t>
  </si>
  <si>
    <t>3 Central government</t>
  </si>
  <si>
    <t>4 Provincial governments</t>
  </si>
  <si>
    <t>6 Other resident sector</t>
  </si>
  <si>
    <t>1 Financial Corporations</t>
  </si>
  <si>
    <t>2 Central government</t>
  </si>
  <si>
    <t>3 Items in the process of collection</t>
  </si>
  <si>
    <t>4 Miscellaneous asset items</t>
  </si>
  <si>
    <t>1 Suspense account</t>
  </si>
  <si>
    <t>2 Prepayment of taxes</t>
  </si>
  <si>
    <t>3 Prepayment of rent</t>
  </si>
  <si>
    <t>4 Prepaid operating expenses</t>
  </si>
  <si>
    <t>5 Other miscellaneous asset items</t>
  </si>
  <si>
    <t>2 Non- resident sector</t>
  </si>
  <si>
    <t>1 Dividends receivable non-residents</t>
  </si>
  <si>
    <t>2 Settlement accounts non-residents</t>
  </si>
  <si>
    <t>4 Miscellaneous assets items - non-residents</t>
  </si>
  <si>
    <t xml:space="preserve">Name of the Insurance company: </t>
  </si>
  <si>
    <t xml:space="preserve">(Rupees 000) </t>
  </si>
  <si>
    <t>Transactions</t>
  </si>
  <si>
    <t>7 Non-financial transactions</t>
  </si>
  <si>
    <t>1 Produced assets</t>
  </si>
  <si>
    <t>1 Tangible fixed assets</t>
  </si>
  <si>
    <t>1 Dwellings</t>
  </si>
  <si>
    <t xml:space="preserve">1 Building on freehold land </t>
  </si>
  <si>
    <t xml:space="preserve">2 Building on leasehold land </t>
  </si>
  <si>
    <t>2 Other buildings and structures</t>
  </si>
  <si>
    <t>3 Machinery and equipment</t>
  </si>
  <si>
    <t>1 Transport equipments</t>
  </si>
  <si>
    <t>2 Furniture &amp; Fixtures</t>
  </si>
  <si>
    <t>3 Office equipments</t>
  </si>
  <si>
    <t>4 Other machinery &amp; equipments</t>
  </si>
  <si>
    <t>4 Other tangible fixed assets n.e.s</t>
  </si>
  <si>
    <t>2 Intangible fixed assets</t>
  </si>
  <si>
    <t>1 Computer software</t>
  </si>
  <si>
    <t>2 Entertainment, literary or artistic originals</t>
  </si>
  <si>
    <t>3 Other intangible fixed assets n.e.s</t>
  </si>
  <si>
    <t>3 Inventories</t>
  </si>
  <si>
    <t>4 Valuables</t>
  </si>
  <si>
    <t>2 Non-produced assets</t>
  </si>
  <si>
    <t>1 Tangible non-produced assets</t>
  </si>
  <si>
    <t>1 Land</t>
  </si>
  <si>
    <t>1 Land underlying Buildings and structures</t>
  </si>
  <si>
    <t>1 Freehold land</t>
  </si>
  <si>
    <t>2 Leasehold land</t>
  </si>
  <si>
    <t>2 Recreational land</t>
  </si>
  <si>
    <t>3 Other land n.e.s</t>
  </si>
  <si>
    <t>2 Other tangible non-produced assets n.e.s</t>
  </si>
  <si>
    <t>2 Intangible non-produced assets</t>
  </si>
  <si>
    <t>1 Leases and other transferable contracts</t>
  </si>
  <si>
    <t>2 Purchased goodwill</t>
  </si>
  <si>
    <t>3 Other intangible non-produced assets n.e.s</t>
  </si>
  <si>
    <t>Memorandum Items:</t>
  </si>
  <si>
    <t>1 Cost of ownership transfer on acquisition of fixed assets</t>
  </si>
  <si>
    <t>2 Cost of ownership transfer on disposal of fixed assets</t>
  </si>
  <si>
    <t>(Rupees 000)</t>
  </si>
  <si>
    <t>Liabilities</t>
  </si>
  <si>
    <t>1 Deposits - restricted</t>
  </si>
  <si>
    <t>1 Household</t>
  </si>
  <si>
    <t>1 Employers</t>
  </si>
  <si>
    <t>2 Own account workers</t>
  </si>
  <si>
    <t>3 Employees</t>
  </si>
  <si>
    <t>4 Recipient of property and transfer incomes</t>
  </si>
  <si>
    <t>2 Securities other than shares</t>
  </si>
  <si>
    <t>1 Federal government excluding NPIs &amp; Public ent.</t>
  </si>
  <si>
    <t>2 NPIs (Non market)</t>
  </si>
  <si>
    <t>1 Provincial Governments excluding NPIs</t>
  </si>
  <si>
    <t>2 NPIs(Non market)</t>
  </si>
  <si>
    <t>6 Household</t>
  </si>
  <si>
    <t>7 Non-residents</t>
  </si>
  <si>
    <t>3 Loans (Borrowings)</t>
  </si>
  <si>
    <t>4 Insurance, pension and standardized guarantee schemes</t>
  </si>
  <si>
    <t>1 Net equity of households</t>
  </si>
  <si>
    <t>FOR COMPANIES PROVIDING BOTH SERVICES THIS HEAD SHOULD REMAIN OPEN.</t>
  </si>
  <si>
    <t>5 Non-residents</t>
  </si>
  <si>
    <t>2 Prepayment of Premium</t>
  </si>
  <si>
    <t>5 Insurance Corporations</t>
  </si>
  <si>
    <t>6 Financial auxiliaries</t>
  </si>
  <si>
    <t>7  Households</t>
  </si>
  <si>
    <t>3 Reserve against outstanding claims</t>
  </si>
  <si>
    <t>7 Households</t>
  </si>
  <si>
    <t>4 Pension entitlements of households</t>
  </si>
  <si>
    <t>1 Residents</t>
  </si>
  <si>
    <t>2 Non-residents</t>
  </si>
  <si>
    <t>5 Nonlife Insurance Technical Reserves &amp; Provisions for calls under standardized guarantees</t>
  </si>
  <si>
    <t>4 State &amp; local government</t>
  </si>
  <si>
    <t>6  Liabilities of Pension Funds to Pension Managers</t>
  </si>
  <si>
    <t>4 Other Financial Intermediaries</t>
  </si>
  <si>
    <t>5 Financial Auxiliaries</t>
  </si>
  <si>
    <t xml:space="preserve">    6  Nonresidents</t>
  </si>
  <si>
    <t>3 Other Depository Corporations</t>
  </si>
  <si>
    <t xml:space="preserve">    6 Nonresidents</t>
  </si>
  <si>
    <t>5 Other accounts payable</t>
  </si>
  <si>
    <t>1 Provision for losses</t>
  </si>
  <si>
    <t>1 Provision for loan losses</t>
  </si>
  <si>
    <t>2 Provision for other losses</t>
  </si>
  <si>
    <t>2 Accumulated depreciation</t>
  </si>
  <si>
    <t>3 Consolidated adjustments for headquarters and branches</t>
  </si>
  <si>
    <t>4 Other accounts payable other resident Sectors</t>
  </si>
  <si>
    <t>1 Dividends payable</t>
  </si>
  <si>
    <t>1 Financial corporations</t>
  </si>
  <si>
    <t>4 Miscellaneous liability items</t>
  </si>
  <si>
    <t>2 Provision for expected costs</t>
  </si>
  <si>
    <t>3 Deferred tax liabilities</t>
  </si>
  <si>
    <t>4 Accrued wages</t>
  </si>
  <si>
    <t>5 Accrued rent</t>
  </si>
  <si>
    <t>6 Accrued taxes</t>
  </si>
  <si>
    <t>7 Other miscellaneous liability items</t>
  </si>
  <si>
    <t>5 Other non- resident accounts payable</t>
  </si>
  <si>
    <t>1 Dividends payable non-residents</t>
  </si>
  <si>
    <t>4 Miscellaneous liability items - non-residents</t>
  </si>
  <si>
    <t>6 Equity &amp; investment fund shares</t>
  </si>
  <si>
    <t>3 Retained earnings</t>
  </si>
  <si>
    <t>4 Current year result</t>
  </si>
  <si>
    <t>5 General and special reserves</t>
  </si>
  <si>
    <t>6 Valuation adjustments</t>
  </si>
  <si>
    <t>Opening balance</t>
  </si>
  <si>
    <t>Valuation changes</t>
  </si>
  <si>
    <t>Other changes in volume</t>
  </si>
  <si>
    <t>Closing balance</t>
  </si>
  <si>
    <t>1 Non-Life insurance technical reserves</t>
  </si>
  <si>
    <t>2 Claim of Pension Fund on Pension Manager</t>
  </si>
  <si>
    <t>Opening balance at cost</t>
  </si>
  <si>
    <t>Closing balance at cost</t>
  </si>
  <si>
    <t>Acc. depreciation</t>
  </si>
  <si>
    <t>Present value</t>
  </si>
  <si>
    <t>Acquisition</t>
  </si>
  <si>
    <t>Disposal</t>
  </si>
  <si>
    <t>Difference</t>
  </si>
  <si>
    <t>Codes</t>
  </si>
  <si>
    <t>000000000</t>
  </si>
  <si>
    <t>010000000</t>
  </si>
  <si>
    <t>011000000</t>
  </si>
  <si>
    <t>011100000</t>
  </si>
  <si>
    <t>011110000</t>
  </si>
  <si>
    <t>011120000</t>
  </si>
  <si>
    <t>011200000</t>
  </si>
  <si>
    <t>Code</t>
  </si>
  <si>
    <t>012000000</t>
  </si>
  <si>
    <t>012100000</t>
  </si>
  <si>
    <t>012110000</t>
  </si>
  <si>
    <t>012200000</t>
  </si>
  <si>
    <t>012210000</t>
  </si>
  <si>
    <t>012220000</t>
  </si>
  <si>
    <t>013000000</t>
  </si>
  <si>
    <t>013100000</t>
  </si>
  <si>
    <t>013110000</t>
  </si>
  <si>
    <t>013120000</t>
  </si>
  <si>
    <t>013130000</t>
  </si>
  <si>
    <t>013140000</t>
  </si>
  <si>
    <t>013150000</t>
  </si>
  <si>
    <t>013160000</t>
  </si>
  <si>
    <t>013200000</t>
  </si>
  <si>
    <t>013210000</t>
  </si>
  <si>
    <t>013220000</t>
  </si>
  <si>
    <t>013230000</t>
  </si>
  <si>
    <t>013240000</t>
  </si>
  <si>
    <t>013250000</t>
  </si>
  <si>
    <t>013260000</t>
  </si>
  <si>
    <t>014000000</t>
  </si>
  <si>
    <t>014100000</t>
  </si>
  <si>
    <t>014110000</t>
  </si>
  <si>
    <t>014120000</t>
  </si>
  <si>
    <t>014200000</t>
  </si>
  <si>
    <t>014210000</t>
  </si>
  <si>
    <t>014220000</t>
  </si>
  <si>
    <t>014230000</t>
  </si>
  <si>
    <t>020000000</t>
  </si>
  <si>
    <t>021000000</t>
  </si>
  <si>
    <t>021100000</t>
  </si>
  <si>
    <t>021110000</t>
  </si>
  <si>
    <t>021111000</t>
  </si>
  <si>
    <t>021112000</t>
  </si>
  <si>
    <t>021112100</t>
  </si>
  <si>
    <t>021112200</t>
  </si>
  <si>
    <t>021120000</t>
  </si>
  <si>
    <t>021121000</t>
  </si>
  <si>
    <t>021122000</t>
  </si>
  <si>
    <t>021123000</t>
  </si>
  <si>
    <t>021124000</t>
  </si>
  <si>
    <t>021124100</t>
  </si>
  <si>
    <t>021124110</t>
  </si>
  <si>
    <t>021124120</t>
  </si>
  <si>
    <t>021124121</t>
  </si>
  <si>
    <t>021124122</t>
  </si>
  <si>
    <t>021124200</t>
  </si>
  <si>
    <t>021124210</t>
  </si>
  <si>
    <t>021124220</t>
  </si>
  <si>
    <t>021124221</t>
  </si>
  <si>
    <t>021124222</t>
  </si>
  <si>
    <t>021130000</t>
  </si>
  <si>
    <t>021140000</t>
  </si>
  <si>
    <t>021150000</t>
  </si>
  <si>
    <t>021160000</t>
  </si>
  <si>
    <t>021200000</t>
  </si>
  <si>
    <t>021210000</t>
  </si>
  <si>
    <t>021211000</t>
  </si>
  <si>
    <t>021212000</t>
  </si>
  <si>
    <t>021212100</t>
  </si>
  <si>
    <t>021212200</t>
  </si>
  <si>
    <t>021220000</t>
  </si>
  <si>
    <t>021221000</t>
  </si>
  <si>
    <t>021222000</t>
  </si>
  <si>
    <t>021223000</t>
  </si>
  <si>
    <t>021224000</t>
  </si>
  <si>
    <t>021224100</t>
  </si>
  <si>
    <t>021224110</t>
  </si>
  <si>
    <t>021224120</t>
  </si>
  <si>
    <t>021224121</t>
  </si>
  <si>
    <t>021224122</t>
  </si>
  <si>
    <t>021224200</t>
  </si>
  <si>
    <t>021224210</t>
  </si>
  <si>
    <t>021224220</t>
  </si>
  <si>
    <t>021224221</t>
  </si>
  <si>
    <t>021224222</t>
  </si>
  <si>
    <t>021230000</t>
  </si>
  <si>
    <t>021240000</t>
  </si>
  <si>
    <t>021250000</t>
  </si>
  <si>
    <t>021260000</t>
  </si>
  <si>
    <t>022000000</t>
  </si>
  <si>
    <t>022100000</t>
  </si>
  <si>
    <t>022110000</t>
  </si>
  <si>
    <t>022120000</t>
  </si>
  <si>
    <t>022200000</t>
  </si>
  <si>
    <t>022210000</t>
  </si>
  <si>
    <t>022211000</t>
  </si>
  <si>
    <t>022212000</t>
  </si>
  <si>
    <t>022213000</t>
  </si>
  <si>
    <t>022214000</t>
  </si>
  <si>
    <t>022215000</t>
  </si>
  <si>
    <t>022216000</t>
  </si>
  <si>
    <t>022220000</t>
  </si>
  <si>
    <t>030000000</t>
  </si>
  <si>
    <t>031000000</t>
  </si>
  <si>
    <t>031100000</t>
  </si>
  <si>
    <t>031110000</t>
  </si>
  <si>
    <t>031111000</t>
  </si>
  <si>
    <t>031112000</t>
  </si>
  <si>
    <t>031120000</t>
  </si>
  <si>
    <t>031200000</t>
  </si>
  <si>
    <t>031210000</t>
  </si>
  <si>
    <t>031211000</t>
  </si>
  <si>
    <t>031212000</t>
  </si>
  <si>
    <t>031213000</t>
  </si>
  <si>
    <t>031214000</t>
  </si>
  <si>
    <t>032000000</t>
  </si>
  <si>
    <t>040000000</t>
  </si>
  <si>
    <t>041000000</t>
  </si>
  <si>
    <t>041100000</t>
  </si>
  <si>
    <t>041200000</t>
  </si>
  <si>
    <t>041210000</t>
  </si>
  <si>
    <t>041220000</t>
  </si>
  <si>
    <t>042000000</t>
  </si>
  <si>
    <t>042100000</t>
  </si>
  <si>
    <t>042200000</t>
  </si>
  <si>
    <t>042210000</t>
  </si>
  <si>
    <t>042220000</t>
  </si>
  <si>
    <t>050000000</t>
  </si>
  <si>
    <t>051000000</t>
  </si>
  <si>
    <t>051100000</t>
  </si>
  <si>
    <t>051110000</t>
  </si>
  <si>
    <t>051120000</t>
  </si>
  <si>
    <t>051121000</t>
  </si>
  <si>
    <t>051122000</t>
  </si>
  <si>
    <t>051200000</t>
  </si>
  <si>
    <t>051210000</t>
  </si>
  <si>
    <t>051211000</t>
  </si>
  <si>
    <t>051212000</t>
  </si>
  <si>
    <t>051212100</t>
  </si>
  <si>
    <t>051212200</t>
  </si>
  <si>
    <t>051220000</t>
  </si>
  <si>
    <t>051221000</t>
  </si>
  <si>
    <t>051222000</t>
  </si>
  <si>
    <t>051222100</t>
  </si>
  <si>
    <t>051222200</t>
  </si>
  <si>
    <t>051230000</t>
  </si>
  <si>
    <t>051231000</t>
  </si>
  <si>
    <t>051232000</t>
  </si>
  <si>
    <t>051232100</t>
  </si>
  <si>
    <t>051232200</t>
  </si>
  <si>
    <t>051240000</t>
  </si>
  <si>
    <t>051241000</t>
  </si>
  <si>
    <t>051241100</t>
  </si>
  <si>
    <t>051241200</t>
  </si>
  <si>
    <t>051241210</t>
  </si>
  <si>
    <t>051241220</t>
  </si>
  <si>
    <t>051242000</t>
  </si>
  <si>
    <t>051242100</t>
  </si>
  <si>
    <t>051242200</t>
  </si>
  <si>
    <t>051242210</t>
  </si>
  <si>
    <t>051242220</t>
  </si>
  <si>
    <t>051300000</t>
  </si>
  <si>
    <t>052000000</t>
  </si>
  <si>
    <t>052100000</t>
  </si>
  <si>
    <t>052110000</t>
  </si>
  <si>
    <t>052120000</t>
  </si>
  <si>
    <t>052121000</t>
  </si>
  <si>
    <t>052122000</t>
  </si>
  <si>
    <t>052200000</t>
  </si>
  <si>
    <t>052210000</t>
  </si>
  <si>
    <t>052211000</t>
  </si>
  <si>
    <t>052212000</t>
  </si>
  <si>
    <t>052212100</t>
  </si>
  <si>
    <t>052212200</t>
  </si>
  <si>
    <t>052220000</t>
  </si>
  <si>
    <t>052221000</t>
  </si>
  <si>
    <t>052222000</t>
  </si>
  <si>
    <t>052222100</t>
  </si>
  <si>
    <t>052222200</t>
  </si>
  <si>
    <t>052230000</t>
  </si>
  <si>
    <t>052231000</t>
  </si>
  <si>
    <t>052232000</t>
  </si>
  <si>
    <t>052232100</t>
  </si>
  <si>
    <t>052232200</t>
  </si>
  <si>
    <t>052240000</t>
  </si>
  <si>
    <t>052241000</t>
  </si>
  <si>
    <t>052242000</t>
  </si>
  <si>
    <t>052250000</t>
  </si>
  <si>
    <t>052251000</t>
  </si>
  <si>
    <t>052251100</t>
  </si>
  <si>
    <t>052251200</t>
  </si>
  <si>
    <t>052251210</t>
  </si>
  <si>
    <t>052251220</t>
  </si>
  <si>
    <t>052252000</t>
  </si>
  <si>
    <t>052252100</t>
  </si>
  <si>
    <t>052252200</t>
  </si>
  <si>
    <t>052252210</t>
  </si>
  <si>
    <t>052252220</t>
  </si>
  <si>
    <t>052300000</t>
  </si>
  <si>
    <t>060000000</t>
  </si>
  <si>
    <t>061000000</t>
  </si>
  <si>
    <t>061100000</t>
  </si>
  <si>
    <t>061200000</t>
  </si>
  <si>
    <t>061210000</t>
  </si>
  <si>
    <t>061211000</t>
  </si>
  <si>
    <t>061211100</t>
  </si>
  <si>
    <t>061211200</t>
  </si>
  <si>
    <t>061212000</t>
  </si>
  <si>
    <t>061212100</t>
  </si>
  <si>
    <t>061212200</t>
  </si>
  <si>
    <t>061212210</t>
  </si>
  <si>
    <t>061212220</t>
  </si>
  <si>
    <t>061212300</t>
  </si>
  <si>
    <t>061212310</t>
  </si>
  <si>
    <t>061212320</t>
  </si>
  <si>
    <t>061212400</t>
  </si>
  <si>
    <t>061212410</t>
  </si>
  <si>
    <t>061212420</t>
  </si>
  <si>
    <t>061212500</t>
  </si>
  <si>
    <t>061212510</t>
  </si>
  <si>
    <t>061212520</t>
  </si>
  <si>
    <t>061212600</t>
  </si>
  <si>
    <t>061212610</t>
  </si>
  <si>
    <t>061212611</t>
  </si>
  <si>
    <t>061212612</t>
  </si>
  <si>
    <t>061212620</t>
  </si>
  <si>
    <t>061212621</t>
  </si>
  <si>
    <t>061212622</t>
  </si>
  <si>
    <t>061213000</t>
  </si>
  <si>
    <t>061214000</t>
  </si>
  <si>
    <t>061215000</t>
  </si>
  <si>
    <t>061216000</t>
  </si>
  <si>
    <t>061220000</t>
  </si>
  <si>
    <t>061221000</t>
  </si>
  <si>
    <t>061221100</t>
  </si>
  <si>
    <t>061221200</t>
  </si>
  <si>
    <t>061221210</t>
  </si>
  <si>
    <t>061221220</t>
  </si>
  <si>
    <t>061221300</t>
  </si>
  <si>
    <t>061221310</t>
  </si>
  <si>
    <t>061221320</t>
  </si>
  <si>
    <t>061221400</t>
  </si>
  <si>
    <t>061221410</t>
  </si>
  <si>
    <t>061221420</t>
  </si>
  <si>
    <t>061221500</t>
  </si>
  <si>
    <t>061221510</t>
  </si>
  <si>
    <t>061221520</t>
  </si>
  <si>
    <t>061221600</t>
  </si>
  <si>
    <t>061221610</t>
  </si>
  <si>
    <t>061221611</t>
  </si>
  <si>
    <t>061221612</t>
  </si>
  <si>
    <t>061221620</t>
  </si>
  <si>
    <t>061221621</t>
  </si>
  <si>
    <t>061221622</t>
  </si>
  <si>
    <t>061222000</t>
  </si>
  <si>
    <t>061300000</t>
  </si>
  <si>
    <t>061400000</t>
  </si>
  <si>
    <t>061410000</t>
  </si>
  <si>
    <t>061420000</t>
  </si>
  <si>
    <t>061430000</t>
  </si>
  <si>
    <t>061440000</t>
  </si>
  <si>
    <t>061450000</t>
  </si>
  <si>
    <t>062000000</t>
  </si>
  <si>
    <t>062100000</t>
  </si>
  <si>
    <t>062200000</t>
  </si>
  <si>
    <t>062300000</t>
  </si>
  <si>
    <t>062400000</t>
  </si>
  <si>
    <t>070000000</t>
  </si>
  <si>
    <t>071000000</t>
  </si>
  <si>
    <t>071100000</t>
  </si>
  <si>
    <t>071110000</t>
  </si>
  <si>
    <t>071111000</t>
  </si>
  <si>
    <t>071112000</t>
  </si>
  <si>
    <t>071120000</t>
  </si>
  <si>
    <t>071121000</t>
  </si>
  <si>
    <t>071122000</t>
  </si>
  <si>
    <t>071130000</t>
  </si>
  <si>
    <t>071131000</t>
  </si>
  <si>
    <t>071132000</t>
  </si>
  <si>
    <t>071133000</t>
  </si>
  <si>
    <t>071134000</t>
  </si>
  <si>
    <t>071140000</t>
  </si>
  <si>
    <t>071200000</t>
  </si>
  <si>
    <t>071210000</t>
  </si>
  <si>
    <t>071220000</t>
  </si>
  <si>
    <t>071230000</t>
  </si>
  <si>
    <t>071300000</t>
  </si>
  <si>
    <t>071400000</t>
  </si>
  <si>
    <t>072000000</t>
  </si>
  <si>
    <t>072100000</t>
  </si>
  <si>
    <t>072110000</t>
  </si>
  <si>
    <t>072111000</t>
  </si>
  <si>
    <t>072111100</t>
  </si>
  <si>
    <t>072111200</t>
  </si>
  <si>
    <t>072112000</t>
  </si>
  <si>
    <t>072113000</t>
  </si>
  <si>
    <t>072120000</t>
  </si>
  <si>
    <t>072200000</t>
  </si>
  <si>
    <t>072210000</t>
  </si>
  <si>
    <t>072220000</t>
  </si>
  <si>
    <t>072230000</t>
  </si>
  <si>
    <t>100000000</t>
  </si>
  <si>
    <t>110000000</t>
  </si>
  <si>
    <t>111000000</t>
  </si>
  <si>
    <t>111100000</t>
  </si>
  <si>
    <t>111200000</t>
  </si>
  <si>
    <t>111300000</t>
  </si>
  <si>
    <t>111400000</t>
  </si>
  <si>
    <t>120000000</t>
  </si>
  <si>
    <t>121000000</t>
  </si>
  <si>
    <t>121100000</t>
  </si>
  <si>
    <t>121110000</t>
  </si>
  <si>
    <t>121120000</t>
  </si>
  <si>
    <t>121121000</t>
  </si>
  <si>
    <t>121122000</t>
  </si>
  <si>
    <t>121200000</t>
  </si>
  <si>
    <t>121210000</t>
  </si>
  <si>
    <t>121220000</t>
  </si>
  <si>
    <t>121230000</t>
  </si>
  <si>
    <t>121240000</t>
  </si>
  <si>
    <t>121241000</t>
  </si>
  <si>
    <t>121241100</t>
  </si>
  <si>
    <t>121241200</t>
  </si>
  <si>
    <t>121242000</t>
  </si>
  <si>
    <t>121242100</t>
  </si>
  <si>
    <t>131120000</t>
  </si>
  <si>
    <t>131200000</t>
  </si>
  <si>
    <t>132120000</t>
  </si>
  <si>
    <t>141300000</t>
  </si>
  <si>
    <t>142250000</t>
  </si>
  <si>
    <t>142251000</t>
  </si>
  <si>
    <t>142251100</t>
  </si>
  <si>
    <t>142251200</t>
  </si>
  <si>
    <t>142252000</t>
  </si>
  <si>
    <t>142252100</t>
  </si>
  <si>
    <t>142252200</t>
  </si>
  <si>
    <t>142260000</t>
  </si>
  <si>
    <t>142261000</t>
  </si>
  <si>
    <t>142262000</t>
  </si>
  <si>
    <t>143250000</t>
  </si>
  <si>
    <t>143251000</t>
  </si>
  <si>
    <t>143252000</t>
  </si>
  <si>
    <t>143252100</t>
  </si>
  <si>
    <t>143252200</t>
  </si>
  <si>
    <t>143260000</t>
  </si>
  <si>
    <t>143261000</t>
  </si>
  <si>
    <t>143262000</t>
  </si>
  <si>
    <t>152000000</t>
  </si>
  <si>
    <t>153000000</t>
  </si>
  <si>
    <t>161500000</t>
  </si>
  <si>
    <t>012120000</t>
  </si>
  <si>
    <t>012130000</t>
  </si>
  <si>
    <t>012140000</t>
  </si>
  <si>
    <t>012230000</t>
  </si>
  <si>
    <t>012240000</t>
  </si>
  <si>
    <t>014130000</t>
  </si>
  <si>
    <t>014140000</t>
  </si>
  <si>
    <t>014240000</t>
  </si>
  <si>
    <t>031112999</t>
  </si>
  <si>
    <t>031113998</t>
  </si>
  <si>
    <t>031114997</t>
  </si>
  <si>
    <t>031115996</t>
  </si>
  <si>
    <t>031121000</t>
  </si>
  <si>
    <t>031122000</t>
  </si>
  <si>
    <t>031123000</t>
  </si>
  <si>
    <t>031124000</t>
  </si>
  <si>
    <t>031124100</t>
  </si>
  <si>
    <t>031124200</t>
  </si>
  <si>
    <t>031130000</t>
  </si>
  <si>
    <t>031140000</t>
  </si>
  <si>
    <t>031141000</t>
  </si>
  <si>
    <t>031141100</t>
  </si>
  <si>
    <t>031141200</t>
  </si>
  <si>
    <t>031141210</t>
  </si>
  <si>
    <t>031141220</t>
  </si>
  <si>
    <t>031142000</t>
  </si>
  <si>
    <t>031142100</t>
  </si>
  <si>
    <t>031142200</t>
  </si>
  <si>
    <t>031142300</t>
  </si>
  <si>
    <t>031142400</t>
  </si>
  <si>
    <t>031142410</t>
  </si>
  <si>
    <t>031142420</t>
  </si>
  <si>
    <t>031142500</t>
  </si>
  <si>
    <t>031142510</t>
  </si>
  <si>
    <t>031142511</t>
  </si>
  <si>
    <t>031142512</t>
  </si>
  <si>
    <t>031142520</t>
  </si>
  <si>
    <t>031142521</t>
  </si>
  <si>
    <t>031142522</t>
  </si>
  <si>
    <t>031143000</t>
  </si>
  <si>
    <t>031143100</t>
  </si>
  <si>
    <t>031143200</t>
  </si>
  <si>
    <t>031144000</t>
  </si>
  <si>
    <t>031144100</t>
  </si>
  <si>
    <t>031144200</t>
  </si>
  <si>
    <t>031145000</t>
  </si>
  <si>
    <t>031146000</t>
  </si>
  <si>
    <t>031146100</t>
  </si>
  <si>
    <t>031146200</t>
  </si>
  <si>
    <t>031146300</t>
  </si>
  <si>
    <t>031146400</t>
  </si>
  <si>
    <t>031147000</t>
  </si>
  <si>
    <t>031147100</t>
  </si>
  <si>
    <t>031147200</t>
  </si>
  <si>
    <t>031148000</t>
  </si>
  <si>
    <t>031212100</t>
  </si>
  <si>
    <t>031212200</t>
  </si>
  <si>
    <t>031213100</t>
  </si>
  <si>
    <t>031213200</t>
  </si>
  <si>
    <t>031214100</t>
  </si>
  <si>
    <t>031214200</t>
  </si>
  <si>
    <t>031215000</t>
  </si>
  <si>
    <t>031216000</t>
  </si>
  <si>
    <t>031217000</t>
  </si>
  <si>
    <t>031217100</t>
  </si>
  <si>
    <t>031217200</t>
  </si>
  <si>
    <t>031211100</t>
  </si>
  <si>
    <t>031211200</t>
  </si>
  <si>
    <t>031211210</t>
  </si>
  <si>
    <t>031211220</t>
  </si>
  <si>
    <t>031212300</t>
  </si>
  <si>
    <t>031212400</t>
  </si>
  <si>
    <t>031212410</t>
  </si>
  <si>
    <t>031212420</t>
  </si>
  <si>
    <t>031212500</t>
  </si>
  <si>
    <t>031212510</t>
  </si>
  <si>
    <t>031212511</t>
  </si>
  <si>
    <t>031212512</t>
  </si>
  <si>
    <t>031212520</t>
  </si>
  <si>
    <t>031212521</t>
  </si>
  <si>
    <t>031212522</t>
  </si>
  <si>
    <t>031216100</t>
  </si>
  <si>
    <t>031216200</t>
  </si>
  <si>
    <t>031216300</t>
  </si>
  <si>
    <t>031216400</t>
  </si>
  <si>
    <t>031218000</t>
  </si>
  <si>
    <t>032100000</t>
  </si>
  <si>
    <t>032120000</t>
  </si>
  <si>
    <t>032110000</t>
  </si>
  <si>
    <t>032121000</t>
  </si>
  <si>
    <t>032121100</t>
  </si>
  <si>
    <t>032121200</t>
  </si>
  <si>
    <t>032121210</t>
  </si>
  <si>
    <t>032121220</t>
  </si>
  <si>
    <t>032122000</t>
  </si>
  <si>
    <t>032122100</t>
  </si>
  <si>
    <t>032122200</t>
  </si>
  <si>
    <t>032122300</t>
  </si>
  <si>
    <t>032122400</t>
  </si>
  <si>
    <t>032122410</t>
  </si>
  <si>
    <t>032122420</t>
  </si>
  <si>
    <t>032122500</t>
  </si>
  <si>
    <t>032122510</t>
  </si>
  <si>
    <t>032122520</t>
  </si>
  <si>
    <t>032122511</t>
  </si>
  <si>
    <t>032122512</t>
  </si>
  <si>
    <t>032122521</t>
  </si>
  <si>
    <t>032122522</t>
  </si>
  <si>
    <t>032123000</t>
  </si>
  <si>
    <t>032124000</t>
  </si>
  <si>
    <t>032200000</t>
  </si>
  <si>
    <t>032210000</t>
  </si>
  <si>
    <t>032212000</t>
  </si>
  <si>
    <t>032211000</t>
  </si>
  <si>
    <t>032211100</t>
  </si>
  <si>
    <t>032211200</t>
  </si>
  <si>
    <t>032211210</t>
  </si>
  <si>
    <t>032211220</t>
  </si>
  <si>
    <t>032212100</t>
  </si>
  <si>
    <t>032212200</t>
  </si>
  <si>
    <t>032212300</t>
  </si>
  <si>
    <t>032212400</t>
  </si>
  <si>
    <t>032212500</t>
  </si>
  <si>
    <t>032212410</t>
  </si>
  <si>
    <t>032212420</t>
  </si>
  <si>
    <t>032212510</t>
  </si>
  <si>
    <t>032212511</t>
  </si>
  <si>
    <t>032212512</t>
  </si>
  <si>
    <t>032212520</t>
  </si>
  <si>
    <t>032212521</t>
  </si>
  <si>
    <t>032212522</t>
  </si>
  <si>
    <t>032213000</t>
  </si>
  <si>
    <t>032214000</t>
  </si>
  <si>
    <t>041120000</t>
  </si>
  <si>
    <t>041110000</t>
  </si>
  <si>
    <t>041130000</t>
  </si>
  <si>
    <t>041140000</t>
  </si>
  <si>
    <t>041150000</t>
  </si>
  <si>
    <t>041230000</t>
  </si>
  <si>
    <t>041240000</t>
  </si>
  <si>
    <t>041250000</t>
  </si>
  <si>
    <t>042110000</t>
  </si>
  <si>
    <t>042120000</t>
  </si>
  <si>
    <t>042130000</t>
  </si>
  <si>
    <t>042140000</t>
  </si>
  <si>
    <t>042150000</t>
  </si>
  <si>
    <t>042230000</t>
  </si>
  <si>
    <t>042240000</t>
  </si>
  <si>
    <t>042250000</t>
  </si>
  <si>
    <t>141300001</t>
  </si>
  <si>
    <t>142710000</t>
  </si>
  <si>
    <t>143700000</t>
  </si>
  <si>
    <t>143710000</t>
  </si>
  <si>
    <t>143720000</t>
  </si>
  <si>
    <t>143730000</t>
  </si>
  <si>
    <t>143740000</t>
  </si>
  <si>
    <t>144000000</t>
  </si>
  <si>
    <t>144100000</t>
  </si>
  <si>
    <t>144200000</t>
  </si>
  <si>
    <t>145000000</t>
  </si>
  <si>
    <t>145100000</t>
  </si>
  <si>
    <t>145110000</t>
  </si>
  <si>
    <t>145111000</t>
  </si>
  <si>
    <t>145112000</t>
  </si>
  <si>
    <t>145112100</t>
  </si>
  <si>
    <t>145112200</t>
  </si>
  <si>
    <t>146000000</t>
  </si>
  <si>
    <t>146100000</t>
  </si>
  <si>
    <t>146110000</t>
  </si>
  <si>
    <t>146111000</t>
  </si>
  <si>
    <t>146112000</t>
  </si>
  <si>
    <t>146120000</t>
  </si>
  <si>
    <t>146130000</t>
  </si>
  <si>
    <t>146140000</t>
  </si>
  <si>
    <t>146150000</t>
  </si>
  <si>
    <t>146160000</t>
  </si>
  <si>
    <t>145130000</t>
  </si>
  <si>
    <t>145140001</t>
  </si>
  <si>
    <t>145150002</t>
  </si>
  <si>
    <t xml:space="preserve">Guide lines for filling the Insurance Companies  Statement </t>
  </si>
  <si>
    <t>Assets Side</t>
  </si>
  <si>
    <t>Row No.</t>
  </si>
  <si>
    <t xml:space="preserve">Loans-Advances, </t>
  </si>
  <si>
    <t>To employees &amp; agents</t>
  </si>
  <si>
    <t xml:space="preserve"> Short Term</t>
  </si>
  <si>
    <r>
      <t xml:space="preserve"> Long Term</t>
    </r>
    <r>
      <rPr>
        <b/>
        <sz val="11"/>
        <rFont val="Calibri"/>
        <family val="2"/>
      </rPr>
      <t/>
    </r>
  </si>
  <si>
    <t>Investments</t>
  </si>
  <si>
    <t>1.Treasury bill(Banks)</t>
  </si>
  <si>
    <t xml:space="preserve">Provision for outstanding claims (including IBNR) </t>
  </si>
  <si>
    <t xml:space="preserve">Provision for unearned premium </t>
  </si>
  <si>
    <t>Investment Property</t>
  </si>
  <si>
    <t>Commission income unearned and PRCL (526)</t>
  </si>
  <si>
    <t>Other Assets</t>
  </si>
  <si>
    <t>Deferred liabilities</t>
  </si>
  <si>
    <t>Reinsurers(PRCL)</t>
  </si>
  <si>
    <t>Creditors and Accruals</t>
  </si>
  <si>
    <t>Reinsurance recoveries against outstanding claims</t>
  </si>
  <si>
    <t>General Insurance Premium ceded</t>
  </si>
  <si>
    <t>Others Assets</t>
  </si>
  <si>
    <t>154460000</t>
  </si>
  <si>
    <t>Prepaid expenses</t>
  </si>
  <si>
    <t xml:space="preserve">Other Liabilities      </t>
  </si>
  <si>
    <t>Deferred commission expense-Other</t>
  </si>
  <si>
    <t>(Running Finance from Banks),</t>
  </si>
  <si>
    <t>Other Income</t>
  </si>
  <si>
    <t>Taxation - payment less provision</t>
  </si>
  <si>
    <t>Sundry receivable, other Receivable</t>
  </si>
  <si>
    <t>Fixed Assets</t>
  </si>
  <si>
    <t>with Banks</t>
  </si>
  <si>
    <t>with Microfinance Banks and Development Finance Banks</t>
  </si>
  <si>
    <t>Local Currency</t>
  </si>
  <si>
    <t>Foreign Currency</t>
  </si>
  <si>
    <t>Securities</t>
  </si>
  <si>
    <t>2.Govt Securities ( exapmle: Pakistan investment Bond, sukuks etc)</t>
  </si>
  <si>
    <t>2.Public Sector enterprise Securities ( exapmle: Wapda Sukuks)</t>
  </si>
  <si>
    <t xml:space="preserve">3.TFCs From  </t>
  </si>
  <si>
    <t>Banks</t>
  </si>
  <si>
    <t>Micro Finance Banks</t>
  </si>
  <si>
    <t>Leasing or Modaraba companies</t>
  </si>
  <si>
    <t>Investment Banks</t>
  </si>
  <si>
    <t>Non Financial Companies (example: power, petrolium, 
texitile companies etc)</t>
  </si>
  <si>
    <t xml:space="preserve">Listed equities (including associate) </t>
  </si>
  <si>
    <t>Public Sector Companies and Corporations</t>
  </si>
  <si>
    <t>Insurance/Takaful Companies</t>
  </si>
  <si>
    <t>Life- public sector</t>
  </si>
  <si>
    <t>Life- Private sector</t>
  </si>
  <si>
    <t>non Life- public sector</t>
  </si>
  <si>
    <t>non Life- Private sector</t>
  </si>
  <si>
    <t xml:space="preserve">Banks </t>
  </si>
  <si>
    <t>public sector</t>
  </si>
  <si>
    <t>Private sector (domestic)</t>
  </si>
  <si>
    <t>Private sector (foreign)</t>
  </si>
  <si>
    <t>051232201</t>
  </si>
  <si>
    <t xml:space="preserve"> (other Comapnis may classify according to their nature)</t>
  </si>
  <si>
    <t>un listed equities (including associate) / Mutual Funds</t>
  </si>
  <si>
    <t>Mutual Fund</t>
  </si>
  <si>
    <t xml:space="preserve"> Money market funds</t>
  </si>
  <si>
    <t>Non money market funds</t>
  </si>
  <si>
    <t>Amounts due from other insurers / reinsurers (local Currency)</t>
  </si>
  <si>
    <t>Salvage recoveries accrued</t>
  </si>
  <si>
    <t xml:space="preserve"> Dividend income Recievable </t>
  </si>
  <si>
    <t xml:space="preserve"> (other Comapnies may classify according to their nature)</t>
  </si>
  <si>
    <t>May classify according to their related code from 070000000 to 072230000</t>
  </si>
  <si>
    <t>Accrued investment income  (add in investment  according to their related  code of investment from 020000000 to 022220000)</t>
  </si>
  <si>
    <t>1 Government of Pakistan</t>
  </si>
  <si>
    <t>2 Provincial Government</t>
  </si>
  <si>
    <t>4 Directors/Executives and their spouse(s) and Minor Children</t>
  </si>
  <si>
    <t>5 Employees</t>
  </si>
  <si>
    <t>6 Public Sector Companies and Corporations</t>
  </si>
  <si>
    <t>12 Joint Stock Companies</t>
  </si>
  <si>
    <t>13 Private Limited Companies</t>
  </si>
  <si>
    <t>14 Investment Companies</t>
  </si>
  <si>
    <t>15 Leasing Companies</t>
  </si>
  <si>
    <t>15 Mutual Funds</t>
  </si>
  <si>
    <t>16 Pension Funds</t>
  </si>
  <si>
    <t>17 Modarabas</t>
  </si>
  <si>
    <t>18 Charitable Trust</t>
  </si>
  <si>
    <t>19 Employees Empowerment Trust</t>
  </si>
  <si>
    <t>20 Foreign Companies</t>
  </si>
  <si>
    <t>22 General Public Local</t>
  </si>
  <si>
    <t>23 General Public Foreign</t>
  </si>
  <si>
    <t xml:space="preserve">Share  Capital And Reserves  </t>
  </si>
  <si>
    <t xml:space="preserve">7.Banks </t>
  </si>
  <si>
    <t>8. MFI</t>
  </si>
  <si>
    <t>9. DFI</t>
  </si>
  <si>
    <t>10. Insurance/Takaful Companies</t>
  </si>
  <si>
    <t xml:space="preserve">Deferred Tax assets </t>
  </si>
  <si>
    <r>
      <t xml:space="preserve">   </t>
    </r>
    <r>
      <rPr>
        <b/>
        <u/>
        <sz val="11"/>
        <rFont val="Times New Roman"/>
        <family val="1"/>
      </rPr>
      <t>Cash and Bank Deposit</t>
    </r>
  </si>
  <si>
    <r>
      <t>Paid-up Share capital</t>
    </r>
    <r>
      <rPr>
        <sz val="11"/>
        <rFont val="Times New Roman"/>
        <family val="1"/>
      </rPr>
      <t xml:space="preserve"> (if Company is listed at PSX)</t>
    </r>
  </si>
  <si>
    <r>
      <t>Paidup Share capital</t>
    </r>
    <r>
      <rPr>
        <sz val="11"/>
        <rFont val="Times New Roman"/>
        <family val="1"/>
      </rPr>
      <t xml:space="preserve"> (if Company is non listed   at PSX)</t>
    </r>
  </si>
  <si>
    <t xml:space="preserve">1.       Cash and Other Equivalents  </t>
  </si>
  <si>
    <t xml:space="preserve">2.        Current and other accounts </t>
  </si>
  <si>
    <t>3.       Deposit maturing within 12 month</t>
  </si>
  <si>
    <t>4.       Deposit maturing after 12 month</t>
  </si>
  <si>
    <t>In case of Life Insurance compaines</t>
  </si>
  <si>
    <t>143000000</t>
  </si>
  <si>
    <t>In case of non Life Insurance compaines classify according
 to their realted code of Sector from 143000000 to 143740000</t>
  </si>
  <si>
    <t>626 to
 665</t>
  </si>
  <si>
    <t>142000000</t>
  </si>
  <si>
    <t>142720000</t>
  </si>
  <si>
    <t>142730000</t>
  </si>
  <si>
    <t>142740000</t>
  </si>
  <si>
    <t>In case of non Life Insurance compaines classify according
 to their realted code of Sector from 142000000 to 142740000</t>
  </si>
  <si>
    <t>Amounts due from other insurers / reinsurers (Foreign Currency)</t>
  </si>
  <si>
    <t>  Long term</t>
  </si>
  <si>
    <t>  From Banks</t>
  </si>
  <si>
    <t>  From leaseing Companies</t>
  </si>
  <si>
    <t>Liabilities against assets subject to finance Lease</t>
  </si>
  <si>
    <t>Bank borrowings</t>
  </si>
  <si>
    <t>Items in the process of collection</t>
  </si>
  <si>
    <t>Amounts due to other insurer / reinsurer</t>
  </si>
  <si>
    <t xml:space="preserve">Accrued expenses </t>
  </si>
  <si>
    <t>Sundry/Other creditors and accruals</t>
  </si>
  <si>
    <t>Provision for taxation</t>
  </si>
  <si>
    <t>Unclaimed Devidend</t>
  </si>
  <si>
    <t>Security deposits against bond insurance</t>
  </si>
  <si>
    <t>Staff Gratuity/Employee retirement benefits</t>
  </si>
  <si>
    <t xml:space="preserve">Deferred tax liabilities </t>
  </si>
  <si>
    <t xml:space="preserve"> Premium received in advance </t>
  </si>
  <si>
    <r>
      <t>Retained earnings</t>
    </r>
    <r>
      <rPr>
        <sz val="11"/>
        <rFont val="Calibri"/>
        <family val="2"/>
      </rPr>
      <t xml:space="preserve"> (Profit /Loss)</t>
    </r>
  </si>
  <si>
    <t>163000000</t>
  </si>
  <si>
    <r>
      <t xml:space="preserve"> </t>
    </r>
    <r>
      <rPr>
        <b/>
        <sz val="11"/>
        <rFont val="Calibri"/>
        <family val="2"/>
      </rPr>
      <t xml:space="preserve">General reserves </t>
    </r>
  </si>
  <si>
    <t xml:space="preserve"> Only For Life Cos, Balance of Statutory Fund</t>
  </si>
  <si>
    <r>
      <t>Accumulated Depreciation</t>
    </r>
    <r>
      <rPr>
        <sz val="11"/>
        <rFont val="Calibri"/>
        <family val="2"/>
      </rPr>
      <t/>
    </r>
  </si>
  <si>
    <t>Accumulated Depreciation</t>
  </si>
  <si>
    <t xml:space="preserve"> "Accumulated Depreciation" repoted under fixed assets report in code 152000000 and second lag of this item should be adjusted in code 163000000( " Retained earnings " ) as other vloume in chages </t>
  </si>
  <si>
    <t xml:space="preserve">Premium / contribution  due but unpaid </t>
  </si>
  <si>
    <t>3 Nonresidents</t>
  </si>
  <si>
    <t>3 Investment fund shares nonresidents</t>
  </si>
  <si>
    <t>053000000</t>
  </si>
  <si>
    <t>053100000</t>
  </si>
  <si>
    <t>053200000</t>
  </si>
  <si>
    <t>053300000</t>
  </si>
  <si>
    <t>Investment fund shares nonresidents</t>
  </si>
  <si>
    <t>C</t>
  </si>
</sst>
</file>

<file path=xl/styles.xml><?xml version="1.0" encoding="utf-8"?>
<styleSheet xmlns="http://schemas.openxmlformats.org/spreadsheetml/2006/main">
  <numFmts count="4">
    <numFmt numFmtId="41" formatCode="_(* #,##0_);_(* \(#,##0\);_(* &quot;-&quot;_);_(@_)"/>
    <numFmt numFmtId="43" formatCode="_(* #,##0.00_);_(* \(#,##0.00\);_(* &quot;-&quot;??_);_(@_)"/>
    <numFmt numFmtId="164" formatCode="[$-409]mmmm\-yy;@"/>
    <numFmt numFmtId="165" formatCode="d\-mmm\-yyyy"/>
  </numFmts>
  <fonts count="5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2"/>
      <name val="Times New Roman"/>
      <family val="1"/>
    </font>
    <font>
      <b/>
      <sz val="18"/>
      <name val="Times New Roman"/>
      <family val="1"/>
    </font>
    <font>
      <b/>
      <sz val="16"/>
      <name val="Times New Roman"/>
      <family val="1"/>
    </font>
    <font>
      <b/>
      <sz val="12"/>
      <name val="Times New Roman"/>
      <family val="1"/>
    </font>
    <font>
      <b/>
      <sz val="14"/>
      <name val="Times New Roman"/>
      <family val="1"/>
    </font>
    <font>
      <sz val="14"/>
      <name val="Times New Roman"/>
      <family val="1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sz val="14"/>
      <color rgb="FFFF0000"/>
      <name val="Times New Roman"/>
      <family val="1"/>
    </font>
    <font>
      <b/>
      <sz val="14"/>
      <color rgb="FFFF0000"/>
      <name val="Times New Roman"/>
      <family val="1"/>
    </font>
    <font>
      <sz val="14"/>
      <color rgb="FF000000"/>
      <name val="Times New Roman"/>
      <family val="1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Times New Roman"/>
      <family val="1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4"/>
      <color rgb="FF000000"/>
      <name val="Times New Roman"/>
      <family val="1"/>
    </font>
    <font>
      <b/>
      <sz val="10"/>
      <name val="Arial"/>
      <family val="2"/>
    </font>
    <font>
      <b/>
      <sz val="12"/>
      <color indexed="12"/>
      <name val="Times New Roman"/>
      <family val="1"/>
    </font>
    <font>
      <b/>
      <sz val="12"/>
      <color indexed="10"/>
      <name val="Times New Roman"/>
      <family val="1"/>
    </font>
    <font>
      <sz val="12"/>
      <color indexed="10"/>
      <name val="Times New Roman"/>
      <family val="1"/>
    </font>
    <font>
      <sz val="12"/>
      <name val="Garamond"/>
      <family val="1"/>
    </font>
    <font>
      <sz val="12"/>
      <color theme="1"/>
      <name val="Times New Roman"/>
      <family val="1"/>
    </font>
    <font>
      <b/>
      <u/>
      <sz val="12"/>
      <name val="Times New Roman"/>
      <family val="1"/>
    </font>
    <font>
      <b/>
      <u/>
      <sz val="11"/>
      <color rgb="FF0033CC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b/>
      <sz val="11"/>
      <name val="Times New Roman"/>
      <family val="1"/>
    </font>
    <font>
      <b/>
      <u/>
      <sz val="11"/>
      <name val="Times New Roman"/>
      <family val="1"/>
    </font>
    <font>
      <sz val="11"/>
      <name val="Times New Roman"/>
      <family val="1"/>
    </font>
    <font>
      <i/>
      <sz val="11"/>
      <name val="Times New Roman"/>
      <family val="1"/>
    </font>
    <font>
      <sz val="11"/>
      <color rgb="FFFF0000"/>
      <name val="Times New Roman"/>
      <family val="1"/>
    </font>
    <font>
      <b/>
      <u/>
      <sz val="11"/>
      <color rgb="FF0033CC"/>
      <name val="Times New Roman"/>
      <family val="1"/>
    </font>
    <font>
      <sz val="11"/>
      <color theme="4" tint="-0.499984740745262"/>
      <name val="Times New Roman"/>
      <family val="1"/>
    </font>
    <font>
      <i/>
      <sz val="11"/>
      <color theme="4" tint="-0.499984740745262"/>
      <name val="Times New Roman"/>
      <family val="1"/>
    </font>
    <font>
      <sz val="11"/>
      <color rgb="FF0033CC"/>
      <name val="Times New Roman"/>
      <family val="1"/>
    </font>
    <font>
      <i/>
      <sz val="10"/>
      <name val="Times New Roman"/>
      <family val="1"/>
    </font>
    <font>
      <i/>
      <sz val="11"/>
      <color theme="1"/>
      <name val="Times New Roman"/>
      <family val="1"/>
    </font>
    <font>
      <b/>
      <sz val="10"/>
      <color theme="1"/>
      <name val="Times New Roman"/>
      <family val="1"/>
    </font>
    <font>
      <b/>
      <sz val="10"/>
      <name val="Times New Roman"/>
      <family val="1"/>
    </font>
  </fonts>
  <fills count="3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8" tint="0.59999389629810485"/>
        <bgColor indexed="64"/>
      </patternFill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06">
    <xf numFmtId="0" fontId="0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14" fillId="0" borderId="0"/>
    <xf numFmtId="164" fontId="14" fillId="0" borderId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6" borderId="0" applyNumberFormat="0" applyBorder="0" applyAlignment="0" applyProtection="0"/>
    <xf numFmtId="0" fontId="17" fillId="9" borderId="0" applyNumberFormat="0" applyBorder="0" applyAlignment="0" applyProtection="0"/>
    <xf numFmtId="0" fontId="17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9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20" borderId="0" applyNumberFormat="0" applyBorder="0" applyAlignment="0" applyProtection="0"/>
    <xf numFmtId="0" fontId="19" fillId="4" borderId="0" applyNumberFormat="0" applyBorder="0" applyAlignment="0" applyProtection="0"/>
    <xf numFmtId="0" fontId="20" fillId="21" borderId="7" applyNumberFormat="0" applyAlignment="0" applyProtection="0"/>
    <xf numFmtId="0" fontId="21" fillId="22" borderId="8" applyNumberFormat="0" applyAlignment="0" applyProtection="0"/>
    <xf numFmtId="41" fontId="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24" fillId="5" borderId="0" applyNumberFormat="0" applyBorder="0" applyAlignment="0" applyProtection="0"/>
    <xf numFmtId="0" fontId="25" fillId="0" borderId="9" applyNumberFormat="0" applyFill="0" applyAlignment="0" applyProtection="0"/>
    <xf numFmtId="0" fontId="26" fillId="0" borderId="10" applyNumberFormat="0" applyFill="0" applyAlignment="0" applyProtection="0"/>
    <xf numFmtId="0" fontId="27" fillId="0" borderId="11" applyNumberFormat="0" applyFill="0" applyAlignment="0" applyProtection="0"/>
    <xf numFmtId="0" fontId="27" fillId="0" borderId="0" applyNumberFormat="0" applyFill="0" applyBorder="0" applyAlignment="0" applyProtection="0"/>
    <xf numFmtId="0" fontId="28" fillId="8" borderId="7" applyNumberFormat="0" applyAlignment="0" applyProtection="0"/>
    <xf numFmtId="0" fontId="29" fillId="0" borderId="12" applyNumberFormat="0" applyFill="0" applyAlignment="0" applyProtection="0"/>
    <xf numFmtId="0" fontId="30" fillId="23" borderId="0" applyNumberFormat="0" applyBorder="0" applyAlignment="0" applyProtection="0"/>
    <xf numFmtId="0" fontId="1" fillId="0" borderId="0"/>
    <xf numFmtId="0" fontId="14" fillId="0" borderId="0"/>
    <xf numFmtId="0" fontId="1" fillId="0" borderId="0"/>
    <xf numFmtId="0" fontId="1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" fillId="0" borderId="0"/>
    <xf numFmtId="0" fontId="14" fillId="0" borderId="0"/>
    <xf numFmtId="0" fontId="14" fillId="0" borderId="0"/>
    <xf numFmtId="0" fontId="22" fillId="0" borderId="0"/>
    <xf numFmtId="0" fontId="3" fillId="0" borderId="0"/>
    <xf numFmtId="0" fontId="17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24" borderId="13" applyNumberFormat="0" applyFont="0" applyAlignment="0" applyProtection="0"/>
    <xf numFmtId="0" fontId="31" fillId="21" borderId="14" applyNumberFormat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15" applyNumberFormat="0" applyFill="0" applyAlignment="0" applyProtection="0"/>
    <xf numFmtId="0" fontId="34" fillId="0" borderId="0" applyNumberFormat="0" applyFill="0" applyBorder="0" applyAlignment="0" applyProtection="0"/>
    <xf numFmtId="0" fontId="14" fillId="0" borderId="0"/>
  </cellStyleXfs>
  <cellXfs count="317">
    <xf numFmtId="0" fontId="0" fillId="0" borderId="0" xfId="0"/>
    <xf numFmtId="0" fontId="2" fillId="0" borderId="0" xfId="0" applyFont="1"/>
    <xf numFmtId="0" fontId="4" fillId="0" borderId="1" xfId="1" applyNumberFormat="1" applyFont="1" applyFill="1" applyBorder="1" applyAlignment="1"/>
    <xf numFmtId="0" fontId="2" fillId="0" borderId="0" xfId="0" applyFont="1" applyAlignment="1">
      <alignment horizontal="center" vertical="center"/>
    </xf>
    <xf numFmtId="0" fontId="3" fillId="0" borderId="0" xfId="2" applyNumberFormat="1" applyFont="1" applyFill="1"/>
    <xf numFmtId="0" fontId="3" fillId="0" borderId="0" xfId="2" applyNumberFormat="1" applyFont="1" applyFill="1" applyBorder="1" applyAlignment="1"/>
    <xf numFmtId="0" fontId="3" fillId="0" borderId="0" xfId="3" applyNumberFormat="1" applyFont="1" applyFill="1"/>
    <xf numFmtId="0" fontId="8" fillId="0" borderId="0" xfId="3" applyNumberFormat="1" applyFont="1" applyFill="1" applyBorder="1"/>
    <xf numFmtId="0" fontId="8" fillId="0" borderId="0" xfId="3" applyNumberFormat="1" applyFont="1" applyFill="1"/>
    <xf numFmtId="0" fontId="10" fillId="0" borderId="0" xfId="0" applyFont="1" applyAlignment="1">
      <alignment horizontal="center" vertical="center"/>
    </xf>
    <xf numFmtId="41" fontId="8" fillId="0" borderId="0" xfId="3" applyNumberFormat="1" applyFont="1" applyFill="1"/>
    <xf numFmtId="41" fontId="8" fillId="0" borderId="2" xfId="3" applyNumberFormat="1" applyFont="1" applyFill="1" applyBorder="1" applyAlignment="1" applyProtection="1">
      <alignment horizontal="left" indent="5"/>
    </xf>
    <xf numFmtId="41" fontId="8" fillId="0" borderId="2" xfId="3" applyNumberFormat="1" applyFont="1" applyFill="1" applyBorder="1" applyAlignment="1" applyProtection="1">
      <alignment horizontal="left" indent="7"/>
    </xf>
    <xf numFmtId="41" fontId="7" fillId="0" borderId="2" xfId="3" applyNumberFormat="1" applyFont="1" applyFill="1" applyBorder="1" applyAlignment="1" applyProtection="1">
      <alignment horizontal="left" indent="5"/>
    </xf>
    <xf numFmtId="41" fontId="8" fillId="0" borderId="2" xfId="3" applyNumberFormat="1" applyFont="1" applyFill="1" applyBorder="1" applyAlignment="1" applyProtection="1">
      <alignment horizontal="left" indent="9"/>
    </xf>
    <xf numFmtId="41" fontId="8" fillId="0" borderId="2" xfId="3" applyNumberFormat="1" applyFont="1" applyFill="1" applyBorder="1" applyAlignment="1" applyProtection="1">
      <alignment horizontal="left" indent="11"/>
    </xf>
    <xf numFmtId="41" fontId="8" fillId="0" borderId="2" xfId="3" applyNumberFormat="1" applyFont="1" applyFill="1" applyBorder="1" applyAlignment="1" applyProtection="1">
      <alignment horizontal="left" indent="13"/>
    </xf>
    <xf numFmtId="41" fontId="8" fillId="0" borderId="2" xfId="3" applyNumberFormat="1" applyFont="1" applyFill="1" applyBorder="1" applyAlignment="1" applyProtection="1">
      <alignment horizontal="left" indent="15"/>
    </xf>
    <xf numFmtId="41" fontId="11" fillId="0" borderId="2" xfId="3" applyNumberFormat="1" applyFont="1" applyFill="1" applyBorder="1" applyAlignment="1" applyProtection="1">
      <alignment horizontal="left" indent="7"/>
    </xf>
    <xf numFmtId="0" fontId="13" fillId="0" borderId="2" xfId="0" applyFont="1" applyFill="1" applyBorder="1" applyAlignment="1">
      <alignment horizontal="left" vertical="top" indent="6"/>
    </xf>
    <xf numFmtId="0" fontId="13" fillId="0" borderId="2" xfId="0" applyFont="1" applyFill="1" applyBorder="1" applyAlignment="1">
      <alignment horizontal="left" vertical="top" indent="7"/>
    </xf>
    <xf numFmtId="0" fontId="13" fillId="0" borderId="2" xfId="0" applyFont="1" applyFill="1" applyBorder="1" applyAlignment="1">
      <alignment horizontal="left" vertical="top" indent="9"/>
    </xf>
    <xf numFmtId="0" fontId="13" fillId="0" borderId="2" xfId="0" applyFont="1" applyFill="1" applyBorder="1" applyAlignment="1">
      <alignment horizontal="left" vertical="top" indent="4"/>
    </xf>
    <xf numFmtId="41" fontId="8" fillId="0" borderId="2" xfId="3" applyNumberFormat="1" applyFont="1" applyFill="1" applyBorder="1" applyAlignment="1" applyProtection="1">
      <alignment horizontal="left" indent="3"/>
    </xf>
    <xf numFmtId="41" fontId="8" fillId="0" borderId="2" xfId="3" applyNumberFormat="1" applyFont="1" applyFill="1" applyBorder="1" applyAlignment="1" applyProtection="1">
      <alignment horizontal="left" indent="8"/>
    </xf>
    <xf numFmtId="41" fontId="7" fillId="0" borderId="0" xfId="3" applyNumberFormat="1" applyFont="1" applyFill="1"/>
    <xf numFmtId="41" fontId="8" fillId="0" borderId="3" xfId="3" applyNumberFormat="1" applyFont="1" applyFill="1" applyBorder="1" applyAlignment="1">
      <alignment horizontal="right"/>
    </xf>
    <xf numFmtId="41" fontId="8" fillId="0" borderId="0" xfId="3" applyNumberFormat="1" applyFont="1" applyFill="1" applyBorder="1" applyAlignment="1">
      <alignment horizontal="right"/>
    </xf>
    <xf numFmtId="41" fontId="7" fillId="0" borderId="4" xfId="3" applyNumberFormat="1" applyFont="1" applyFill="1" applyBorder="1" applyAlignment="1" applyProtection="1"/>
    <xf numFmtId="41" fontId="7" fillId="0" borderId="5" xfId="3" applyNumberFormat="1" applyFont="1" applyFill="1" applyBorder="1" applyAlignment="1" applyProtection="1"/>
    <xf numFmtId="41" fontId="7" fillId="0" borderId="2" xfId="3" applyNumberFormat="1" applyFont="1" applyFill="1" applyBorder="1" applyAlignment="1" applyProtection="1">
      <alignment horizontal="right"/>
    </xf>
    <xf numFmtId="41" fontId="8" fillId="0" borderId="2" xfId="3" applyNumberFormat="1" applyFont="1" applyFill="1" applyBorder="1" applyProtection="1">
      <protection locked="0"/>
    </xf>
    <xf numFmtId="41" fontId="8" fillId="0" borderId="2" xfId="3" applyNumberFormat="1" applyFont="1" applyFill="1" applyBorder="1" applyProtection="1"/>
    <xf numFmtId="41" fontId="8" fillId="0" borderId="2" xfId="3" applyNumberFormat="1" applyFont="1" applyFill="1" applyBorder="1" applyAlignment="1" applyProtection="1">
      <alignment horizontal="right"/>
      <protection locked="0"/>
    </xf>
    <xf numFmtId="41" fontId="8" fillId="0" borderId="0" xfId="3" applyNumberFormat="1" applyFont="1" applyFill="1" applyAlignment="1">
      <alignment horizontal="left" indent="2"/>
    </xf>
    <xf numFmtId="0" fontId="2" fillId="0" borderId="0" xfId="0" applyFont="1" applyFill="1"/>
    <xf numFmtId="0" fontId="12" fillId="0" borderId="0" xfId="0" applyFont="1" applyAlignment="1">
      <alignment horizontal="center" vertical="center"/>
    </xf>
    <xf numFmtId="41" fontId="12" fillId="0" borderId="0" xfId="3" applyNumberFormat="1" applyFont="1" applyFill="1"/>
    <xf numFmtId="0" fontId="10" fillId="0" borderId="0" xfId="0" applyFont="1" applyFill="1"/>
    <xf numFmtId="41" fontId="11" fillId="0" borderId="2" xfId="3" applyNumberFormat="1" applyFont="1" applyFill="1" applyBorder="1" applyProtection="1">
      <protection locked="0"/>
    </xf>
    <xf numFmtId="0" fontId="10" fillId="2" borderId="0" xfId="0" applyFont="1" applyFill="1" applyAlignment="1">
      <alignment horizontal="center" vertical="center"/>
    </xf>
    <xf numFmtId="41" fontId="8" fillId="2" borderId="0" xfId="3" applyNumberFormat="1" applyFont="1" applyFill="1"/>
    <xf numFmtId="0" fontId="9" fillId="0" borderId="2" xfId="0" applyFont="1" applyBorder="1" applyAlignment="1">
      <alignment horizontal="center" vertical="center"/>
    </xf>
    <xf numFmtId="0" fontId="13" fillId="0" borderId="2" xfId="0" applyFont="1" applyFill="1" applyBorder="1" applyAlignment="1">
      <alignment horizontal="left" vertical="top" indent="8"/>
    </xf>
    <xf numFmtId="41" fontId="8" fillId="0" borderId="0" xfId="3" applyNumberFormat="1" applyFont="1" applyFill="1" applyBorder="1"/>
    <xf numFmtId="0" fontId="10" fillId="0" borderId="0" xfId="0" applyFont="1" applyBorder="1" applyAlignment="1">
      <alignment horizontal="center" vertical="center"/>
    </xf>
    <xf numFmtId="41" fontId="7" fillId="0" borderId="0" xfId="3" applyNumberFormat="1" applyFont="1" applyFill="1" applyBorder="1" applyAlignment="1">
      <alignment horizontal="left"/>
    </xf>
    <xf numFmtId="41" fontId="7" fillId="0" borderId="0" xfId="3" applyNumberFormat="1" applyFont="1" applyFill="1" applyBorder="1"/>
    <xf numFmtId="41" fontId="7" fillId="0" borderId="2" xfId="3" applyNumberFormat="1" applyFont="1" applyFill="1" applyBorder="1" applyAlignment="1" applyProtection="1">
      <alignment horizontal="right" wrapText="1"/>
    </xf>
    <xf numFmtId="1" fontId="4" fillId="0" borderId="1" xfId="1" applyNumberFormat="1" applyFont="1" applyFill="1" applyBorder="1" applyAlignment="1"/>
    <xf numFmtId="1" fontId="3" fillId="0" borderId="1" xfId="2" applyNumberFormat="1" applyFont="1" applyFill="1" applyBorder="1" applyAlignment="1"/>
    <xf numFmtId="1" fontId="3" fillId="0" borderId="0" xfId="2" applyNumberFormat="1" applyFont="1" applyFill="1" applyBorder="1" applyAlignment="1"/>
    <xf numFmtId="1" fontId="7" fillId="0" borderId="0" xfId="3" applyNumberFormat="1" applyFont="1" applyFill="1" applyBorder="1" applyAlignment="1"/>
    <xf numFmtId="1" fontId="8" fillId="0" borderId="0" xfId="3" applyNumberFormat="1" applyFont="1" applyFill="1" applyBorder="1" applyAlignment="1"/>
    <xf numFmtId="1" fontId="7" fillId="0" borderId="0" xfId="3" applyNumberFormat="1" applyFont="1" applyFill="1" applyAlignment="1"/>
    <xf numFmtId="1" fontId="7" fillId="0" borderId="2" xfId="3" applyNumberFormat="1" applyFont="1" applyFill="1" applyBorder="1" applyAlignment="1" applyProtection="1"/>
    <xf numFmtId="1" fontId="7" fillId="0" borderId="2" xfId="3" quotePrefix="1" applyNumberFormat="1" applyFont="1" applyFill="1" applyBorder="1" applyAlignment="1" applyProtection="1"/>
    <xf numFmtId="1" fontId="8" fillId="0" borderId="2" xfId="3" applyNumberFormat="1" applyFont="1" applyFill="1" applyBorder="1" applyAlignment="1" applyProtection="1"/>
    <xf numFmtId="1" fontId="7" fillId="2" borderId="2" xfId="3" quotePrefix="1" applyNumberFormat="1" applyFont="1" applyFill="1" applyBorder="1" applyAlignment="1" applyProtection="1"/>
    <xf numFmtId="1" fontId="8" fillId="2" borderId="2" xfId="3" applyNumberFormat="1" applyFont="1" applyFill="1" applyBorder="1" applyAlignment="1" applyProtection="1"/>
    <xf numFmtId="1" fontId="11" fillId="0" borderId="2" xfId="3" applyNumberFormat="1" applyFont="1" applyFill="1" applyBorder="1" applyAlignment="1" applyProtection="1"/>
    <xf numFmtId="1" fontId="13" fillId="0" borderId="2" xfId="0" applyNumberFormat="1" applyFont="1" applyFill="1" applyBorder="1" applyAlignment="1">
      <alignment vertical="top"/>
    </xf>
    <xf numFmtId="1" fontId="13" fillId="2" borderId="2" xfId="0" applyNumberFormat="1" applyFont="1" applyFill="1" applyBorder="1" applyAlignment="1">
      <alignment vertical="top"/>
    </xf>
    <xf numFmtId="1" fontId="7" fillId="2" borderId="2" xfId="3" applyNumberFormat="1" applyFont="1" applyFill="1" applyBorder="1" applyAlignment="1" applyProtection="1"/>
    <xf numFmtId="1" fontId="7" fillId="0" borderId="0" xfId="3" quotePrefix="1" applyNumberFormat="1" applyFont="1" applyFill="1" applyBorder="1" applyAlignment="1" applyProtection="1"/>
    <xf numFmtId="1" fontId="8" fillId="0" borderId="0" xfId="3" applyNumberFormat="1" applyFont="1" applyFill="1" applyAlignment="1"/>
    <xf numFmtId="1" fontId="8" fillId="0" borderId="3" xfId="3" applyNumberFormat="1" applyFont="1" applyFill="1" applyBorder="1" applyAlignment="1"/>
    <xf numFmtId="1" fontId="2" fillId="0" borderId="0" xfId="0" applyNumberFormat="1" applyFont="1" applyFill="1" applyAlignment="1"/>
    <xf numFmtId="1" fontId="2" fillId="0" borderId="0" xfId="0" applyNumberFormat="1" applyFont="1" applyAlignment="1"/>
    <xf numFmtId="0" fontId="3" fillId="0" borderId="0" xfId="4" applyFont="1" applyFill="1"/>
    <xf numFmtId="0" fontId="38" fillId="25" borderId="19" xfId="4" applyFont="1" applyFill="1" applyBorder="1"/>
    <xf numFmtId="0" fontId="38" fillId="25" borderId="28" xfId="4" applyFont="1" applyFill="1" applyBorder="1"/>
    <xf numFmtId="0" fontId="38" fillId="25" borderId="23" xfId="4" applyFont="1" applyFill="1" applyBorder="1"/>
    <xf numFmtId="0" fontId="39" fillId="25" borderId="25" xfId="4" applyFont="1" applyFill="1" applyBorder="1" applyProtection="1"/>
    <xf numFmtId="1" fontId="39" fillId="25" borderId="5" xfId="4" applyNumberFormat="1" applyFont="1" applyFill="1" applyBorder="1" applyProtection="1"/>
    <xf numFmtId="1" fontId="39" fillId="25" borderId="2" xfId="4" applyNumberFormat="1" applyFont="1" applyFill="1" applyBorder="1" applyProtection="1"/>
    <xf numFmtId="1" fontId="7" fillId="26" borderId="2" xfId="3" applyNumberFormat="1" applyFont="1" applyFill="1" applyBorder="1" applyAlignment="1" applyProtection="1"/>
    <xf numFmtId="1" fontId="7" fillId="26" borderId="2" xfId="3" quotePrefix="1" applyNumberFormat="1" applyFont="1" applyFill="1" applyBorder="1" applyAlignment="1" applyProtection="1"/>
    <xf numFmtId="41" fontId="7" fillId="26" borderId="2" xfId="3" applyNumberFormat="1" applyFont="1" applyFill="1" applyBorder="1" applyAlignment="1" applyProtection="1">
      <alignment horizontal="left" indent="1"/>
    </xf>
    <xf numFmtId="41" fontId="7" fillId="26" borderId="2" xfId="3" applyNumberFormat="1" applyFont="1" applyFill="1" applyBorder="1" applyAlignment="1" applyProtection="1">
      <alignment horizontal="left" indent="3"/>
    </xf>
    <xf numFmtId="41" fontId="8" fillId="26" borderId="2" xfId="3" applyNumberFormat="1" applyFont="1" applyFill="1" applyBorder="1" applyAlignment="1" applyProtection="1">
      <alignment horizontal="left" indent="5"/>
    </xf>
    <xf numFmtId="1" fontId="8" fillId="26" borderId="2" xfId="3" applyNumberFormat="1" applyFont="1" applyFill="1" applyBorder="1" applyAlignment="1" applyProtection="1"/>
    <xf numFmtId="0" fontId="7" fillId="27" borderId="2" xfId="3" applyNumberFormat="1" applyFont="1" applyFill="1" applyBorder="1" applyAlignment="1" applyProtection="1"/>
    <xf numFmtId="1" fontId="6" fillId="27" borderId="16" xfId="4" applyNumberFormat="1" applyFont="1" applyFill="1" applyBorder="1" applyAlignment="1" applyProtection="1">
      <alignment horizontal="center" vertical="center" wrapText="1"/>
    </xf>
    <xf numFmtId="1" fontId="6" fillId="27" borderId="17" xfId="4" applyNumberFormat="1" applyFont="1" applyFill="1" applyBorder="1" applyAlignment="1" applyProtection="1">
      <alignment horizontal="center" vertical="center" wrapText="1"/>
    </xf>
    <xf numFmtId="1" fontId="6" fillId="27" borderId="18" xfId="4" applyNumberFormat="1" applyFont="1" applyFill="1" applyBorder="1" applyAlignment="1" applyProtection="1">
      <alignment horizontal="center" vertical="center" wrapText="1"/>
    </xf>
    <xf numFmtId="41" fontId="7" fillId="27" borderId="2" xfId="3" applyNumberFormat="1" applyFont="1" applyFill="1" applyBorder="1" applyProtection="1"/>
    <xf numFmtId="1" fontId="7" fillId="27" borderId="2" xfId="3" applyNumberFormat="1" applyFont="1" applyFill="1" applyBorder="1" applyAlignment="1" applyProtection="1"/>
    <xf numFmtId="1" fontId="7" fillId="27" borderId="2" xfId="3" quotePrefix="1" applyNumberFormat="1" applyFont="1" applyFill="1" applyBorder="1" applyAlignment="1" applyProtection="1"/>
    <xf numFmtId="41" fontId="7" fillId="26" borderId="2" xfId="3" applyNumberFormat="1" applyFont="1" applyFill="1" applyBorder="1" applyAlignment="1" applyProtection="1">
      <alignment horizontal="left" indent="5"/>
    </xf>
    <xf numFmtId="41" fontId="8" fillId="26" borderId="2" xfId="3" applyNumberFormat="1" applyFont="1" applyFill="1" applyBorder="1" applyAlignment="1" applyProtection="1">
      <alignment horizontal="left" indent="7"/>
    </xf>
    <xf numFmtId="41" fontId="8" fillId="26" borderId="2" xfId="3" applyNumberFormat="1" applyFont="1" applyFill="1" applyBorder="1" applyAlignment="1" applyProtection="1">
      <alignment horizontal="left" indent="9"/>
    </xf>
    <xf numFmtId="41" fontId="8" fillId="26" borderId="2" xfId="3" applyNumberFormat="1" applyFont="1" applyFill="1" applyBorder="1" applyAlignment="1" applyProtection="1">
      <alignment horizontal="left" indent="13"/>
    </xf>
    <xf numFmtId="41" fontId="8" fillId="26" borderId="2" xfId="3" applyNumberFormat="1" applyFont="1" applyFill="1" applyBorder="1" applyAlignment="1" applyProtection="1">
      <alignment horizontal="left" indent="11"/>
    </xf>
    <xf numFmtId="0" fontId="13" fillId="26" borderId="2" xfId="0" applyFont="1" applyFill="1" applyBorder="1" applyAlignment="1">
      <alignment horizontal="left" vertical="top" indent="6"/>
    </xf>
    <xf numFmtId="0" fontId="13" fillId="26" borderId="2" xfId="0" applyFont="1" applyFill="1" applyBorder="1" applyAlignment="1">
      <alignment horizontal="left" vertical="top" indent="7"/>
    </xf>
    <xf numFmtId="1" fontId="13" fillId="26" borderId="2" xfId="0" applyNumberFormat="1" applyFont="1" applyFill="1" applyBorder="1" applyAlignment="1">
      <alignment vertical="top"/>
    </xf>
    <xf numFmtId="0" fontId="35" fillId="26" borderId="2" xfId="0" applyFont="1" applyFill="1" applyBorder="1" applyAlignment="1">
      <alignment horizontal="left" vertical="top" indent="6"/>
    </xf>
    <xf numFmtId="0" fontId="35" fillId="26" borderId="2" xfId="0" applyFont="1" applyFill="1" applyBorder="1" applyAlignment="1">
      <alignment horizontal="left" vertical="top" indent="4"/>
    </xf>
    <xf numFmtId="0" fontId="13" fillId="26" borderId="2" xfId="0" applyFont="1" applyFill="1" applyBorder="1" applyAlignment="1">
      <alignment horizontal="left" vertical="top" indent="4"/>
    </xf>
    <xf numFmtId="41" fontId="8" fillId="26" borderId="2" xfId="3" applyNumberFormat="1" applyFont="1" applyFill="1" applyBorder="1" applyAlignment="1" applyProtection="1">
      <alignment horizontal="left" indent="3"/>
    </xf>
    <xf numFmtId="41" fontId="8" fillId="26" borderId="2" xfId="3" applyNumberFormat="1" applyFont="1" applyFill="1" applyBorder="1" applyAlignment="1" applyProtection="1">
      <alignment horizontal="left" indent="4"/>
    </xf>
    <xf numFmtId="41" fontId="7" fillId="26" borderId="2" xfId="3" applyNumberFormat="1" applyFont="1" applyFill="1" applyBorder="1" applyAlignment="1" applyProtection="1">
      <alignment horizontal="right"/>
    </xf>
    <xf numFmtId="41" fontId="7" fillId="26" borderId="2" xfId="3" applyNumberFormat="1" applyFont="1" applyFill="1" applyBorder="1" applyAlignment="1" applyProtection="1">
      <alignment horizontal="right" wrapText="1"/>
    </xf>
    <xf numFmtId="1" fontId="6" fillId="0" borderId="24" xfId="105" applyNumberFormat="1" applyFont="1" applyFill="1" applyBorder="1" applyAlignment="1" applyProtection="1">
      <alignment horizontal="center" vertical="center" wrapText="1"/>
    </xf>
    <xf numFmtId="165" fontId="37" fillId="0" borderId="24" xfId="4" applyNumberFormat="1" applyFont="1" applyFill="1" applyBorder="1" applyAlignment="1" applyProtection="1">
      <alignment horizontal="center" wrapText="1"/>
    </xf>
    <xf numFmtId="165" fontId="37" fillId="0" borderId="33" xfId="4" applyNumberFormat="1" applyFont="1" applyFill="1" applyBorder="1" applyAlignment="1" applyProtection="1">
      <alignment horizontal="center" wrapText="1"/>
    </xf>
    <xf numFmtId="0" fontId="5" fillId="0" borderId="36" xfId="3" applyNumberFormat="1" applyFont="1" applyFill="1" applyBorder="1" applyAlignment="1"/>
    <xf numFmtId="0" fontId="7" fillId="0" borderId="37" xfId="3" applyNumberFormat="1" applyFont="1" applyFill="1" applyBorder="1" applyAlignment="1"/>
    <xf numFmtId="0" fontId="38" fillId="25" borderId="38" xfId="4" applyFont="1" applyFill="1" applyBorder="1"/>
    <xf numFmtId="0" fontId="38" fillId="25" borderId="30" xfId="4" applyFont="1" applyFill="1" applyBorder="1"/>
    <xf numFmtId="0" fontId="38" fillId="25" borderId="39" xfId="4" applyFont="1" applyFill="1" applyBorder="1"/>
    <xf numFmtId="49" fontId="3" fillId="0" borderId="42" xfId="105" quotePrefix="1" applyNumberFormat="1" applyFont="1" applyFill="1" applyBorder="1" applyAlignment="1" applyProtection="1">
      <alignment horizontal="left"/>
    </xf>
    <xf numFmtId="0" fontId="6" fillId="26" borderId="2" xfId="3" applyNumberFormat="1" applyFont="1" applyFill="1" applyBorder="1" applyAlignment="1" applyProtection="1">
      <alignment horizontal="left" vertical="top"/>
    </xf>
    <xf numFmtId="0" fontId="6" fillId="26" borderId="2" xfId="3" quotePrefix="1" applyNumberFormat="1" applyFont="1" applyFill="1" applyBorder="1" applyAlignment="1" applyProtection="1">
      <alignment horizontal="left" vertical="top"/>
    </xf>
    <xf numFmtId="0" fontId="3" fillId="26" borderId="2" xfId="3" applyNumberFormat="1" applyFont="1" applyFill="1" applyBorder="1" applyAlignment="1" applyProtection="1">
      <alignment horizontal="left" vertical="top"/>
    </xf>
    <xf numFmtId="0" fontId="6" fillId="0" borderId="1" xfId="1" applyNumberFormat="1" applyFont="1" applyFill="1" applyBorder="1" applyAlignment="1"/>
    <xf numFmtId="0" fontId="6" fillId="0" borderId="1" xfId="3" applyNumberFormat="1" applyFont="1" applyFill="1" applyBorder="1" applyAlignment="1"/>
    <xf numFmtId="0" fontId="6" fillId="0" borderId="31" xfId="3" applyNumberFormat="1" applyFont="1" applyFill="1" applyBorder="1" applyAlignment="1"/>
    <xf numFmtId="0" fontId="3" fillId="0" borderId="0" xfId="3" applyNumberFormat="1" applyFont="1" applyFill="1" applyBorder="1"/>
    <xf numFmtId="0" fontId="6" fillId="27" borderId="40" xfId="3" applyNumberFormat="1" applyFont="1" applyFill="1" applyBorder="1" applyAlignment="1" applyProtection="1"/>
    <xf numFmtId="41" fontId="3" fillId="0" borderId="0" xfId="3" applyNumberFormat="1" applyFont="1" applyFill="1" applyBorder="1"/>
    <xf numFmtId="41" fontId="6" fillId="0" borderId="0" xfId="3" applyNumberFormat="1" applyFont="1" applyFill="1" applyBorder="1" applyAlignment="1">
      <alignment horizontal="left"/>
    </xf>
    <xf numFmtId="41" fontId="6" fillId="0" borderId="0" xfId="3" applyNumberFormat="1" applyFont="1" applyFill="1" applyBorder="1"/>
    <xf numFmtId="41" fontId="6" fillId="0" borderId="0" xfId="3" applyNumberFormat="1" applyFont="1" applyFill="1"/>
    <xf numFmtId="41" fontId="3" fillId="0" borderId="0" xfId="3" applyNumberFormat="1" applyFont="1" applyFill="1" applyBorder="1" applyAlignment="1">
      <alignment horizontal="right"/>
    </xf>
    <xf numFmtId="41" fontId="6" fillId="0" borderId="40" xfId="3" applyNumberFormat="1" applyFont="1" applyFill="1" applyBorder="1" applyAlignment="1" applyProtection="1"/>
    <xf numFmtId="41" fontId="3" fillId="0" borderId="2" xfId="3" applyNumberFormat="1" applyFont="1" applyFill="1" applyBorder="1" applyProtection="1"/>
    <xf numFmtId="41" fontId="3" fillId="0" borderId="0" xfId="3" applyNumberFormat="1" applyFont="1" applyFill="1"/>
    <xf numFmtId="41" fontId="3" fillId="0" borderId="0" xfId="3" applyNumberFormat="1" applyFont="1" applyFill="1" applyAlignment="1">
      <alignment horizontal="left" indent="2"/>
    </xf>
    <xf numFmtId="41" fontId="3" fillId="0" borderId="3" xfId="3" applyNumberFormat="1" applyFont="1" applyFill="1" applyBorder="1" applyAlignment="1">
      <alignment horizontal="right"/>
    </xf>
    <xf numFmtId="41" fontId="6" fillId="27" borderId="40" xfId="3" applyNumberFormat="1" applyFont="1" applyFill="1" applyBorder="1" applyAlignment="1" applyProtection="1"/>
    <xf numFmtId="0" fontId="41" fillId="0" borderId="0" xfId="0" applyFont="1" applyFill="1"/>
    <xf numFmtId="41" fontId="6" fillId="28" borderId="2" xfId="3" applyNumberFormat="1" applyFont="1" applyFill="1" applyBorder="1" applyAlignment="1" applyProtection="1">
      <alignment horizontal="left"/>
    </xf>
    <xf numFmtId="0" fontId="3" fillId="28" borderId="2" xfId="3" applyNumberFormat="1" applyFont="1" applyFill="1" applyBorder="1" applyAlignment="1" applyProtection="1">
      <alignment horizontal="left" vertical="top"/>
    </xf>
    <xf numFmtId="49" fontId="3" fillId="28" borderId="6" xfId="1" applyNumberFormat="1" applyFont="1" applyFill="1" applyBorder="1" applyAlignment="1" applyProtection="1">
      <alignment horizontal="left"/>
    </xf>
    <xf numFmtId="49" fontId="6" fillId="28" borderId="6" xfId="4" applyNumberFormat="1" applyFont="1" applyFill="1" applyBorder="1" applyAlignment="1" applyProtection="1">
      <alignment horizontal="left"/>
    </xf>
    <xf numFmtId="49" fontId="3" fillId="28" borderId="6" xfId="1" quotePrefix="1" applyNumberFormat="1" applyFont="1" applyFill="1" applyBorder="1" applyAlignment="1" applyProtection="1">
      <alignment horizontal="left"/>
    </xf>
    <xf numFmtId="49" fontId="3" fillId="28" borderId="6" xfId="4" applyNumberFormat="1" applyFont="1" applyFill="1" applyBorder="1" applyAlignment="1" applyProtection="1">
      <alignment horizontal="left"/>
    </xf>
    <xf numFmtId="49" fontId="3" fillId="28" borderId="37" xfId="4" applyNumberFormat="1" applyFont="1" applyFill="1" applyBorder="1" applyAlignment="1" applyProtection="1">
      <alignment horizontal="left"/>
    </xf>
    <xf numFmtId="49" fontId="3" fillId="28" borderId="36" xfId="4" applyNumberFormat="1" applyFont="1" applyFill="1" applyBorder="1" applyAlignment="1" applyProtection="1">
      <alignment horizontal="left"/>
    </xf>
    <xf numFmtId="49" fontId="3" fillId="28" borderId="32" xfId="4" applyNumberFormat="1" applyFont="1" applyFill="1" applyBorder="1" applyAlignment="1" applyProtection="1">
      <alignment horizontal="left"/>
    </xf>
    <xf numFmtId="49" fontId="6" fillId="28" borderId="6" xfId="1" applyNumberFormat="1" applyFont="1" applyFill="1" applyBorder="1" applyAlignment="1" applyProtection="1">
      <alignment horizontal="left"/>
    </xf>
    <xf numFmtId="49" fontId="40" fillId="28" borderId="6" xfId="4" quotePrefix="1" applyNumberFormat="1" applyFont="1" applyFill="1" applyBorder="1" applyAlignment="1" applyProtection="1">
      <alignment horizontal="left"/>
    </xf>
    <xf numFmtId="49" fontId="3" fillId="26" borderId="6" xfId="1" applyNumberFormat="1" applyFont="1" applyFill="1" applyBorder="1" applyAlignment="1" applyProtection="1">
      <alignment horizontal="left"/>
    </xf>
    <xf numFmtId="49" fontId="6" fillId="26" borderId="6" xfId="4" applyNumberFormat="1" applyFont="1" applyFill="1" applyBorder="1" applyAlignment="1" applyProtection="1">
      <alignment horizontal="left"/>
    </xf>
    <xf numFmtId="49" fontId="3" fillId="26" borderId="6" xfId="1" quotePrefix="1" applyNumberFormat="1" applyFont="1" applyFill="1" applyBorder="1" applyAlignment="1" applyProtection="1">
      <alignment horizontal="left"/>
    </xf>
    <xf numFmtId="49" fontId="6" fillId="26" borderId="6" xfId="4" quotePrefix="1" applyNumberFormat="1" applyFont="1" applyFill="1" applyBorder="1" applyAlignment="1" applyProtection="1">
      <alignment horizontal="left"/>
    </xf>
    <xf numFmtId="49" fontId="3" fillId="26" borderId="6" xfId="4" applyNumberFormat="1" applyFont="1" applyFill="1" applyBorder="1" applyAlignment="1" applyProtection="1">
      <alignment horizontal="left"/>
    </xf>
    <xf numFmtId="49" fontId="3" fillId="26" borderId="37" xfId="4" applyNumberFormat="1" applyFont="1" applyFill="1" applyBorder="1" applyAlignment="1" applyProtection="1">
      <alignment horizontal="left"/>
    </xf>
    <xf numFmtId="49" fontId="6" fillId="26" borderId="6" xfId="1" applyNumberFormat="1" applyFont="1" applyFill="1" applyBorder="1" applyAlignment="1" applyProtection="1">
      <alignment horizontal="left"/>
    </xf>
    <xf numFmtId="49" fontId="40" fillId="26" borderId="6" xfId="4" quotePrefix="1" applyNumberFormat="1" applyFont="1" applyFill="1" applyBorder="1" applyAlignment="1" applyProtection="1">
      <alignment horizontal="left"/>
    </xf>
    <xf numFmtId="49" fontId="3" fillId="26" borderId="42" xfId="105" quotePrefix="1" applyNumberFormat="1" applyFont="1" applyFill="1" applyBorder="1" applyAlignment="1" applyProtection="1">
      <alignment horizontal="left"/>
    </xf>
    <xf numFmtId="49" fontId="3" fillId="26" borderId="41" xfId="105" quotePrefix="1" applyNumberFormat="1" applyFont="1" applyFill="1" applyBorder="1" applyAlignment="1" applyProtection="1">
      <alignment horizontal="left"/>
    </xf>
    <xf numFmtId="41" fontId="7" fillId="27" borderId="4" xfId="3" applyNumberFormat="1" applyFont="1" applyFill="1" applyBorder="1" applyAlignment="1" applyProtection="1"/>
    <xf numFmtId="1" fontId="6" fillId="27" borderId="43" xfId="4" applyNumberFormat="1" applyFont="1" applyFill="1" applyBorder="1" applyAlignment="1" applyProtection="1">
      <alignment horizontal="center" vertical="center" wrapText="1"/>
    </xf>
    <xf numFmtId="1" fontId="6" fillId="27" borderId="44" xfId="4" applyNumberFormat="1" applyFont="1" applyFill="1" applyBorder="1" applyAlignment="1" applyProtection="1">
      <alignment horizontal="center" vertical="center" wrapText="1"/>
    </xf>
    <xf numFmtId="1" fontId="6" fillId="27" borderId="22" xfId="4" applyNumberFormat="1" applyFont="1" applyFill="1" applyBorder="1" applyAlignment="1" applyProtection="1">
      <alignment horizontal="center" vertical="center" wrapText="1"/>
    </xf>
    <xf numFmtId="49" fontId="3" fillId="26" borderId="2" xfId="4" applyNumberFormat="1" applyFont="1" applyFill="1" applyBorder="1" applyAlignment="1" applyProtection="1">
      <alignment horizontal="left"/>
    </xf>
    <xf numFmtId="49" fontId="3" fillId="0" borderId="2" xfId="1" applyNumberFormat="1" applyFont="1" applyFill="1" applyBorder="1" applyAlignment="1" applyProtection="1">
      <alignment horizontal="left"/>
    </xf>
    <xf numFmtId="49" fontId="3" fillId="26" borderId="2" xfId="1" applyNumberFormat="1" applyFont="1" applyFill="1" applyBorder="1" applyAlignment="1" applyProtection="1">
      <alignment horizontal="left"/>
    </xf>
    <xf numFmtId="49" fontId="3" fillId="0" borderId="2" xfId="4" applyNumberFormat="1" applyFont="1" applyFill="1" applyBorder="1" applyAlignment="1" applyProtection="1">
      <alignment horizontal="left"/>
    </xf>
    <xf numFmtId="49" fontId="3" fillId="28" borderId="2" xfId="4" applyNumberFormat="1" applyFont="1" applyFill="1" applyBorder="1" applyAlignment="1" applyProtection="1">
      <alignment horizontal="left"/>
    </xf>
    <xf numFmtId="49" fontId="3" fillId="28" borderId="2" xfId="1" applyNumberFormat="1" applyFont="1" applyFill="1" applyBorder="1" applyAlignment="1" applyProtection="1">
      <alignment horizontal="left"/>
    </xf>
    <xf numFmtId="41" fontId="7" fillId="27" borderId="19" xfId="3" applyNumberFormat="1" applyFont="1" applyFill="1" applyBorder="1" applyProtection="1"/>
    <xf numFmtId="41" fontId="6" fillId="27" borderId="20" xfId="3" applyNumberFormat="1" applyFont="1" applyFill="1" applyBorder="1" applyAlignment="1" applyProtection="1"/>
    <xf numFmtId="1" fontId="7" fillId="27" borderId="20" xfId="3" applyNumberFormat="1" applyFont="1" applyFill="1" applyBorder="1" applyAlignment="1" applyProtection="1"/>
    <xf numFmtId="1" fontId="7" fillId="27" borderId="45" xfId="3" quotePrefix="1" applyNumberFormat="1" applyFont="1" applyFill="1" applyBorder="1" applyAlignment="1" applyProtection="1"/>
    <xf numFmtId="41" fontId="7" fillId="26" borderId="28" xfId="3" applyNumberFormat="1" applyFont="1" applyFill="1" applyBorder="1" applyAlignment="1" applyProtection="1">
      <alignment horizontal="left" indent="1"/>
    </xf>
    <xf numFmtId="1" fontId="7" fillId="26" borderId="46" xfId="3" quotePrefix="1" applyNumberFormat="1" applyFont="1" applyFill="1" applyBorder="1" applyAlignment="1" applyProtection="1"/>
    <xf numFmtId="41" fontId="8" fillId="26" borderId="28" xfId="3" applyNumberFormat="1" applyFont="1" applyFill="1" applyBorder="1" applyAlignment="1" applyProtection="1">
      <alignment horizontal="left" indent="3"/>
    </xf>
    <xf numFmtId="41" fontId="8" fillId="0" borderId="28" xfId="3" applyNumberFormat="1" applyFont="1" applyFill="1" applyBorder="1" applyAlignment="1" applyProtection="1">
      <alignment horizontal="left" indent="5"/>
    </xf>
    <xf numFmtId="1" fontId="7" fillId="2" borderId="46" xfId="3" quotePrefix="1" applyNumberFormat="1" applyFont="1" applyFill="1" applyBorder="1" applyAlignment="1" applyProtection="1"/>
    <xf numFmtId="41" fontId="7" fillId="26" borderId="28" xfId="3" applyNumberFormat="1" applyFont="1" applyFill="1" applyBorder="1" applyAlignment="1" applyProtection="1">
      <alignment horizontal="left" indent="3"/>
    </xf>
    <xf numFmtId="41" fontId="8" fillId="26" borderId="28" xfId="3" applyNumberFormat="1" applyFont="1" applyFill="1" applyBorder="1" applyAlignment="1" applyProtection="1">
      <alignment horizontal="left" indent="5"/>
    </xf>
    <xf numFmtId="41" fontId="8" fillId="0" borderId="28" xfId="3" applyNumberFormat="1" applyFont="1" applyFill="1" applyBorder="1" applyAlignment="1" applyProtection="1">
      <alignment horizontal="left" indent="7"/>
    </xf>
    <xf numFmtId="1" fontId="7" fillId="0" borderId="46" xfId="3" quotePrefix="1" applyNumberFormat="1" applyFont="1" applyFill="1" applyBorder="1" applyAlignment="1" applyProtection="1"/>
    <xf numFmtId="41" fontId="8" fillId="26" borderId="28" xfId="3" applyNumberFormat="1" applyFont="1" applyFill="1" applyBorder="1" applyAlignment="1" applyProtection="1">
      <alignment horizontal="left" indent="7"/>
    </xf>
    <xf numFmtId="41" fontId="8" fillId="0" borderId="28" xfId="3" applyNumberFormat="1" applyFont="1" applyFill="1" applyBorder="1" applyAlignment="1" applyProtection="1">
      <alignment horizontal="left" indent="9"/>
    </xf>
    <xf numFmtId="41" fontId="8" fillId="26" borderId="28" xfId="3" applyNumberFormat="1" applyFont="1" applyFill="1" applyBorder="1" applyAlignment="1" applyProtection="1">
      <alignment horizontal="left" indent="9"/>
    </xf>
    <xf numFmtId="41" fontId="8" fillId="0" borderId="28" xfId="3" applyNumberFormat="1" applyFont="1" applyFill="1" applyBorder="1" applyAlignment="1" applyProtection="1">
      <alignment horizontal="left" indent="11"/>
    </xf>
    <xf numFmtId="1" fontId="8" fillId="26" borderId="46" xfId="3" applyNumberFormat="1" applyFont="1" applyFill="1" applyBorder="1" applyAlignment="1" applyProtection="1"/>
    <xf numFmtId="0" fontId="8" fillId="26" borderId="28" xfId="4" applyFont="1" applyFill="1" applyBorder="1" applyAlignment="1" applyProtection="1">
      <alignment horizontal="left" indent="5"/>
    </xf>
    <xf numFmtId="0" fontId="8" fillId="0" borderId="28" xfId="1" applyFont="1" applyFill="1" applyBorder="1" applyAlignment="1" applyProtection="1">
      <alignment horizontal="left" indent="7"/>
    </xf>
    <xf numFmtId="41" fontId="8" fillId="26" borderId="28" xfId="3" applyNumberFormat="1" applyFont="1" applyFill="1" applyBorder="1" applyAlignment="1" applyProtection="1">
      <alignment horizontal="left" indent="4"/>
    </xf>
    <xf numFmtId="0" fontId="13" fillId="26" borderId="28" xfId="0" applyFont="1" applyFill="1" applyBorder="1" applyAlignment="1">
      <alignment horizontal="left" vertical="top" indent="3"/>
    </xf>
    <xf numFmtId="0" fontId="13" fillId="26" borderId="28" xfId="0" applyFont="1" applyFill="1" applyBorder="1" applyAlignment="1">
      <alignment horizontal="left" vertical="top" indent="5"/>
    </xf>
    <xf numFmtId="0" fontId="13" fillId="0" borderId="28" xfId="0" applyFont="1" applyFill="1" applyBorder="1" applyAlignment="1">
      <alignment horizontal="left" vertical="top" indent="5"/>
    </xf>
    <xf numFmtId="0" fontId="13" fillId="0" borderId="28" xfId="0" applyFont="1" applyFill="1" applyBorder="1" applyAlignment="1">
      <alignment horizontal="left" vertical="top" indent="3"/>
    </xf>
    <xf numFmtId="41" fontId="8" fillId="0" borderId="28" xfId="3" applyNumberFormat="1" applyFont="1" applyFill="1" applyBorder="1" applyAlignment="1" applyProtection="1">
      <alignment horizontal="left" indent="3"/>
    </xf>
    <xf numFmtId="41" fontId="7" fillId="27" borderId="28" xfId="3" applyNumberFormat="1" applyFont="1" applyFill="1" applyBorder="1" applyAlignment="1" applyProtection="1">
      <alignment horizontal="left" indent="3"/>
    </xf>
    <xf numFmtId="1" fontId="7" fillId="27" borderId="46" xfId="3" quotePrefix="1" applyNumberFormat="1" applyFont="1" applyFill="1" applyBorder="1" applyAlignment="1" applyProtection="1"/>
    <xf numFmtId="41" fontId="7" fillId="27" borderId="23" xfId="3" applyNumberFormat="1" applyFont="1" applyFill="1" applyBorder="1" applyAlignment="1" applyProtection="1">
      <alignment horizontal="left" indent="3"/>
    </xf>
    <xf numFmtId="49" fontId="3" fillId="28" borderId="25" xfId="4" applyNumberFormat="1" applyFont="1" applyFill="1" applyBorder="1" applyAlignment="1" applyProtection="1">
      <alignment horizontal="left"/>
    </xf>
    <xf numFmtId="1" fontId="7" fillId="27" borderId="25" xfId="3" applyNumberFormat="1" applyFont="1" applyFill="1" applyBorder="1" applyAlignment="1" applyProtection="1"/>
    <xf numFmtId="1" fontId="7" fillId="27" borderId="47" xfId="3" quotePrefix="1" applyNumberFormat="1" applyFont="1" applyFill="1" applyBorder="1" applyAlignment="1" applyProtection="1"/>
    <xf numFmtId="0" fontId="42" fillId="0" borderId="0" xfId="0" applyFont="1" applyAlignment="1"/>
    <xf numFmtId="0" fontId="0" fillId="0" borderId="0" xfId="0" applyFill="1"/>
    <xf numFmtId="0" fontId="0" fillId="0" borderId="0" xfId="0" applyAlignment="1"/>
    <xf numFmtId="0" fontId="3" fillId="0" borderId="0" xfId="0" applyFont="1" applyFill="1"/>
    <xf numFmtId="0" fontId="48" fillId="0" borderId="0" xfId="0" applyFont="1"/>
    <xf numFmtId="1" fontId="8" fillId="28" borderId="2" xfId="3" applyNumberFormat="1" applyFont="1" applyFill="1" applyBorder="1" applyAlignment="1" applyProtection="1"/>
    <xf numFmtId="1" fontId="7" fillId="28" borderId="46" xfId="3" quotePrefix="1" applyNumberFormat="1" applyFont="1" applyFill="1" applyBorder="1" applyAlignment="1" applyProtection="1"/>
    <xf numFmtId="49" fontId="3" fillId="28" borderId="46" xfId="4" applyNumberFormat="1" applyFont="1" applyFill="1" applyBorder="1" applyAlignment="1" applyProtection="1">
      <alignment horizontal="left"/>
    </xf>
    <xf numFmtId="0" fontId="43" fillId="0" borderId="0" xfId="0" applyFont="1" applyBorder="1" applyAlignment="1"/>
    <xf numFmtId="0" fontId="48" fillId="2" borderId="19" xfId="0" applyFont="1" applyFill="1" applyBorder="1"/>
    <xf numFmtId="0" fontId="46" fillId="2" borderId="20" xfId="0" applyFont="1" applyFill="1" applyBorder="1"/>
    <xf numFmtId="0" fontId="2" fillId="2" borderId="45" xfId="0" applyFont="1" applyFill="1" applyBorder="1"/>
    <xf numFmtId="3" fontId="52" fillId="0" borderId="28" xfId="4" applyNumberFormat="1" applyFont="1" applyFill="1" applyBorder="1" applyAlignment="1" applyProtection="1">
      <alignment horizontal="left" indent="4"/>
    </xf>
    <xf numFmtId="0" fontId="52" fillId="0" borderId="28" xfId="0" applyFont="1" applyFill="1" applyBorder="1" applyAlignment="1">
      <alignment horizontal="left" indent="4"/>
    </xf>
    <xf numFmtId="3" fontId="52" fillId="0" borderId="28" xfId="1" applyNumberFormat="1" applyFont="1" applyFill="1" applyBorder="1" applyAlignment="1" applyProtection="1">
      <alignment horizontal="left" indent="4"/>
    </xf>
    <xf numFmtId="3" fontId="53" fillId="0" borderId="28" xfId="1" applyNumberFormat="1" applyFont="1" applyFill="1" applyBorder="1" applyAlignment="1" applyProtection="1">
      <alignment horizontal="left" indent="7"/>
    </xf>
    <xf numFmtId="3" fontId="48" fillId="0" borderId="28" xfId="1" applyNumberFormat="1" applyFont="1" applyFill="1" applyBorder="1" applyAlignment="1" applyProtection="1">
      <alignment horizontal="left" indent="4"/>
    </xf>
    <xf numFmtId="3" fontId="48" fillId="0" borderId="28" xfId="4" applyNumberFormat="1" applyFont="1" applyFill="1" applyBorder="1" applyAlignment="1" applyProtection="1">
      <alignment horizontal="left" indent="4"/>
    </xf>
    <xf numFmtId="0" fontId="2" fillId="31" borderId="2" xfId="0" applyFont="1" applyFill="1" applyBorder="1"/>
    <xf numFmtId="0" fontId="48" fillId="32" borderId="2" xfId="0" applyFont="1" applyFill="1" applyBorder="1" applyAlignment="1">
      <alignment horizontal="left"/>
    </xf>
    <xf numFmtId="0" fontId="3" fillId="32" borderId="2" xfId="0" applyFont="1" applyFill="1" applyBorder="1" applyAlignment="1">
      <alignment horizontal="left"/>
    </xf>
    <xf numFmtId="0" fontId="46" fillId="31" borderId="28" xfId="0" applyFont="1" applyFill="1" applyBorder="1"/>
    <xf numFmtId="0" fontId="2" fillId="31" borderId="46" xfId="0" applyFont="1" applyFill="1" applyBorder="1"/>
    <xf numFmtId="0" fontId="48" fillId="0" borderId="46" xfId="0" quotePrefix="1" applyFont="1" applyBorder="1"/>
    <xf numFmtId="0" fontId="44" fillId="31" borderId="28" xfId="0" applyFont="1" applyFill="1" applyBorder="1"/>
    <xf numFmtId="0" fontId="45" fillId="31" borderId="28" xfId="0" applyFont="1" applyFill="1" applyBorder="1"/>
    <xf numFmtId="49" fontId="3" fillId="0" borderId="46" xfId="1" applyNumberFormat="1" applyFont="1" applyFill="1" applyBorder="1" applyAlignment="1" applyProtection="1">
      <alignment horizontal="left"/>
    </xf>
    <xf numFmtId="0" fontId="44" fillId="31" borderId="23" xfId="0" applyFont="1" applyFill="1" applyBorder="1"/>
    <xf numFmtId="0" fontId="3" fillId="32" borderId="25" xfId="0" applyFont="1" applyFill="1" applyBorder="1" applyAlignment="1">
      <alignment horizontal="left"/>
    </xf>
    <xf numFmtId="0" fontId="3" fillId="0" borderId="47" xfId="0" quotePrefix="1" applyFont="1" applyFill="1" applyBorder="1"/>
    <xf numFmtId="0" fontId="50" fillId="0" borderId="0" xfId="0" quotePrefix="1" applyFont="1" applyFill="1" applyBorder="1"/>
    <xf numFmtId="0" fontId="48" fillId="0" borderId="0" xfId="0" quotePrefix="1" applyFont="1" applyFill="1" applyBorder="1"/>
    <xf numFmtId="0" fontId="0" fillId="0" borderId="0" xfId="0" applyFill="1" applyBorder="1"/>
    <xf numFmtId="0" fontId="2" fillId="0" borderId="0" xfId="0" applyFont="1" applyFill="1" applyBorder="1"/>
    <xf numFmtId="0" fontId="2" fillId="0" borderId="0" xfId="0" quotePrefix="1" applyFont="1" applyFill="1" applyBorder="1"/>
    <xf numFmtId="0" fontId="46" fillId="0" borderId="0" xfId="0" applyFont="1" applyFill="1" applyBorder="1"/>
    <xf numFmtId="0" fontId="43" fillId="0" borderId="0" xfId="0" applyFont="1" applyFill="1" applyBorder="1" applyAlignment="1"/>
    <xf numFmtId="0" fontId="46" fillId="0" borderId="0" xfId="0" applyFont="1" applyFill="1" applyBorder="1" applyAlignment="1">
      <alignment horizontal="left"/>
    </xf>
    <xf numFmtId="0" fontId="2" fillId="0" borderId="0" xfId="0" quotePrefix="1" applyFont="1" applyFill="1" applyBorder="1" applyAlignment="1">
      <alignment vertical="top"/>
    </xf>
    <xf numFmtId="0" fontId="54" fillId="0" borderId="0" xfId="0" applyFont="1" applyFill="1" applyBorder="1"/>
    <xf numFmtId="0" fontId="48" fillId="0" borderId="0" xfId="0" applyFont="1" applyFill="1" applyBorder="1" applyAlignment="1">
      <alignment horizontal="left"/>
    </xf>
    <xf numFmtId="0" fontId="47" fillId="0" borderId="0" xfId="0" applyFont="1" applyFill="1" applyBorder="1" applyAlignment="1">
      <alignment horizontal="left"/>
    </xf>
    <xf numFmtId="0" fontId="48" fillId="32" borderId="2" xfId="0" applyFont="1" applyFill="1" applyBorder="1" applyAlignment="1">
      <alignment horizontal="left" vertical="top" wrapText="1"/>
    </xf>
    <xf numFmtId="0" fontId="2" fillId="32" borderId="2" xfId="0" applyFont="1" applyFill="1" applyBorder="1" applyAlignment="1">
      <alignment horizontal="left"/>
    </xf>
    <xf numFmtId="0" fontId="50" fillId="32" borderId="2" xfId="0" applyFont="1" applyFill="1" applyBorder="1" applyAlignment="1">
      <alignment horizontal="left"/>
    </xf>
    <xf numFmtId="0" fontId="2" fillId="32" borderId="2" xfId="0" applyFont="1" applyFill="1" applyBorder="1"/>
    <xf numFmtId="0" fontId="2" fillId="0" borderId="2" xfId="0" applyFont="1" applyBorder="1"/>
    <xf numFmtId="0" fontId="48" fillId="0" borderId="28" xfId="0" applyFont="1" applyBorder="1"/>
    <xf numFmtId="0" fontId="50" fillId="0" borderId="46" xfId="0" quotePrefix="1" applyFont="1" applyFill="1" applyBorder="1"/>
    <xf numFmtId="0" fontId="55" fillId="0" borderId="28" xfId="0" applyFont="1" applyBorder="1" applyAlignment="1">
      <alignment horizontal="left" indent="1"/>
    </xf>
    <xf numFmtId="0" fontId="2" fillId="0" borderId="46" xfId="0" quotePrefix="1" applyFont="1" applyBorder="1"/>
    <xf numFmtId="0" fontId="55" fillId="0" borderId="28" xfId="0" applyFont="1" applyBorder="1" applyAlignment="1">
      <alignment horizontal="left" vertical="top" wrapText="1" indent="1"/>
    </xf>
    <xf numFmtId="0" fontId="48" fillId="0" borderId="46" xfId="0" quotePrefix="1" applyFont="1" applyFill="1" applyBorder="1"/>
    <xf numFmtId="0" fontId="48" fillId="0" borderId="28" xfId="0" applyFont="1" applyBorder="1" applyAlignment="1"/>
    <xf numFmtId="0" fontId="48" fillId="31" borderId="28" xfId="0" applyFont="1" applyFill="1" applyBorder="1"/>
    <xf numFmtId="0" fontId="49" fillId="0" borderId="28" xfId="0" applyFont="1" applyBorder="1" applyAlignment="1">
      <alignment horizontal="left" indent="6"/>
    </xf>
    <xf numFmtId="0" fontId="49" fillId="31" borderId="28" xfId="0" applyFont="1" applyFill="1" applyBorder="1" applyAlignment="1"/>
    <xf numFmtId="0" fontId="55" fillId="0" borderId="28" xfId="0" applyFont="1" applyBorder="1" applyAlignment="1">
      <alignment horizontal="left" indent="3"/>
    </xf>
    <xf numFmtId="0" fontId="2" fillId="0" borderId="28" xfId="0" applyFont="1" applyBorder="1"/>
    <xf numFmtId="0" fontId="2" fillId="0" borderId="46" xfId="0" applyFont="1" applyBorder="1"/>
    <xf numFmtId="0" fontId="2" fillId="0" borderId="25" xfId="0" applyFont="1" applyBorder="1"/>
    <xf numFmtId="0" fontId="2" fillId="0" borderId="47" xfId="0" applyFont="1" applyBorder="1"/>
    <xf numFmtId="0" fontId="48" fillId="29" borderId="19" xfId="0" applyFont="1" applyFill="1" applyBorder="1"/>
    <xf numFmtId="0" fontId="46" fillId="29" borderId="20" xfId="0" applyFont="1" applyFill="1" applyBorder="1"/>
    <xf numFmtId="0" fontId="2" fillId="29" borderId="45" xfId="0" applyFont="1" applyFill="1" applyBorder="1"/>
    <xf numFmtId="0" fontId="48" fillId="32" borderId="2" xfId="0" applyFont="1" applyFill="1" applyBorder="1" applyAlignment="1">
      <alignment horizontal="left" vertical="top"/>
    </xf>
    <xf numFmtId="0" fontId="47" fillId="30" borderId="2" xfId="0" applyFont="1" applyFill="1" applyBorder="1"/>
    <xf numFmtId="0" fontId="51" fillId="30" borderId="2" xfId="0" applyFont="1" applyFill="1" applyBorder="1"/>
    <xf numFmtId="0" fontId="2" fillId="30" borderId="2" xfId="0" applyFont="1" applyFill="1" applyBorder="1"/>
    <xf numFmtId="0" fontId="46" fillId="30" borderId="2" xfId="0" applyFont="1" applyFill="1" applyBorder="1"/>
    <xf numFmtId="0" fontId="46" fillId="0" borderId="28" xfId="0" applyFont="1" applyBorder="1"/>
    <xf numFmtId="0" fontId="49" fillId="0" borderId="28" xfId="0" applyFont="1" applyBorder="1" applyAlignment="1">
      <alignment horizontal="left" vertical="top" indent="6"/>
    </xf>
    <xf numFmtId="0" fontId="2" fillId="0" borderId="46" xfId="0" quotePrefix="1" applyFont="1" applyBorder="1" applyAlignment="1">
      <alignment vertical="top"/>
    </xf>
    <xf numFmtId="0" fontId="49" fillId="0" borderId="28" xfId="0" applyFont="1" applyBorder="1" applyAlignment="1">
      <alignment horizontal="left" indent="4"/>
    </xf>
    <xf numFmtId="0" fontId="47" fillId="30" borderId="28" xfId="0" applyFont="1" applyFill="1" applyBorder="1"/>
    <xf numFmtId="0" fontId="54" fillId="30" borderId="46" xfId="0" applyFont="1" applyFill="1" applyBorder="1"/>
    <xf numFmtId="0" fontId="2" fillId="30" borderId="46" xfId="0" applyFont="1" applyFill="1" applyBorder="1"/>
    <xf numFmtId="0" fontId="49" fillId="0" borderId="28" xfId="0" applyFont="1" applyBorder="1" applyAlignment="1">
      <alignment horizontal="left" wrapText="1" indent="4"/>
    </xf>
    <xf numFmtId="0" fontId="48" fillId="0" borderId="28" xfId="0" applyFont="1" applyBorder="1" applyAlignment="1">
      <alignment wrapText="1"/>
    </xf>
    <xf numFmtId="0" fontId="46" fillId="30" borderId="28" xfId="0" applyFont="1" applyFill="1" applyBorder="1"/>
    <xf numFmtId="0" fontId="46" fillId="30" borderId="46" xfId="0" applyFont="1" applyFill="1" applyBorder="1"/>
    <xf numFmtId="0" fontId="48" fillId="0" borderId="23" xfId="0" applyFont="1" applyBorder="1"/>
    <xf numFmtId="0" fontId="2" fillId="32" borderId="25" xfId="0" applyFont="1" applyFill="1" applyBorder="1"/>
    <xf numFmtId="0" fontId="46" fillId="0" borderId="47" xfId="0" applyFont="1" applyFill="1" applyBorder="1"/>
    <xf numFmtId="0" fontId="48" fillId="0" borderId="0" xfId="0" applyFont="1" applyFill="1"/>
    <xf numFmtId="0" fontId="45" fillId="0" borderId="0" xfId="0" applyFont="1" applyFill="1"/>
    <xf numFmtId="41" fontId="8" fillId="28" borderId="2" xfId="3" applyNumberFormat="1" applyFont="1" applyFill="1" applyBorder="1" applyAlignment="1" applyProtection="1">
      <alignment horizontal="left" indent="5"/>
    </xf>
    <xf numFmtId="1" fontId="7" fillId="28" borderId="2" xfId="3" quotePrefix="1" applyNumberFormat="1" applyFont="1" applyFill="1" applyBorder="1" applyAlignment="1" applyProtection="1"/>
    <xf numFmtId="1" fontId="2" fillId="0" borderId="0" xfId="0" applyNumberFormat="1" applyFont="1" applyFill="1"/>
    <xf numFmtId="0" fontId="58" fillId="0" borderId="2" xfId="3" applyNumberFormat="1" applyFont="1" applyFill="1" applyBorder="1" applyAlignment="1" applyProtection="1">
      <alignment horizontal="center" vertical="center" wrapText="1"/>
    </xf>
    <xf numFmtId="0" fontId="46" fillId="30" borderId="28" xfId="0" applyFont="1" applyFill="1" applyBorder="1" applyAlignment="1">
      <alignment horizontal="left"/>
    </xf>
    <xf numFmtId="0" fontId="46" fillId="30" borderId="2" xfId="0" applyFont="1" applyFill="1" applyBorder="1" applyAlignment="1">
      <alignment horizontal="left"/>
    </xf>
    <xf numFmtId="0" fontId="46" fillId="30" borderId="46" xfId="0" applyFont="1" applyFill="1" applyBorder="1" applyAlignment="1">
      <alignment horizontal="left"/>
    </xf>
    <xf numFmtId="0" fontId="48" fillId="0" borderId="28" xfId="0" applyFont="1" applyBorder="1" applyAlignment="1">
      <alignment horizontal="left"/>
    </xf>
    <xf numFmtId="0" fontId="48" fillId="0" borderId="2" xfId="0" applyFont="1" applyBorder="1" applyAlignment="1">
      <alignment horizontal="left"/>
    </xf>
    <xf numFmtId="0" fontId="48" fillId="0" borderId="46" xfId="0" applyFont="1" applyBorder="1" applyAlignment="1">
      <alignment horizontal="left"/>
    </xf>
    <xf numFmtId="0" fontId="47" fillId="0" borderId="28" xfId="0" applyFont="1" applyBorder="1" applyAlignment="1">
      <alignment horizontal="left"/>
    </xf>
    <xf numFmtId="0" fontId="47" fillId="0" borderId="2" xfId="0" applyFont="1" applyBorder="1" applyAlignment="1">
      <alignment horizontal="left"/>
    </xf>
    <xf numFmtId="0" fontId="47" fillId="0" borderId="46" xfId="0" applyFont="1" applyBorder="1" applyAlignment="1">
      <alignment horizontal="left"/>
    </xf>
    <xf numFmtId="0" fontId="56" fillId="0" borderId="28" xfId="0" applyFont="1" applyBorder="1" applyAlignment="1">
      <alignment horizontal="left" vertical="center" wrapText="1"/>
    </xf>
    <xf numFmtId="0" fontId="56" fillId="0" borderId="28" xfId="0" applyFont="1" applyBorder="1" applyAlignment="1">
      <alignment horizontal="left" vertical="center"/>
    </xf>
    <xf numFmtId="0" fontId="56" fillId="0" borderId="23" xfId="0" applyFont="1" applyBorder="1" applyAlignment="1">
      <alignment horizontal="left" vertical="center"/>
    </xf>
    <xf numFmtId="1" fontId="5" fillId="0" borderId="1" xfId="3" applyNumberFormat="1" applyFont="1" applyFill="1" applyBorder="1" applyAlignment="1">
      <alignment horizontal="center"/>
    </xf>
    <xf numFmtId="1" fontId="5" fillId="0" borderId="34" xfId="3" applyNumberFormat="1" applyFont="1" applyFill="1" applyBorder="1" applyAlignment="1">
      <alignment horizontal="center"/>
    </xf>
    <xf numFmtId="0" fontId="36" fillId="0" borderId="22" xfId="105" applyFont="1" applyFill="1" applyBorder="1" applyAlignment="1" applyProtection="1">
      <alignment horizontal="center" vertical="center" wrapText="1"/>
    </xf>
    <xf numFmtId="0" fontId="36" fillId="0" borderId="27" xfId="105" applyFont="1" applyFill="1" applyBorder="1" applyAlignment="1" applyProtection="1">
      <alignment horizontal="center" vertical="center" wrapText="1"/>
    </xf>
    <xf numFmtId="0" fontId="2" fillId="0" borderId="0" xfId="0" applyFont="1" applyFill="1" applyAlignment="1">
      <alignment horizontal="center" wrapText="1"/>
    </xf>
    <xf numFmtId="0" fontId="2" fillId="2" borderId="0" xfId="0" applyFont="1" applyFill="1" applyAlignment="1">
      <alignment horizontal="center" wrapText="1"/>
    </xf>
    <xf numFmtId="1" fontId="7" fillId="0" borderId="31" xfId="3" applyNumberFormat="1" applyFont="1" applyFill="1" applyBorder="1" applyAlignment="1">
      <alignment horizontal="center"/>
    </xf>
    <xf numFmtId="1" fontId="7" fillId="0" borderId="35" xfId="3" applyNumberFormat="1" applyFont="1" applyFill="1" applyBorder="1" applyAlignment="1">
      <alignment horizontal="center"/>
    </xf>
    <xf numFmtId="0" fontId="57" fillId="0" borderId="29" xfId="0" applyFont="1" applyBorder="1" applyAlignment="1">
      <alignment horizontal="center" vertical="center"/>
    </xf>
    <xf numFmtId="0" fontId="57" fillId="0" borderId="30" xfId="0" applyFont="1" applyBorder="1" applyAlignment="1">
      <alignment horizontal="center" vertical="center"/>
    </xf>
    <xf numFmtId="1" fontId="6" fillId="0" borderId="19" xfId="105" applyNumberFormat="1" applyFont="1" applyFill="1" applyBorder="1" applyAlignment="1" applyProtection="1">
      <alignment horizontal="center" vertical="center" wrapText="1"/>
    </xf>
    <xf numFmtId="1" fontId="14" fillId="0" borderId="23" xfId="105" applyNumberFormat="1" applyFill="1" applyBorder="1" applyAlignment="1" applyProtection="1">
      <alignment horizontal="center" vertical="center" wrapText="1"/>
    </xf>
    <xf numFmtId="1" fontId="6" fillId="0" borderId="17" xfId="105" applyNumberFormat="1" applyFont="1" applyFill="1" applyBorder="1" applyAlignment="1" applyProtection="1">
      <alignment horizontal="center" vertical="center" wrapText="1"/>
    </xf>
    <xf numFmtId="1" fontId="6" fillId="0" borderId="20" xfId="105" applyNumberFormat="1" applyFont="1" applyFill="1" applyBorder="1" applyAlignment="1" applyProtection="1">
      <alignment horizontal="center" vertical="center" wrapText="1"/>
    </xf>
    <xf numFmtId="1" fontId="6" fillId="0" borderId="25" xfId="105" applyNumberFormat="1" applyFont="1" applyFill="1" applyBorder="1" applyAlignment="1" applyProtection="1">
      <alignment horizontal="center" vertical="center" wrapText="1"/>
    </xf>
    <xf numFmtId="165" fontId="6" fillId="0" borderId="20" xfId="105" applyNumberFormat="1" applyFont="1" applyFill="1" applyBorder="1" applyAlignment="1" applyProtection="1">
      <alignment horizontal="center" vertical="center" wrapText="1"/>
    </xf>
    <xf numFmtId="165" fontId="6" fillId="0" borderId="25" xfId="105" applyNumberFormat="1" applyFont="1" applyFill="1" applyBorder="1" applyAlignment="1" applyProtection="1">
      <alignment horizontal="center" vertical="center" wrapText="1"/>
    </xf>
    <xf numFmtId="0" fontId="36" fillId="0" borderId="21" xfId="105" applyFont="1" applyFill="1" applyBorder="1" applyAlignment="1" applyProtection="1">
      <alignment horizontal="center" vertical="center" wrapText="1"/>
    </xf>
    <xf numFmtId="0" fontId="36" fillId="0" borderId="26" xfId="105" applyFont="1" applyFill="1" applyBorder="1" applyAlignment="1" applyProtection="1">
      <alignment horizontal="center" vertical="center" wrapText="1"/>
    </xf>
  </cellXfs>
  <cellStyles count="106">
    <cellStyle name="=C:\WINNT\SYSTEM32\COMMAND.COM 2 2" xfId="5"/>
    <cellStyle name="20% - Accent1 2" xfId="6"/>
    <cellStyle name="20% - Accent2 2" xfId="7"/>
    <cellStyle name="20% - Accent3 2" xfId="8"/>
    <cellStyle name="20% - Accent4 2" xfId="9"/>
    <cellStyle name="20% - Accent5 2" xfId="10"/>
    <cellStyle name="20% - Accent6 2" xfId="11"/>
    <cellStyle name="40% - Accent1 2" xfId="12"/>
    <cellStyle name="40% - Accent2 2" xfId="13"/>
    <cellStyle name="40% - Accent3 2" xfId="14"/>
    <cellStyle name="40% - Accent4 2" xfId="15"/>
    <cellStyle name="40% - Accent5 2" xfId="16"/>
    <cellStyle name="40% - Accent6 2" xfId="17"/>
    <cellStyle name="60% - Accent1 2" xfId="18"/>
    <cellStyle name="60% - Accent2 2" xfId="19"/>
    <cellStyle name="60% - Accent3 2" xfId="20"/>
    <cellStyle name="60% - Accent4 2" xfId="21"/>
    <cellStyle name="60% - Accent5 2" xfId="22"/>
    <cellStyle name="60% - Accent6 2" xfId="23"/>
    <cellStyle name="Accent1 2" xfId="24"/>
    <cellStyle name="Accent2 2" xfId="25"/>
    <cellStyle name="Accent3 2" xfId="26"/>
    <cellStyle name="Accent4 2" xfId="27"/>
    <cellStyle name="Accent5 2" xfId="28"/>
    <cellStyle name="Accent6 2" xfId="29"/>
    <cellStyle name="Bad 2" xfId="30"/>
    <cellStyle name="Calculation 2" xfId="31"/>
    <cellStyle name="Check Cell 2" xfId="32"/>
    <cellStyle name="Comma [0] 2" xfId="33"/>
    <cellStyle name="Comma 10" xfId="3"/>
    <cellStyle name="Comma 11" xfId="34"/>
    <cellStyle name="Comma 12" xfId="35"/>
    <cellStyle name="Comma 13" xfId="36"/>
    <cellStyle name="Comma 14" xfId="37"/>
    <cellStyle name="Comma 2" xfId="38"/>
    <cellStyle name="Comma 2 2" xfId="39"/>
    <cellStyle name="Comma 2 2 2" xfId="40"/>
    <cellStyle name="Comma 2 3" xfId="41"/>
    <cellStyle name="Comma 3" xfId="42"/>
    <cellStyle name="Comma 3 2" xfId="43"/>
    <cellStyle name="Comma 3 2 2" xfId="44"/>
    <cellStyle name="Comma 3 3" xfId="45"/>
    <cellStyle name="Comma 4" xfId="46"/>
    <cellStyle name="Comma 4 2" xfId="47"/>
    <cellStyle name="Comma 5" xfId="48"/>
    <cellStyle name="Comma 6" xfId="49"/>
    <cellStyle name="Comma 7" xfId="50"/>
    <cellStyle name="Comma 8" xfId="51"/>
    <cellStyle name="Comma 9" xfId="52"/>
    <cellStyle name="Explanatory Text 2" xfId="53"/>
    <cellStyle name="Good 2" xfId="54"/>
    <cellStyle name="Heading 1 2" xfId="55"/>
    <cellStyle name="Heading 2 2" xfId="56"/>
    <cellStyle name="Heading 3 2" xfId="57"/>
    <cellStyle name="Heading 4 2" xfId="58"/>
    <cellStyle name="Input 2" xfId="59"/>
    <cellStyle name="Linked Cell 2" xfId="60"/>
    <cellStyle name="Neutral 2" xfId="61"/>
    <cellStyle name="Normal" xfId="0" builtinId="0"/>
    <cellStyle name="Normal 10" xfId="62"/>
    <cellStyle name="Normal 11" xfId="63"/>
    <cellStyle name="Normal 12" xfId="64"/>
    <cellStyle name="Normal 13" xfId="65"/>
    <cellStyle name="Normal 14" xfId="66"/>
    <cellStyle name="Normal 14 2" xfId="67"/>
    <cellStyle name="Normal 15" xfId="68"/>
    <cellStyle name="Normal 16" xfId="69"/>
    <cellStyle name="Normal 17" xfId="70"/>
    <cellStyle name="Normal 18" xfId="2"/>
    <cellStyle name="Normal 19" xfId="71"/>
    <cellStyle name="Normal 2" xfId="4"/>
    <cellStyle name="Normal 2 2" xfId="72"/>
    <cellStyle name="Normal 20" xfId="73"/>
    <cellStyle name="Normal 3" xfId="74"/>
    <cellStyle name="Normal 3 2" xfId="75"/>
    <cellStyle name="Normal 4" xfId="76"/>
    <cellStyle name="Normal 4 2" xfId="77"/>
    <cellStyle name="Normal 5" xfId="78"/>
    <cellStyle name="Normal 5 2" xfId="79"/>
    <cellStyle name="Normal 6" xfId="80"/>
    <cellStyle name="Normal 6 2" xfId="81"/>
    <cellStyle name="Normal 7" xfId="82"/>
    <cellStyle name="Normal 7 2" xfId="83"/>
    <cellStyle name="Normal 8" xfId="84"/>
    <cellStyle name="Normal 8 2" xfId="85"/>
    <cellStyle name="Normal 9" xfId="86"/>
    <cellStyle name="Normal 9 2" xfId="87"/>
    <cellStyle name="Normal_non-financial" xfId="105"/>
    <cellStyle name="Normal_Sheet1" xfId="1"/>
    <cellStyle name="Note 2" xfId="88"/>
    <cellStyle name="Output 2" xfId="89"/>
    <cellStyle name="Percent 2" xfId="90"/>
    <cellStyle name="Percent 2 2" xfId="91"/>
    <cellStyle name="Percent 2 2 2" xfId="92"/>
    <cellStyle name="Percent 2 3" xfId="93"/>
    <cellStyle name="Percent 3" xfId="94"/>
    <cellStyle name="Percent 3 2" xfId="95"/>
    <cellStyle name="Percent 4" xfId="96"/>
    <cellStyle name="Percent 4 2" xfId="97"/>
    <cellStyle name="Percent 5" xfId="98"/>
    <cellStyle name="Percent 6" xfId="99"/>
    <cellStyle name="Percent 7" xfId="100"/>
    <cellStyle name="Percent 8" xfId="101"/>
    <cellStyle name="Title 2" xfId="102"/>
    <cellStyle name="Total 2" xfId="103"/>
    <cellStyle name="Warning Text 2" xfId="104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ackage" Target="../embeddings/Microsoft_Office_Word_Document1.docx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N32"/>
  <sheetViews>
    <sheetView showGridLines="0" topLeftCell="A5" workbookViewId="0">
      <selection activeCell="N32" sqref="N32"/>
    </sheetView>
  </sheetViews>
  <sheetFormatPr defaultRowHeight="15"/>
  <cols>
    <col min="16" max="16" width="9.140625" customWidth="1"/>
  </cols>
  <sheetData>
    <row r="32" spans="14:14">
      <c r="N32" t="s">
        <v>933</v>
      </c>
    </row>
  </sheetData>
  <pageMargins left="0.7" right="0.7" top="0.75" bottom="0.75" header="0.3" footer="0.3"/>
  <pageSetup orientation="portrait" horizontalDpi="200" verticalDpi="200" r:id="rId1"/>
  <legacyDrawing r:id="rId2"/>
  <oleObjects>
    <oleObject progId="Word.Document.12" shapeId="4098" r:id="rId3"/>
  </oleObjects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111"/>
  <sheetViews>
    <sheetView workbookViewId="0">
      <selection activeCell="A22" sqref="A22"/>
    </sheetView>
  </sheetViews>
  <sheetFormatPr defaultRowHeight="15"/>
  <cols>
    <col min="1" max="1" width="62.28515625" customWidth="1"/>
    <col min="2" max="2" width="8.42578125" style="197" customWidth="1"/>
    <col min="3" max="3" width="11.28515625" bestFit="1" customWidth="1"/>
    <col min="4" max="4" width="1.5703125" style="228" customWidth="1"/>
    <col min="5" max="5" width="51.5703125" bestFit="1" customWidth="1"/>
    <col min="6" max="6" width="9" bestFit="1" customWidth="1"/>
    <col min="7" max="7" width="10" bestFit="1" customWidth="1"/>
    <col min="8" max="8" width="2.28515625" style="228" customWidth="1"/>
    <col min="9" max="9" width="53.42578125" customWidth="1"/>
    <col min="11" max="11" width="12.42578125" bestFit="1" customWidth="1"/>
    <col min="256" max="256" width="59" customWidth="1"/>
    <col min="257" max="257" width="8.42578125" customWidth="1"/>
    <col min="258" max="258" width="11.28515625" bestFit="1" customWidth="1"/>
    <col min="259" max="259" width="50.5703125" customWidth="1"/>
    <col min="261" max="261" width="12.42578125" bestFit="1" customWidth="1"/>
    <col min="263" max="263" width="11.28515625" bestFit="1" customWidth="1"/>
    <col min="512" max="512" width="59" customWidth="1"/>
    <col min="513" max="513" width="8.42578125" customWidth="1"/>
    <col min="514" max="514" width="11.28515625" bestFit="1" customWidth="1"/>
    <col min="515" max="515" width="50.5703125" customWidth="1"/>
    <col min="517" max="517" width="12.42578125" bestFit="1" customWidth="1"/>
    <col min="519" max="519" width="11.28515625" bestFit="1" customWidth="1"/>
    <col min="768" max="768" width="59" customWidth="1"/>
    <col min="769" max="769" width="8.42578125" customWidth="1"/>
    <col min="770" max="770" width="11.28515625" bestFit="1" customWidth="1"/>
    <col min="771" max="771" width="50.5703125" customWidth="1"/>
    <col min="773" max="773" width="12.42578125" bestFit="1" customWidth="1"/>
    <col min="775" max="775" width="11.28515625" bestFit="1" customWidth="1"/>
    <col min="1024" max="1024" width="59" customWidth="1"/>
    <col min="1025" max="1025" width="8.42578125" customWidth="1"/>
    <col min="1026" max="1026" width="11.28515625" bestFit="1" customWidth="1"/>
    <col min="1027" max="1027" width="50.5703125" customWidth="1"/>
    <col min="1029" max="1029" width="12.42578125" bestFit="1" customWidth="1"/>
    <col min="1031" max="1031" width="11.28515625" bestFit="1" customWidth="1"/>
    <col min="1280" max="1280" width="59" customWidth="1"/>
    <col min="1281" max="1281" width="8.42578125" customWidth="1"/>
    <col min="1282" max="1282" width="11.28515625" bestFit="1" customWidth="1"/>
    <col min="1283" max="1283" width="50.5703125" customWidth="1"/>
    <col min="1285" max="1285" width="12.42578125" bestFit="1" customWidth="1"/>
    <col min="1287" max="1287" width="11.28515625" bestFit="1" customWidth="1"/>
    <col min="1536" max="1536" width="59" customWidth="1"/>
    <col min="1537" max="1537" width="8.42578125" customWidth="1"/>
    <col min="1538" max="1538" width="11.28515625" bestFit="1" customWidth="1"/>
    <col min="1539" max="1539" width="50.5703125" customWidth="1"/>
    <col min="1541" max="1541" width="12.42578125" bestFit="1" customWidth="1"/>
    <col min="1543" max="1543" width="11.28515625" bestFit="1" customWidth="1"/>
    <col min="1792" max="1792" width="59" customWidth="1"/>
    <col min="1793" max="1793" width="8.42578125" customWidth="1"/>
    <col min="1794" max="1794" width="11.28515625" bestFit="1" customWidth="1"/>
    <col min="1795" max="1795" width="50.5703125" customWidth="1"/>
    <col min="1797" max="1797" width="12.42578125" bestFit="1" customWidth="1"/>
    <col min="1799" max="1799" width="11.28515625" bestFit="1" customWidth="1"/>
    <col min="2048" max="2048" width="59" customWidth="1"/>
    <col min="2049" max="2049" width="8.42578125" customWidth="1"/>
    <col min="2050" max="2050" width="11.28515625" bestFit="1" customWidth="1"/>
    <col min="2051" max="2051" width="50.5703125" customWidth="1"/>
    <col min="2053" max="2053" width="12.42578125" bestFit="1" customWidth="1"/>
    <col min="2055" max="2055" width="11.28515625" bestFit="1" customWidth="1"/>
    <col min="2304" max="2304" width="59" customWidth="1"/>
    <col min="2305" max="2305" width="8.42578125" customWidth="1"/>
    <col min="2306" max="2306" width="11.28515625" bestFit="1" customWidth="1"/>
    <col min="2307" max="2307" width="50.5703125" customWidth="1"/>
    <col min="2309" max="2309" width="12.42578125" bestFit="1" customWidth="1"/>
    <col min="2311" max="2311" width="11.28515625" bestFit="1" customWidth="1"/>
    <col min="2560" max="2560" width="59" customWidth="1"/>
    <col min="2561" max="2561" width="8.42578125" customWidth="1"/>
    <col min="2562" max="2562" width="11.28515625" bestFit="1" customWidth="1"/>
    <col min="2563" max="2563" width="50.5703125" customWidth="1"/>
    <col min="2565" max="2565" width="12.42578125" bestFit="1" customWidth="1"/>
    <col min="2567" max="2567" width="11.28515625" bestFit="1" customWidth="1"/>
    <col min="2816" max="2816" width="59" customWidth="1"/>
    <col min="2817" max="2817" width="8.42578125" customWidth="1"/>
    <col min="2818" max="2818" width="11.28515625" bestFit="1" customWidth="1"/>
    <col min="2819" max="2819" width="50.5703125" customWidth="1"/>
    <col min="2821" max="2821" width="12.42578125" bestFit="1" customWidth="1"/>
    <col min="2823" max="2823" width="11.28515625" bestFit="1" customWidth="1"/>
    <col min="3072" max="3072" width="59" customWidth="1"/>
    <col min="3073" max="3073" width="8.42578125" customWidth="1"/>
    <col min="3074" max="3074" width="11.28515625" bestFit="1" customWidth="1"/>
    <col min="3075" max="3075" width="50.5703125" customWidth="1"/>
    <col min="3077" max="3077" width="12.42578125" bestFit="1" customWidth="1"/>
    <col min="3079" max="3079" width="11.28515625" bestFit="1" customWidth="1"/>
    <col min="3328" max="3328" width="59" customWidth="1"/>
    <col min="3329" max="3329" width="8.42578125" customWidth="1"/>
    <col min="3330" max="3330" width="11.28515625" bestFit="1" customWidth="1"/>
    <col min="3331" max="3331" width="50.5703125" customWidth="1"/>
    <col min="3333" max="3333" width="12.42578125" bestFit="1" customWidth="1"/>
    <col min="3335" max="3335" width="11.28515625" bestFit="1" customWidth="1"/>
    <col min="3584" max="3584" width="59" customWidth="1"/>
    <col min="3585" max="3585" width="8.42578125" customWidth="1"/>
    <col min="3586" max="3586" width="11.28515625" bestFit="1" customWidth="1"/>
    <col min="3587" max="3587" width="50.5703125" customWidth="1"/>
    <col min="3589" max="3589" width="12.42578125" bestFit="1" customWidth="1"/>
    <col min="3591" max="3591" width="11.28515625" bestFit="1" customWidth="1"/>
    <col min="3840" max="3840" width="59" customWidth="1"/>
    <col min="3841" max="3841" width="8.42578125" customWidth="1"/>
    <col min="3842" max="3842" width="11.28515625" bestFit="1" customWidth="1"/>
    <col min="3843" max="3843" width="50.5703125" customWidth="1"/>
    <col min="3845" max="3845" width="12.42578125" bestFit="1" customWidth="1"/>
    <col min="3847" max="3847" width="11.28515625" bestFit="1" customWidth="1"/>
    <col min="4096" max="4096" width="59" customWidth="1"/>
    <col min="4097" max="4097" width="8.42578125" customWidth="1"/>
    <col min="4098" max="4098" width="11.28515625" bestFit="1" customWidth="1"/>
    <col min="4099" max="4099" width="50.5703125" customWidth="1"/>
    <col min="4101" max="4101" width="12.42578125" bestFit="1" customWidth="1"/>
    <col min="4103" max="4103" width="11.28515625" bestFit="1" customWidth="1"/>
    <col min="4352" max="4352" width="59" customWidth="1"/>
    <col min="4353" max="4353" width="8.42578125" customWidth="1"/>
    <col min="4354" max="4354" width="11.28515625" bestFit="1" customWidth="1"/>
    <col min="4355" max="4355" width="50.5703125" customWidth="1"/>
    <col min="4357" max="4357" width="12.42578125" bestFit="1" customWidth="1"/>
    <col min="4359" max="4359" width="11.28515625" bestFit="1" customWidth="1"/>
    <col min="4608" max="4608" width="59" customWidth="1"/>
    <col min="4609" max="4609" width="8.42578125" customWidth="1"/>
    <col min="4610" max="4610" width="11.28515625" bestFit="1" customWidth="1"/>
    <col min="4611" max="4611" width="50.5703125" customWidth="1"/>
    <col min="4613" max="4613" width="12.42578125" bestFit="1" customWidth="1"/>
    <col min="4615" max="4615" width="11.28515625" bestFit="1" customWidth="1"/>
    <col min="4864" max="4864" width="59" customWidth="1"/>
    <col min="4865" max="4865" width="8.42578125" customWidth="1"/>
    <col min="4866" max="4866" width="11.28515625" bestFit="1" customWidth="1"/>
    <col min="4867" max="4867" width="50.5703125" customWidth="1"/>
    <col min="4869" max="4869" width="12.42578125" bestFit="1" customWidth="1"/>
    <col min="4871" max="4871" width="11.28515625" bestFit="1" customWidth="1"/>
    <col min="5120" max="5120" width="59" customWidth="1"/>
    <col min="5121" max="5121" width="8.42578125" customWidth="1"/>
    <col min="5122" max="5122" width="11.28515625" bestFit="1" customWidth="1"/>
    <col min="5123" max="5123" width="50.5703125" customWidth="1"/>
    <col min="5125" max="5125" width="12.42578125" bestFit="1" customWidth="1"/>
    <col min="5127" max="5127" width="11.28515625" bestFit="1" customWidth="1"/>
    <col min="5376" max="5376" width="59" customWidth="1"/>
    <col min="5377" max="5377" width="8.42578125" customWidth="1"/>
    <col min="5378" max="5378" width="11.28515625" bestFit="1" customWidth="1"/>
    <col min="5379" max="5379" width="50.5703125" customWidth="1"/>
    <col min="5381" max="5381" width="12.42578125" bestFit="1" customWidth="1"/>
    <col min="5383" max="5383" width="11.28515625" bestFit="1" customWidth="1"/>
    <col min="5632" max="5632" width="59" customWidth="1"/>
    <col min="5633" max="5633" width="8.42578125" customWidth="1"/>
    <col min="5634" max="5634" width="11.28515625" bestFit="1" customWidth="1"/>
    <col min="5635" max="5635" width="50.5703125" customWidth="1"/>
    <col min="5637" max="5637" width="12.42578125" bestFit="1" customWidth="1"/>
    <col min="5639" max="5639" width="11.28515625" bestFit="1" customWidth="1"/>
    <col min="5888" max="5888" width="59" customWidth="1"/>
    <col min="5889" max="5889" width="8.42578125" customWidth="1"/>
    <col min="5890" max="5890" width="11.28515625" bestFit="1" customWidth="1"/>
    <col min="5891" max="5891" width="50.5703125" customWidth="1"/>
    <col min="5893" max="5893" width="12.42578125" bestFit="1" customWidth="1"/>
    <col min="5895" max="5895" width="11.28515625" bestFit="1" customWidth="1"/>
    <col min="6144" max="6144" width="59" customWidth="1"/>
    <col min="6145" max="6145" width="8.42578125" customWidth="1"/>
    <col min="6146" max="6146" width="11.28515625" bestFit="1" customWidth="1"/>
    <col min="6147" max="6147" width="50.5703125" customWidth="1"/>
    <col min="6149" max="6149" width="12.42578125" bestFit="1" customWidth="1"/>
    <col min="6151" max="6151" width="11.28515625" bestFit="1" customWidth="1"/>
    <col min="6400" max="6400" width="59" customWidth="1"/>
    <col min="6401" max="6401" width="8.42578125" customWidth="1"/>
    <col min="6402" max="6402" width="11.28515625" bestFit="1" customWidth="1"/>
    <col min="6403" max="6403" width="50.5703125" customWidth="1"/>
    <col min="6405" max="6405" width="12.42578125" bestFit="1" customWidth="1"/>
    <col min="6407" max="6407" width="11.28515625" bestFit="1" customWidth="1"/>
    <col min="6656" max="6656" width="59" customWidth="1"/>
    <col min="6657" max="6657" width="8.42578125" customWidth="1"/>
    <col min="6658" max="6658" width="11.28515625" bestFit="1" customWidth="1"/>
    <col min="6659" max="6659" width="50.5703125" customWidth="1"/>
    <col min="6661" max="6661" width="12.42578125" bestFit="1" customWidth="1"/>
    <col min="6663" max="6663" width="11.28515625" bestFit="1" customWidth="1"/>
    <col min="6912" max="6912" width="59" customWidth="1"/>
    <col min="6913" max="6913" width="8.42578125" customWidth="1"/>
    <col min="6914" max="6914" width="11.28515625" bestFit="1" customWidth="1"/>
    <col min="6915" max="6915" width="50.5703125" customWidth="1"/>
    <col min="6917" max="6917" width="12.42578125" bestFit="1" customWidth="1"/>
    <col min="6919" max="6919" width="11.28515625" bestFit="1" customWidth="1"/>
    <col min="7168" max="7168" width="59" customWidth="1"/>
    <col min="7169" max="7169" width="8.42578125" customWidth="1"/>
    <col min="7170" max="7170" width="11.28515625" bestFit="1" customWidth="1"/>
    <col min="7171" max="7171" width="50.5703125" customWidth="1"/>
    <col min="7173" max="7173" width="12.42578125" bestFit="1" customWidth="1"/>
    <col min="7175" max="7175" width="11.28515625" bestFit="1" customWidth="1"/>
    <col min="7424" max="7424" width="59" customWidth="1"/>
    <col min="7425" max="7425" width="8.42578125" customWidth="1"/>
    <col min="7426" max="7426" width="11.28515625" bestFit="1" customWidth="1"/>
    <col min="7427" max="7427" width="50.5703125" customWidth="1"/>
    <col min="7429" max="7429" width="12.42578125" bestFit="1" customWidth="1"/>
    <col min="7431" max="7431" width="11.28515625" bestFit="1" customWidth="1"/>
    <col min="7680" max="7680" width="59" customWidth="1"/>
    <col min="7681" max="7681" width="8.42578125" customWidth="1"/>
    <col min="7682" max="7682" width="11.28515625" bestFit="1" customWidth="1"/>
    <col min="7683" max="7683" width="50.5703125" customWidth="1"/>
    <col min="7685" max="7685" width="12.42578125" bestFit="1" customWidth="1"/>
    <col min="7687" max="7687" width="11.28515625" bestFit="1" customWidth="1"/>
    <col min="7936" max="7936" width="59" customWidth="1"/>
    <col min="7937" max="7937" width="8.42578125" customWidth="1"/>
    <col min="7938" max="7938" width="11.28515625" bestFit="1" customWidth="1"/>
    <col min="7939" max="7939" width="50.5703125" customWidth="1"/>
    <col min="7941" max="7941" width="12.42578125" bestFit="1" customWidth="1"/>
    <col min="7943" max="7943" width="11.28515625" bestFit="1" customWidth="1"/>
    <col min="8192" max="8192" width="59" customWidth="1"/>
    <col min="8193" max="8193" width="8.42578125" customWidth="1"/>
    <col min="8194" max="8194" width="11.28515625" bestFit="1" customWidth="1"/>
    <col min="8195" max="8195" width="50.5703125" customWidth="1"/>
    <col min="8197" max="8197" width="12.42578125" bestFit="1" customWidth="1"/>
    <col min="8199" max="8199" width="11.28515625" bestFit="1" customWidth="1"/>
    <col min="8448" max="8448" width="59" customWidth="1"/>
    <col min="8449" max="8449" width="8.42578125" customWidth="1"/>
    <col min="8450" max="8450" width="11.28515625" bestFit="1" customWidth="1"/>
    <col min="8451" max="8451" width="50.5703125" customWidth="1"/>
    <col min="8453" max="8453" width="12.42578125" bestFit="1" customWidth="1"/>
    <col min="8455" max="8455" width="11.28515625" bestFit="1" customWidth="1"/>
    <col min="8704" max="8704" width="59" customWidth="1"/>
    <col min="8705" max="8705" width="8.42578125" customWidth="1"/>
    <col min="8706" max="8706" width="11.28515625" bestFit="1" customWidth="1"/>
    <col min="8707" max="8707" width="50.5703125" customWidth="1"/>
    <col min="8709" max="8709" width="12.42578125" bestFit="1" customWidth="1"/>
    <col min="8711" max="8711" width="11.28515625" bestFit="1" customWidth="1"/>
    <col min="8960" max="8960" width="59" customWidth="1"/>
    <col min="8961" max="8961" width="8.42578125" customWidth="1"/>
    <col min="8962" max="8962" width="11.28515625" bestFit="1" customWidth="1"/>
    <col min="8963" max="8963" width="50.5703125" customWidth="1"/>
    <col min="8965" max="8965" width="12.42578125" bestFit="1" customWidth="1"/>
    <col min="8967" max="8967" width="11.28515625" bestFit="1" customWidth="1"/>
    <col min="9216" max="9216" width="59" customWidth="1"/>
    <col min="9217" max="9217" width="8.42578125" customWidth="1"/>
    <col min="9218" max="9218" width="11.28515625" bestFit="1" customWidth="1"/>
    <col min="9219" max="9219" width="50.5703125" customWidth="1"/>
    <col min="9221" max="9221" width="12.42578125" bestFit="1" customWidth="1"/>
    <col min="9223" max="9223" width="11.28515625" bestFit="1" customWidth="1"/>
    <col min="9472" max="9472" width="59" customWidth="1"/>
    <col min="9473" max="9473" width="8.42578125" customWidth="1"/>
    <col min="9474" max="9474" width="11.28515625" bestFit="1" customWidth="1"/>
    <col min="9475" max="9475" width="50.5703125" customWidth="1"/>
    <col min="9477" max="9477" width="12.42578125" bestFit="1" customWidth="1"/>
    <col min="9479" max="9479" width="11.28515625" bestFit="1" customWidth="1"/>
    <col min="9728" max="9728" width="59" customWidth="1"/>
    <col min="9729" max="9729" width="8.42578125" customWidth="1"/>
    <col min="9730" max="9730" width="11.28515625" bestFit="1" customWidth="1"/>
    <col min="9731" max="9731" width="50.5703125" customWidth="1"/>
    <col min="9733" max="9733" width="12.42578125" bestFit="1" customWidth="1"/>
    <col min="9735" max="9735" width="11.28515625" bestFit="1" customWidth="1"/>
    <col min="9984" max="9984" width="59" customWidth="1"/>
    <col min="9985" max="9985" width="8.42578125" customWidth="1"/>
    <col min="9986" max="9986" width="11.28515625" bestFit="1" customWidth="1"/>
    <col min="9987" max="9987" width="50.5703125" customWidth="1"/>
    <col min="9989" max="9989" width="12.42578125" bestFit="1" customWidth="1"/>
    <col min="9991" max="9991" width="11.28515625" bestFit="1" customWidth="1"/>
    <col min="10240" max="10240" width="59" customWidth="1"/>
    <col min="10241" max="10241" width="8.42578125" customWidth="1"/>
    <col min="10242" max="10242" width="11.28515625" bestFit="1" customWidth="1"/>
    <col min="10243" max="10243" width="50.5703125" customWidth="1"/>
    <col min="10245" max="10245" width="12.42578125" bestFit="1" customWidth="1"/>
    <col min="10247" max="10247" width="11.28515625" bestFit="1" customWidth="1"/>
    <col min="10496" max="10496" width="59" customWidth="1"/>
    <col min="10497" max="10497" width="8.42578125" customWidth="1"/>
    <col min="10498" max="10498" width="11.28515625" bestFit="1" customWidth="1"/>
    <col min="10499" max="10499" width="50.5703125" customWidth="1"/>
    <col min="10501" max="10501" width="12.42578125" bestFit="1" customWidth="1"/>
    <col min="10503" max="10503" width="11.28515625" bestFit="1" customWidth="1"/>
    <col min="10752" max="10752" width="59" customWidth="1"/>
    <col min="10753" max="10753" width="8.42578125" customWidth="1"/>
    <col min="10754" max="10754" width="11.28515625" bestFit="1" customWidth="1"/>
    <col min="10755" max="10755" width="50.5703125" customWidth="1"/>
    <col min="10757" max="10757" width="12.42578125" bestFit="1" customWidth="1"/>
    <col min="10759" max="10759" width="11.28515625" bestFit="1" customWidth="1"/>
    <col min="11008" max="11008" width="59" customWidth="1"/>
    <col min="11009" max="11009" width="8.42578125" customWidth="1"/>
    <col min="11010" max="11010" width="11.28515625" bestFit="1" customWidth="1"/>
    <col min="11011" max="11011" width="50.5703125" customWidth="1"/>
    <col min="11013" max="11013" width="12.42578125" bestFit="1" customWidth="1"/>
    <col min="11015" max="11015" width="11.28515625" bestFit="1" customWidth="1"/>
    <col min="11264" max="11264" width="59" customWidth="1"/>
    <col min="11265" max="11265" width="8.42578125" customWidth="1"/>
    <col min="11266" max="11266" width="11.28515625" bestFit="1" customWidth="1"/>
    <col min="11267" max="11267" width="50.5703125" customWidth="1"/>
    <col min="11269" max="11269" width="12.42578125" bestFit="1" customWidth="1"/>
    <col min="11271" max="11271" width="11.28515625" bestFit="1" customWidth="1"/>
    <col min="11520" max="11520" width="59" customWidth="1"/>
    <col min="11521" max="11521" width="8.42578125" customWidth="1"/>
    <col min="11522" max="11522" width="11.28515625" bestFit="1" customWidth="1"/>
    <col min="11523" max="11523" width="50.5703125" customWidth="1"/>
    <col min="11525" max="11525" width="12.42578125" bestFit="1" customWidth="1"/>
    <col min="11527" max="11527" width="11.28515625" bestFit="1" customWidth="1"/>
    <col min="11776" max="11776" width="59" customWidth="1"/>
    <col min="11777" max="11777" width="8.42578125" customWidth="1"/>
    <col min="11778" max="11778" width="11.28515625" bestFit="1" customWidth="1"/>
    <col min="11779" max="11779" width="50.5703125" customWidth="1"/>
    <col min="11781" max="11781" width="12.42578125" bestFit="1" customWidth="1"/>
    <col min="11783" max="11783" width="11.28515625" bestFit="1" customWidth="1"/>
    <col min="12032" max="12032" width="59" customWidth="1"/>
    <col min="12033" max="12033" width="8.42578125" customWidth="1"/>
    <col min="12034" max="12034" width="11.28515625" bestFit="1" customWidth="1"/>
    <col min="12035" max="12035" width="50.5703125" customWidth="1"/>
    <col min="12037" max="12037" width="12.42578125" bestFit="1" customWidth="1"/>
    <col min="12039" max="12039" width="11.28515625" bestFit="1" customWidth="1"/>
    <col min="12288" max="12288" width="59" customWidth="1"/>
    <col min="12289" max="12289" width="8.42578125" customWidth="1"/>
    <col min="12290" max="12290" width="11.28515625" bestFit="1" customWidth="1"/>
    <col min="12291" max="12291" width="50.5703125" customWidth="1"/>
    <col min="12293" max="12293" width="12.42578125" bestFit="1" customWidth="1"/>
    <col min="12295" max="12295" width="11.28515625" bestFit="1" customWidth="1"/>
    <col min="12544" max="12544" width="59" customWidth="1"/>
    <col min="12545" max="12545" width="8.42578125" customWidth="1"/>
    <col min="12546" max="12546" width="11.28515625" bestFit="1" customWidth="1"/>
    <col min="12547" max="12547" width="50.5703125" customWidth="1"/>
    <col min="12549" max="12549" width="12.42578125" bestFit="1" customWidth="1"/>
    <col min="12551" max="12551" width="11.28515625" bestFit="1" customWidth="1"/>
    <col min="12800" max="12800" width="59" customWidth="1"/>
    <col min="12801" max="12801" width="8.42578125" customWidth="1"/>
    <col min="12802" max="12802" width="11.28515625" bestFit="1" customWidth="1"/>
    <col min="12803" max="12803" width="50.5703125" customWidth="1"/>
    <col min="12805" max="12805" width="12.42578125" bestFit="1" customWidth="1"/>
    <col min="12807" max="12807" width="11.28515625" bestFit="1" customWidth="1"/>
    <col min="13056" max="13056" width="59" customWidth="1"/>
    <col min="13057" max="13057" width="8.42578125" customWidth="1"/>
    <col min="13058" max="13058" width="11.28515625" bestFit="1" customWidth="1"/>
    <col min="13059" max="13059" width="50.5703125" customWidth="1"/>
    <col min="13061" max="13061" width="12.42578125" bestFit="1" customWidth="1"/>
    <col min="13063" max="13063" width="11.28515625" bestFit="1" customWidth="1"/>
    <col min="13312" max="13312" width="59" customWidth="1"/>
    <col min="13313" max="13313" width="8.42578125" customWidth="1"/>
    <col min="13314" max="13314" width="11.28515625" bestFit="1" customWidth="1"/>
    <col min="13315" max="13315" width="50.5703125" customWidth="1"/>
    <col min="13317" max="13317" width="12.42578125" bestFit="1" customWidth="1"/>
    <col min="13319" max="13319" width="11.28515625" bestFit="1" customWidth="1"/>
    <col min="13568" max="13568" width="59" customWidth="1"/>
    <col min="13569" max="13569" width="8.42578125" customWidth="1"/>
    <col min="13570" max="13570" width="11.28515625" bestFit="1" customWidth="1"/>
    <col min="13571" max="13571" width="50.5703125" customWidth="1"/>
    <col min="13573" max="13573" width="12.42578125" bestFit="1" customWidth="1"/>
    <col min="13575" max="13575" width="11.28515625" bestFit="1" customWidth="1"/>
    <col min="13824" max="13824" width="59" customWidth="1"/>
    <col min="13825" max="13825" width="8.42578125" customWidth="1"/>
    <col min="13826" max="13826" width="11.28515625" bestFit="1" customWidth="1"/>
    <col min="13827" max="13827" width="50.5703125" customWidth="1"/>
    <col min="13829" max="13829" width="12.42578125" bestFit="1" customWidth="1"/>
    <col min="13831" max="13831" width="11.28515625" bestFit="1" customWidth="1"/>
    <col min="14080" max="14080" width="59" customWidth="1"/>
    <col min="14081" max="14081" width="8.42578125" customWidth="1"/>
    <col min="14082" max="14082" width="11.28515625" bestFit="1" customWidth="1"/>
    <col min="14083" max="14083" width="50.5703125" customWidth="1"/>
    <col min="14085" max="14085" width="12.42578125" bestFit="1" customWidth="1"/>
    <col min="14087" max="14087" width="11.28515625" bestFit="1" customWidth="1"/>
    <col min="14336" max="14336" width="59" customWidth="1"/>
    <col min="14337" max="14337" width="8.42578125" customWidth="1"/>
    <col min="14338" max="14338" width="11.28515625" bestFit="1" customWidth="1"/>
    <col min="14339" max="14339" width="50.5703125" customWidth="1"/>
    <col min="14341" max="14341" width="12.42578125" bestFit="1" customWidth="1"/>
    <col min="14343" max="14343" width="11.28515625" bestFit="1" customWidth="1"/>
    <col min="14592" max="14592" width="59" customWidth="1"/>
    <col min="14593" max="14593" width="8.42578125" customWidth="1"/>
    <col min="14594" max="14594" width="11.28515625" bestFit="1" customWidth="1"/>
    <col min="14595" max="14595" width="50.5703125" customWidth="1"/>
    <col min="14597" max="14597" width="12.42578125" bestFit="1" customWidth="1"/>
    <col min="14599" max="14599" width="11.28515625" bestFit="1" customWidth="1"/>
    <col min="14848" max="14848" width="59" customWidth="1"/>
    <col min="14849" max="14849" width="8.42578125" customWidth="1"/>
    <col min="14850" max="14850" width="11.28515625" bestFit="1" customWidth="1"/>
    <col min="14851" max="14851" width="50.5703125" customWidth="1"/>
    <col min="14853" max="14853" width="12.42578125" bestFit="1" customWidth="1"/>
    <col min="14855" max="14855" width="11.28515625" bestFit="1" customWidth="1"/>
    <col min="15104" max="15104" width="59" customWidth="1"/>
    <col min="15105" max="15105" width="8.42578125" customWidth="1"/>
    <col min="15106" max="15106" width="11.28515625" bestFit="1" customWidth="1"/>
    <col min="15107" max="15107" width="50.5703125" customWidth="1"/>
    <col min="15109" max="15109" width="12.42578125" bestFit="1" customWidth="1"/>
    <col min="15111" max="15111" width="11.28515625" bestFit="1" customWidth="1"/>
    <col min="15360" max="15360" width="59" customWidth="1"/>
    <col min="15361" max="15361" width="8.42578125" customWidth="1"/>
    <col min="15362" max="15362" width="11.28515625" bestFit="1" customWidth="1"/>
    <col min="15363" max="15363" width="50.5703125" customWidth="1"/>
    <col min="15365" max="15365" width="12.42578125" bestFit="1" customWidth="1"/>
    <col min="15367" max="15367" width="11.28515625" bestFit="1" customWidth="1"/>
    <col min="15616" max="15616" width="59" customWidth="1"/>
    <col min="15617" max="15617" width="8.42578125" customWidth="1"/>
    <col min="15618" max="15618" width="11.28515625" bestFit="1" customWidth="1"/>
    <col min="15619" max="15619" width="50.5703125" customWidth="1"/>
    <col min="15621" max="15621" width="12.42578125" bestFit="1" customWidth="1"/>
    <col min="15623" max="15623" width="11.28515625" bestFit="1" customWidth="1"/>
    <col min="15872" max="15872" width="59" customWidth="1"/>
    <col min="15873" max="15873" width="8.42578125" customWidth="1"/>
    <col min="15874" max="15874" width="11.28515625" bestFit="1" customWidth="1"/>
    <col min="15875" max="15875" width="50.5703125" customWidth="1"/>
    <col min="15877" max="15877" width="12.42578125" bestFit="1" customWidth="1"/>
    <col min="15879" max="15879" width="11.28515625" bestFit="1" customWidth="1"/>
    <col min="16128" max="16128" width="59" customWidth="1"/>
    <col min="16129" max="16129" width="8.42578125" customWidth="1"/>
    <col min="16130" max="16130" width="11.28515625" bestFit="1" customWidth="1"/>
    <col min="16131" max="16131" width="50.5703125" customWidth="1"/>
    <col min="16133" max="16133" width="12.42578125" bestFit="1" customWidth="1"/>
    <col min="16135" max="16135" width="11.28515625" bestFit="1" customWidth="1"/>
  </cols>
  <sheetData>
    <row r="1" spans="1:11" ht="15.75">
      <c r="A1" s="196"/>
      <c r="J1" s="198"/>
      <c r="K1" s="198"/>
    </row>
    <row r="2" spans="1:11" ht="15.75" thickBot="1">
      <c r="A2" s="204" t="s">
        <v>798</v>
      </c>
      <c r="B2" s="204"/>
      <c r="C2" s="204"/>
      <c r="D2" s="232"/>
      <c r="I2" s="204"/>
      <c r="J2" s="204"/>
      <c r="K2" s="204"/>
    </row>
    <row r="3" spans="1:11">
      <c r="A3" s="258" t="s">
        <v>799</v>
      </c>
      <c r="B3" s="259" t="s">
        <v>800</v>
      </c>
      <c r="C3" s="260" t="s">
        <v>276</v>
      </c>
      <c r="D3" s="229"/>
      <c r="E3" s="205" t="s">
        <v>195</v>
      </c>
      <c r="F3" s="206" t="s">
        <v>800</v>
      </c>
      <c r="G3" s="207" t="s">
        <v>276</v>
      </c>
      <c r="H3" s="229"/>
      <c r="I3" s="205" t="s">
        <v>880</v>
      </c>
      <c r="J3" s="206" t="s">
        <v>800</v>
      </c>
      <c r="K3" s="207" t="s">
        <v>276</v>
      </c>
    </row>
    <row r="4" spans="1:11">
      <c r="A4" s="286" t="s">
        <v>886</v>
      </c>
      <c r="B4" s="287"/>
      <c r="C4" s="288"/>
      <c r="D4" s="233"/>
      <c r="E4" s="217"/>
      <c r="F4" s="214"/>
      <c r="G4" s="218"/>
      <c r="H4" s="229"/>
      <c r="I4" s="217" t="s">
        <v>887</v>
      </c>
      <c r="J4" s="214"/>
      <c r="K4" s="218"/>
    </row>
    <row r="5" spans="1:11">
      <c r="A5" s="266" t="s">
        <v>889</v>
      </c>
      <c r="B5" s="215"/>
      <c r="C5" s="255"/>
      <c r="D5" s="229"/>
      <c r="E5" s="243" t="s">
        <v>807</v>
      </c>
      <c r="F5" s="215"/>
      <c r="G5" s="244"/>
      <c r="H5" s="226"/>
      <c r="I5" s="208" t="s">
        <v>863</v>
      </c>
      <c r="J5" s="215">
        <v>820</v>
      </c>
      <c r="K5" s="219">
        <v>161310000</v>
      </c>
    </row>
    <row r="6" spans="1:11">
      <c r="A6" s="251" t="s">
        <v>829</v>
      </c>
      <c r="B6" s="215">
        <v>16</v>
      </c>
      <c r="C6" s="246" t="s">
        <v>273</v>
      </c>
      <c r="D6" s="230"/>
      <c r="E6" s="245" t="s">
        <v>893</v>
      </c>
      <c r="F6" s="215">
        <v>665</v>
      </c>
      <c r="G6" s="246" t="s">
        <v>774</v>
      </c>
      <c r="H6" s="230"/>
      <c r="I6" s="209" t="s">
        <v>864</v>
      </c>
      <c r="J6" s="215">
        <v>823</v>
      </c>
      <c r="K6" s="219">
        <v>161410000</v>
      </c>
    </row>
    <row r="7" spans="1:11" ht="28.5" customHeight="1">
      <c r="A7" s="267" t="s">
        <v>830</v>
      </c>
      <c r="B7" s="261">
        <v>18</v>
      </c>
      <c r="C7" s="268" t="s">
        <v>275</v>
      </c>
      <c r="D7" s="234"/>
      <c r="E7" s="247" t="s">
        <v>895</v>
      </c>
      <c r="F7" s="238" t="s">
        <v>896</v>
      </c>
      <c r="G7" s="244"/>
      <c r="H7" s="226"/>
      <c r="I7" s="210" t="s">
        <v>865</v>
      </c>
      <c r="J7" s="215">
        <v>827</v>
      </c>
      <c r="K7" s="219">
        <v>161610000</v>
      </c>
    </row>
    <row r="8" spans="1:11">
      <c r="A8" s="266" t="s">
        <v>890</v>
      </c>
      <c r="B8" s="215">
        <v>20</v>
      </c>
      <c r="C8" s="246" t="s">
        <v>279</v>
      </c>
      <c r="D8" s="230"/>
      <c r="E8" s="243" t="s">
        <v>808</v>
      </c>
      <c r="F8" s="215">
        <v>625</v>
      </c>
      <c r="G8" s="246">
        <v>142740000</v>
      </c>
      <c r="H8" s="230"/>
      <c r="I8" s="210" t="s">
        <v>866</v>
      </c>
      <c r="J8" s="215">
        <v>829</v>
      </c>
      <c r="K8" s="219">
        <v>161630000</v>
      </c>
    </row>
    <row r="9" spans="1:11">
      <c r="A9" s="266" t="s">
        <v>891</v>
      </c>
      <c r="B9" s="215"/>
      <c r="C9" s="246"/>
      <c r="D9" s="230"/>
      <c r="E9" s="245" t="s">
        <v>893</v>
      </c>
      <c r="F9" s="215"/>
      <c r="G9" s="248"/>
      <c r="H9" s="227"/>
      <c r="I9" s="210" t="s">
        <v>867</v>
      </c>
      <c r="J9" s="215">
        <v>798</v>
      </c>
      <c r="K9" s="219">
        <v>161110000</v>
      </c>
    </row>
    <row r="10" spans="1:11" ht="38.25">
      <c r="A10" s="269" t="s">
        <v>829</v>
      </c>
      <c r="B10" s="215"/>
      <c r="C10" s="246"/>
      <c r="D10" s="230"/>
      <c r="E10" s="247" t="s">
        <v>901</v>
      </c>
      <c r="F10" s="215"/>
      <c r="G10" s="248"/>
      <c r="H10" s="227"/>
      <c r="I10" s="210" t="s">
        <v>881</v>
      </c>
      <c r="J10" s="215"/>
      <c r="K10" s="219"/>
    </row>
    <row r="11" spans="1:11">
      <c r="A11" s="251" t="s">
        <v>827</v>
      </c>
      <c r="B11" s="215">
        <v>48</v>
      </c>
      <c r="C11" s="246" t="s">
        <v>301</v>
      </c>
      <c r="D11" s="230"/>
      <c r="E11" s="249" t="s">
        <v>917</v>
      </c>
      <c r="F11" s="239"/>
      <c r="G11" s="248"/>
      <c r="H11" s="227"/>
      <c r="I11" s="211" t="s">
        <v>848</v>
      </c>
      <c r="J11" s="215">
        <v>804</v>
      </c>
      <c r="K11" s="219">
        <v>161211000</v>
      </c>
    </row>
    <row r="12" spans="1:11">
      <c r="A12" s="251" t="s">
        <v>828</v>
      </c>
      <c r="B12" s="215">
        <v>49</v>
      </c>
      <c r="C12" s="246" t="s">
        <v>624</v>
      </c>
      <c r="D12" s="230"/>
      <c r="E12" s="245" t="s">
        <v>893</v>
      </c>
      <c r="F12" s="215">
        <v>625</v>
      </c>
      <c r="G12" s="246">
        <v>142740000</v>
      </c>
      <c r="H12" s="230"/>
      <c r="I12" s="211" t="s">
        <v>849</v>
      </c>
      <c r="J12" s="215">
        <v>805</v>
      </c>
      <c r="K12" s="219">
        <v>161212000</v>
      </c>
    </row>
    <row r="13" spans="1:11" ht="31.5" customHeight="1">
      <c r="A13" s="269" t="s">
        <v>830</v>
      </c>
      <c r="B13" s="215"/>
      <c r="C13" s="246"/>
      <c r="D13" s="230"/>
      <c r="E13" s="247" t="s">
        <v>901</v>
      </c>
      <c r="F13" s="239"/>
      <c r="G13" s="248"/>
      <c r="H13" s="227"/>
      <c r="I13" s="210" t="s">
        <v>882</v>
      </c>
      <c r="J13" s="215">
        <v>808</v>
      </c>
      <c r="K13" s="219">
        <v>161222000</v>
      </c>
    </row>
    <row r="14" spans="1:11">
      <c r="A14" s="251" t="s">
        <v>827</v>
      </c>
      <c r="B14" s="215">
        <v>53</v>
      </c>
      <c r="C14" s="246" t="s">
        <v>304</v>
      </c>
      <c r="D14" s="230"/>
      <c r="E14" s="243" t="s">
        <v>810</v>
      </c>
      <c r="F14" s="239">
        <v>795</v>
      </c>
      <c r="G14" s="248">
        <v>155400000</v>
      </c>
      <c r="H14" s="227"/>
      <c r="I14" s="210" t="s">
        <v>883</v>
      </c>
      <c r="J14" s="215">
        <v>807</v>
      </c>
      <c r="K14" s="219">
        <v>161221000</v>
      </c>
    </row>
    <row r="15" spans="1:11">
      <c r="A15" s="251" t="s">
        <v>828</v>
      </c>
      <c r="B15" s="215">
        <v>54</v>
      </c>
      <c r="C15" s="246" t="s">
        <v>305</v>
      </c>
      <c r="D15" s="230"/>
      <c r="E15" s="250" t="s">
        <v>812</v>
      </c>
      <c r="F15" s="214"/>
      <c r="G15" s="218"/>
      <c r="H15" s="229"/>
      <c r="I15" s="210" t="s">
        <v>884</v>
      </c>
      <c r="J15" s="215"/>
      <c r="K15" s="219"/>
    </row>
    <row r="16" spans="1:11">
      <c r="A16" s="266" t="s">
        <v>892</v>
      </c>
      <c r="B16" s="215">
        <v>27</v>
      </c>
      <c r="C16" s="246" t="s">
        <v>286</v>
      </c>
      <c r="D16" s="230"/>
      <c r="E16" s="249" t="s">
        <v>915</v>
      </c>
      <c r="F16" s="240">
        <v>489</v>
      </c>
      <c r="G16" s="244" t="s">
        <v>575</v>
      </c>
      <c r="H16" s="226"/>
      <c r="I16" s="211" t="s">
        <v>843</v>
      </c>
      <c r="J16" s="215">
        <v>814</v>
      </c>
      <c r="K16" s="219">
        <v>161241100</v>
      </c>
    </row>
    <row r="17" spans="1:17">
      <c r="A17" s="269" t="s">
        <v>829</v>
      </c>
      <c r="B17" s="215"/>
      <c r="C17" s="246"/>
      <c r="D17" s="230"/>
      <c r="E17" s="249" t="s">
        <v>916</v>
      </c>
      <c r="F17" s="239">
        <v>786</v>
      </c>
      <c r="G17" s="248">
        <v>154430000</v>
      </c>
      <c r="H17" s="227"/>
      <c r="I17" s="211" t="s">
        <v>844</v>
      </c>
      <c r="J17" s="215">
        <v>815</v>
      </c>
      <c r="K17" s="219">
        <v>161241200</v>
      </c>
    </row>
    <row r="18" spans="1:17">
      <c r="A18" s="251" t="s">
        <v>827</v>
      </c>
      <c r="B18" s="215">
        <v>48</v>
      </c>
      <c r="C18" s="246" t="s">
        <v>301</v>
      </c>
      <c r="D18" s="230"/>
      <c r="E18" s="250" t="s">
        <v>814</v>
      </c>
      <c r="F18" s="214"/>
      <c r="G18" s="218"/>
      <c r="H18" s="229"/>
      <c r="I18" s="211" t="s">
        <v>845</v>
      </c>
      <c r="J18" s="215">
        <v>817</v>
      </c>
      <c r="K18" s="219">
        <v>161242100</v>
      </c>
    </row>
    <row r="19" spans="1:17">
      <c r="A19" s="251" t="s">
        <v>828</v>
      </c>
      <c r="B19" s="215">
        <v>49</v>
      </c>
      <c r="C19" s="246" t="s">
        <v>624</v>
      </c>
      <c r="D19" s="230"/>
      <c r="E19" s="249" t="s">
        <v>909</v>
      </c>
      <c r="F19" s="239"/>
      <c r="G19" s="248"/>
      <c r="H19" s="227"/>
      <c r="I19" s="211" t="s">
        <v>846</v>
      </c>
      <c r="J19" s="215">
        <v>818</v>
      </c>
      <c r="K19" s="219">
        <v>161242200</v>
      </c>
    </row>
    <row r="20" spans="1:17">
      <c r="A20" s="269" t="s">
        <v>830</v>
      </c>
      <c r="B20" s="215"/>
      <c r="C20" s="246"/>
      <c r="D20" s="230"/>
      <c r="E20" s="251" t="s">
        <v>843</v>
      </c>
      <c r="F20" s="239">
        <v>605</v>
      </c>
      <c r="G20" s="248" t="s">
        <v>600</v>
      </c>
      <c r="H20" s="227"/>
      <c r="I20" s="210" t="s">
        <v>868</v>
      </c>
      <c r="J20" s="215">
        <v>801</v>
      </c>
      <c r="K20" s="219">
        <v>161122000</v>
      </c>
    </row>
    <row r="21" spans="1:17">
      <c r="A21" s="251" t="s">
        <v>827</v>
      </c>
      <c r="B21" s="215">
        <v>53</v>
      </c>
      <c r="C21" s="246" t="s">
        <v>304</v>
      </c>
      <c r="D21" s="230"/>
      <c r="E21" s="251" t="s">
        <v>844</v>
      </c>
      <c r="F21" s="239">
        <v>606</v>
      </c>
      <c r="G21" s="248" t="s">
        <v>601</v>
      </c>
      <c r="H21" s="227"/>
      <c r="I21" s="210" t="s">
        <v>869</v>
      </c>
      <c r="J21" s="215">
        <v>801</v>
      </c>
      <c r="K21" s="219">
        <v>161122000</v>
      </c>
    </row>
    <row r="22" spans="1:17">
      <c r="A22" s="251" t="s">
        <v>828</v>
      </c>
      <c r="B22" s="215">
        <v>54</v>
      </c>
      <c r="C22" s="246" t="s">
        <v>305</v>
      </c>
      <c r="D22" s="230"/>
      <c r="E22" s="251" t="s">
        <v>845</v>
      </c>
      <c r="F22" s="239">
        <v>608</v>
      </c>
      <c r="G22" s="248" t="s">
        <v>603</v>
      </c>
      <c r="H22" s="227"/>
      <c r="I22" s="210" t="s">
        <v>870</v>
      </c>
      <c r="J22" s="215">
        <v>811</v>
      </c>
      <c r="K22" s="219">
        <v>161232000</v>
      </c>
    </row>
    <row r="23" spans="1:17">
      <c r="A23" s="270" t="s">
        <v>801</v>
      </c>
      <c r="B23" s="263"/>
      <c r="C23" s="271"/>
      <c r="D23" s="235"/>
      <c r="E23" s="251" t="s">
        <v>846</v>
      </c>
      <c r="F23" s="239">
        <v>609</v>
      </c>
      <c r="G23" s="248" t="s">
        <v>604</v>
      </c>
      <c r="H23" s="227"/>
      <c r="I23" s="210" t="s">
        <v>871</v>
      </c>
      <c r="J23" s="215">
        <v>811</v>
      </c>
      <c r="K23" s="219">
        <v>161232000</v>
      </c>
    </row>
    <row r="24" spans="1:17">
      <c r="A24" s="289" t="s">
        <v>802</v>
      </c>
      <c r="B24" s="290"/>
      <c r="C24" s="291"/>
      <c r="D24" s="236"/>
      <c r="E24" s="249" t="s">
        <v>910</v>
      </c>
      <c r="F24" s="239">
        <v>790</v>
      </c>
      <c r="G24" s="248">
        <v>154470000</v>
      </c>
      <c r="H24" s="227"/>
      <c r="I24" s="210" t="s">
        <v>872</v>
      </c>
      <c r="J24" s="215">
        <v>811</v>
      </c>
      <c r="K24" s="219">
        <v>161232000</v>
      </c>
      <c r="O24" s="197"/>
      <c r="P24" s="197"/>
      <c r="Q24" s="197"/>
    </row>
    <row r="25" spans="1:17" ht="15.75">
      <c r="A25" s="243" t="s">
        <v>803</v>
      </c>
      <c r="B25" s="215">
        <v>169</v>
      </c>
      <c r="C25" s="246" t="s">
        <v>668</v>
      </c>
      <c r="D25" s="230"/>
      <c r="E25" s="249" t="s">
        <v>912</v>
      </c>
      <c r="F25" s="239">
        <v>789</v>
      </c>
      <c r="G25" s="248" t="s">
        <v>818</v>
      </c>
      <c r="H25" s="227"/>
      <c r="I25" s="208" t="s">
        <v>873</v>
      </c>
      <c r="J25" s="215">
        <v>811</v>
      </c>
      <c r="K25" s="219">
        <v>161232000</v>
      </c>
      <c r="O25" s="197"/>
      <c r="P25" s="199"/>
      <c r="Q25" s="199"/>
    </row>
    <row r="26" spans="1:17">
      <c r="A26" s="243" t="s">
        <v>804</v>
      </c>
      <c r="B26" s="215">
        <v>206</v>
      </c>
      <c r="C26" s="246" t="s">
        <v>702</v>
      </c>
      <c r="D26" s="230"/>
      <c r="E26" s="249" t="s">
        <v>911</v>
      </c>
      <c r="F26" s="239">
        <v>790</v>
      </c>
      <c r="G26" s="248">
        <v>154470000</v>
      </c>
      <c r="H26" s="227"/>
      <c r="I26" s="208" t="s">
        <v>874</v>
      </c>
      <c r="J26" s="215">
        <v>811</v>
      </c>
      <c r="K26" s="219">
        <v>161232000</v>
      </c>
      <c r="O26" s="197"/>
      <c r="P26" s="197"/>
      <c r="Q26" s="197"/>
    </row>
    <row r="27" spans="1:17">
      <c r="A27" s="270" t="s">
        <v>805</v>
      </c>
      <c r="B27" s="262"/>
      <c r="C27" s="272"/>
      <c r="D27" s="229"/>
      <c r="E27" s="249" t="s">
        <v>913</v>
      </c>
      <c r="F27" s="239">
        <v>756</v>
      </c>
      <c r="G27" s="248">
        <v>154100000</v>
      </c>
      <c r="H27" s="227"/>
      <c r="I27" s="212" t="s">
        <v>875</v>
      </c>
      <c r="J27" s="215">
        <v>800</v>
      </c>
      <c r="K27" s="219">
        <v>161121000</v>
      </c>
      <c r="O27" s="197"/>
      <c r="P27" s="197"/>
      <c r="Q27" s="197"/>
    </row>
    <row r="28" spans="1:17">
      <c r="A28" s="266"/>
      <c r="B28" s="215"/>
      <c r="C28" s="219"/>
      <c r="D28" s="227"/>
      <c r="E28" s="250" t="s">
        <v>820</v>
      </c>
      <c r="F28" s="214"/>
      <c r="G28" s="218"/>
      <c r="H28" s="229"/>
      <c r="I28" s="210" t="s">
        <v>876</v>
      </c>
      <c r="J28" s="215">
        <v>800</v>
      </c>
      <c r="K28" s="219">
        <v>161121000</v>
      </c>
      <c r="O28" s="197"/>
      <c r="P28" s="197"/>
      <c r="Q28" s="197"/>
    </row>
    <row r="29" spans="1:17">
      <c r="A29" s="266" t="s">
        <v>831</v>
      </c>
      <c r="B29" s="215"/>
      <c r="C29" s="219"/>
      <c r="D29" s="227"/>
      <c r="E29" s="252" t="s">
        <v>822</v>
      </c>
      <c r="F29" s="214"/>
      <c r="G29" s="218"/>
      <c r="H29" s="229"/>
      <c r="I29" s="210" t="s">
        <v>877</v>
      </c>
      <c r="J29" s="215">
        <v>831</v>
      </c>
      <c r="K29" s="219">
        <v>161700000</v>
      </c>
      <c r="O29" s="197"/>
      <c r="P29" s="197"/>
      <c r="Q29" s="197"/>
    </row>
    <row r="30" spans="1:17">
      <c r="A30" s="243" t="s">
        <v>806</v>
      </c>
      <c r="B30" s="215">
        <v>79</v>
      </c>
      <c r="C30" s="219" t="s">
        <v>329</v>
      </c>
      <c r="D30" s="227"/>
      <c r="E30" s="249" t="s">
        <v>907</v>
      </c>
      <c r="F30" s="241"/>
      <c r="G30" s="219"/>
      <c r="H30" s="227"/>
      <c r="I30" s="213" t="s">
        <v>878</v>
      </c>
      <c r="J30" s="215">
        <v>830</v>
      </c>
      <c r="K30" s="219">
        <v>162640000</v>
      </c>
      <c r="O30" s="197"/>
      <c r="P30" s="197"/>
      <c r="Q30" s="197"/>
    </row>
    <row r="31" spans="1:17">
      <c r="A31" s="243" t="s">
        <v>832</v>
      </c>
      <c r="B31" s="215">
        <v>104</v>
      </c>
      <c r="C31" s="219" t="s">
        <v>354</v>
      </c>
      <c r="D31" s="227"/>
      <c r="E31" s="253" t="s">
        <v>903</v>
      </c>
      <c r="F31" s="239">
        <v>559</v>
      </c>
      <c r="G31" s="248">
        <v>131220000</v>
      </c>
      <c r="H31" s="227"/>
      <c r="I31" s="213" t="s">
        <v>879</v>
      </c>
      <c r="J31" s="215">
        <v>831</v>
      </c>
      <c r="K31" s="219">
        <v>161700000</v>
      </c>
    </row>
    <row r="32" spans="1:17">
      <c r="A32" s="243" t="s">
        <v>833</v>
      </c>
      <c r="B32" s="215">
        <v>85</v>
      </c>
      <c r="C32" s="219" t="s">
        <v>335</v>
      </c>
      <c r="D32" s="227"/>
      <c r="E32" s="253" t="s">
        <v>903</v>
      </c>
      <c r="F32" s="239">
        <v>572</v>
      </c>
      <c r="G32" s="248">
        <v>132220000</v>
      </c>
      <c r="H32" s="227"/>
      <c r="I32" s="217" t="s">
        <v>888</v>
      </c>
      <c r="J32" s="214"/>
      <c r="K32" s="218"/>
    </row>
    <row r="33" spans="1:11">
      <c r="A33" s="243" t="s">
        <v>834</v>
      </c>
      <c r="B33" s="215"/>
      <c r="C33" s="219"/>
      <c r="D33" s="227"/>
      <c r="E33" s="249" t="s">
        <v>906</v>
      </c>
      <c r="F33" s="239"/>
      <c r="G33" s="248"/>
      <c r="H33" s="227"/>
      <c r="I33" s="208" t="s">
        <v>863</v>
      </c>
      <c r="J33" s="215">
        <v>856</v>
      </c>
      <c r="K33" s="219">
        <v>162310000</v>
      </c>
    </row>
    <row r="34" spans="1:11">
      <c r="A34" s="269" t="s">
        <v>835</v>
      </c>
      <c r="B34" s="215">
        <v>90</v>
      </c>
      <c r="C34" s="219" t="s">
        <v>340</v>
      </c>
      <c r="D34" s="227"/>
      <c r="E34" s="253" t="s">
        <v>904</v>
      </c>
      <c r="F34" s="239">
        <v>572</v>
      </c>
      <c r="G34" s="248">
        <v>132220000</v>
      </c>
      <c r="H34" s="227"/>
      <c r="I34" s="209" t="s">
        <v>864</v>
      </c>
      <c r="J34" s="215">
        <v>859</v>
      </c>
      <c r="K34" s="219">
        <v>162410000</v>
      </c>
    </row>
    <row r="35" spans="1:11" ht="18.75" customHeight="1">
      <c r="A35" s="269" t="s">
        <v>836</v>
      </c>
      <c r="B35" s="215">
        <v>91</v>
      </c>
      <c r="C35" s="219" t="s">
        <v>341</v>
      </c>
      <c r="D35" s="227"/>
      <c r="E35" s="253" t="s">
        <v>905</v>
      </c>
      <c r="F35" s="239">
        <v>574</v>
      </c>
      <c r="G35" s="248">
        <v>132240000</v>
      </c>
      <c r="H35" s="227"/>
      <c r="I35" s="210" t="s">
        <v>865</v>
      </c>
      <c r="J35" s="215">
        <v>863</v>
      </c>
      <c r="K35" s="219">
        <v>162610000</v>
      </c>
    </row>
    <row r="36" spans="1:11" ht="30">
      <c r="A36" s="273" t="s">
        <v>839</v>
      </c>
      <c r="B36" s="215">
        <v>88</v>
      </c>
      <c r="C36" s="219" t="s">
        <v>338</v>
      </c>
      <c r="D36" s="227"/>
      <c r="E36" s="249" t="s">
        <v>908</v>
      </c>
      <c r="F36" s="239">
        <v>782</v>
      </c>
      <c r="G36" s="248">
        <v>154300000</v>
      </c>
      <c r="H36" s="227"/>
      <c r="I36" s="210" t="s">
        <v>866</v>
      </c>
      <c r="J36" s="215">
        <v>865</v>
      </c>
      <c r="K36" s="219">
        <v>162630000</v>
      </c>
    </row>
    <row r="37" spans="1:11">
      <c r="A37" s="269" t="s">
        <v>837</v>
      </c>
      <c r="B37" s="215">
        <v>92</v>
      </c>
      <c r="C37" s="219" t="s">
        <v>342</v>
      </c>
      <c r="D37" s="227"/>
      <c r="E37" s="254" t="s">
        <v>914</v>
      </c>
      <c r="F37" s="239">
        <v>490</v>
      </c>
      <c r="G37" s="248" t="s">
        <v>576</v>
      </c>
      <c r="H37" s="227"/>
      <c r="I37" s="210" t="s">
        <v>867</v>
      </c>
      <c r="J37" s="215">
        <v>834</v>
      </c>
      <c r="K37" s="219">
        <v>162110000</v>
      </c>
    </row>
    <row r="38" spans="1:11">
      <c r="A38" s="269" t="s">
        <v>838</v>
      </c>
      <c r="B38" s="215">
        <v>92</v>
      </c>
      <c r="C38" s="219" t="s">
        <v>342</v>
      </c>
      <c r="D38" s="227"/>
      <c r="E38" s="254" t="s">
        <v>923</v>
      </c>
      <c r="F38" s="239">
        <v>753</v>
      </c>
      <c r="G38" s="248">
        <v>152000000</v>
      </c>
      <c r="H38" s="227"/>
      <c r="I38" s="210" t="s">
        <v>881</v>
      </c>
      <c r="J38" s="215"/>
      <c r="K38" s="219"/>
    </row>
    <row r="39" spans="1:11">
      <c r="A39" s="269"/>
      <c r="B39" s="215"/>
      <c r="C39" s="219"/>
      <c r="D39" s="227"/>
      <c r="E39" s="295" t="s">
        <v>924</v>
      </c>
      <c r="F39" s="242"/>
      <c r="G39" s="255"/>
      <c r="H39" s="229"/>
      <c r="I39" s="211" t="s">
        <v>848</v>
      </c>
      <c r="J39" s="215">
        <v>840</v>
      </c>
      <c r="K39" s="219">
        <v>162211000</v>
      </c>
    </row>
    <row r="40" spans="1:11">
      <c r="A40" s="266" t="s">
        <v>840</v>
      </c>
      <c r="B40" s="215"/>
      <c r="C40" s="219"/>
      <c r="D40" s="227"/>
      <c r="E40" s="296"/>
      <c r="F40" s="242"/>
      <c r="G40" s="255"/>
      <c r="H40" s="229"/>
      <c r="I40" s="211" t="s">
        <v>849</v>
      </c>
      <c r="J40" s="215">
        <v>841</v>
      </c>
      <c r="K40" s="219">
        <v>162212000</v>
      </c>
    </row>
    <row r="41" spans="1:11">
      <c r="A41" s="269" t="s">
        <v>841</v>
      </c>
      <c r="B41" s="215">
        <v>290</v>
      </c>
      <c r="C41" s="219" t="s">
        <v>399</v>
      </c>
      <c r="D41" s="227"/>
      <c r="E41" s="296"/>
      <c r="F41" s="242"/>
      <c r="G41" s="255"/>
      <c r="H41" s="229"/>
      <c r="I41" s="210" t="s">
        <v>882</v>
      </c>
      <c r="J41" s="215">
        <v>844</v>
      </c>
      <c r="K41" s="219">
        <v>162222000</v>
      </c>
    </row>
    <row r="42" spans="1:11">
      <c r="A42" s="269" t="s">
        <v>847</v>
      </c>
      <c r="B42" s="215"/>
      <c r="C42" s="219"/>
      <c r="D42" s="227"/>
      <c r="E42" s="296"/>
      <c r="F42" s="242"/>
      <c r="G42" s="255"/>
      <c r="H42" s="229"/>
      <c r="I42" s="210" t="s">
        <v>883</v>
      </c>
      <c r="J42" s="215">
        <v>843</v>
      </c>
      <c r="K42" s="219">
        <v>162221000</v>
      </c>
    </row>
    <row r="43" spans="1:11" ht="15.75" thickBot="1">
      <c r="A43" s="251" t="s">
        <v>848</v>
      </c>
      <c r="B43" s="215">
        <v>296</v>
      </c>
      <c r="C43" s="219" t="s">
        <v>405</v>
      </c>
      <c r="D43" s="227"/>
      <c r="E43" s="297"/>
      <c r="F43" s="256"/>
      <c r="G43" s="257"/>
      <c r="H43" s="229"/>
      <c r="I43" s="210" t="s">
        <v>884</v>
      </c>
      <c r="J43" s="215"/>
      <c r="K43" s="219"/>
    </row>
    <row r="44" spans="1:11">
      <c r="A44" s="251" t="s">
        <v>849</v>
      </c>
      <c r="B44" s="215">
        <v>298</v>
      </c>
      <c r="C44" s="219" t="s">
        <v>407</v>
      </c>
      <c r="D44" s="227"/>
      <c r="E44" s="1"/>
      <c r="F44" s="1"/>
      <c r="G44" s="1"/>
      <c r="H44" s="229"/>
      <c r="I44" s="211" t="s">
        <v>843</v>
      </c>
      <c r="J44" s="215">
        <v>850</v>
      </c>
      <c r="K44" s="219">
        <v>162241100</v>
      </c>
    </row>
    <row r="45" spans="1:11">
      <c r="A45" s="251" t="s">
        <v>850</v>
      </c>
      <c r="B45" s="215">
        <v>299</v>
      </c>
      <c r="C45" s="219" t="s">
        <v>408</v>
      </c>
      <c r="D45" s="227"/>
      <c r="E45" s="1"/>
      <c r="F45" s="1"/>
      <c r="G45" s="1"/>
      <c r="H45" s="229"/>
      <c r="I45" s="211" t="s">
        <v>844</v>
      </c>
      <c r="J45" s="215">
        <v>851</v>
      </c>
      <c r="K45" s="219">
        <v>162241200</v>
      </c>
    </row>
    <row r="46" spans="1:11">
      <c r="A46" s="269" t="s">
        <v>836</v>
      </c>
      <c r="B46" s="215">
        <v>304</v>
      </c>
      <c r="C46" s="219" t="s">
        <v>413</v>
      </c>
      <c r="D46" s="227"/>
      <c r="E46" s="1"/>
      <c r="F46" s="1"/>
      <c r="G46" s="1"/>
      <c r="H46" s="229"/>
      <c r="I46" s="211" t="s">
        <v>845</v>
      </c>
      <c r="J46" s="215">
        <v>853</v>
      </c>
      <c r="K46" s="219">
        <v>162242100</v>
      </c>
    </row>
    <row r="47" spans="1:11" ht="30">
      <c r="A47" s="273" t="s">
        <v>839</v>
      </c>
      <c r="B47" s="215">
        <v>293</v>
      </c>
      <c r="C47" s="219" t="s">
        <v>402</v>
      </c>
      <c r="D47" s="227"/>
      <c r="E47" s="1"/>
      <c r="F47" s="1"/>
      <c r="G47" s="1"/>
      <c r="H47" s="229"/>
      <c r="I47" s="211" t="s">
        <v>846</v>
      </c>
      <c r="J47" s="215">
        <v>854</v>
      </c>
      <c r="K47" s="219">
        <v>162242200</v>
      </c>
    </row>
    <row r="48" spans="1:11">
      <c r="A48" s="269" t="s">
        <v>837</v>
      </c>
      <c r="B48" s="215">
        <v>309</v>
      </c>
      <c r="C48" s="219" t="s">
        <v>418</v>
      </c>
      <c r="D48" s="227"/>
      <c r="E48" s="1"/>
      <c r="F48" s="1"/>
      <c r="G48" s="1"/>
      <c r="H48" s="229"/>
      <c r="I48" s="210" t="s">
        <v>868</v>
      </c>
      <c r="J48" s="215">
        <v>837</v>
      </c>
      <c r="K48" s="219">
        <v>162122000</v>
      </c>
    </row>
    <row r="49" spans="1:11">
      <c r="A49" s="269" t="s">
        <v>838</v>
      </c>
      <c r="B49" s="215">
        <v>309</v>
      </c>
      <c r="C49" s="219" t="s">
        <v>851</v>
      </c>
      <c r="D49" s="227"/>
      <c r="E49" s="1"/>
      <c r="F49" s="1"/>
      <c r="G49" s="1"/>
      <c r="H49" s="229"/>
      <c r="I49" s="210" t="s">
        <v>869</v>
      </c>
      <c r="J49" s="215">
        <v>837</v>
      </c>
      <c r="K49" s="219">
        <v>162122000</v>
      </c>
    </row>
    <row r="50" spans="1:11">
      <c r="A50" s="269" t="s">
        <v>842</v>
      </c>
      <c r="B50" s="215"/>
      <c r="C50" s="219"/>
      <c r="D50" s="227"/>
      <c r="E50" s="1"/>
      <c r="F50" s="1"/>
      <c r="G50" s="1"/>
      <c r="H50" s="229"/>
      <c r="I50" s="210" t="s">
        <v>870</v>
      </c>
      <c r="J50" s="215">
        <v>847</v>
      </c>
      <c r="K50" s="219">
        <v>162232000</v>
      </c>
    </row>
    <row r="51" spans="1:11">
      <c r="A51" s="251" t="s">
        <v>843</v>
      </c>
      <c r="B51" s="215">
        <v>312</v>
      </c>
      <c r="C51" s="219" t="s">
        <v>421</v>
      </c>
      <c r="D51" s="227"/>
      <c r="E51" s="1"/>
      <c r="F51" s="1"/>
      <c r="G51" s="1"/>
      <c r="H51" s="229"/>
      <c r="I51" s="210" t="s">
        <v>871</v>
      </c>
      <c r="J51" s="215">
        <v>847</v>
      </c>
      <c r="K51" s="219">
        <v>162232000</v>
      </c>
    </row>
    <row r="52" spans="1:11">
      <c r="A52" s="251" t="s">
        <v>844</v>
      </c>
      <c r="B52" s="215">
        <v>315</v>
      </c>
      <c r="C52" s="219" t="s">
        <v>424</v>
      </c>
      <c r="D52" s="227"/>
      <c r="E52" s="1"/>
      <c r="F52" s="1"/>
      <c r="G52" s="1"/>
      <c r="H52" s="229"/>
      <c r="I52" s="210" t="s">
        <v>872</v>
      </c>
      <c r="J52" s="215">
        <v>847</v>
      </c>
      <c r="K52" s="219">
        <v>162232000</v>
      </c>
    </row>
    <row r="53" spans="1:11">
      <c r="A53" s="251" t="s">
        <v>845</v>
      </c>
      <c r="B53" s="215">
        <v>317</v>
      </c>
      <c r="C53" s="219" t="s">
        <v>426</v>
      </c>
      <c r="D53" s="227"/>
      <c r="E53" s="1"/>
      <c r="F53" s="1"/>
      <c r="G53" s="1"/>
      <c r="H53" s="229"/>
      <c r="I53" s="208" t="s">
        <v>873</v>
      </c>
      <c r="J53" s="215">
        <v>847</v>
      </c>
      <c r="K53" s="219">
        <v>162232000</v>
      </c>
    </row>
    <row r="54" spans="1:11">
      <c r="A54" s="251" t="s">
        <v>846</v>
      </c>
      <c r="B54" s="215">
        <v>320</v>
      </c>
      <c r="C54" s="219" t="s">
        <v>429</v>
      </c>
      <c r="D54" s="227"/>
      <c r="E54" s="1"/>
      <c r="F54" s="1"/>
      <c r="G54" s="1"/>
      <c r="H54" s="229"/>
      <c r="I54" s="208" t="s">
        <v>874</v>
      </c>
      <c r="J54" s="215">
        <v>847</v>
      </c>
      <c r="K54" s="219">
        <v>162232000</v>
      </c>
    </row>
    <row r="55" spans="1:11">
      <c r="A55" s="243" t="s">
        <v>852</v>
      </c>
      <c r="B55" s="215"/>
      <c r="C55" s="219"/>
      <c r="D55" s="227"/>
      <c r="E55" s="1"/>
      <c r="F55" s="1"/>
      <c r="G55" s="1"/>
      <c r="H55" s="229"/>
      <c r="I55" s="212" t="s">
        <v>875</v>
      </c>
      <c r="J55" s="215">
        <v>837</v>
      </c>
      <c r="K55" s="219">
        <v>162121000</v>
      </c>
    </row>
    <row r="56" spans="1:11">
      <c r="A56" s="266" t="s">
        <v>853</v>
      </c>
      <c r="B56" s="215"/>
      <c r="C56" s="219"/>
      <c r="D56" s="227"/>
      <c r="E56" s="1"/>
      <c r="F56" s="1"/>
      <c r="G56" s="1"/>
      <c r="H56" s="229"/>
      <c r="I56" s="210" t="s">
        <v>876</v>
      </c>
      <c r="J56" s="215">
        <v>837</v>
      </c>
      <c r="K56" s="219">
        <v>162121000</v>
      </c>
    </row>
    <row r="57" spans="1:11">
      <c r="A57" s="269" t="s">
        <v>841</v>
      </c>
      <c r="B57" s="215">
        <v>324</v>
      </c>
      <c r="C57" s="219" t="s">
        <v>433</v>
      </c>
      <c r="D57" s="227"/>
      <c r="E57" s="1"/>
      <c r="F57" s="1"/>
      <c r="G57" s="1"/>
      <c r="H57" s="229"/>
      <c r="I57" s="210" t="s">
        <v>877</v>
      </c>
      <c r="J57" s="215">
        <v>867</v>
      </c>
      <c r="K57" s="219">
        <v>162700000</v>
      </c>
    </row>
    <row r="58" spans="1:11">
      <c r="A58" s="269" t="s">
        <v>847</v>
      </c>
      <c r="B58" s="215"/>
      <c r="C58" s="219"/>
      <c r="D58" s="227"/>
      <c r="E58" s="1"/>
      <c r="F58" s="1"/>
      <c r="G58" s="1"/>
      <c r="H58" s="229"/>
      <c r="I58" s="213" t="s">
        <v>878</v>
      </c>
      <c r="J58" s="215">
        <v>866</v>
      </c>
      <c r="K58" s="219">
        <v>162640000</v>
      </c>
    </row>
    <row r="59" spans="1:11">
      <c r="A59" s="251" t="s">
        <v>848</v>
      </c>
      <c r="B59" s="215">
        <v>330</v>
      </c>
      <c r="C59" s="219" t="s">
        <v>439</v>
      </c>
      <c r="D59" s="227"/>
      <c r="E59" s="1"/>
      <c r="F59" s="1"/>
      <c r="G59" s="1"/>
      <c r="H59" s="229"/>
      <c r="I59" s="213" t="s">
        <v>879</v>
      </c>
      <c r="J59" s="215">
        <v>867</v>
      </c>
      <c r="K59" s="219">
        <v>162700000</v>
      </c>
    </row>
    <row r="60" spans="1:11" ht="15.75">
      <c r="A60" s="251" t="s">
        <v>849</v>
      </c>
      <c r="B60" s="215">
        <v>323</v>
      </c>
      <c r="C60" s="219" t="s">
        <v>441</v>
      </c>
      <c r="D60" s="227"/>
      <c r="E60" s="1"/>
      <c r="F60" s="1"/>
      <c r="G60" s="1"/>
      <c r="H60" s="229"/>
      <c r="I60" s="220" t="s">
        <v>918</v>
      </c>
      <c r="J60" s="216">
        <v>869</v>
      </c>
      <c r="K60" s="203" t="s">
        <v>919</v>
      </c>
    </row>
    <row r="61" spans="1:11" ht="15.75">
      <c r="A61" s="251" t="s">
        <v>850</v>
      </c>
      <c r="B61" s="215">
        <v>333</v>
      </c>
      <c r="C61" s="219" t="s">
        <v>442</v>
      </c>
      <c r="D61" s="227"/>
      <c r="E61" s="1"/>
      <c r="F61" s="1"/>
      <c r="G61" s="1"/>
      <c r="H61" s="229"/>
      <c r="I61" s="221" t="s">
        <v>920</v>
      </c>
      <c r="J61" s="216">
        <v>871</v>
      </c>
      <c r="K61" s="203">
        <v>165000000</v>
      </c>
    </row>
    <row r="62" spans="1:11" ht="15.75">
      <c r="A62" s="269" t="s">
        <v>836</v>
      </c>
      <c r="B62" s="215">
        <v>338</v>
      </c>
      <c r="C62" s="219" t="s">
        <v>447</v>
      </c>
      <c r="D62" s="227"/>
      <c r="E62" s="1"/>
      <c r="F62" s="1"/>
      <c r="G62" s="1"/>
      <c r="H62" s="229"/>
      <c r="I62" s="220" t="s">
        <v>921</v>
      </c>
      <c r="J62" s="216">
        <v>582</v>
      </c>
      <c r="K62" s="222">
        <v>141200000</v>
      </c>
    </row>
    <row r="63" spans="1:11" ht="30.75" thickBot="1">
      <c r="A63" s="273" t="s">
        <v>839</v>
      </c>
      <c r="B63" s="215">
        <v>327</v>
      </c>
      <c r="C63" s="219" t="s">
        <v>436</v>
      </c>
      <c r="D63" s="227"/>
      <c r="E63" s="1"/>
      <c r="F63" s="1"/>
      <c r="G63" s="1"/>
      <c r="H63" s="229"/>
      <c r="I63" s="223" t="s">
        <v>922</v>
      </c>
      <c r="J63" s="224">
        <v>519</v>
      </c>
      <c r="K63" s="225" t="s">
        <v>616</v>
      </c>
    </row>
    <row r="64" spans="1:11">
      <c r="A64" s="269" t="s">
        <v>837</v>
      </c>
      <c r="B64" s="215">
        <v>343</v>
      </c>
      <c r="C64" s="219" t="s">
        <v>452</v>
      </c>
      <c r="D64" s="227"/>
      <c r="E64" s="1"/>
      <c r="F64" s="1"/>
      <c r="G64" s="1"/>
      <c r="H64" s="229"/>
      <c r="I64" s="1"/>
      <c r="J64" s="1"/>
      <c r="K64" s="1"/>
    </row>
    <row r="65" spans="1:11">
      <c r="A65" s="269" t="s">
        <v>838</v>
      </c>
      <c r="B65" s="215">
        <v>343</v>
      </c>
      <c r="C65" s="219" t="s">
        <v>452</v>
      </c>
      <c r="D65" s="227"/>
      <c r="E65" s="1"/>
      <c r="F65" s="1"/>
      <c r="G65" s="1"/>
      <c r="H65" s="229"/>
      <c r="I65" s="1"/>
      <c r="J65" s="1"/>
      <c r="K65" s="1"/>
    </row>
    <row r="66" spans="1:11">
      <c r="A66" s="269" t="s">
        <v>842</v>
      </c>
      <c r="B66" s="215"/>
      <c r="C66" s="219"/>
      <c r="D66" s="227"/>
      <c r="E66" s="1"/>
      <c r="F66" s="1"/>
      <c r="G66" s="1"/>
      <c r="H66" s="229"/>
      <c r="I66" s="1"/>
      <c r="J66" s="1"/>
      <c r="K66" s="1"/>
    </row>
    <row r="67" spans="1:11">
      <c r="A67" s="251" t="s">
        <v>843</v>
      </c>
      <c r="B67" s="215">
        <v>312</v>
      </c>
      <c r="C67" s="219" t="s">
        <v>421</v>
      </c>
      <c r="D67" s="227"/>
      <c r="E67" s="1"/>
      <c r="F67" s="1"/>
      <c r="G67" s="1"/>
      <c r="H67" s="229"/>
      <c r="I67" s="1"/>
      <c r="J67" s="1"/>
      <c r="K67" s="1"/>
    </row>
    <row r="68" spans="1:11">
      <c r="A68" s="251" t="s">
        <v>844</v>
      </c>
      <c r="B68" s="215">
        <v>315</v>
      </c>
      <c r="C68" s="219" t="s">
        <v>424</v>
      </c>
      <c r="D68" s="227"/>
      <c r="E68" s="1"/>
      <c r="F68" s="1"/>
      <c r="G68" s="1"/>
      <c r="H68" s="229"/>
      <c r="I68" s="1"/>
      <c r="J68" s="1"/>
      <c r="K68" s="1"/>
    </row>
    <row r="69" spans="1:11">
      <c r="A69" s="251" t="s">
        <v>845</v>
      </c>
      <c r="B69" s="215">
        <v>317</v>
      </c>
      <c r="C69" s="219" t="s">
        <v>426</v>
      </c>
      <c r="D69" s="227"/>
      <c r="E69" s="1"/>
      <c r="F69" s="1"/>
      <c r="G69" s="1"/>
      <c r="H69" s="229"/>
      <c r="I69" s="1"/>
      <c r="J69" s="1"/>
      <c r="K69" s="1"/>
    </row>
    <row r="70" spans="1:11">
      <c r="A70" s="251" t="s">
        <v>846</v>
      </c>
      <c r="B70" s="215">
        <v>320</v>
      </c>
      <c r="C70" s="219" t="s">
        <v>429</v>
      </c>
      <c r="D70" s="227"/>
      <c r="E70" s="1"/>
      <c r="F70" s="1"/>
      <c r="G70" s="1"/>
      <c r="H70" s="229"/>
      <c r="I70" s="1"/>
      <c r="J70" s="1"/>
      <c r="K70" s="1"/>
    </row>
    <row r="71" spans="1:11">
      <c r="A71" s="269" t="s">
        <v>854</v>
      </c>
      <c r="B71" s="215"/>
      <c r="C71" s="219"/>
      <c r="D71" s="227"/>
      <c r="E71" s="1"/>
      <c r="F71" s="1"/>
      <c r="G71" s="1"/>
      <c r="H71" s="229"/>
      <c r="I71" s="1"/>
      <c r="J71" s="1"/>
      <c r="K71" s="1"/>
    </row>
    <row r="72" spans="1:11" ht="15.75">
      <c r="A72" s="251" t="s">
        <v>855</v>
      </c>
      <c r="B72" s="215">
        <v>360</v>
      </c>
      <c r="C72" s="138" t="s">
        <v>929</v>
      </c>
      <c r="D72" s="227"/>
      <c r="E72" s="1"/>
      <c r="F72" s="1"/>
      <c r="G72" s="1"/>
      <c r="H72" s="229"/>
      <c r="I72" s="1"/>
      <c r="J72" s="1"/>
      <c r="K72" s="1"/>
    </row>
    <row r="73" spans="1:11" ht="15.75">
      <c r="A73" s="251" t="s">
        <v>856</v>
      </c>
      <c r="B73" s="215">
        <v>361</v>
      </c>
      <c r="C73" s="138" t="s">
        <v>930</v>
      </c>
      <c r="D73" s="227"/>
      <c r="E73" s="1"/>
      <c r="F73" s="1"/>
      <c r="G73" s="1"/>
      <c r="H73" s="229"/>
      <c r="I73" s="1"/>
      <c r="J73" s="1"/>
      <c r="K73" s="1"/>
    </row>
    <row r="74" spans="1:11" ht="15.75">
      <c r="A74" s="251" t="s">
        <v>932</v>
      </c>
      <c r="B74" s="215">
        <v>362</v>
      </c>
      <c r="C74" s="138" t="s">
        <v>931</v>
      </c>
      <c r="D74" s="227"/>
      <c r="E74" s="1"/>
      <c r="F74" s="1"/>
      <c r="G74" s="1"/>
      <c r="H74" s="229"/>
      <c r="I74" s="1"/>
      <c r="J74" s="1"/>
      <c r="K74" s="1"/>
    </row>
    <row r="75" spans="1:11">
      <c r="A75" s="243" t="s">
        <v>860</v>
      </c>
      <c r="B75" s="215"/>
      <c r="C75" s="255"/>
      <c r="D75" s="229"/>
      <c r="E75" s="1"/>
      <c r="F75" s="1"/>
      <c r="G75" s="1"/>
      <c r="H75" s="229"/>
      <c r="I75" s="1"/>
      <c r="J75" s="1"/>
      <c r="K75" s="1"/>
    </row>
    <row r="76" spans="1:11">
      <c r="A76" s="243"/>
      <c r="B76" s="215"/>
      <c r="C76" s="255"/>
      <c r="D76" s="229"/>
      <c r="E76" s="1"/>
      <c r="F76" s="1"/>
      <c r="G76" s="1"/>
      <c r="H76" s="229"/>
      <c r="I76" s="1"/>
      <c r="J76" s="1"/>
      <c r="K76" s="1"/>
    </row>
    <row r="77" spans="1:11">
      <c r="A77" s="270" t="s">
        <v>809</v>
      </c>
      <c r="B77" s="264"/>
      <c r="C77" s="272"/>
      <c r="D77" s="229"/>
      <c r="E77" s="1"/>
      <c r="F77" s="1"/>
      <c r="G77" s="1"/>
      <c r="H77" s="229"/>
      <c r="I77" s="1"/>
      <c r="J77" s="1"/>
      <c r="K77" s="1"/>
    </row>
    <row r="78" spans="1:11">
      <c r="A78" s="292" t="s">
        <v>811</v>
      </c>
      <c r="B78" s="293"/>
      <c r="C78" s="294"/>
      <c r="D78" s="237"/>
      <c r="E78" s="1"/>
      <c r="F78" s="1"/>
      <c r="G78" s="1"/>
      <c r="H78" s="229"/>
      <c r="I78" s="1"/>
      <c r="J78" s="1"/>
      <c r="K78" s="1"/>
    </row>
    <row r="79" spans="1:11">
      <c r="A79" s="243" t="s">
        <v>925</v>
      </c>
      <c r="B79" s="239">
        <v>425</v>
      </c>
      <c r="C79" s="219" t="s">
        <v>530</v>
      </c>
      <c r="D79" s="226"/>
      <c r="E79" s="1"/>
      <c r="F79" s="1"/>
      <c r="G79" s="1"/>
      <c r="H79" s="229"/>
      <c r="I79" s="1"/>
      <c r="J79" s="1"/>
      <c r="K79" s="1"/>
    </row>
    <row r="80" spans="1:11">
      <c r="A80" s="243" t="s">
        <v>857</v>
      </c>
      <c r="B80" s="239">
        <v>266</v>
      </c>
      <c r="C80" s="219" t="s">
        <v>755</v>
      </c>
      <c r="D80" s="227"/>
      <c r="E80" s="1"/>
      <c r="F80" s="1"/>
      <c r="G80" s="1"/>
      <c r="H80" s="229"/>
      <c r="I80" s="1"/>
      <c r="J80" s="1"/>
      <c r="K80" s="1"/>
    </row>
    <row r="81" spans="1:11">
      <c r="A81" s="243" t="s">
        <v>902</v>
      </c>
      <c r="B81" s="239">
        <v>272</v>
      </c>
      <c r="C81" s="219" t="s">
        <v>758</v>
      </c>
      <c r="D81" s="227"/>
      <c r="E81" s="1"/>
      <c r="F81" s="1"/>
      <c r="G81" s="1"/>
      <c r="H81" s="229"/>
      <c r="I81" s="1"/>
      <c r="J81" s="1"/>
      <c r="K81" s="1"/>
    </row>
    <row r="82" spans="1:11">
      <c r="A82" s="243" t="s">
        <v>815</v>
      </c>
      <c r="B82" s="239">
        <v>266</v>
      </c>
      <c r="C82" s="219" t="s">
        <v>755</v>
      </c>
      <c r="D82" s="227"/>
      <c r="E82" s="1"/>
      <c r="F82" s="1"/>
      <c r="G82" s="1"/>
      <c r="H82" s="229"/>
      <c r="I82" s="1"/>
      <c r="J82" s="1"/>
      <c r="K82" s="1"/>
    </row>
    <row r="83" spans="1:11">
      <c r="A83" s="243" t="s">
        <v>813</v>
      </c>
      <c r="B83" s="239">
        <v>266</v>
      </c>
      <c r="C83" s="219" t="s">
        <v>755</v>
      </c>
      <c r="D83" s="227"/>
      <c r="E83" s="1"/>
      <c r="F83" s="1"/>
      <c r="G83" s="1"/>
      <c r="H83" s="229"/>
      <c r="I83" s="1"/>
      <c r="J83" s="1"/>
      <c r="K83" s="1"/>
    </row>
    <row r="84" spans="1:11">
      <c r="A84" s="243" t="s">
        <v>816</v>
      </c>
      <c r="B84" s="239">
        <v>266</v>
      </c>
      <c r="C84" s="219" t="s">
        <v>755</v>
      </c>
      <c r="D84" s="227"/>
      <c r="E84" s="1"/>
      <c r="F84" s="1"/>
      <c r="G84" s="1"/>
      <c r="H84" s="229"/>
      <c r="I84" s="1"/>
      <c r="J84" s="1"/>
      <c r="K84" s="1"/>
    </row>
    <row r="85" spans="1:11">
      <c r="A85" s="243" t="s">
        <v>817</v>
      </c>
      <c r="B85" s="239">
        <v>425</v>
      </c>
      <c r="C85" s="219" t="s">
        <v>530</v>
      </c>
      <c r="D85" s="227"/>
      <c r="E85" s="1"/>
      <c r="F85" s="1"/>
      <c r="G85" s="1"/>
      <c r="H85" s="229"/>
      <c r="I85" s="200"/>
      <c r="J85" s="1"/>
      <c r="K85" s="1"/>
    </row>
    <row r="86" spans="1:11">
      <c r="A86" s="243" t="s">
        <v>819</v>
      </c>
      <c r="B86" s="239">
        <v>424</v>
      </c>
      <c r="C86" s="219" t="s">
        <v>529</v>
      </c>
      <c r="D86" s="227"/>
      <c r="E86" s="1"/>
      <c r="F86" s="1"/>
      <c r="G86" s="1"/>
      <c r="H86" s="229"/>
      <c r="I86" s="1"/>
      <c r="J86" s="1"/>
      <c r="K86" s="1"/>
    </row>
    <row r="87" spans="1:11">
      <c r="A87" s="243" t="s">
        <v>858</v>
      </c>
      <c r="B87" s="239">
        <v>425</v>
      </c>
      <c r="C87" s="219" t="s">
        <v>530</v>
      </c>
      <c r="D87" s="227"/>
      <c r="E87" s="1"/>
      <c r="F87" s="1"/>
      <c r="G87" s="1"/>
      <c r="H87" s="229"/>
      <c r="I87" s="1"/>
      <c r="J87" s="1"/>
      <c r="K87" s="1"/>
    </row>
    <row r="88" spans="1:11">
      <c r="A88" s="243" t="s">
        <v>821</v>
      </c>
      <c r="B88" s="239">
        <v>425</v>
      </c>
      <c r="C88" s="219" t="s">
        <v>530</v>
      </c>
      <c r="D88" s="227"/>
      <c r="E88" s="1"/>
      <c r="F88" s="1"/>
      <c r="G88" s="1"/>
      <c r="H88" s="229"/>
      <c r="I88" s="1"/>
      <c r="J88" s="1"/>
      <c r="K88" s="1"/>
    </row>
    <row r="89" spans="1:11">
      <c r="A89" s="243" t="s">
        <v>885</v>
      </c>
      <c r="B89" s="239">
        <v>425</v>
      </c>
      <c r="C89" s="219" t="s">
        <v>530</v>
      </c>
      <c r="D89" s="227"/>
      <c r="E89" s="1"/>
      <c r="F89" s="1"/>
      <c r="G89" s="1"/>
      <c r="H89" s="229"/>
      <c r="I89" s="1"/>
      <c r="J89" s="1"/>
      <c r="K89" s="1"/>
    </row>
    <row r="90" spans="1:11">
      <c r="A90" s="243" t="s">
        <v>823</v>
      </c>
      <c r="B90" s="239">
        <v>425</v>
      </c>
      <c r="C90" s="219" t="s">
        <v>530</v>
      </c>
      <c r="D90" s="227"/>
      <c r="E90" s="1"/>
      <c r="F90" s="1"/>
      <c r="G90" s="1"/>
      <c r="H90" s="229"/>
      <c r="I90" s="1"/>
      <c r="J90" s="1"/>
      <c r="K90" s="1"/>
    </row>
    <row r="91" spans="1:11">
      <c r="A91" s="243" t="s">
        <v>859</v>
      </c>
      <c r="B91" s="239">
        <v>365</v>
      </c>
      <c r="C91" s="219" t="s">
        <v>470</v>
      </c>
      <c r="D91" s="227"/>
      <c r="E91" s="1"/>
      <c r="F91" s="1"/>
      <c r="G91" s="1"/>
      <c r="H91" s="229"/>
      <c r="I91" s="1"/>
      <c r="J91" s="1"/>
      <c r="K91" s="1"/>
    </row>
    <row r="92" spans="1:11">
      <c r="A92" s="243" t="s">
        <v>824</v>
      </c>
      <c r="B92" s="239">
        <v>422</v>
      </c>
      <c r="C92" s="219" t="s">
        <v>527</v>
      </c>
      <c r="D92" s="227"/>
      <c r="E92" s="1"/>
      <c r="F92" s="1"/>
      <c r="G92" s="1"/>
      <c r="H92" s="229"/>
      <c r="I92" s="1"/>
      <c r="J92" s="1"/>
      <c r="K92" s="1"/>
    </row>
    <row r="93" spans="1:11">
      <c r="A93" s="243" t="s">
        <v>825</v>
      </c>
      <c r="B93" s="239">
        <v>425</v>
      </c>
      <c r="C93" s="219" t="s">
        <v>530</v>
      </c>
      <c r="D93" s="227"/>
      <c r="E93" s="1"/>
      <c r="F93" s="1"/>
      <c r="G93" s="1"/>
      <c r="H93" s="229"/>
      <c r="I93" s="1"/>
      <c r="J93" s="1"/>
      <c r="K93" s="1"/>
    </row>
    <row r="94" spans="1:11" ht="30">
      <c r="A94" s="274" t="s">
        <v>862</v>
      </c>
      <c r="B94" s="239"/>
      <c r="C94" s="219"/>
      <c r="D94" s="227"/>
      <c r="E94" s="1"/>
      <c r="F94" s="1"/>
      <c r="G94" s="1"/>
      <c r="H94" s="229"/>
      <c r="I94" s="1"/>
      <c r="J94" s="1"/>
      <c r="K94" s="1"/>
    </row>
    <row r="95" spans="1:11">
      <c r="A95" s="243"/>
      <c r="B95" s="239"/>
      <c r="C95" s="219"/>
      <c r="D95" s="227"/>
      <c r="E95" s="1"/>
      <c r="F95" s="1"/>
      <c r="G95" s="1"/>
      <c r="H95" s="229"/>
      <c r="I95" s="1"/>
      <c r="J95" s="1"/>
      <c r="K95" s="1"/>
    </row>
    <row r="96" spans="1:11">
      <c r="A96" s="275" t="s">
        <v>826</v>
      </c>
      <c r="B96" s="265"/>
      <c r="C96" s="276"/>
      <c r="D96" s="231"/>
      <c r="E96" s="1"/>
      <c r="F96" s="1"/>
      <c r="G96" s="1"/>
      <c r="H96" s="229"/>
      <c r="I96" s="1"/>
      <c r="J96" s="1"/>
      <c r="K96" s="1"/>
    </row>
    <row r="97" spans="1:11" ht="15.75" thickBot="1">
      <c r="A97" s="277" t="s">
        <v>861</v>
      </c>
      <c r="B97" s="278"/>
      <c r="C97" s="279"/>
      <c r="D97" s="231"/>
      <c r="E97" s="1"/>
      <c r="F97" s="1"/>
      <c r="G97" s="1"/>
      <c r="H97" s="229"/>
      <c r="I97" s="1"/>
      <c r="J97" s="1"/>
      <c r="K97" s="1"/>
    </row>
    <row r="98" spans="1:11">
      <c r="A98" s="280"/>
      <c r="B98" s="35"/>
      <c r="C98" s="35"/>
      <c r="D98" s="229"/>
      <c r="E98" s="1"/>
      <c r="F98" s="1"/>
      <c r="G98" s="1"/>
      <c r="H98" s="229"/>
      <c r="I98" s="1"/>
      <c r="J98" s="1"/>
      <c r="K98" s="1"/>
    </row>
    <row r="99" spans="1:11">
      <c r="A99" s="280"/>
      <c r="B99" s="35"/>
      <c r="C99" s="35"/>
      <c r="D99" s="229"/>
      <c r="E99" s="1"/>
      <c r="F99" s="1"/>
      <c r="G99" s="1"/>
      <c r="H99" s="229"/>
      <c r="I99" s="1"/>
      <c r="J99" s="1"/>
      <c r="K99" s="1"/>
    </row>
    <row r="100" spans="1:11">
      <c r="A100" s="281"/>
      <c r="C100" s="197"/>
      <c r="E100" s="1"/>
      <c r="F100" s="1"/>
      <c r="G100" s="1"/>
      <c r="H100" s="229"/>
    </row>
    <row r="101" spans="1:11">
      <c r="A101" s="197"/>
      <c r="C101" s="197"/>
      <c r="E101" s="1"/>
      <c r="F101" s="1"/>
      <c r="G101" s="1"/>
      <c r="H101" s="229"/>
    </row>
    <row r="102" spans="1:11">
      <c r="A102" s="197"/>
      <c r="C102" s="197"/>
      <c r="E102" s="1"/>
      <c r="F102" s="1"/>
      <c r="G102" s="1"/>
      <c r="H102" s="229"/>
    </row>
    <row r="103" spans="1:11">
      <c r="E103" s="1"/>
      <c r="F103" s="1"/>
      <c r="G103" s="1"/>
      <c r="H103" s="229"/>
    </row>
    <row r="104" spans="1:11">
      <c r="E104" s="1"/>
      <c r="F104" s="1"/>
      <c r="G104" s="1"/>
      <c r="H104" s="229"/>
    </row>
    <row r="105" spans="1:11">
      <c r="E105" s="1"/>
      <c r="F105" s="1"/>
      <c r="G105" s="1"/>
      <c r="H105" s="229"/>
    </row>
    <row r="106" spans="1:11">
      <c r="E106" s="1"/>
      <c r="F106" s="1"/>
      <c r="G106" s="1"/>
      <c r="H106" s="229"/>
    </row>
    <row r="107" spans="1:11">
      <c r="E107" s="1"/>
      <c r="F107" s="1"/>
      <c r="G107" s="1"/>
      <c r="H107" s="229"/>
    </row>
    <row r="108" spans="1:11">
      <c r="E108" s="1"/>
      <c r="F108" s="1"/>
      <c r="G108" s="1"/>
      <c r="H108" s="229"/>
    </row>
    <row r="109" spans="1:11">
      <c r="E109" s="1"/>
      <c r="F109" s="1"/>
      <c r="G109" s="1"/>
      <c r="H109" s="229"/>
    </row>
    <row r="110" spans="1:11">
      <c r="E110" s="1"/>
      <c r="F110" s="1"/>
      <c r="G110" s="1"/>
      <c r="H110" s="229"/>
    </row>
    <row r="111" spans="1:11">
      <c r="E111" s="1"/>
      <c r="F111" s="1"/>
      <c r="G111" s="1"/>
      <c r="H111" s="229"/>
    </row>
  </sheetData>
  <sheetProtection password="D39D" sheet="1" objects="1" scenarios="1"/>
  <mergeCells count="4">
    <mergeCell ref="A4:C4"/>
    <mergeCell ref="A24:C24"/>
    <mergeCell ref="A78:C78"/>
    <mergeCell ref="E39:E43"/>
  </mergeCells>
  <pageMargins left="0.7" right="0.7" top="0.75" bottom="0.75" header="0.3" footer="0.3"/>
  <pageSetup scale="3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1:M873"/>
  <sheetViews>
    <sheetView tabSelected="1" zoomScale="61" zoomScaleNormal="61" workbookViewId="0">
      <pane xSplit="2" ySplit="11" topLeftCell="C357" activePane="bottomRight" state="frozen"/>
      <selection pane="topRight" activeCell="C1" sqref="C1"/>
      <selection pane="bottomLeft" activeCell="A12" sqref="A12"/>
      <selection pane="bottomRight" activeCell="D364" sqref="D364"/>
    </sheetView>
  </sheetViews>
  <sheetFormatPr defaultRowHeight="15.75"/>
  <cols>
    <col min="1" max="1" width="9.140625" style="1"/>
    <col min="2" max="2" width="68.140625" style="35" customWidth="1"/>
    <col min="3" max="3" width="18.5703125" style="132" customWidth="1"/>
    <col min="4" max="6" width="16.7109375" style="67" customWidth="1"/>
    <col min="7" max="7" width="22.85546875" style="67" customWidth="1"/>
    <col min="8" max="8" width="16.28515625" style="68" customWidth="1"/>
    <col min="9" max="10" width="15.42578125" style="3" customWidth="1"/>
    <col min="11" max="11" width="12" style="1" customWidth="1"/>
    <col min="12" max="12" width="74.28515625" style="35" customWidth="1"/>
    <col min="13" max="13" width="19.7109375" style="1" customWidth="1"/>
    <col min="14" max="16384" width="9.140625" style="1"/>
  </cols>
  <sheetData>
    <row r="1" spans="2:12" ht="22.5">
      <c r="B1" s="2" t="s">
        <v>0</v>
      </c>
      <c r="C1" s="116"/>
      <c r="D1" s="49"/>
      <c r="E1" s="49"/>
      <c r="F1" s="49"/>
      <c r="G1" s="49"/>
      <c r="H1" s="50"/>
      <c r="K1" s="4"/>
    </row>
    <row r="2" spans="2:12" ht="16.5" thickBot="1">
      <c r="B2" s="5"/>
      <c r="C2" s="5"/>
      <c r="D2" s="51"/>
      <c r="E2" s="51"/>
      <c r="F2" s="51"/>
      <c r="G2" s="51"/>
      <c r="H2" s="51"/>
      <c r="K2" s="4"/>
    </row>
    <row r="3" spans="2:12" ht="20.25">
      <c r="B3" s="107" t="s">
        <v>1</v>
      </c>
      <c r="C3" s="117"/>
      <c r="D3" s="298"/>
      <c r="E3" s="298"/>
      <c r="F3" s="298"/>
      <c r="G3" s="298"/>
      <c r="H3" s="299"/>
      <c r="K3" s="6"/>
    </row>
    <row r="4" spans="2:12" ht="19.5" thickBot="1">
      <c r="B4" s="108" t="s">
        <v>2</v>
      </c>
      <c r="C4" s="118"/>
      <c r="D4" s="304"/>
      <c r="E4" s="304"/>
      <c r="F4" s="304"/>
      <c r="G4" s="304"/>
      <c r="H4" s="305"/>
      <c r="J4" s="6"/>
      <c r="L4" s="1"/>
    </row>
    <row r="5" spans="2:12" ht="32.25" thickBot="1">
      <c r="B5" s="69"/>
      <c r="C5" s="69"/>
      <c r="D5" s="105" t="s">
        <v>255</v>
      </c>
      <c r="E5" s="105" t="s">
        <v>158</v>
      </c>
      <c r="F5" s="105" t="s">
        <v>256</v>
      </c>
      <c r="G5" s="105" t="s">
        <v>257</v>
      </c>
      <c r="H5" s="106" t="s">
        <v>258</v>
      </c>
      <c r="J5" s="6"/>
      <c r="L5" s="1"/>
    </row>
    <row r="6" spans="2:12">
      <c r="B6" s="70" t="s">
        <v>7</v>
      </c>
      <c r="C6" s="109"/>
      <c r="D6" s="74">
        <f>D12</f>
        <v>0</v>
      </c>
      <c r="E6" s="74">
        <f t="shared" ref="E6:H6" si="0">E12</f>
        <v>0</v>
      </c>
      <c r="F6" s="74">
        <f t="shared" si="0"/>
        <v>0</v>
      </c>
      <c r="G6" s="74">
        <f t="shared" si="0"/>
        <v>0</v>
      </c>
      <c r="H6" s="74">
        <f t="shared" si="0"/>
        <v>0</v>
      </c>
      <c r="J6" s="6"/>
      <c r="L6" s="1"/>
    </row>
    <row r="7" spans="2:12">
      <c r="B7" s="71" t="s">
        <v>195</v>
      </c>
      <c r="C7" s="110"/>
      <c r="D7" s="75">
        <f>D484</f>
        <v>0</v>
      </c>
      <c r="E7" s="75">
        <f t="shared" ref="E7:H7" si="1">E484</f>
        <v>0</v>
      </c>
      <c r="F7" s="75">
        <f t="shared" si="1"/>
        <v>0</v>
      </c>
      <c r="G7" s="75">
        <f t="shared" si="1"/>
        <v>0</v>
      </c>
      <c r="H7" s="75">
        <f t="shared" si="1"/>
        <v>0</v>
      </c>
      <c r="J7" s="6"/>
      <c r="L7" s="1"/>
    </row>
    <row r="8" spans="2:12" ht="16.5" thickBot="1">
      <c r="B8" s="72" t="s">
        <v>267</v>
      </c>
      <c r="C8" s="111"/>
      <c r="D8" s="73">
        <f>D6-D7</f>
        <v>0</v>
      </c>
      <c r="E8" s="73">
        <f>E6-E7</f>
        <v>0</v>
      </c>
      <c r="F8" s="73">
        <f>F6-F7</f>
        <v>0</v>
      </c>
      <c r="G8" s="73">
        <f>G6-G7</f>
        <v>0</v>
      </c>
      <c r="H8" s="73">
        <f>H6-H7</f>
        <v>0</v>
      </c>
      <c r="J8" s="6"/>
      <c r="L8" s="1"/>
    </row>
    <row r="9" spans="2:12" ht="18.75">
      <c r="B9" s="7"/>
      <c r="C9" s="119"/>
      <c r="D9" s="53"/>
      <c r="E9" s="53"/>
      <c r="F9" s="53"/>
      <c r="G9" s="53"/>
      <c r="H9" s="53"/>
      <c r="I9" s="1"/>
      <c r="J9" s="42"/>
      <c r="K9" s="8"/>
    </row>
    <row r="10" spans="2:12" ht="19.5" thickBot="1">
      <c r="B10" s="7"/>
      <c r="C10" s="119"/>
      <c r="D10" s="53"/>
      <c r="E10" s="53"/>
      <c r="F10" s="53"/>
      <c r="G10" s="53"/>
      <c r="H10" s="53"/>
      <c r="I10" s="306" t="s">
        <v>3</v>
      </c>
      <c r="J10" s="307"/>
      <c r="K10" s="8"/>
    </row>
    <row r="11" spans="2:12" ht="32.25" thickBot="1">
      <c r="B11" s="82" t="s">
        <v>4</v>
      </c>
      <c r="C11" s="120" t="s">
        <v>268</v>
      </c>
      <c r="D11" s="83" t="s">
        <v>255</v>
      </c>
      <c r="E11" s="84" t="s">
        <v>158</v>
      </c>
      <c r="F11" s="84" t="s">
        <v>256</v>
      </c>
      <c r="G11" s="84" t="s">
        <v>257</v>
      </c>
      <c r="H11" s="85" t="s">
        <v>258</v>
      </c>
      <c r="I11" s="285" t="s">
        <v>5</v>
      </c>
      <c r="J11" s="285" t="s">
        <v>6</v>
      </c>
      <c r="K11" s="8"/>
    </row>
    <row r="12" spans="2:12" ht="18.75">
      <c r="B12" s="86" t="s">
        <v>7</v>
      </c>
      <c r="C12" s="133" t="s">
        <v>269</v>
      </c>
      <c r="D12" s="87">
        <f>D13+D56+D121+D260+D287+D363+D442</f>
        <v>0</v>
      </c>
      <c r="E12" s="87">
        <f>E13+E56+E121+E260+E287+E363+E442-F442</f>
        <v>0</v>
      </c>
      <c r="F12" s="87">
        <f>F13+F56+F121+F260+F287+F363+G442</f>
        <v>0</v>
      </c>
      <c r="G12" s="87">
        <f>G13+G56+G121+G260+G287+G363+H442</f>
        <v>0</v>
      </c>
      <c r="H12" s="88">
        <f>D12+E12+F12+G12</f>
        <v>0</v>
      </c>
      <c r="I12" s="9"/>
      <c r="J12" s="9"/>
      <c r="K12" s="10"/>
      <c r="L12" s="284"/>
    </row>
    <row r="13" spans="2:12" ht="18.75">
      <c r="B13" s="78" t="s">
        <v>8</v>
      </c>
      <c r="C13" s="113" t="s">
        <v>270</v>
      </c>
      <c r="D13" s="76">
        <f>D14+D19+D30+D45</f>
        <v>0</v>
      </c>
      <c r="E13" s="76">
        <f t="shared" ref="E13:G13" si="2">E14+E19+E30+E45</f>
        <v>0</v>
      </c>
      <c r="F13" s="76">
        <f t="shared" si="2"/>
        <v>0</v>
      </c>
      <c r="G13" s="76">
        <f t="shared" si="2"/>
        <v>0</v>
      </c>
      <c r="H13" s="77">
        <f>D13+E13+F13+G13</f>
        <v>0</v>
      </c>
      <c r="I13" s="9"/>
      <c r="J13" s="9"/>
      <c r="K13" s="10"/>
      <c r="L13" s="284"/>
    </row>
    <row r="14" spans="2:12" ht="18.75">
      <c r="B14" s="79" t="s">
        <v>9</v>
      </c>
      <c r="C14" s="114" t="s">
        <v>271</v>
      </c>
      <c r="D14" s="76">
        <f>D15+D18</f>
        <v>0</v>
      </c>
      <c r="E14" s="76">
        <f t="shared" ref="E14:H14" si="3">E15+E18</f>
        <v>0</v>
      </c>
      <c r="F14" s="76">
        <f t="shared" si="3"/>
        <v>0</v>
      </c>
      <c r="G14" s="76">
        <f t="shared" si="3"/>
        <v>0</v>
      </c>
      <c r="H14" s="77">
        <f t="shared" si="3"/>
        <v>0</v>
      </c>
      <c r="I14" s="9" t="s">
        <v>10</v>
      </c>
      <c r="J14" s="9" t="s">
        <v>10</v>
      </c>
      <c r="K14" s="10"/>
      <c r="L14" s="284"/>
    </row>
    <row r="15" spans="2:12" ht="18.75">
      <c r="B15" s="80" t="s">
        <v>11</v>
      </c>
      <c r="C15" s="115" t="s">
        <v>272</v>
      </c>
      <c r="D15" s="81">
        <f>D16+D17</f>
        <v>0</v>
      </c>
      <c r="E15" s="81">
        <f t="shared" ref="E15:G15" si="4">E16+E17</f>
        <v>0</v>
      </c>
      <c r="F15" s="81">
        <f t="shared" si="4"/>
        <v>0</v>
      </c>
      <c r="G15" s="81">
        <f t="shared" si="4"/>
        <v>0</v>
      </c>
      <c r="H15" s="77">
        <f t="shared" ref="H15:H78" si="5">D15+E15+F15+G15</f>
        <v>0</v>
      </c>
      <c r="I15" s="9" t="s">
        <v>10</v>
      </c>
      <c r="J15" s="9" t="s">
        <v>10</v>
      </c>
      <c r="K15" s="10"/>
      <c r="L15" s="284"/>
    </row>
    <row r="16" spans="2:12" ht="18.75">
      <c r="B16" s="12" t="s">
        <v>12</v>
      </c>
      <c r="C16" s="134" t="s">
        <v>273</v>
      </c>
      <c r="D16" s="57"/>
      <c r="E16" s="57"/>
      <c r="F16" s="57"/>
      <c r="G16" s="57"/>
      <c r="H16" s="56">
        <f t="shared" si="5"/>
        <v>0</v>
      </c>
      <c r="I16" s="9" t="s">
        <v>10</v>
      </c>
      <c r="J16" s="9" t="s">
        <v>10</v>
      </c>
      <c r="K16" s="10"/>
      <c r="L16" s="284"/>
    </row>
    <row r="17" spans="2:12" ht="18.75">
      <c r="B17" s="12" t="s">
        <v>13</v>
      </c>
      <c r="C17" s="134" t="s">
        <v>274</v>
      </c>
      <c r="D17" s="57"/>
      <c r="E17" s="57"/>
      <c r="F17" s="57"/>
      <c r="G17" s="57"/>
      <c r="H17" s="56">
        <f t="shared" si="5"/>
        <v>0</v>
      </c>
      <c r="I17" s="9"/>
      <c r="J17" s="9"/>
      <c r="K17" s="10"/>
      <c r="L17" s="284"/>
    </row>
    <row r="18" spans="2:12" ht="18.75">
      <c r="B18" s="11" t="s">
        <v>14</v>
      </c>
      <c r="C18" s="134" t="s">
        <v>275</v>
      </c>
      <c r="D18" s="57"/>
      <c r="E18" s="57"/>
      <c r="F18" s="57"/>
      <c r="G18" s="57"/>
      <c r="H18" s="56">
        <f t="shared" si="5"/>
        <v>0</v>
      </c>
      <c r="I18" s="9" t="s">
        <v>10</v>
      </c>
      <c r="J18" s="9" t="s">
        <v>10</v>
      </c>
      <c r="K18" s="10"/>
      <c r="L18" s="284"/>
    </row>
    <row r="19" spans="2:12" ht="18.75">
      <c r="B19" s="79" t="s">
        <v>15</v>
      </c>
      <c r="C19" s="113" t="s">
        <v>277</v>
      </c>
      <c r="D19" s="76">
        <f>D20+D25</f>
        <v>0</v>
      </c>
      <c r="E19" s="76">
        <f t="shared" ref="E19:G19" si="6">E20+E25</f>
        <v>0</v>
      </c>
      <c r="F19" s="76">
        <f t="shared" si="6"/>
        <v>0</v>
      </c>
      <c r="G19" s="76">
        <f t="shared" si="6"/>
        <v>0</v>
      </c>
      <c r="H19" s="77">
        <f t="shared" si="5"/>
        <v>0</v>
      </c>
      <c r="I19" s="9"/>
      <c r="J19" s="9"/>
      <c r="K19" s="10"/>
      <c r="L19" s="284"/>
    </row>
    <row r="20" spans="2:12" ht="18.75">
      <c r="B20" s="80" t="s">
        <v>16</v>
      </c>
      <c r="C20" s="115" t="s">
        <v>278</v>
      </c>
      <c r="D20" s="81">
        <f>D21+D22+D23+D24</f>
        <v>0</v>
      </c>
      <c r="E20" s="81">
        <f t="shared" ref="E20:G20" si="7">E21+E22+E23+E24</f>
        <v>0</v>
      </c>
      <c r="F20" s="81">
        <f t="shared" si="7"/>
        <v>0</v>
      </c>
      <c r="G20" s="81">
        <f t="shared" si="7"/>
        <v>0</v>
      </c>
      <c r="H20" s="77">
        <f t="shared" si="5"/>
        <v>0</v>
      </c>
      <c r="I20" s="9"/>
      <c r="J20" s="9"/>
      <c r="K20" s="10"/>
      <c r="L20" s="284"/>
    </row>
    <row r="21" spans="2:12" ht="18.75">
      <c r="B21" s="12" t="s">
        <v>17</v>
      </c>
      <c r="C21" s="135" t="s">
        <v>279</v>
      </c>
      <c r="D21" s="56"/>
      <c r="E21" s="57"/>
      <c r="F21" s="57"/>
      <c r="G21" s="57"/>
      <c r="H21" s="56">
        <f t="shared" si="5"/>
        <v>0</v>
      </c>
      <c r="I21" s="9" t="s">
        <v>10</v>
      </c>
      <c r="J21" s="9" t="s">
        <v>18</v>
      </c>
      <c r="K21" s="10"/>
      <c r="L21" s="284"/>
    </row>
    <row r="22" spans="2:12" ht="18.75">
      <c r="B22" s="12" t="s">
        <v>19</v>
      </c>
      <c r="C22" s="134" t="s">
        <v>619</v>
      </c>
      <c r="D22" s="56"/>
      <c r="E22" s="57"/>
      <c r="F22" s="57"/>
      <c r="G22" s="57"/>
      <c r="H22" s="56">
        <f t="shared" si="5"/>
        <v>0</v>
      </c>
      <c r="I22" s="9" t="s">
        <v>10</v>
      </c>
      <c r="J22" s="9" t="s">
        <v>10</v>
      </c>
      <c r="K22" s="10"/>
      <c r="L22" s="284"/>
    </row>
    <row r="23" spans="2:12" ht="18.75">
      <c r="B23" s="12" t="s">
        <v>20</v>
      </c>
      <c r="C23" s="135" t="s">
        <v>620</v>
      </c>
      <c r="D23" s="56"/>
      <c r="E23" s="57"/>
      <c r="F23" s="57"/>
      <c r="G23" s="57"/>
      <c r="H23" s="56">
        <f t="shared" si="5"/>
        <v>0</v>
      </c>
      <c r="I23" s="9" t="s">
        <v>10</v>
      </c>
      <c r="J23" s="9" t="s">
        <v>10</v>
      </c>
      <c r="K23" s="10"/>
      <c r="L23" s="284"/>
    </row>
    <row r="24" spans="2:12" ht="18.75">
      <c r="B24" s="12" t="s">
        <v>21</v>
      </c>
      <c r="C24" s="134" t="s">
        <v>621</v>
      </c>
      <c r="D24" s="56"/>
      <c r="E24" s="57"/>
      <c r="F24" s="57"/>
      <c r="G24" s="57"/>
      <c r="H24" s="56">
        <f t="shared" si="5"/>
        <v>0</v>
      </c>
      <c r="I24" s="9" t="s">
        <v>10</v>
      </c>
      <c r="J24" s="9" t="s">
        <v>10</v>
      </c>
      <c r="K24" s="10"/>
      <c r="L24" s="284"/>
    </row>
    <row r="25" spans="2:12" ht="18.75">
      <c r="B25" s="80" t="s">
        <v>23</v>
      </c>
      <c r="C25" s="144" t="s">
        <v>280</v>
      </c>
      <c r="D25" s="81">
        <f>D26+D27+D28+D29</f>
        <v>0</v>
      </c>
      <c r="E25" s="81">
        <f t="shared" ref="E25:G25" si="8">E26+E27+E28+E29</f>
        <v>0</v>
      </c>
      <c r="F25" s="81">
        <f t="shared" si="8"/>
        <v>0</v>
      </c>
      <c r="G25" s="81">
        <f t="shared" si="8"/>
        <v>0</v>
      </c>
      <c r="H25" s="77">
        <f t="shared" si="5"/>
        <v>0</v>
      </c>
      <c r="I25" s="9"/>
      <c r="J25" s="9"/>
      <c r="K25" s="10"/>
      <c r="L25" s="284"/>
    </row>
    <row r="26" spans="2:12" ht="18.75">
      <c r="B26" s="12" t="s">
        <v>17</v>
      </c>
      <c r="C26" s="135" t="s">
        <v>281</v>
      </c>
      <c r="D26" s="56"/>
      <c r="E26" s="57"/>
      <c r="F26" s="57"/>
      <c r="G26" s="57"/>
      <c r="H26" s="56">
        <f t="shared" si="5"/>
        <v>0</v>
      </c>
      <c r="I26" s="9" t="s">
        <v>10</v>
      </c>
      <c r="J26" s="9" t="s">
        <v>18</v>
      </c>
      <c r="K26" s="10"/>
      <c r="L26" s="284"/>
    </row>
    <row r="27" spans="2:12" ht="18.75">
      <c r="B27" s="12" t="s">
        <v>19</v>
      </c>
      <c r="C27" s="135" t="s">
        <v>282</v>
      </c>
      <c r="D27" s="56"/>
      <c r="E27" s="57"/>
      <c r="F27" s="57"/>
      <c r="G27" s="57"/>
      <c r="H27" s="56">
        <f t="shared" si="5"/>
        <v>0</v>
      </c>
      <c r="I27" s="9" t="s">
        <v>10</v>
      </c>
      <c r="J27" s="9" t="s">
        <v>10</v>
      </c>
      <c r="K27" s="10"/>
      <c r="L27" s="284"/>
    </row>
    <row r="28" spans="2:12" ht="18.75">
      <c r="B28" s="12" t="s">
        <v>20</v>
      </c>
      <c r="C28" s="135" t="s">
        <v>622</v>
      </c>
      <c r="D28" s="56"/>
      <c r="E28" s="57"/>
      <c r="F28" s="57"/>
      <c r="G28" s="57"/>
      <c r="H28" s="56">
        <f t="shared" si="5"/>
        <v>0</v>
      </c>
      <c r="I28" s="9" t="s">
        <v>10</v>
      </c>
      <c r="J28" s="9" t="s">
        <v>10</v>
      </c>
      <c r="K28" s="10"/>
      <c r="L28" s="284"/>
    </row>
    <row r="29" spans="2:12" ht="18.75">
      <c r="B29" s="12" t="s">
        <v>21</v>
      </c>
      <c r="C29" s="135" t="s">
        <v>623</v>
      </c>
      <c r="D29" s="56"/>
      <c r="E29" s="57"/>
      <c r="F29" s="57"/>
      <c r="G29" s="57"/>
      <c r="H29" s="56">
        <f t="shared" si="5"/>
        <v>0</v>
      </c>
      <c r="I29" s="9" t="s">
        <v>10</v>
      </c>
      <c r="J29" s="9" t="s">
        <v>10</v>
      </c>
      <c r="K29" s="10"/>
      <c r="L29" s="284"/>
    </row>
    <row r="30" spans="2:12" ht="18.75">
      <c r="B30" s="79" t="s">
        <v>24</v>
      </c>
      <c r="C30" s="145" t="s">
        <v>283</v>
      </c>
      <c r="D30" s="77">
        <f>D31+D38</f>
        <v>0</v>
      </c>
      <c r="E30" s="77">
        <f t="shared" ref="E30:G30" si="9">E31+E38</f>
        <v>0</v>
      </c>
      <c r="F30" s="77">
        <f t="shared" si="9"/>
        <v>0</v>
      </c>
      <c r="G30" s="77">
        <f t="shared" si="9"/>
        <v>0</v>
      </c>
      <c r="H30" s="77">
        <f t="shared" si="5"/>
        <v>0</v>
      </c>
      <c r="I30" s="9"/>
      <c r="J30" s="9"/>
      <c r="K30" s="10"/>
      <c r="L30" s="284"/>
    </row>
    <row r="31" spans="2:12" ht="18.75">
      <c r="B31" s="80" t="s">
        <v>16</v>
      </c>
      <c r="C31" s="144" t="s">
        <v>284</v>
      </c>
      <c r="D31" s="77">
        <f>SUM(D32:D37)</f>
        <v>0</v>
      </c>
      <c r="E31" s="81">
        <f t="shared" ref="E31:H31" si="10">SUM(E32:E37)</f>
        <v>0</v>
      </c>
      <c r="F31" s="81">
        <f t="shared" si="10"/>
        <v>0</v>
      </c>
      <c r="G31" s="81">
        <f t="shared" si="10"/>
        <v>0</v>
      </c>
      <c r="H31" s="77">
        <f t="shared" si="10"/>
        <v>0</v>
      </c>
      <c r="I31" s="9"/>
      <c r="J31" s="9"/>
      <c r="K31" s="10"/>
      <c r="L31" s="284"/>
    </row>
    <row r="32" spans="2:12" ht="18.75">
      <c r="B32" s="12" t="s">
        <v>25</v>
      </c>
      <c r="C32" s="135" t="s">
        <v>285</v>
      </c>
      <c r="D32" s="58"/>
      <c r="E32" s="59"/>
      <c r="F32" s="59"/>
      <c r="G32" s="59"/>
      <c r="H32" s="58">
        <f t="shared" si="5"/>
        <v>0</v>
      </c>
      <c r="I32" s="9" t="s">
        <v>18</v>
      </c>
      <c r="J32" s="9" t="s">
        <v>18</v>
      </c>
      <c r="K32" s="10"/>
      <c r="L32" s="284"/>
    </row>
    <row r="33" spans="2:12" ht="18.75">
      <c r="B33" s="12" t="s">
        <v>19</v>
      </c>
      <c r="C33" s="135" t="s">
        <v>286</v>
      </c>
      <c r="D33" s="56"/>
      <c r="E33" s="57"/>
      <c r="F33" s="57"/>
      <c r="G33" s="57"/>
      <c r="H33" s="56">
        <f t="shared" si="5"/>
        <v>0</v>
      </c>
      <c r="I33" s="9" t="s">
        <v>10</v>
      </c>
      <c r="J33" s="9" t="s">
        <v>10</v>
      </c>
      <c r="K33" s="10"/>
      <c r="L33" s="284"/>
    </row>
    <row r="34" spans="2:12" ht="18.75">
      <c r="B34" s="12" t="s">
        <v>20</v>
      </c>
      <c r="C34" s="135" t="s">
        <v>287</v>
      </c>
      <c r="D34" s="56"/>
      <c r="E34" s="57"/>
      <c r="F34" s="57"/>
      <c r="G34" s="57"/>
      <c r="H34" s="56">
        <f t="shared" si="5"/>
        <v>0</v>
      </c>
      <c r="I34" s="9" t="s">
        <v>10</v>
      </c>
      <c r="J34" s="9" t="s">
        <v>10</v>
      </c>
      <c r="K34" s="10"/>
      <c r="L34" s="284"/>
    </row>
    <row r="35" spans="2:12" ht="18.75">
      <c r="B35" s="12" t="s">
        <v>26</v>
      </c>
      <c r="C35" s="135" t="s">
        <v>288</v>
      </c>
      <c r="D35" s="56"/>
      <c r="E35" s="57"/>
      <c r="F35" s="57"/>
      <c r="G35" s="57"/>
      <c r="H35" s="56">
        <f t="shared" si="5"/>
        <v>0</v>
      </c>
      <c r="I35" s="9" t="s">
        <v>10</v>
      </c>
      <c r="J35" s="9" t="s">
        <v>10</v>
      </c>
      <c r="K35" s="10"/>
      <c r="L35" s="284"/>
    </row>
    <row r="36" spans="2:12" ht="18.75">
      <c r="B36" s="12" t="s">
        <v>27</v>
      </c>
      <c r="C36" s="135" t="s">
        <v>289</v>
      </c>
      <c r="D36" s="58"/>
      <c r="E36" s="59"/>
      <c r="F36" s="59"/>
      <c r="G36" s="59"/>
      <c r="H36" s="58">
        <f t="shared" si="5"/>
        <v>0</v>
      </c>
      <c r="I36" s="9" t="s">
        <v>18</v>
      </c>
      <c r="J36" s="9" t="s">
        <v>18</v>
      </c>
      <c r="K36" s="10"/>
      <c r="L36" s="284"/>
    </row>
    <row r="37" spans="2:12" ht="18.75">
      <c r="B37" s="12" t="s">
        <v>48</v>
      </c>
      <c r="C37" s="135" t="s">
        <v>290</v>
      </c>
      <c r="D37" s="56"/>
      <c r="E37" s="57"/>
      <c r="F37" s="57"/>
      <c r="G37" s="57"/>
      <c r="H37" s="56">
        <f t="shared" si="5"/>
        <v>0</v>
      </c>
      <c r="I37" s="9" t="s">
        <v>10</v>
      </c>
      <c r="J37" s="9" t="s">
        <v>10</v>
      </c>
      <c r="K37" s="10"/>
      <c r="L37" s="284"/>
    </row>
    <row r="38" spans="2:12" ht="18.75">
      <c r="B38" s="80" t="s">
        <v>28</v>
      </c>
      <c r="C38" s="146" t="s">
        <v>291</v>
      </c>
      <c r="D38" s="77">
        <f>SUM(D39:D44)</f>
        <v>0</v>
      </c>
      <c r="E38" s="77">
        <f t="shared" ref="E38:G38" si="11">SUM(E39:E44)</f>
        <v>0</v>
      </c>
      <c r="F38" s="77">
        <f t="shared" si="11"/>
        <v>0</v>
      </c>
      <c r="G38" s="77">
        <f t="shared" si="11"/>
        <v>0</v>
      </c>
      <c r="H38" s="77">
        <f t="shared" si="5"/>
        <v>0</v>
      </c>
      <c r="I38" s="9"/>
      <c r="J38" s="9"/>
      <c r="K38" s="10"/>
      <c r="L38" s="284"/>
    </row>
    <row r="39" spans="2:12" ht="18.75">
      <c r="B39" s="12" t="s">
        <v>25</v>
      </c>
      <c r="C39" s="137" t="s">
        <v>292</v>
      </c>
      <c r="D39" s="58"/>
      <c r="E39" s="59"/>
      <c r="F39" s="59"/>
      <c r="G39" s="59"/>
      <c r="H39" s="58">
        <f t="shared" si="5"/>
        <v>0</v>
      </c>
      <c r="I39" s="9" t="s">
        <v>18</v>
      </c>
      <c r="J39" s="9" t="s">
        <v>18</v>
      </c>
      <c r="K39" s="10"/>
      <c r="L39" s="284"/>
    </row>
    <row r="40" spans="2:12" ht="18.75">
      <c r="B40" s="12" t="s">
        <v>19</v>
      </c>
      <c r="C40" s="137" t="s">
        <v>293</v>
      </c>
      <c r="D40" s="56"/>
      <c r="E40" s="57"/>
      <c r="F40" s="57"/>
      <c r="G40" s="57"/>
      <c r="H40" s="56">
        <f t="shared" si="5"/>
        <v>0</v>
      </c>
      <c r="I40" s="9" t="s">
        <v>10</v>
      </c>
      <c r="J40" s="9" t="s">
        <v>10</v>
      </c>
      <c r="K40" s="10"/>
      <c r="L40" s="284"/>
    </row>
    <row r="41" spans="2:12" ht="18.75">
      <c r="B41" s="12" t="s">
        <v>20</v>
      </c>
      <c r="C41" s="137" t="s">
        <v>294</v>
      </c>
      <c r="D41" s="56"/>
      <c r="E41" s="57"/>
      <c r="F41" s="57"/>
      <c r="G41" s="57"/>
      <c r="H41" s="56">
        <f t="shared" si="5"/>
        <v>0</v>
      </c>
      <c r="I41" s="9" t="s">
        <v>10</v>
      </c>
      <c r="J41" s="9" t="s">
        <v>10</v>
      </c>
      <c r="K41" s="10"/>
      <c r="L41" s="284"/>
    </row>
    <row r="42" spans="2:12" ht="18.75">
      <c r="B42" s="12" t="s">
        <v>26</v>
      </c>
      <c r="C42" s="137" t="s">
        <v>295</v>
      </c>
      <c r="D42" s="56"/>
      <c r="E42" s="57"/>
      <c r="F42" s="57"/>
      <c r="G42" s="57"/>
      <c r="H42" s="56">
        <f t="shared" si="5"/>
        <v>0</v>
      </c>
      <c r="I42" s="9" t="s">
        <v>10</v>
      </c>
      <c r="J42" s="9" t="s">
        <v>10</v>
      </c>
      <c r="K42" s="10"/>
      <c r="L42" s="284"/>
    </row>
    <row r="43" spans="2:12" ht="18.75">
      <c r="B43" s="12" t="s">
        <v>27</v>
      </c>
      <c r="C43" s="137" t="s">
        <v>296</v>
      </c>
      <c r="D43" s="58"/>
      <c r="E43" s="59"/>
      <c r="F43" s="59"/>
      <c r="G43" s="59"/>
      <c r="H43" s="58">
        <f t="shared" si="5"/>
        <v>0</v>
      </c>
      <c r="I43" s="9" t="s">
        <v>18</v>
      </c>
      <c r="J43" s="9" t="s">
        <v>18</v>
      </c>
      <c r="K43" s="10"/>
      <c r="L43" s="284"/>
    </row>
    <row r="44" spans="2:12" ht="18.75">
      <c r="B44" s="12" t="s">
        <v>48</v>
      </c>
      <c r="C44" s="137" t="s">
        <v>297</v>
      </c>
      <c r="D44" s="56"/>
      <c r="E44" s="57"/>
      <c r="F44" s="57"/>
      <c r="G44" s="57"/>
      <c r="H44" s="56">
        <f t="shared" si="5"/>
        <v>0</v>
      </c>
      <c r="I44" s="9" t="s">
        <v>10</v>
      </c>
      <c r="J44" s="9" t="s">
        <v>10</v>
      </c>
      <c r="K44" s="10"/>
      <c r="L44" s="284"/>
    </row>
    <row r="45" spans="2:12" ht="18.75">
      <c r="B45" s="79" t="s">
        <v>29</v>
      </c>
      <c r="C45" s="147" t="s">
        <v>298</v>
      </c>
      <c r="D45" s="77">
        <f>D46+D51</f>
        <v>0</v>
      </c>
      <c r="E45" s="77">
        <f t="shared" ref="E45:G45" si="12">E46+E51</f>
        <v>0</v>
      </c>
      <c r="F45" s="77">
        <f t="shared" si="12"/>
        <v>0</v>
      </c>
      <c r="G45" s="77">
        <f t="shared" si="12"/>
        <v>0</v>
      </c>
      <c r="H45" s="77">
        <f t="shared" si="5"/>
        <v>0</v>
      </c>
      <c r="I45" s="9"/>
      <c r="J45" s="9"/>
      <c r="K45" s="10"/>
      <c r="L45" s="284"/>
    </row>
    <row r="46" spans="2:12" ht="18.75">
      <c r="B46" s="80" t="s">
        <v>16</v>
      </c>
      <c r="C46" s="146" t="s">
        <v>299</v>
      </c>
      <c r="D46" s="77">
        <f>D47+D48+D49+D50</f>
        <v>0</v>
      </c>
      <c r="E46" s="77">
        <f t="shared" ref="E46:G46" si="13">E47+E48+E49+E50</f>
        <v>0</v>
      </c>
      <c r="F46" s="77">
        <f t="shared" si="13"/>
        <v>0</v>
      </c>
      <c r="G46" s="77">
        <f t="shared" si="13"/>
        <v>0</v>
      </c>
      <c r="H46" s="77">
        <f t="shared" si="5"/>
        <v>0</v>
      </c>
      <c r="I46" s="9"/>
      <c r="J46" s="9"/>
      <c r="K46" s="10"/>
      <c r="L46" s="284"/>
    </row>
    <row r="47" spans="2:12" ht="18.75">
      <c r="B47" s="12" t="s">
        <v>17</v>
      </c>
      <c r="C47" s="137" t="s">
        <v>300</v>
      </c>
      <c r="D47" s="56"/>
      <c r="E47" s="57"/>
      <c r="F47" s="57"/>
      <c r="G47" s="57"/>
      <c r="H47" s="56">
        <f t="shared" si="5"/>
        <v>0</v>
      </c>
      <c r="I47" s="9" t="s">
        <v>10</v>
      </c>
      <c r="J47" s="9" t="s">
        <v>18</v>
      </c>
      <c r="K47" s="10"/>
      <c r="L47" s="284"/>
    </row>
    <row r="48" spans="2:12" ht="18.75">
      <c r="B48" s="12" t="s">
        <v>19</v>
      </c>
      <c r="C48" s="137" t="s">
        <v>301</v>
      </c>
      <c r="D48" s="56"/>
      <c r="E48" s="57"/>
      <c r="F48" s="57"/>
      <c r="G48" s="57"/>
      <c r="H48" s="56">
        <f t="shared" si="5"/>
        <v>0</v>
      </c>
      <c r="I48" s="9" t="s">
        <v>10</v>
      </c>
      <c r="J48" s="9" t="s">
        <v>10</v>
      </c>
      <c r="K48" s="10"/>
      <c r="L48" s="284"/>
    </row>
    <row r="49" spans="2:12" ht="18.75">
      <c r="B49" s="12" t="s">
        <v>20</v>
      </c>
      <c r="C49" s="137" t="s">
        <v>624</v>
      </c>
      <c r="D49" s="56"/>
      <c r="E49" s="57"/>
      <c r="F49" s="57"/>
      <c r="G49" s="57"/>
      <c r="H49" s="56">
        <f t="shared" si="5"/>
        <v>0</v>
      </c>
      <c r="I49" s="9" t="s">
        <v>10</v>
      </c>
      <c r="J49" s="9" t="s">
        <v>10</v>
      </c>
      <c r="K49" s="10"/>
      <c r="L49" s="284"/>
    </row>
    <row r="50" spans="2:12" ht="18.75">
      <c r="B50" s="12" t="s">
        <v>21</v>
      </c>
      <c r="C50" s="137" t="s">
        <v>625</v>
      </c>
      <c r="D50" s="56"/>
      <c r="E50" s="57"/>
      <c r="F50" s="57"/>
      <c r="G50" s="57"/>
      <c r="H50" s="56">
        <f t="shared" si="5"/>
        <v>0</v>
      </c>
      <c r="I50" s="9" t="s">
        <v>10</v>
      </c>
      <c r="J50" s="9" t="s">
        <v>10</v>
      </c>
      <c r="K50" s="10"/>
      <c r="L50" s="284"/>
    </row>
    <row r="51" spans="2:12" ht="18.75">
      <c r="B51" s="80" t="s">
        <v>23</v>
      </c>
      <c r="C51" s="146" t="s">
        <v>302</v>
      </c>
      <c r="D51" s="77">
        <f>D52+D53+D54+D55</f>
        <v>0</v>
      </c>
      <c r="E51" s="77">
        <f t="shared" ref="E51:G51" si="14">E52+E53+E54+E55</f>
        <v>0</v>
      </c>
      <c r="F51" s="77">
        <f t="shared" si="14"/>
        <v>0</v>
      </c>
      <c r="G51" s="77">
        <f t="shared" si="14"/>
        <v>0</v>
      </c>
      <c r="H51" s="77">
        <f t="shared" si="5"/>
        <v>0</v>
      </c>
      <c r="I51" s="9"/>
      <c r="J51" s="9"/>
      <c r="K51" s="10"/>
      <c r="L51" s="284"/>
    </row>
    <row r="52" spans="2:12" ht="18.75">
      <c r="B52" s="12" t="s">
        <v>17</v>
      </c>
      <c r="C52" s="137" t="s">
        <v>303</v>
      </c>
      <c r="D52" s="56"/>
      <c r="E52" s="57"/>
      <c r="F52" s="57"/>
      <c r="G52" s="57"/>
      <c r="H52" s="56">
        <f t="shared" si="5"/>
        <v>0</v>
      </c>
      <c r="I52" s="9" t="s">
        <v>10</v>
      </c>
      <c r="J52" s="9" t="s">
        <v>18</v>
      </c>
      <c r="K52" s="10"/>
      <c r="L52" s="284"/>
    </row>
    <row r="53" spans="2:12" ht="18.75">
      <c r="B53" s="12" t="s">
        <v>19</v>
      </c>
      <c r="C53" s="137" t="s">
        <v>304</v>
      </c>
      <c r="D53" s="56"/>
      <c r="E53" s="57"/>
      <c r="F53" s="57"/>
      <c r="G53" s="57"/>
      <c r="H53" s="56">
        <f t="shared" si="5"/>
        <v>0</v>
      </c>
      <c r="I53" s="9" t="s">
        <v>10</v>
      </c>
      <c r="J53" s="9" t="s">
        <v>10</v>
      </c>
      <c r="K53" s="10"/>
      <c r="L53" s="284"/>
    </row>
    <row r="54" spans="2:12" ht="18.75">
      <c r="B54" s="12" t="s">
        <v>20</v>
      </c>
      <c r="C54" s="137" t="s">
        <v>305</v>
      </c>
      <c r="D54" s="56"/>
      <c r="E54" s="57"/>
      <c r="F54" s="57"/>
      <c r="G54" s="57"/>
      <c r="H54" s="56">
        <f t="shared" si="5"/>
        <v>0</v>
      </c>
      <c r="I54" s="9" t="s">
        <v>10</v>
      </c>
      <c r="J54" s="9" t="s">
        <v>10</v>
      </c>
      <c r="K54" s="10"/>
      <c r="L54" s="284"/>
    </row>
    <row r="55" spans="2:12" ht="18.75">
      <c r="B55" s="12" t="s">
        <v>21</v>
      </c>
      <c r="C55" s="137" t="s">
        <v>626</v>
      </c>
      <c r="D55" s="56"/>
      <c r="E55" s="57"/>
      <c r="F55" s="57"/>
      <c r="G55" s="57"/>
      <c r="H55" s="56">
        <f t="shared" si="5"/>
        <v>0</v>
      </c>
      <c r="I55" s="9" t="s">
        <v>10</v>
      </c>
      <c r="J55" s="9" t="s">
        <v>10</v>
      </c>
      <c r="K55" s="10"/>
      <c r="L55" s="284"/>
    </row>
    <row r="56" spans="2:12" ht="18.75">
      <c r="B56" s="78" t="s">
        <v>30</v>
      </c>
      <c r="C56" s="145" t="s">
        <v>306</v>
      </c>
      <c r="D56" s="77">
        <f>D57+D108</f>
        <v>0</v>
      </c>
      <c r="E56" s="77">
        <f t="shared" ref="E56:G56" si="15">E57+E108</f>
        <v>0</v>
      </c>
      <c r="F56" s="77">
        <f t="shared" si="15"/>
        <v>0</v>
      </c>
      <c r="G56" s="77">
        <f t="shared" si="15"/>
        <v>0</v>
      </c>
      <c r="H56" s="77">
        <f t="shared" si="5"/>
        <v>0</v>
      </c>
      <c r="I56" s="9"/>
      <c r="J56" s="9"/>
      <c r="K56" s="10"/>
      <c r="L56" s="284"/>
    </row>
    <row r="57" spans="2:12" ht="18.75">
      <c r="B57" s="79" t="s">
        <v>16</v>
      </c>
      <c r="C57" s="145" t="s">
        <v>307</v>
      </c>
      <c r="D57" s="77">
        <f>D58+D83</f>
        <v>0</v>
      </c>
      <c r="E57" s="77">
        <f t="shared" ref="E57:G57" si="16">E58+E83</f>
        <v>0</v>
      </c>
      <c r="F57" s="77">
        <f t="shared" si="16"/>
        <v>0</v>
      </c>
      <c r="G57" s="77">
        <f t="shared" si="16"/>
        <v>0</v>
      </c>
      <c r="H57" s="77">
        <f t="shared" si="5"/>
        <v>0</v>
      </c>
      <c r="I57" s="9"/>
      <c r="J57" s="9"/>
      <c r="K57" s="10"/>
      <c r="L57" s="284"/>
    </row>
    <row r="58" spans="2:12" ht="18.75">
      <c r="B58" s="89" t="s">
        <v>31</v>
      </c>
      <c r="C58" s="145" t="s">
        <v>308</v>
      </c>
      <c r="D58" s="77">
        <f>D59+D64+D79+D80+D81+D82</f>
        <v>0</v>
      </c>
      <c r="E58" s="77">
        <f t="shared" ref="E58:G58" si="17">E59+E64+E79+E80+E81+E82</f>
        <v>0</v>
      </c>
      <c r="F58" s="77">
        <f t="shared" si="17"/>
        <v>0</v>
      </c>
      <c r="G58" s="77">
        <f t="shared" si="17"/>
        <v>0</v>
      </c>
      <c r="H58" s="77">
        <f t="shared" si="5"/>
        <v>0</v>
      </c>
      <c r="I58" s="9"/>
      <c r="J58" s="9"/>
      <c r="K58" s="10"/>
      <c r="L58" s="284"/>
    </row>
    <row r="59" spans="2:12" ht="18.75">
      <c r="B59" s="90" t="s">
        <v>32</v>
      </c>
      <c r="C59" s="148" t="s">
        <v>309</v>
      </c>
      <c r="D59" s="77">
        <f>D60+D61</f>
        <v>0</v>
      </c>
      <c r="E59" s="77">
        <f t="shared" ref="E59:G59" si="18">E60+E61</f>
        <v>0</v>
      </c>
      <c r="F59" s="77">
        <f t="shared" si="18"/>
        <v>0</v>
      </c>
      <c r="G59" s="77">
        <f t="shared" si="18"/>
        <v>0</v>
      </c>
      <c r="H59" s="77">
        <f t="shared" si="5"/>
        <v>0</v>
      </c>
      <c r="I59" s="9" t="s">
        <v>10</v>
      </c>
      <c r="J59" s="9" t="s">
        <v>10</v>
      </c>
      <c r="K59" s="10"/>
      <c r="L59" s="284"/>
    </row>
    <row r="60" spans="2:12" ht="18.75">
      <c r="B60" s="14" t="s">
        <v>33</v>
      </c>
      <c r="C60" s="135" t="s">
        <v>310</v>
      </c>
      <c r="D60" s="56"/>
      <c r="E60" s="57"/>
      <c r="F60" s="57"/>
      <c r="G60" s="57"/>
      <c r="H60" s="56">
        <f t="shared" si="5"/>
        <v>0</v>
      </c>
      <c r="I60" s="9" t="s">
        <v>10</v>
      </c>
      <c r="J60" s="9" t="s">
        <v>10</v>
      </c>
      <c r="K60" s="10"/>
      <c r="L60" s="284"/>
    </row>
    <row r="61" spans="2:12" ht="18.75">
      <c r="B61" s="91" t="s">
        <v>34</v>
      </c>
      <c r="C61" s="144" t="s">
        <v>311</v>
      </c>
      <c r="D61" s="77">
        <f>D62+D63</f>
        <v>0</v>
      </c>
      <c r="E61" s="77">
        <f t="shared" ref="E61:G61" si="19">E62+E63</f>
        <v>0</v>
      </c>
      <c r="F61" s="77">
        <f t="shared" si="19"/>
        <v>0</v>
      </c>
      <c r="G61" s="77">
        <f t="shared" si="19"/>
        <v>0</v>
      </c>
      <c r="H61" s="77">
        <f t="shared" si="5"/>
        <v>0</v>
      </c>
      <c r="I61" s="9" t="s">
        <v>10</v>
      </c>
      <c r="J61" s="9" t="s">
        <v>10</v>
      </c>
      <c r="K61" s="10"/>
      <c r="L61" s="284"/>
    </row>
    <row r="62" spans="2:12" ht="18.75">
      <c r="B62" s="15" t="s">
        <v>35</v>
      </c>
      <c r="C62" s="135" t="s">
        <v>312</v>
      </c>
      <c r="D62" s="56"/>
      <c r="E62" s="57"/>
      <c r="F62" s="57"/>
      <c r="G62" s="57"/>
      <c r="H62" s="56">
        <f t="shared" si="5"/>
        <v>0</v>
      </c>
      <c r="I62" s="9" t="s">
        <v>10</v>
      </c>
      <c r="J62" s="9" t="s">
        <v>10</v>
      </c>
      <c r="K62" s="10"/>
      <c r="L62" s="284"/>
    </row>
    <row r="63" spans="2:12" ht="18.75">
      <c r="B63" s="15" t="s">
        <v>36</v>
      </c>
      <c r="C63" s="135" t="s">
        <v>313</v>
      </c>
      <c r="D63" s="56"/>
      <c r="E63" s="57"/>
      <c r="F63" s="57"/>
      <c r="G63" s="57"/>
      <c r="H63" s="56">
        <f t="shared" si="5"/>
        <v>0</v>
      </c>
      <c r="I63" s="9" t="s">
        <v>10</v>
      </c>
      <c r="J63" s="9" t="s">
        <v>10</v>
      </c>
      <c r="K63" s="10"/>
      <c r="L63" s="284"/>
    </row>
    <row r="64" spans="2:12" ht="18.75">
      <c r="B64" s="90" t="s">
        <v>37</v>
      </c>
      <c r="C64" s="148" t="s">
        <v>314</v>
      </c>
      <c r="D64" s="77">
        <f>D65+D66+D67+D68</f>
        <v>0</v>
      </c>
      <c r="E64" s="77">
        <f t="shared" ref="E64:G64" si="20">E65+E66+E67+E68</f>
        <v>0</v>
      </c>
      <c r="F64" s="77">
        <f t="shared" si="20"/>
        <v>0</v>
      </c>
      <c r="G64" s="77">
        <f t="shared" si="20"/>
        <v>0</v>
      </c>
      <c r="H64" s="77">
        <f t="shared" si="5"/>
        <v>0</v>
      </c>
      <c r="I64" s="9"/>
      <c r="J64" s="9"/>
      <c r="K64" s="10"/>
      <c r="L64" s="284"/>
    </row>
    <row r="65" spans="2:12" ht="18.75">
      <c r="B65" s="14" t="s">
        <v>38</v>
      </c>
      <c r="C65" s="135" t="s">
        <v>315</v>
      </c>
      <c r="D65" s="56"/>
      <c r="E65" s="57"/>
      <c r="F65" s="57"/>
      <c r="G65" s="57"/>
      <c r="H65" s="56">
        <f t="shared" si="5"/>
        <v>0</v>
      </c>
      <c r="I65" s="9" t="s">
        <v>10</v>
      </c>
      <c r="J65" s="9" t="s">
        <v>10</v>
      </c>
      <c r="K65" s="10"/>
      <c r="L65" s="284"/>
    </row>
    <row r="66" spans="2:12" ht="18.75">
      <c r="B66" s="14" t="s">
        <v>39</v>
      </c>
      <c r="C66" s="135" t="s">
        <v>316</v>
      </c>
      <c r="D66" s="56"/>
      <c r="E66" s="57"/>
      <c r="F66" s="57"/>
      <c r="G66" s="57"/>
      <c r="H66" s="56">
        <f t="shared" si="5"/>
        <v>0</v>
      </c>
      <c r="I66" s="9" t="s">
        <v>10</v>
      </c>
      <c r="J66" s="9" t="s">
        <v>10</v>
      </c>
      <c r="K66" s="10"/>
      <c r="L66" s="284"/>
    </row>
    <row r="67" spans="2:12" ht="18.75">
      <c r="B67" s="14" t="s">
        <v>40</v>
      </c>
      <c r="C67" s="135" t="s">
        <v>317</v>
      </c>
      <c r="D67" s="56"/>
      <c r="E67" s="57"/>
      <c r="F67" s="57"/>
      <c r="G67" s="57"/>
      <c r="H67" s="56">
        <f t="shared" si="5"/>
        <v>0</v>
      </c>
      <c r="I67" s="9" t="s">
        <v>10</v>
      </c>
      <c r="J67" s="9" t="s">
        <v>10</v>
      </c>
      <c r="K67" s="10"/>
      <c r="L67" s="284"/>
    </row>
    <row r="68" spans="2:12" ht="18.75">
      <c r="B68" s="91" t="s">
        <v>41</v>
      </c>
      <c r="C68" s="144" t="s">
        <v>318</v>
      </c>
      <c r="D68" s="77">
        <f>D69+D74</f>
        <v>0</v>
      </c>
      <c r="E68" s="77">
        <f t="shared" ref="E68:G68" si="21">E69+E74</f>
        <v>0</v>
      </c>
      <c r="F68" s="77">
        <f t="shared" si="21"/>
        <v>0</v>
      </c>
      <c r="G68" s="77">
        <f t="shared" si="21"/>
        <v>0</v>
      </c>
      <c r="H68" s="77">
        <f t="shared" si="5"/>
        <v>0</v>
      </c>
      <c r="I68" s="9" t="s">
        <v>10</v>
      </c>
      <c r="J68" s="9" t="s">
        <v>10</v>
      </c>
      <c r="K68" s="10"/>
      <c r="L68" s="284"/>
    </row>
    <row r="69" spans="2:12" ht="18.75">
      <c r="B69" s="93" t="s">
        <v>42</v>
      </c>
      <c r="C69" s="144" t="s">
        <v>319</v>
      </c>
      <c r="D69" s="77">
        <f>D70+D71</f>
        <v>0</v>
      </c>
      <c r="E69" s="77">
        <f t="shared" ref="E69:G69" si="22">E70+E71</f>
        <v>0</v>
      </c>
      <c r="F69" s="77">
        <f t="shared" si="22"/>
        <v>0</v>
      </c>
      <c r="G69" s="77">
        <f t="shared" si="22"/>
        <v>0</v>
      </c>
      <c r="H69" s="77">
        <f t="shared" si="5"/>
        <v>0</v>
      </c>
      <c r="I69" s="9" t="s">
        <v>10</v>
      </c>
      <c r="J69" s="9" t="s">
        <v>10</v>
      </c>
      <c r="K69" s="10"/>
      <c r="L69" s="284"/>
    </row>
    <row r="70" spans="2:12" ht="18.75">
      <c r="B70" s="16" t="s">
        <v>33</v>
      </c>
      <c r="C70" s="135" t="s">
        <v>320</v>
      </c>
      <c r="D70" s="56"/>
      <c r="E70" s="57"/>
      <c r="F70" s="57"/>
      <c r="G70" s="57"/>
      <c r="H70" s="56">
        <f t="shared" si="5"/>
        <v>0</v>
      </c>
      <c r="I70" s="9" t="s">
        <v>10</v>
      </c>
      <c r="J70" s="9" t="s">
        <v>10</v>
      </c>
      <c r="K70" s="10"/>
      <c r="L70" s="284"/>
    </row>
    <row r="71" spans="2:12" ht="18.75">
      <c r="B71" s="92" t="s">
        <v>43</v>
      </c>
      <c r="C71" s="135" t="s">
        <v>321</v>
      </c>
      <c r="D71" s="77">
        <f>D72+D73</f>
        <v>0</v>
      </c>
      <c r="E71" s="77">
        <f t="shared" ref="E71:G71" si="23">E72+E73</f>
        <v>0</v>
      </c>
      <c r="F71" s="77">
        <f t="shared" si="23"/>
        <v>0</v>
      </c>
      <c r="G71" s="77">
        <f t="shared" si="23"/>
        <v>0</v>
      </c>
      <c r="H71" s="77">
        <f t="shared" si="5"/>
        <v>0</v>
      </c>
      <c r="I71" s="9" t="s">
        <v>10</v>
      </c>
      <c r="J71" s="9" t="s">
        <v>10</v>
      </c>
      <c r="K71" s="10"/>
      <c r="L71" s="284"/>
    </row>
    <row r="72" spans="2:12" ht="18.75">
      <c r="B72" s="17" t="s">
        <v>35</v>
      </c>
      <c r="C72" s="135" t="s">
        <v>322</v>
      </c>
      <c r="D72" s="56"/>
      <c r="E72" s="57"/>
      <c r="F72" s="57"/>
      <c r="G72" s="57"/>
      <c r="H72" s="56">
        <f t="shared" si="5"/>
        <v>0</v>
      </c>
      <c r="I72" s="9" t="s">
        <v>10</v>
      </c>
      <c r="J72" s="9" t="s">
        <v>10</v>
      </c>
      <c r="K72" s="10"/>
      <c r="L72" s="284"/>
    </row>
    <row r="73" spans="2:12" ht="18.75">
      <c r="B73" s="17" t="s">
        <v>36</v>
      </c>
      <c r="C73" s="135" t="s">
        <v>323</v>
      </c>
      <c r="D73" s="56"/>
      <c r="E73" s="57"/>
      <c r="F73" s="57"/>
      <c r="G73" s="57"/>
      <c r="H73" s="56">
        <f t="shared" si="5"/>
        <v>0</v>
      </c>
      <c r="I73" s="9" t="s">
        <v>10</v>
      </c>
      <c r="J73" s="9" t="s">
        <v>10</v>
      </c>
      <c r="K73" s="10"/>
      <c r="L73" s="284"/>
    </row>
    <row r="74" spans="2:12" ht="18.75">
      <c r="B74" s="93" t="s">
        <v>44</v>
      </c>
      <c r="C74" s="144" t="s">
        <v>324</v>
      </c>
      <c r="D74" s="77">
        <f>D75+D76</f>
        <v>0</v>
      </c>
      <c r="E74" s="77">
        <f t="shared" ref="E74:G74" si="24">E75+E76</f>
        <v>0</v>
      </c>
      <c r="F74" s="77">
        <f t="shared" si="24"/>
        <v>0</v>
      </c>
      <c r="G74" s="77">
        <f t="shared" si="24"/>
        <v>0</v>
      </c>
      <c r="H74" s="77">
        <f t="shared" si="5"/>
        <v>0</v>
      </c>
      <c r="I74" s="9" t="s">
        <v>10</v>
      </c>
      <c r="J74" s="9" t="s">
        <v>10</v>
      </c>
      <c r="K74" s="10"/>
      <c r="L74" s="284"/>
    </row>
    <row r="75" spans="2:12" ht="18.75">
      <c r="B75" s="16" t="s">
        <v>33</v>
      </c>
      <c r="C75" s="135" t="s">
        <v>325</v>
      </c>
      <c r="D75" s="56"/>
      <c r="E75" s="57"/>
      <c r="F75" s="57"/>
      <c r="G75" s="57"/>
      <c r="H75" s="56">
        <f t="shared" si="5"/>
        <v>0</v>
      </c>
      <c r="I75" s="9" t="s">
        <v>10</v>
      </c>
      <c r="J75" s="9" t="s">
        <v>10</v>
      </c>
      <c r="K75" s="10"/>
      <c r="L75" s="284"/>
    </row>
    <row r="76" spans="2:12" ht="18.75">
      <c r="B76" s="92" t="s">
        <v>43</v>
      </c>
      <c r="C76" s="144" t="s">
        <v>326</v>
      </c>
      <c r="D76" s="77">
        <f>D77+D78</f>
        <v>0</v>
      </c>
      <c r="E76" s="77">
        <f t="shared" ref="E76:G76" si="25">E77+E78</f>
        <v>0</v>
      </c>
      <c r="F76" s="77">
        <f t="shared" si="25"/>
        <v>0</v>
      </c>
      <c r="G76" s="77">
        <f t="shared" si="25"/>
        <v>0</v>
      </c>
      <c r="H76" s="77">
        <f t="shared" si="5"/>
        <v>0</v>
      </c>
      <c r="I76" s="9" t="s">
        <v>10</v>
      </c>
      <c r="J76" s="9" t="s">
        <v>10</v>
      </c>
      <c r="K76" s="10"/>
      <c r="L76" s="284"/>
    </row>
    <row r="77" spans="2:12" ht="18.75">
      <c r="B77" s="17" t="s">
        <v>35</v>
      </c>
      <c r="C77" s="135" t="s">
        <v>327</v>
      </c>
      <c r="D77" s="56"/>
      <c r="E77" s="57"/>
      <c r="F77" s="57"/>
      <c r="G77" s="57"/>
      <c r="H77" s="56">
        <f t="shared" si="5"/>
        <v>0</v>
      </c>
      <c r="I77" s="9" t="s">
        <v>10</v>
      </c>
      <c r="J77" s="9" t="s">
        <v>10</v>
      </c>
      <c r="K77" s="10"/>
      <c r="L77" s="284"/>
    </row>
    <row r="78" spans="2:12" ht="18.75">
      <c r="B78" s="17" t="s">
        <v>36</v>
      </c>
      <c r="C78" s="135" t="s">
        <v>328</v>
      </c>
      <c r="D78" s="56"/>
      <c r="E78" s="57"/>
      <c r="F78" s="57"/>
      <c r="G78" s="57"/>
      <c r="H78" s="56">
        <f t="shared" si="5"/>
        <v>0</v>
      </c>
      <c r="I78" s="9" t="s">
        <v>10</v>
      </c>
      <c r="J78" s="9" t="s">
        <v>10</v>
      </c>
      <c r="K78" s="10"/>
      <c r="L78" s="284"/>
    </row>
    <row r="79" spans="2:12" ht="18.75">
      <c r="B79" s="12" t="s">
        <v>45</v>
      </c>
      <c r="C79" s="138" t="s">
        <v>329</v>
      </c>
      <c r="D79" s="56"/>
      <c r="E79" s="57"/>
      <c r="F79" s="57"/>
      <c r="G79" s="57"/>
      <c r="H79" s="56">
        <f t="shared" ref="H79:H142" si="26">D79+E79+F79+G79</f>
        <v>0</v>
      </c>
      <c r="I79" s="9" t="s">
        <v>10</v>
      </c>
      <c r="J79" s="9" t="s">
        <v>10</v>
      </c>
      <c r="K79" s="10"/>
      <c r="L79" s="284"/>
    </row>
    <row r="80" spans="2:12" ht="18.75">
      <c r="B80" s="12" t="s">
        <v>46</v>
      </c>
      <c r="C80" s="138" t="s">
        <v>330</v>
      </c>
      <c r="D80" s="58"/>
      <c r="E80" s="59"/>
      <c r="F80" s="59"/>
      <c r="G80" s="59"/>
      <c r="H80" s="58">
        <f t="shared" si="26"/>
        <v>0</v>
      </c>
      <c r="I80" s="9" t="s">
        <v>18</v>
      </c>
      <c r="J80" s="9" t="s">
        <v>18</v>
      </c>
      <c r="K80" s="10"/>
      <c r="L80" s="284"/>
    </row>
    <row r="81" spans="2:12" ht="18.75">
      <c r="B81" s="12" t="s">
        <v>47</v>
      </c>
      <c r="C81" s="138" t="s">
        <v>331</v>
      </c>
      <c r="D81" s="58"/>
      <c r="E81" s="59"/>
      <c r="F81" s="59"/>
      <c r="G81" s="59"/>
      <c r="H81" s="58">
        <f t="shared" si="26"/>
        <v>0</v>
      </c>
      <c r="I81" s="9" t="s">
        <v>18</v>
      </c>
      <c r="J81" s="9" t="s">
        <v>18</v>
      </c>
      <c r="K81" s="10"/>
      <c r="L81" s="284"/>
    </row>
    <row r="82" spans="2:12" ht="18.75">
      <c r="B82" s="12" t="s">
        <v>48</v>
      </c>
      <c r="C82" s="138" t="s">
        <v>332</v>
      </c>
      <c r="D82" s="56"/>
      <c r="E82" s="57"/>
      <c r="F82" s="57"/>
      <c r="G82" s="57"/>
      <c r="H82" s="56">
        <f t="shared" si="26"/>
        <v>0</v>
      </c>
      <c r="I82" s="9" t="s">
        <v>10</v>
      </c>
      <c r="J82" s="9" t="s">
        <v>10</v>
      </c>
      <c r="K82" s="10"/>
      <c r="L82" s="284"/>
    </row>
    <row r="83" spans="2:12" ht="18.75">
      <c r="B83" s="89" t="s">
        <v>49</v>
      </c>
      <c r="C83" s="145" t="s">
        <v>333</v>
      </c>
      <c r="D83" s="77">
        <f>D84+D89+D104+D105+D106+D107</f>
        <v>0</v>
      </c>
      <c r="E83" s="77">
        <f t="shared" ref="E83:G83" si="27">E84+E89+E104+E105+E106+E107</f>
        <v>0</v>
      </c>
      <c r="F83" s="77">
        <f t="shared" si="27"/>
        <v>0</v>
      </c>
      <c r="G83" s="77">
        <f t="shared" si="27"/>
        <v>0</v>
      </c>
      <c r="H83" s="77">
        <f t="shared" si="26"/>
        <v>0</v>
      </c>
      <c r="I83" s="9"/>
      <c r="J83" s="9"/>
      <c r="K83" s="10"/>
      <c r="L83" s="284"/>
    </row>
    <row r="84" spans="2:12" ht="18.75">
      <c r="B84" s="90" t="s">
        <v>32</v>
      </c>
      <c r="C84" s="148" t="s">
        <v>334</v>
      </c>
      <c r="D84" s="77">
        <f>D85+D86</f>
        <v>0</v>
      </c>
      <c r="E84" s="77">
        <f t="shared" ref="E84:G84" si="28">E85+E86</f>
        <v>0</v>
      </c>
      <c r="F84" s="77">
        <f t="shared" si="28"/>
        <v>0</v>
      </c>
      <c r="G84" s="77">
        <f t="shared" si="28"/>
        <v>0</v>
      </c>
      <c r="H84" s="77">
        <f t="shared" si="26"/>
        <v>0</v>
      </c>
      <c r="I84" s="9" t="s">
        <v>10</v>
      </c>
      <c r="J84" s="9" t="s">
        <v>10</v>
      </c>
      <c r="K84" s="10"/>
      <c r="L84" s="284"/>
    </row>
    <row r="85" spans="2:12" ht="18.75">
      <c r="B85" s="14" t="s">
        <v>33</v>
      </c>
      <c r="C85" s="135" t="s">
        <v>335</v>
      </c>
      <c r="D85" s="56"/>
      <c r="E85" s="57"/>
      <c r="F85" s="57"/>
      <c r="G85" s="57"/>
      <c r="H85" s="56">
        <f t="shared" si="26"/>
        <v>0</v>
      </c>
      <c r="I85" s="9" t="s">
        <v>10</v>
      </c>
      <c r="J85" s="9" t="s">
        <v>10</v>
      </c>
      <c r="K85" s="10"/>
      <c r="L85" s="284"/>
    </row>
    <row r="86" spans="2:12" ht="18.75">
      <c r="B86" s="91" t="s">
        <v>34</v>
      </c>
      <c r="C86" s="144" t="s">
        <v>336</v>
      </c>
      <c r="D86" s="77">
        <f>D87+D88</f>
        <v>0</v>
      </c>
      <c r="E86" s="77">
        <f t="shared" ref="E86:G86" si="29">E87+E88</f>
        <v>0</v>
      </c>
      <c r="F86" s="77">
        <f t="shared" si="29"/>
        <v>0</v>
      </c>
      <c r="G86" s="77">
        <f t="shared" si="29"/>
        <v>0</v>
      </c>
      <c r="H86" s="77">
        <f t="shared" si="26"/>
        <v>0</v>
      </c>
      <c r="I86" s="9" t="s">
        <v>10</v>
      </c>
      <c r="J86" s="9" t="s">
        <v>10</v>
      </c>
      <c r="K86" s="10"/>
      <c r="L86" s="284"/>
    </row>
    <row r="87" spans="2:12" ht="18.75">
      <c r="B87" s="15" t="s">
        <v>35</v>
      </c>
      <c r="C87" s="135" t="s">
        <v>337</v>
      </c>
      <c r="D87" s="56"/>
      <c r="E87" s="57"/>
      <c r="F87" s="57"/>
      <c r="G87" s="57"/>
      <c r="H87" s="56">
        <f t="shared" si="26"/>
        <v>0</v>
      </c>
      <c r="I87" s="9" t="s">
        <v>10</v>
      </c>
      <c r="J87" s="9" t="s">
        <v>10</v>
      </c>
      <c r="K87" s="10"/>
      <c r="L87" s="284"/>
    </row>
    <row r="88" spans="2:12" ht="18.75">
      <c r="B88" s="15" t="s">
        <v>36</v>
      </c>
      <c r="C88" s="135" t="s">
        <v>338</v>
      </c>
      <c r="D88" s="56"/>
      <c r="E88" s="57"/>
      <c r="F88" s="57"/>
      <c r="G88" s="57"/>
      <c r="H88" s="56">
        <f t="shared" si="26"/>
        <v>0</v>
      </c>
      <c r="I88" s="9" t="s">
        <v>10</v>
      </c>
      <c r="J88" s="9" t="s">
        <v>10</v>
      </c>
      <c r="K88" s="10"/>
      <c r="L88" s="284"/>
    </row>
    <row r="89" spans="2:12" ht="18.75">
      <c r="B89" s="90" t="s">
        <v>37</v>
      </c>
      <c r="C89" s="148" t="s">
        <v>339</v>
      </c>
      <c r="D89" s="77">
        <f>D90+D91+D92+D93</f>
        <v>0</v>
      </c>
      <c r="E89" s="77">
        <f t="shared" ref="E89:G89" si="30">E90+E91+E92+E93</f>
        <v>0</v>
      </c>
      <c r="F89" s="77">
        <f t="shared" si="30"/>
        <v>0</v>
      </c>
      <c r="G89" s="77">
        <f t="shared" si="30"/>
        <v>0</v>
      </c>
      <c r="H89" s="77">
        <f t="shared" si="26"/>
        <v>0</v>
      </c>
      <c r="I89" s="9" t="s">
        <v>10</v>
      </c>
      <c r="J89" s="9" t="s">
        <v>10</v>
      </c>
      <c r="K89" s="10"/>
      <c r="L89" s="284"/>
    </row>
    <row r="90" spans="2:12" ht="18.75">
      <c r="B90" s="14" t="s">
        <v>38</v>
      </c>
      <c r="C90" s="135" t="s">
        <v>340</v>
      </c>
      <c r="D90" s="56"/>
      <c r="E90" s="57"/>
      <c r="F90" s="57"/>
      <c r="G90" s="57"/>
      <c r="H90" s="56">
        <f t="shared" si="26"/>
        <v>0</v>
      </c>
      <c r="I90" s="9" t="s">
        <v>10</v>
      </c>
      <c r="J90" s="9" t="s">
        <v>10</v>
      </c>
      <c r="K90" s="10"/>
      <c r="L90" s="284"/>
    </row>
    <row r="91" spans="2:12" ht="18.75">
      <c r="B91" s="14" t="s">
        <v>39</v>
      </c>
      <c r="C91" s="135" t="s">
        <v>341</v>
      </c>
      <c r="D91" s="56"/>
      <c r="E91" s="57"/>
      <c r="F91" s="57"/>
      <c r="G91" s="57"/>
      <c r="H91" s="56">
        <f t="shared" si="26"/>
        <v>0</v>
      </c>
      <c r="I91" s="9" t="s">
        <v>10</v>
      </c>
      <c r="J91" s="9" t="s">
        <v>10</v>
      </c>
      <c r="K91" s="10"/>
      <c r="L91" s="284"/>
    </row>
    <row r="92" spans="2:12" ht="18.75">
      <c r="B92" s="14" t="s">
        <v>40</v>
      </c>
      <c r="C92" s="135" t="s">
        <v>342</v>
      </c>
      <c r="D92" s="56"/>
      <c r="E92" s="57"/>
      <c r="F92" s="57"/>
      <c r="G92" s="57"/>
      <c r="H92" s="56">
        <f t="shared" si="26"/>
        <v>0</v>
      </c>
      <c r="I92" s="9" t="s">
        <v>10</v>
      </c>
      <c r="J92" s="9" t="s">
        <v>10</v>
      </c>
      <c r="K92" s="10"/>
      <c r="L92" s="284"/>
    </row>
    <row r="93" spans="2:12" ht="18.75">
      <c r="B93" s="91" t="s">
        <v>41</v>
      </c>
      <c r="C93" s="144" t="s">
        <v>343</v>
      </c>
      <c r="D93" s="77">
        <f>D94+D99</f>
        <v>0</v>
      </c>
      <c r="E93" s="77">
        <f t="shared" ref="E93:G93" si="31">E94+E99</f>
        <v>0</v>
      </c>
      <c r="F93" s="77">
        <f t="shared" si="31"/>
        <v>0</v>
      </c>
      <c r="G93" s="77">
        <f t="shared" si="31"/>
        <v>0</v>
      </c>
      <c r="H93" s="77">
        <f t="shared" si="26"/>
        <v>0</v>
      </c>
      <c r="I93" s="9" t="s">
        <v>10</v>
      </c>
      <c r="J93" s="9" t="s">
        <v>10</v>
      </c>
      <c r="K93" s="10"/>
      <c r="L93" s="284"/>
    </row>
    <row r="94" spans="2:12" ht="18.75">
      <c r="B94" s="93" t="s">
        <v>42</v>
      </c>
      <c r="C94" s="144" t="s">
        <v>344</v>
      </c>
      <c r="D94" s="77">
        <f>+D95+D96</f>
        <v>0</v>
      </c>
      <c r="E94" s="77">
        <f t="shared" ref="E94:G94" si="32">+E95+E96</f>
        <v>0</v>
      </c>
      <c r="F94" s="77">
        <f t="shared" si="32"/>
        <v>0</v>
      </c>
      <c r="G94" s="77">
        <f t="shared" si="32"/>
        <v>0</v>
      </c>
      <c r="H94" s="77">
        <f t="shared" si="26"/>
        <v>0</v>
      </c>
      <c r="I94" s="9" t="s">
        <v>10</v>
      </c>
      <c r="J94" s="9" t="s">
        <v>10</v>
      </c>
      <c r="K94" s="10"/>
      <c r="L94" s="284"/>
    </row>
    <row r="95" spans="2:12" ht="18.75">
      <c r="B95" s="16" t="s">
        <v>33</v>
      </c>
      <c r="C95" s="135" t="s">
        <v>345</v>
      </c>
      <c r="D95" s="56"/>
      <c r="E95" s="57"/>
      <c r="F95" s="57"/>
      <c r="G95" s="57"/>
      <c r="H95" s="56">
        <f t="shared" si="26"/>
        <v>0</v>
      </c>
      <c r="I95" s="9" t="s">
        <v>10</v>
      </c>
      <c r="J95" s="9" t="s">
        <v>10</v>
      </c>
      <c r="K95" s="10"/>
      <c r="L95" s="284"/>
    </row>
    <row r="96" spans="2:12" ht="18.75">
      <c r="B96" s="92" t="s">
        <v>43</v>
      </c>
      <c r="C96" s="144" t="s">
        <v>346</v>
      </c>
      <c r="D96" s="77">
        <f>D97+D98</f>
        <v>0</v>
      </c>
      <c r="E96" s="77">
        <f t="shared" ref="E96:G96" si="33">E97+E98</f>
        <v>0</v>
      </c>
      <c r="F96" s="77">
        <f t="shared" si="33"/>
        <v>0</v>
      </c>
      <c r="G96" s="77">
        <f t="shared" si="33"/>
        <v>0</v>
      </c>
      <c r="H96" s="77">
        <f t="shared" si="26"/>
        <v>0</v>
      </c>
      <c r="I96" s="9" t="s">
        <v>10</v>
      </c>
      <c r="J96" s="9" t="s">
        <v>10</v>
      </c>
      <c r="K96" s="10"/>
      <c r="L96" s="284"/>
    </row>
    <row r="97" spans="2:12" ht="18.75">
      <c r="B97" s="17" t="s">
        <v>35</v>
      </c>
      <c r="C97" s="135" t="s">
        <v>347</v>
      </c>
      <c r="D97" s="56"/>
      <c r="E97" s="57"/>
      <c r="F97" s="57"/>
      <c r="G97" s="57"/>
      <c r="H97" s="56">
        <f t="shared" si="26"/>
        <v>0</v>
      </c>
      <c r="I97" s="9" t="s">
        <v>10</v>
      </c>
      <c r="J97" s="9" t="s">
        <v>10</v>
      </c>
      <c r="K97" s="10"/>
      <c r="L97" s="284"/>
    </row>
    <row r="98" spans="2:12" ht="18.75">
      <c r="B98" s="17" t="s">
        <v>36</v>
      </c>
      <c r="C98" s="135" t="s">
        <v>348</v>
      </c>
      <c r="D98" s="56"/>
      <c r="E98" s="57"/>
      <c r="F98" s="57"/>
      <c r="G98" s="57"/>
      <c r="H98" s="56">
        <f t="shared" si="26"/>
        <v>0</v>
      </c>
      <c r="I98" s="9" t="s">
        <v>10</v>
      </c>
      <c r="J98" s="9" t="s">
        <v>10</v>
      </c>
      <c r="K98" s="10"/>
      <c r="L98" s="284"/>
    </row>
    <row r="99" spans="2:12" ht="18.75">
      <c r="B99" s="93" t="s">
        <v>44</v>
      </c>
      <c r="C99" s="144" t="s">
        <v>349</v>
      </c>
      <c r="D99" s="77">
        <f>D100+D101</f>
        <v>0</v>
      </c>
      <c r="E99" s="77">
        <f t="shared" ref="E99:G99" si="34">E100+E101</f>
        <v>0</v>
      </c>
      <c r="F99" s="77">
        <f t="shared" si="34"/>
        <v>0</v>
      </c>
      <c r="G99" s="77">
        <f t="shared" si="34"/>
        <v>0</v>
      </c>
      <c r="H99" s="77">
        <f t="shared" si="26"/>
        <v>0</v>
      </c>
      <c r="I99" s="9" t="s">
        <v>10</v>
      </c>
      <c r="J99" s="9" t="s">
        <v>10</v>
      </c>
      <c r="K99" s="10"/>
      <c r="L99" s="284"/>
    </row>
    <row r="100" spans="2:12" ht="18.75">
      <c r="B100" s="16" t="s">
        <v>33</v>
      </c>
      <c r="C100" s="135" t="s">
        <v>350</v>
      </c>
      <c r="D100" s="56"/>
      <c r="E100" s="57"/>
      <c r="F100" s="57"/>
      <c r="G100" s="57"/>
      <c r="H100" s="56">
        <f t="shared" si="26"/>
        <v>0</v>
      </c>
      <c r="I100" s="9" t="s">
        <v>10</v>
      </c>
      <c r="J100" s="9" t="s">
        <v>10</v>
      </c>
      <c r="K100" s="10"/>
      <c r="L100" s="284"/>
    </row>
    <row r="101" spans="2:12" ht="18.75">
      <c r="B101" s="92" t="s">
        <v>43</v>
      </c>
      <c r="C101" s="144" t="s">
        <v>351</v>
      </c>
      <c r="D101" s="77">
        <f>D102+D103</f>
        <v>0</v>
      </c>
      <c r="E101" s="77">
        <f t="shared" ref="E101:G101" si="35">E102+E103</f>
        <v>0</v>
      </c>
      <c r="F101" s="77">
        <f t="shared" si="35"/>
        <v>0</v>
      </c>
      <c r="G101" s="77">
        <f t="shared" si="35"/>
        <v>0</v>
      </c>
      <c r="H101" s="77">
        <f t="shared" si="26"/>
        <v>0</v>
      </c>
      <c r="I101" s="9" t="s">
        <v>10</v>
      </c>
      <c r="J101" s="9" t="s">
        <v>10</v>
      </c>
      <c r="K101" s="10"/>
      <c r="L101" s="284"/>
    </row>
    <row r="102" spans="2:12" ht="18.75">
      <c r="B102" s="17" t="s">
        <v>35</v>
      </c>
      <c r="C102" s="135" t="s">
        <v>352</v>
      </c>
      <c r="D102" s="56"/>
      <c r="E102" s="57"/>
      <c r="F102" s="57"/>
      <c r="G102" s="57"/>
      <c r="H102" s="56">
        <f t="shared" si="26"/>
        <v>0</v>
      </c>
      <c r="I102" s="9" t="s">
        <v>10</v>
      </c>
      <c r="J102" s="9" t="s">
        <v>10</v>
      </c>
      <c r="K102" s="10"/>
      <c r="L102" s="284"/>
    </row>
    <row r="103" spans="2:12" ht="18.75">
      <c r="B103" s="17" t="s">
        <v>36</v>
      </c>
      <c r="C103" s="135" t="s">
        <v>353</v>
      </c>
      <c r="D103" s="56"/>
      <c r="E103" s="57"/>
      <c r="F103" s="57"/>
      <c r="G103" s="57"/>
      <c r="H103" s="56">
        <f t="shared" si="26"/>
        <v>0</v>
      </c>
      <c r="I103" s="9" t="s">
        <v>10</v>
      </c>
      <c r="J103" s="9" t="s">
        <v>10</v>
      </c>
      <c r="K103" s="10"/>
      <c r="L103" s="284"/>
    </row>
    <row r="104" spans="2:12" ht="18.75">
      <c r="B104" s="12" t="s">
        <v>45</v>
      </c>
      <c r="C104" s="138" t="s">
        <v>354</v>
      </c>
      <c r="D104" s="56"/>
      <c r="E104" s="57"/>
      <c r="F104" s="57"/>
      <c r="G104" s="57"/>
      <c r="H104" s="56">
        <f t="shared" si="26"/>
        <v>0</v>
      </c>
      <c r="I104" s="9" t="s">
        <v>10</v>
      </c>
      <c r="J104" s="9" t="s">
        <v>10</v>
      </c>
      <c r="K104" s="10"/>
      <c r="L104" s="284"/>
    </row>
    <row r="105" spans="2:12" ht="18.75">
      <c r="B105" s="12" t="s">
        <v>46</v>
      </c>
      <c r="C105" s="138" t="s">
        <v>355</v>
      </c>
      <c r="D105" s="58"/>
      <c r="E105" s="59"/>
      <c r="F105" s="59"/>
      <c r="G105" s="59"/>
      <c r="H105" s="58">
        <f t="shared" si="26"/>
        <v>0</v>
      </c>
      <c r="I105" s="9" t="s">
        <v>18</v>
      </c>
      <c r="J105" s="9" t="s">
        <v>18</v>
      </c>
      <c r="K105" s="10"/>
      <c r="L105" s="284"/>
    </row>
    <row r="106" spans="2:12" ht="18.75">
      <c r="B106" s="12" t="s">
        <v>47</v>
      </c>
      <c r="C106" s="138" t="s">
        <v>356</v>
      </c>
      <c r="D106" s="58"/>
      <c r="E106" s="59"/>
      <c r="F106" s="59"/>
      <c r="G106" s="59"/>
      <c r="H106" s="58">
        <f t="shared" si="26"/>
        <v>0</v>
      </c>
      <c r="I106" s="9" t="s">
        <v>18</v>
      </c>
      <c r="J106" s="9" t="s">
        <v>18</v>
      </c>
      <c r="K106" s="10"/>
      <c r="L106" s="284"/>
    </row>
    <row r="107" spans="2:12" ht="18.75">
      <c r="B107" s="12" t="s">
        <v>48</v>
      </c>
      <c r="C107" s="138" t="s">
        <v>357</v>
      </c>
      <c r="D107" s="56"/>
      <c r="E107" s="57"/>
      <c r="F107" s="57"/>
      <c r="G107" s="57"/>
      <c r="H107" s="56">
        <f t="shared" si="26"/>
        <v>0</v>
      </c>
      <c r="I107" s="9" t="s">
        <v>10</v>
      </c>
      <c r="J107" s="9" t="s">
        <v>10</v>
      </c>
      <c r="K107" s="10"/>
      <c r="L107" s="284"/>
    </row>
    <row r="108" spans="2:12" ht="18.75">
      <c r="B108" s="79" t="s">
        <v>28</v>
      </c>
      <c r="C108" s="145" t="s">
        <v>358</v>
      </c>
      <c r="D108" s="77">
        <f>D109+D112</f>
        <v>0</v>
      </c>
      <c r="E108" s="77">
        <f t="shared" ref="E108:G108" si="36">E109+E112</f>
        <v>0</v>
      </c>
      <c r="F108" s="77">
        <f t="shared" si="36"/>
        <v>0</v>
      </c>
      <c r="G108" s="77">
        <f t="shared" si="36"/>
        <v>0</v>
      </c>
      <c r="H108" s="77">
        <f t="shared" si="26"/>
        <v>0</v>
      </c>
      <c r="I108" s="9"/>
      <c r="J108" s="9"/>
      <c r="K108" s="10"/>
      <c r="L108" s="284"/>
    </row>
    <row r="109" spans="2:12" ht="18.75">
      <c r="B109" s="89" t="s">
        <v>31</v>
      </c>
      <c r="C109" s="145" t="s">
        <v>359</v>
      </c>
      <c r="D109" s="77">
        <f>D110+D111</f>
        <v>0</v>
      </c>
      <c r="E109" s="77">
        <f t="shared" ref="E109:G109" si="37">E110+E111</f>
        <v>0</v>
      </c>
      <c r="F109" s="77">
        <f t="shared" si="37"/>
        <v>0</v>
      </c>
      <c r="G109" s="77">
        <f t="shared" si="37"/>
        <v>0</v>
      </c>
      <c r="H109" s="77">
        <f t="shared" si="26"/>
        <v>0</v>
      </c>
      <c r="I109" s="9"/>
      <c r="J109" s="9"/>
      <c r="K109" s="10"/>
      <c r="L109" s="284"/>
    </row>
    <row r="110" spans="2:12" ht="18.75">
      <c r="B110" s="12" t="s">
        <v>50</v>
      </c>
      <c r="C110" s="138" t="s">
        <v>360</v>
      </c>
      <c r="D110" s="56"/>
      <c r="E110" s="57"/>
      <c r="F110" s="57"/>
      <c r="G110" s="57"/>
      <c r="H110" s="56">
        <f t="shared" si="26"/>
        <v>0</v>
      </c>
      <c r="I110" s="9" t="s">
        <v>10</v>
      </c>
      <c r="J110" s="9" t="s">
        <v>10</v>
      </c>
      <c r="K110" s="10"/>
      <c r="L110" s="284"/>
    </row>
    <row r="111" spans="2:12" ht="18.75">
      <c r="B111" s="12" t="s">
        <v>51</v>
      </c>
      <c r="C111" s="138" t="s">
        <v>361</v>
      </c>
      <c r="D111" s="56"/>
      <c r="E111" s="57"/>
      <c r="F111" s="57"/>
      <c r="G111" s="57"/>
      <c r="H111" s="56">
        <f t="shared" si="26"/>
        <v>0</v>
      </c>
      <c r="I111" s="9" t="s">
        <v>10</v>
      </c>
      <c r="J111" s="9" t="s">
        <v>10</v>
      </c>
      <c r="K111" s="10"/>
      <c r="L111" s="284"/>
    </row>
    <row r="112" spans="2:12" ht="18.75">
      <c r="B112" s="89" t="s">
        <v>49</v>
      </c>
      <c r="C112" s="145" t="s">
        <v>362</v>
      </c>
      <c r="D112" s="77">
        <f>D113+D120</f>
        <v>0</v>
      </c>
      <c r="E112" s="77">
        <f t="shared" ref="E112:G112" si="38">E113+E120</f>
        <v>0</v>
      </c>
      <c r="F112" s="77">
        <f t="shared" si="38"/>
        <v>0</v>
      </c>
      <c r="G112" s="77">
        <f t="shared" si="38"/>
        <v>0</v>
      </c>
      <c r="H112" s="77">
        <f t="shared" si="26"/>
        <v>0</v>
      </c>
      <c r="I112" s="9"/>
      <c r="J112" s="9"/>
      <c r="K112" s="10"/>
      <c r="L112" s="284"/>
    </row>
    <row r="113" spans="2:12" ht="19.5" thickBot="1">
      <c r="B113" s="90" t="s">
        <v>52</v>
      </c>
      <c r="C113" s="149" t="s">
        <v>363</v>
      </c>
      <c r="D113" s="77">
        <f>D114+D115+D116+D117+D118+D119</f>
        <v>0</v>
      </c>
      <c r="E113" s="77">
        <f t="shared" ref="E113:G113" si="39">E114+E115+E116+E117+E118+E119</f>
        <v>0</v>
      </c>
      <c r="F113" s="77">
        <f t="shared" si="39"/>
        <v>0</v>
      </c>
      <c r="G113" s="77">
        <f t="shared" si="39"/>
        <v>0</v>
      </c>
      <c r="H113" s="77">
        <f t="shared" si="26"/>
        <v>0</v>
      </c>
      <c r="I113" s="9" t="s">
        <v>10</v>
      </c>
      <c r="J113" s="9" t="s">
        <v>10</v>
      </c>
      <c r="K113" s="10"/>
      <c r="L113" s="284"/>
    </row>
    <row r="114" spans="2:12" ht="19.5" thickBot="1">
      <c r="B114" s="14" t="s">
        <v>53</v>
      </c>
      <c r="C114" s="140" t="s">
        <v>364</v>
      </c>
      <c r="D114" s="56"/>
      <c r="E114" s="57"/>
      <c r="F114" s="57"/>
      <c r="G114" s="57"/>
      <c r="H114" s="56">
        <f t="shared" si="26"/>
        <v>0</v>
      </c>
      <c r="I114" s="9" t="s">
        <v>10</v>
      </c>
      <c r="J114" s="9" t="s">
        <v>10</v>
      </c>
      <c r="K114" s="10"/>
      <c r="L114" s="284"/>
    </row>
    <row r="115" spans="2:12" ht="19.5" thickBot="1">
      <c r="B115" s="14" t="s">
        <v>54</v>
      </c>
      <c r="C115" s="141" t="s">
        <v>365</v>
      </c>
      <c r="D115" s="56"/>
      <c r="E115" s="57"/>
      <c r="F115" s="57"/>
      <c r="G115" s="57"/>
      <c r="H115" s="56">
        <f t="shared" si="26"/>
        <v>0</v>
      </c>
      <c r="I115" s="9" t="s">
        <v>10</v>
      </c>
      <c r="J115" s="9" t="s">
        <v>10</v>
      </c>
      <c r="K115" s="10"/>
      <c r="L115" s="284"/>
    </row>
    <row r="116" spans="2:12" ht="19.5" thickBot="1">
      <c r="B116" s="14" t="s">
        <v>55</v>
      </c>
      <c r="C116" s="139" t="s">
        <v>366</v>
      </c>
      <c r="D116" s="56"/>
      <c r="E116" s="57"/>
      <c r="F116" s="57"/>
      <c r="G116" s="57"/>
      <c r="H116" s="56">
        <f t="shared" si="26"/>
        <v>0</v>
      </c>
      <c r="I116" s="9" t="s">
        <v>10</v>
      </c>
      <c r="J116" s="9" t="s">
        <v>10</v>
      </c>
      <c r="K116" s="10"/>
      <c r="L116" s="284"/>
    </row>
    <row r="117" spans="2:12" ht="19.5" thickBot="1">
      <c r="B117" s="14" t="s">
        <v>56</v>
      </c>
      <c r="C117" s="139" t="s">
        <v>367</v>
      </c>
      <c r="D117" s="56"/>
      <c r="E117" s="57"/>
      <c r="F117" s="57"/>
      <c r="G117" s="57"/>
      <c r="H117" s="56">
        <f t="shared" si="26"/>
        <v>0</v>
      </c>
      <c r="I117" s="9" t="s">
        <v>10</v>
      </c>
      <c r="J117" s="9" t="s">
        <v>10</v>
      </c>
      <c r="K117" s="10"/>
      <c r="L117" s="284"/>
    </row>
    <row r="118" spans="2:12" ht="19.5" thickBot="1">
      <c r="B118" s="14" t="s">
        <v>57</v>
      </c>
      <c r="C118" s="139" t="s">
        <v>368</v>
      </c>
      <c r="D118" s="56"/>
      <c r="E118" s="57"/>
      <c r="F118" s="57"/>
      <c r="G118" s="57"/>
      <c r="H118" s="56">
        <f t="shared" si="26"/>
        <v>0</v>
      </c>
      <c r="I118" s="9" t="s">
        <v>10</v>
      </c>
      <c r="J118" s="9" t="s">
        <v>10</v>
      </c>
      <c r="K118" s="10"/>
      <c r="L118" s="284"/>
    </row>
    <row r="119" spans="2:12" ht="19.5" thickBot="1">
      <c r="B119" s="14" t="s">
        <v>58</v>
      </c>
      <c r="C119" s="141" t="s">
        <v>369</v>
      </c>
      <c r="D119" s="56"/>
      <c r="E119" s="57"/>
      <c r="F119" s="57"/>
      <c r="G119" s="57"/>
      <c r="H119" s="56">
        <f t="shared" si="26"/>
        <v>0</v>
      </c>
      <c r="I119" s="9" t="s">
        <v>10</v>
      </c>
      <c r="J119" s="9" t="s">
        <v>10</v>
      </c>
      <c r="K119" s="10"/>
      <c r="L119" s="284"/>
    </row>
    <row r="120" spans="2:12" ht="19.5" thickBot="1">
      <c r="B120" s="18" t="s">
        <v>59</v>
      </c>
      <c r="C120" s="139" t="s">
        <v>370</v>
      </c>
      <c r="D120" s="56"/>
      <c r="E120" s="60"/>
      <c r="F120" s="60"/>
      <c r="G120" s="60"/>
      <c r="H120" s="56">
        <f t="shared" si="26"/>
        <v>0</v>
      </c>
      <c r="I120" s="9" t="s">
        <v>10</v>
      </c>
      <c r="J120" s="9" t="s">
        <v>10</v>
      </c>
      <c r="K120" s="10"/>
      <c r="L120" s="284"/>
    </row>
    <row r="121" spans="2:12" ht="18.75">
      <c r="B121" s="78" t="s">
        <v>60</v>
      </c>
      <c r="C121" s="145" t="s">
        <v>371</v>
      </c>
      <c r="D121" s="77">
        <f>D122+D212</f>
        <v>0</v>
      </c>
      <c r="E121" s="77">
        <f t="shared" ref="E121:G121" si="40">E122+E212</f>
        <v>0</v>
      </c>
      <c r="F121" s="77">
        <f t="shared" si="40"/>
        <v>0</v>
      </c>
      <c r="G121" s="77">
        <f t="shared" si="40"/>
        <v>0</v>
      </c>
      <c r="H121" s="77">
        <f t="shared" si="26"/>
        <v>0</v>
      </c>
      <c r="I121" s="9"/>
      <c r="J121" s="9"/>
      <c r="K121" s="10"/>
      <c r="L121" s="284"/>
    </row>
    <row r="122" spans="2:12" ht="18.75">
      <c r="B122" s="79" t="s">
        <v>61</v>
      </c>
      <c r="C122" s="145" t="s">
        <v>372</v>
      </c>
      <c r="D122" s="77">
        <f>D123+D175</f>
        <v>0</v>
      </c>
      <c r="E122" s="77">
        <f t="shared" ref="E122:G122" si="41">E123+E175</f>
        <v>0</v>
      </c>
      <c r="F122" s="77">
        <f t="shared" si="41"/>
        <v>0</v>
      </c>
      <c r="G122" s="77">
        <f t="shared" si="41"/>
        <v>0</v>
      </c>
      <c r="H122" s="77">
        <f t="shared" si="26"/>
        <v>0</v>
      </c>
      <c r="I122" s="9"/>
      <c r="J122" s="9"/>
      <c r="K122" s="10"/>
      <c r="L122" s="284"/>
    </row>
    <row r="123" spans="2:12" ht="18.75">
      <c r="B123" s="89" t="s">
        <v>62</v>
      </c>
      <c r="C123" s="150" t="s">
        <v>373</v>
      </c>
      <c r="D123" s="77">
        <f>D124+D131+D138+D139</f>
        <v>0</v>
      </c>
      <c r="E123" s="77">
        <f t="shared" ref="E123:G123" si="42">E124+E131+E138+E139</f>
        <v>0</v>
      </c>
      <c r="F123" s="77">
        <f t="shared" si="42"/>
        <v>0</v>
      </c>
      <c r="G123" s="77">
        <f t="shared" si="42"/>
        <v>0</v>
      </c>
      <c r="H123" s="77">
        <f t="shared" si="26"/>
        <v>0</v>
      </c>
      <c r="I123" s="9"/>
      <c r="J123" s="9"/>
      <c r="K123" s="10"/>
      <c r="L123" s="284"/>
    </row>
    <row r="124" spans="2:12" ht="18.75">
      <c r="B124" s="94" t="s">
        <v>63</v>
      </c>
      <c r="C124" s="148" t="s">
        <v>374</v>
      </c>
      <c r="D124" s="77">
        <f>SUM(D125:D130)</f>
        <v>0</v>
      </c>
      <c r="E124" s="77">
        <f t="shared" ref="E124:G124" si="43">SUM(E125:E130)</f>
        <v>0</v>
      </c>
      <c r="F124" s="77">
        <f t="shared" si="43"/>
        <v>0</v>
      </c>
      <c r="G124" s="77">
        <f t="shared" si="43"/>
        <v>0</v>
      </c>
      <c r="H124" s="77">
        <f t="shared" si="26"/>
        <v>0</v>
      </c>
      <c r="I124" s="9"/>
      <c r="J124" s="9"/>
      <c r="K124" s="10"/>
      <c r="L124" s="284"/>
    </row>
    <row r="125" spans="2:12" ht="19.5" thickBot="1">
      <c r="B125" s="20" t="s">
        <v>64</v>
      </c>
      <c r="C125" s="139" t="s">
        <v>375</v>
      </c>
      <c r="D125" s="56"/>
      <c r="E125" s="61"/>
      <c r="F125" s="61"/>
      <c r="G125" s="61"/>
      <c r="H125" s="56">
        <f t="shared" si="26"/>
        <v>0</v>
      </c>
      <c r="I125" s="9" t="s">
        <v>10</v>
      </c>
      <c r="J125" s="9" t="s">
        <v>10</v>
      </c>
      <c r="K125" s="10"/>
      <c r="L125" s="284"/>
    </row>
    <row r="126" spans="2:12" ht="19.5" thickBot="1">
      <c r="B126" s="20" t="s">
        <v>65</v>
      </c>
      <c r="C126" s="139" t="s">
        <v>376</v>
      </c>
      <c r="D126" s="56"/>
      <c r="E126" s="61"/>
      <c r="F126" s="61"/>
      <c r="G126" s="61"/>
      <c r="H126" s="56">
        <f t="shared" si="26"/>
        <v>0</v>
      </c>
      <c r="I126" s="9" t="s">
        <v>10</v>
      </c>
      <c r="J126" s="9" t="s">
        <v>10</v>
      </c>
      <c r="K126" s="10"/>
      <c r="L126" s="284"/>
    </row>
    <row r="127" spans="2:12" ht="19.5" thickBot="1">
      <c r="B127" s="20" t="s">
        <v>66</v>
      </c>
      <c r="C127" s="139" t="s">
        <v>627</v>
      </c>
      <c r="D127" s="56"/>
      <c r="E127" s="61"/>
      <c r="F127" s="61"/>
      <c r="G127" s="61"/>
      <c r="H127" s="56">
        <f t="shared" si="26"/>
        <v>0</v>
      </c>
      <c r="I127" s="9" t="s">
        <v>10</v>
      </c>
      <c r="J127" s="9" t="s">
        <v>10</v>
      </c>
      <c r="K127" s="10"/>
      <c r="L127" s="284"/>
    </row>
    <row r="128" spans="2:12" ht="19.5" thickBot="1">
      <c r="B128" s="20" t="s">
        <v>67</v>
      </c>
      <c r="C128" s="139" t="s">
        <v>628</v>
      </c>
      <c r="D128" s="58"/>
      <c r="E128" s="62"/>
      <c r="F128" s="62"/>
      <c r="G128" s="62"/>
      <c r="H128" s="58">
        <f t="shared" si="26"/>
        <v>0</v>
      </c>
      <c r="I128" s="9" t="s">
        <v>18</v>
      </c>
      <c r="J128" s="9" t="s">
        <v>18</v>
      </c>
      <c r="K128" s="10"/>
      <c r="L128" s="284"/>
    </row>
    <row r="129" spans="2:12" ht="19.5" thickBot="1">
      <c r="B129" s="20" t="s">
        <v>68</v>
      </c>
      <c r="C129" s="139" t="s">
        <v>629</v>
      </c>
      <c r="D129" s="56"/>
      <c r="E129" s="61"/>
      <c r="F129" s="61"/>
      <c r="G129" s="61"/>
      <c r="H129" s="56">
        <f t="shared" si="26"/>
        <v>0</v>
      </c>
      <c r="I129" s="9" t="s">
        <v>10</v>
      </c>
      <c r="J129" s="9" t="s">
        <v>10</v>
      </c>
      <c r="K129" s="10"/>
      <c r="L129" s="284"/>
    </row>
    <row r="130" spans="2:12" ht="19.5" thickBot="1">
      <c r="B130" s="20" t="s">
        <v>69</v>
      </c>
      <c r="C130" s="139" t="s">
        <v>630</v>
      </c>
      <c r="D130" s="56"/>
      <c r="E130" s="61"/>
      <c r="F130" s="61"/>
      <c r="G130" s="61"/>
      <c r="H130" s="56">
        <f t="shared" si="26"/>
        <v>0</v>
      </c>
      <c r="I130" s="9" t="s">
        <v>10</v>
      </c>
      <c r="J130" s="9" t="s">
        <v>10</v>
      </c>
      <c r="K130" s="10"/>
      <c r="L130" s="284"/>
    </row>
    <row r="131" spans="2:12" ht="18.75">
      <c r="B131" s="94" t="s">
        <v>70</v>
      </c>
      <c r="C131" s="148" t="s">
        <v>377</v>
      </c>
      <c r="D131" s="77">
        <f>D132+D133+D134+D135</f>
        <v>0</v>
      </c>
      <c r="E131" s="77">
        <f t="shared" ref="E131:G131" si="44">E132+E133+E134+E135</f>
        <v>0</v>
      </c>
      <c r="F131" s="77">
        <f t="shared" si="44"/>
        <v>0</v>
      </c>
      <c r="G131" s="77">
        <f t="shared" si="44"/>
        <v>0</v>
      </c>
      <c r="H131" s="77">
        <f t="shared" si="26"/>
        <v>0</v>
      </c>
      <c r="I131" s="9"/>
      <c r="J131" s="9"/>
      <c r="K131" s="10"/>
      <c r="L131" s="284"/>
    </row>
    <row r="132" spans="2:12" ht="19.5" thickBot="1">
      <c r="B132" s="20" t="s">
        <v>64</v>
      </c>
      <c r="C132" s="139" t="s">
        <v>631</v>
      </c>
      <c r="D132" s="56"/>
      <c r="E132" s="61"/>
      <c r="F132" s="61"/>
      <c r="G132" s="61"/>
      <c r="H132" s="56">
        <f t="shared" si="26"/>
        <v>0</v>
      </c>
      <c r="I132" s="9" t="s">
        <v>10</v>
      </c>
      <c r="J132" s="9" t="s">
        <v>10</v>
      </c>
      <c r="K132" s="10"/>
      <c r="L132" s="284"/>
    </row>
    <row r="133" spans="2:12" ht="19.5" thickBot="1">
      <c r="B133" s="20" t="s">
        <v>65</v>
      </c>
      <c r="C133" s="139" t="s">
        <v>632</v>
      </c>
      <c r="D133" s="56"/>
      <c r="E133" s="61"/>
      <c r="F133" s="61"/>
      <c r="G133" s="61"/>
      <c r="H133" s="56">
        <f t="shared" si="26"/>
        <v>0</v>
      </c>
      <c r="I133" s="9" t="s">
        <v>10</v>
      </c>
      <c r="J133" s="9" t="s">
        <v>10</v>
      </c>
      <c r="K133" s="10"/>
      <c r="L133" s="284"/>
    </row>
    <row r="134" spans="2:12" ht="19.5" thickBot="1">
      <c r="B134" s="20" t="s">
        <v>71</v>
      </c>
      <c r="C134" s="139" t="s">
        <v>633</v>
      </c>
      <c r="D134" s="56"/>
      <c r="E134" s="61"/>
      <c r="F134" s="61"/>
      <c r="G134" s="61"/>
      <c r="H134" s="56">
        <f t="shared" si="26"/>
        <v>0</v>
      </c>
      <c r="I134" s="9" t="s">
        <v>10</v>
      </c>
      <c r="J134" s="9" t="s">
        <v>10</v>
      </c>
      <c r="K134" s="10"/>
      <c r="L134" s="284"/>
    </row>
    <row r="135" spans="2:12" ht="19.5" thickBot="1">
      <c r="B135" s="95" t="s">
        <v>67</v>
      </c>
      <c r="C135" s="149" t="s">
        <v>634</v>
      </c>
      <c r="D135" s="77">
        <f>D136+D137</f>
        <v>0</v>
      </c>
      <c r="E135" s="77">
        <f t="shared" ref="E135:G135" si="45">E136+E137</f>
        <v>0</v>
      </c>
      <c r="F135" s="77">
        <f t="shared" si="45"/>
        <v>0</v>
      </c>
      <c r="G135" s="77">
        <f t="shared" si="45"/>
        <v>0</v>
      </c>
      <c r="H135" s="77">
        <f t="shared" si="26"/>
        <v>0</v>
      </c>
      <c r="I135" s="9" t="s">
        <v>10</v>
      </c>
      <c r="J135" s="9" t="s">
        <v>10</v>
      </c>
      <c r="K135" s="10"/>
      <c r="L135" s="284"/>
    </row>
    <row r="136" spans="2:12" ht="19.5" thickBot="1">
      <c r="B136" s="21" t="s">
        <v>72</v>
      </c>
      <c r="C136" s="139" t="s">
        <v>635</v>
      </c>
      <c r="D136" s="56"/>
      <c r="E136" s="61"/>
      <c r="F136" s="61"/>
      <c r="G136" s="61"/>
      <c r="H136" s="56">
        <f t="shared" si="26"/>
        <v>0</v>
      </c>
      <c r="I136" s="9" t="s">
        <v>10</v>
      </c>
      <c r="J136" s="9" t="s">
        <v>10</v>
      </c>
      <c r="K136" s="10"/>
      <c r="L136" s="284"/>
    </row>
    <row r="137" spans="2:12" ht="19.5" thickBot="1">
      <c r="B137" s="21" t="s">
        <v>73</v>
      </c>
      <c r="C137" s="139" t="s">
        <v>636</v>
      </c>
      <c r="D137" s="56"/>
      <c r="E137" s="61"/>
      <c r="F137" s="61"/>
      <c r="G137" s="61"/>
      <c r="H137" s="56">
        <f t="shared" si="26"/>
        <v>0</v>
      </c>
      <c r="I137" s="9" t="s">
        <v>10</v>
      </c>
      <c r="J137" s="9" t="s">
        <v>10</v>
      </c>
      <c r="K137" s="10"/>
      <c r="L137" s="284"/>
    </row>
    <row r="138" spans="2:12" ht="18.75">
      <c r="B138" s="19" t="s">
        <v>74</v>
      </c>
      <c r="C138" s="138" t="s">
        <v>637</v>
      </c>
      <c r="D138" s="58"/>
      <c r="E138" s="63"/>
      <c r="F138" s="63"/>
      <c r="G138" s="63"/>
      <c r="H138" s="58">
        <f t="shared" si="26"/>
        <v>0</v>
      </c>
      <c r="I138" s="9" t="s">
        <v>18</v>
      </c>
      <c r="J138" s="9" t="s">
        <v>18</v>
      </c>
      <c r="K138" s="10"/>
      <c r="L138" s="284"/>
    </row>
    <row r="139" spans="2:12" ht="18.75">
      <c r="B139" s="94" t="s">
        <v>75</v>
      </c>
      <c r="C139" s="148" t="s">
        <v>638</v>
      </c>
      <c r="D139" s="77">
        <f>D140+D145+D159+D162+D165+D166+D171+D174</f>
        <v>0</v>
      </c>
      <c r="E139" s="77">
        <f t="shared" ref="E139:G139" si="46">E140+E145+E159+E162+E165+E166+E171+E174</f>
        <v>0</v>
      </c>
      <c r="F139" s="77">
        <f t="shared" si="46"/>
        <v>0</v>
      </c>
      <c r="G139" s="77">
        <f t="shared" si="46"/>
        <v>0</v>
      </c>
      <c r="H139" s="77">
        <f t="shared" si="26"/>
        <v>0</v>
      </c>
      <c r="I139" s="9"/>
      <c r="J139" s="9"/>
      <c r="K139" s="10"/>
      <c r="L139" s="284"/>
    </row>
    <row r="140" spans="2:12" ht="18.75">
      <c r="B140" s="20" t="s">
        <v>76</v>
      </c>
      <c r="C140" s="138" t="s">
        <v>639</v>
      </c>
      <c r="D140" s="58"/>
      <c r="E140" s="62"/>
      <c r="F140" s="62"/>
      <c r="G140" s="62"/>
      <c r="H140" s="58">
        <f t="shared" si="26"/>
        <v>0</v>
      </c>
      <c r="I140" s="9" t="s">
        <v>18</v>
      </c>
      <c r="J140" s="9" t="s">
        <v>18</v>
      </c>
      <c r="K140" s="10"/>
      <c r="L140" s="284"/>
    </row>
    <row r="141" spans="2:12" ht="18.75">
      <c r="B141" s="20" t="s">
        <v>72</v>
      </c>
      <c r="C141" s="138" t="s">
        <v>640</v>
      </c>
      <c r="D141" s="58"/>
      <c r="E141" s="62"/>
      <c r="F141" s="62"/>
      <c r="G141" s="62"/>
      <c r="H141" s="58">
        <f t="shared" si="26"/>
        <v>0</v>
      </c>
      <c r="I141" s="9" t="s">
        <v>18</v>
      </c>
      <c r="J141" s="9" t="s">
        <v>18</v>
      </c>
      <c r="K141" s="10"/>
      <c r="L141" s="284"/>
    </row>
    <row r="142" spans="2:12" ht="18.75">
      <c r="B142" s="20" t="s">
        <v>73</v>
      </c>
      <c r="C142" s="138" t="s">
        <v>641</v>
      </c>
      <c r="D142" s="58"/>
      <c r="E142" s="62"/>
      <c r="F142" s="62"/>
      <c r="G142" s="62"/>
      <c r="H142" s="58">
        <f t="shared" si="26"/>
        <v>0</v>
      </c>
      <c r="I142" s="9" t="s">
        <v>18</v>
      </c>
      <c r="J142" s="9" t="s">
        <v>18</v>
      </c>
      <c r="K142" s="10"/>
      <c r="L142" s="284"/>
    </row>
    <row r="143" spans="2:12" ht="18.75">
      <c r="B143" s="43" t="s">
        <v>77</v>
      </c>
      <c r="C143" s="138" t="s">
        <v>642</v>
      </c>
      <c r="D143" s="58"/>
      <c r="E143" s="62"/>
      <c r="F143" s="62"/>
      <c r="G143" s="62"/>
      <c r="H143" s="58">
        <f t="shared" ref="H143:H206" si="47">D143+E143+F143+G143</f>
        <v>0</v>
      </c>
      <c r="I143" s="9" t="s">
        <v>18</v>
      </c>
      <c r="J143" s="9" t="s">
        <v>18</v>
      </c>
      <c r="K143" s="10"/>
      <c r="L143" s="284"/>
    </row>
    <row r="144" spans="2:12" ht="18.75">
      <c r="B144" s="43" t="s">
        <v>78</v>
      </c>
      <c r="C144" s="138" t="s">
        <v>643</v>
      </c>
      <c r="D144" s="58"/>
      <c r="E144" s="62"/>
      <c r="F144" s="62"/>
      <c r="G144" s="62"/>
      <c r="H144" s="58">
        <f t="shared" si="47"/>
        <v>0</v>
      </c>
      <c r="I144" s="9" t="s">
        <v>18</v>
      </c>
      <c r="J144" s="9" t="s">
        <v>18</v>
      </c>
      <c r="K144" s="10"/>
      <c r="L144" s="284"/>
    </row>
    <row r="145" spans="2:12" ht="18.75">
      <c r="B145" s="95" t="s">
        <v>79</v>
      </c>
      <c r="C145" s="148" t="s">
        <v>644</v>
      </c>
      <c r="D145" s="77">
        <f>D146+D147+D148+D149+D152</f>
        <v>0</v>
      </c>
      <c r="E145" s="96">
        <f t="shared" ref="E145:G145" si="48">E146+E147+E148+E149+E152</f>
        <v>0</v>
      </c>
      <c r="F145" s="96">
        <f t="shared" si="48"/>
        <v>0</v>
      </c>
      <c r="G145" s="96">
        <f t="shared" si="48"/>
        <v>0</v>
      </c>
      <c r="H145" s="77">
        <f t="shared" si="47"/>
        <v>0</v>
      </c>
      <c r="I145" s="9"/>
      <c r="J145" s="9"/>
      <c r="K145" s="10"/>
      <c r="L145" s="284"/>
    </row>
    <row r="146" spans="2:12" ht="18.75">
      <c r="B146" s="20" t="s">
        <v>80</v>
      </c>
      <c r="C146" s="138" t="s">
        <v>645</v>
      </c>
      <c r="D146" s="58"/>
      <c r="E146" s="62"/>
      <c r="F146" s="62"/>
      <c r="G146" s="62"/>
      <c r="H146" s="58">
        <f t="shared" si="47"/>
        <v>0</v>
      </c>
      <c r="I146" s="9" t="s">
        <v>18</v>
      </c>
      <c r="J146" s="9" t="s">
        <v>18</v>
      </c>
      <c r="K146" s="10"/>
      <c r="L146" s="284"/>
    </row>
    <row r="147" spans="2:12" ht="18.75">
      <c r="B147" s="20" t="s">
        <v>81</v>
      </c>
      <c r="C147" s="138" t="s">
        <v>646</v>
      </c>
      <c r="D147" s="58"/>
      <c r="E147" s="62"/>
      <c r="F147" s="62"/>
      <c r="G147" s="62"/>
      <c r="H147" s="58">
        <f t="shared" si="47"/>
        <v>0</v>
      </c>
      <c r="I147" s="9" t="s">
        <v>18</v>
      </c>
      <c r="J147" s="9" t="s">
        <v>18</v>
      </c>
      <c r="K147" s="10"/>
      <c r="L147" s="284"/>
    </row>
    <row r="148" spans="2:12" ht="18.75">
      <c r="B148" s="20" t="s">
        <v>82</v>
      </c>
      <c r="C148" s="138" t="s">
        <v>647</v>
      </c>
      <c r="D148" s="58"/>
      <c r="E148" s="62"/>
      <c r="F148" s="62"/>
      <c r="G148" s="62"/>
      <c r="H148" s="58">
        <f t="shared" si="47"/>
        <v>0</v>
      </c>
      <c r="I148" s="9" t="s">
        <v>18</v>
      </c>
      <c r="J148" s="9" t="s">
        <v>18</v>
      </c>
      <c r="K148" s="10"/>
      <c r="L148" s="284"/>
    </row>
    <row r="149" spans="2:12" ht="18.75">
      <c r="B149" s="20" t="s">
        <v>83</v>
      </c>
      <c r="C149" s="138" t="s">
        <v>648</v>
      </c>
      <c r="D149" s="58"/>
      <c r="E149" s="62"/>
      <c r="F149" s="62"/>
      <c r="G149" s="62"/>
      <c r="H149" s="58">
        <f t="shared" si="47"/>
        <v>0</v>
      </c>
      <c r="I149" s="9" t="s">
        <v>18</v>
      </c>
      <c r="J149" s="9" t="s">
        <v>18</v>
      </c>
      <c r="K149" s="10"/>
      <c r="L149" s="284"/>
    </row>
    <row r="150" spans="2:12" ht="18.75">
      <c r="B150" s="20" t="s">
        <v>84</v>
      </c>
      <c r="C150" s="138" t="s">
        <v>649</v>
      </c>
      <c r="D150" s="58"/>
      <c r="E150" s="62"/>
      <c r="F150" s="62"/>
      <c r="G150" s="62"/>
      <c r="H150" s="58">
        <f t="shared" si="47"/>
        <v>0</v>
      </c>
      <c r="I150" s="9" t="s">
        <v>18</v>
      </c>
      <c r="J150" s="9" t="s">
        <v>18</v>
      </c>
      <c r="K150" s="10"/>
      <c r="L150" s="284"/>
    </row>
    <row r="151" spans="2:12" ht="18.75">
      <c r="B151" s="20" t="s">
        <v>85</v>
      </c>
      <c r="C151" s="138" t="s">
        <v>650</v>
      </c>
      <c r="D151" s="58"/>
      <c r="E151" s="62"/>
      <c r="F151" s="62"/>
      <c r="G151" s="62"/>
      <c r="H151" s="58">
        <f t="shared" si="47"/>
        <v>0</v>
      </c>
      <c r="I151" s="9" t="s">
        <v>18</v>
      </c>
      <c r="J151" s="9" t="s">
        <v>18</v>
      </c>
      <c r="K151" s="10"/>
      <c r="L151" s="284"/>
    </row>
    <row r="152" spans="2:12" ht="18.75">
      <c r="B152" s="20" t="s">
        <v>86</v>
      </c>
      <c r="C152" s="138" t="s">
        <v>651</v>
      </c>
      <c r="D152" s="58"/>
      <c r="E152" s="62"/>
      <c r="F152" s="62"/>
      <c r="G152" s="62"/>
      <c r="H152" s="58">
        <f t="shared" si="47"/>
        <v>0</v>
      </c>
      <c r="I152" s="9" t="s">
        <v>18</v>
      </c>
      <c r="J152" s="9" t="s">
        <v>18</v>
      </c>
      <c r="K152" s="10"/>
      <c r="L152" s="284"/>
    </row>
    <row r="153" spans="2:12" ht="18.75">
      <c r="B153" s="20" t="s">
        <v>87</v>
      </c>
      <c r="C153" s="138" t="s">
        <v>652</v>
      </c>
      <c r="D153" s="58"/>
      <c r="E153" s="62"/>
      <c r="F153" s="62"/>
      <c r="G153" s="62"/>
      <c r="H153" s="58">
        <f t="shared" si="47"/>
        <v>0</v>
      </c>
      <c r="I153" s="9" t="s">
        <v>18</v>
      </c>
      <c r="J153" s="9" t="s">
        <v>18</v>
      </c>
      <c r="K153" s="10"/>
      <c r="L153" s="284"/>
    </row>
    <row r="154" spans="2:12" ht="18.75">
      <c r="B154" s="20" t="s">
        <v>88</v>
      </c>
      <c r="C154" s="138" t="s">
        <v>653</v>
      </c>
      <c r="D154" s="58"/>
      <c r="E154" s="62"/>
      <c r="F154" s="62"/>
      <c r="G154" s="62"/>
      <c r="H154" s="58">
        <f t="shared" si="47"/>
        <v>0</v>
      </c>
      <c r="I154" s="9" t="s">
        <v>18</v>
      </c>
      <c r="J154" s="9" t="s">
        <v>18</v>
      </c>
      <c r="K154" s="10"/>
      <c r="L154" s="284"/>
    </row>
    <row r="155" spans="2:12" ht="18.75">
      <c r="B155" s="20" t="s">
        <v>89</v>
      </c>
      <c r="C155" s="138" t="s">
        <v>654</v>
      </c>
      <c r="D155" s="58"/>
      <c r="E155" s="62"/>
      <c r="F155" s="62"/>
      <c r="G155" s="62"/>
      <c r="H155" s="58">
        <f t="shared" si="47"/>
        <v>0</v>
      </c>
      <c r="I155" s="9" t="s">
        <v>18</v>
      </c>
      <c r="J155" s="9" t="s">
        <v>18</v>
      </c>
      <c r="K155" s="10"/>
      <c r="L155" s="284"/>
    </row>
    <row r="156" spans="2:12" ht="18.75">
      <c r="B156" s="20" t="s">
        <v>90</v>
      </c>
      <c r="C156" s="138" t="s">
        <v>655</v>
      </c>
      <c r="D156" s="58"/>
      <c r="E156" s="62"/>
      <c r="F156" s="62"/>
      <c r="G156" s="62"/>
      <c r="H156" s="58">
        <f t="shared" si="47"/>
        <v>0</v>
      </c>
      <c r="I156" s="9" t="s">
        <v>18</v>
      </c>
      <c r="J156" s="9" t="s">
        <v>18</v>
      </c>
      <c r="K156" s="10"/>
      <c r="L156" s="284"/>
    </row>
    <row r="157" spans="2:12" ht="18.75">
      <c r="B157" s="20" t="s">
        <v>88</v>
      </c>
      <c r="C157" s="138" t="s">
        <v>656</v>
      </c>
      <c r="D157" s="58"/>
      <c r="E157" s="62"/>
      <c r="F157" s="62"/>
      <c r="G157" s="62"/>
      <c r="H157" s="58">
        <f t="shared" si="47"/>
        <v>0</v>
      </c>
      <c r="I157" s="9" t="s">
        <v>18</v>
      </c>
      <c r="J157" s="9" t="s">
        <v>18</v>
      </c>
      <c r="K157" s="10"/>
      <c r="L157" s="284"/>
    </row>
    <row r="158" spans="2:12" ht="18.75">
      <c r="B158" s="20" t="s">
        <v>89</v>
      </c>
      <c r="C158" s="138" t="s">
        <v>657</v>
      </c>
      <c r="D158" s="58"/>
      <c r="E158" s="62"/>
      <c r="F158" s="62"/>
      <c r="G158" s="62"/>
      <c r="H158" s="58">
        <f t="shared" si="47"/>
        <v>0</v>
      </c>
      <c r="I158" s="9" t="s">
        <v>18</v>
      </c>
      <c r="J158" s="9" t="s">
        <v>18</v>
      </c>
      <c r="K158" s="10"/>
      <c r="L158" s="284"/>
    </row>
    <row r="159" spans="2:12" ht="18.75">
      <c r="B159" s="20" t="s">
        <v>91</v>
      </c>
      <c r="C159" s="138" t="s">
        <v>658</v>
      </c>
      <c r="D159" s="58"/>
      <c r="E159" s="62"/>
      <c r="F159" s="62"/>
      <c r="G159" s="62"/>
      <c r="H159" s="58">
        <f t="shared" si="47"/>
        <v>0</v>
      </c>
      <c r="I159" s="9" t="s">
        <v>18</v>
      </c>
      <c r="J159" s="9" t="s">
        <v>18</v>
      </c>
      <c r="K159" s="10"/>
      <c r="L159" s="284"/>
    </row>
    <row r="160" spans="2:12" ht="18.75">
      <c r="B160" s="20" t="s">
        <v>92</v>
      </c>
      <c r="C160" s="138" t="s">
        <v>659</v>
      </c>
      <c r="D160" s="58"/>
      <c r="E160" s="62"/>
      <c r="F160" s="62"/>
      <c r="G160" s="62"/>
      <c r="H160" s="58">
        <f t="shared" si="47"/>
        <v>0</v>
      </c>
      <c r="I160" s="9" t="s">
        <v>18</v>
      </c>
      <c r="J160" s="9" t="s">
        <v>18</v>
      </c>
      <c r="K160" s="10"/>
      <c r="L160" s="284"/>
    </row>
    <row r="161" spans="2:12" ht="18.75">
      <c r="B161" s="20" t="s">
        <v>93</v>
      </c>
      <c r="C161" s="138" t="s">
        <v>660</v>
      </c>
      <c r="D161" s="58"/>
      <c r="E161" s="62"/>
      <c r="F161" s="62"/>
      <c r="G161" s="62"/>
      <c r="H161" s="58">
        <f t="shared" si="47"/>
        <v>0</v>
      </c>
      <c r="I161" s="9" t="s">
        <v>18</v>
      </c>
      <c r="J161" s="9" t="s">
        <v>18</v>
      </c>
      <c r="K161" s="10"/>
      <c r="L161" s="284"/>
    </row>
    <row r="162" spans="2:12" ht="18.75">
      <c r="B162" s="20" t="s">
        <v>94</v>
      </c>
      <c r="C162" s="138" t="s">
        <v>661</v>
      </c>
      <c r="D162" s="58"/>
      <c r="E162" s="62"/>
      <c r="F162" s="62"/>
      <c r="G162" s="62"/>
      <c r="H162" s="58">
        <f t="shared" si="47"/>
        <v>0</v>
      </c>
      <c r="I162" s="9" t="s">
        <v>18</v>
      </c>
      <c r="J162" s="9" t="s">
        <v>18</v>
      </c>
      <c r="K162" s="10"/>
      <c r="L162" s="284"/>
    </row>
    <row r="163" spans="2:12" ht="18.75">
      <c r="B163" s="20" t="s">
        <v>95</v>
      </c>
      <c r="C163" s="138" t="s">
        <v>662</v>
      </c>
      <c r="D163" s="58"/>
      <c r="E163" s="62"/>
      <c r="F163" s="62"/>
      <c r="G163" s="62"/>
      <c r="H163" s="58">
        <f t="shared" si="47"/>
        <v>0</v>
      </c>
      <c r="I163" s="9" t="s">
        <v>18</v>
      </c>
      <c r="J163" s="9" t="s">
        <v>18</v>
      </c>
      <c r="K163" s="10"/>
      <c r="L163" s="284"/>
    </row>
    <row r="164" spans="2:12" ht="18.75">
      <c r="B164" s="20" t="s">
        <v>96</v>
      </c>
      <c r="C164" s="138" t="s">
        <v>663</v>
      </c>
      <c r="D164" s="58"/>
      <c r="E164" s="62"/>
      <c r="F164" s="62"/>
      <c r="G164" s="62"/>
      <c r="H164" s="58">
        <f t="shared" si="47"/>
        <v>0</v>
      </c>
      <c r="I164" s="9" t="s">
        <v>18</v>
      </c>
      <c r="J164" s="9" t="s">
        <v>18</v>
      </c>
      <c r="K164" s="10"/>
      <c r="L164" s="284"/>
    </row>
    <row r="165" spans="2:12" ht="18.75">
      <c r="B165" s="20" t="s">
        <v>97</v>
      </c>
      <c r="C165" s="138" t="s">
        <v>664</v>
      </c>
      <c r="D165" s="58"/>
      <c r="E165" s="62"/>
      <c r="F165" s="62"/>
      <c r="G165" s="62"/>
      <c r="H165" s="58">
        <f t="shared" si="47"/>
        <v>0</v>
      </c>
      <c r="I165" s="9" t="s">
        <v>18</v>
      </c>
      <c r="J165" s="9" t="s">
        <v>18</v>
      </c>
      <c r="K165" s="10"/>
      <c r="L165" s="284"/>
    </row>
    <row r="166" spans="2:12" ht="18.75">
      <c r="B166" s="95" t="s">
        <v>98</v>
      </c>
      <c r="C166" s="148" t="s">
        <v>665</v>
      </c>
      <c r="D166" s="77">
        <f>D167+D168+D169+D170</f>
        <v>0</v>
      </c>
      <c r="E166" s="96">
        <f t="shared" ref="E166:G166" si="49">E167+E168+E169+E170</f>
        <v>0</v>
      </c>
      <c r="F166" s="96">
        <f t="shared" si="49"/>
        <v>0</v>
      </c>
      <c r="G166" s="96">
        <f t="shared" si="49"/>
        <v>0</v>
      </c>
      <c r="H166" s="77">
        <f t="shared" si="47"/>
        <v>0</v>
      </c>
      <c r="I166" s="9" t="s">
        <v>10</v>
      </c>
      <c r="J166" s="9" t="s">
        <v>10</v>
      </c>
      <c r="K166" s="10"/>
      <c r="L166" s="284"/>
    </row>
    <row r="167" spans="2:12" ht="18.75">
      <c r="B167" s="20" t="s">
        <v>99</v>
      </c>
      <c r="C167" s="138" t="s">
        <v>666</v>
      </c>
      <c r="D167" s="56"/>
      <c r="E167" s="61"/>
      <c r="F167" s="61"/>
      <c r="G167" s="61"/>
      <c r="H167" s="56">
        <f t="shared" si="47"/>
        <v>0</v>
      </c>
      <c r="I167" s="9" t="s">
        <v>10</v>
      </c>
      <c r="J167" s="9" t="s">
        <v>10</v>
      </c>
      <c r="K167" s="10"/>
      <c r="L167" s="284"/>
    </row>
    <row r="168" spans="2:12" ht="18.75">
      <c r="B168" s="20" t="s">
        <v>100</v>
      </c>
      <c r="C168" s="138" t="s">
        <v>667</v>
      </c>
      <c r="D168" s="56"/>
      <c r="E168" s="61"/>
      <c r="F168" s="61"/>
      <c r="G168" s="61"/>
      <c r="H168" s="56">
        <f t="shared" si="47"/>
        <v>0</v>
      </c>
      <c r="I168" s="9" t="s">
        <v>10</v>
      </c>
      <c r="J168" s="9" t="s">
        <v>10</v>
      </c>
      <c r="K168" s="10"/>
      <c r="L168" s="284"/>
    </row>
    <row r="169" spans="2:12" ht="18.75">
      <c r="B169" s="20" t="s">
        <v>101</v>
      </c>
      <c r="C169" s="138" t="s">
        <v>668</v>
      </c>
      <c r="D169" s="56"/>
      <c r="E169" s="61"/>
      <c r="F169" s="61"/>
      <c r="G169" s="61"/>
      <c r="H169" s="56">
        <f t="shared" si="47"/>
        <v>0</v>
      </c>
      <c r="I169" s="9" t="s">
        <v>10</v>
      </c>
      <c r="J169" s="9" t="s">
        <v>10</v>
      </c>
      <c r="K169" s="10"/>
      <c r="L169" s="284"/>
    </row>
    <row r="170" spans="2:12" ht="18.75">
      <c r="B170" s="20" t="s">
        <v>102</v>
      </c>
      <c r="C170" s="138" t="s">
        <v>669</v>
      </c>
      <c r="D170" s="56"/>
      <c r="E170" s="61"/>
      <c r="F170" s="61"/>
      <c r="G170" s="61"/>
      <c r="H170" s="56">
        <f t="shared" si="47"/>
        <v>0</v>
      </c>
      <c r="I170" s="9" t="s">
        <v>10</v>
      </c>
      <c r="J170" s="9" t="s">
        <v>10</v>
      </c>
      <c r="K170" s="10"/>
      <c r="L170" s="284"/>
    </row>
    <row r="171" spans="2:12" ht="18.75">
      <c r="B171" s="95" t="s">
        <v>103</v>
      </c>
      <c r="C171" s="148" t="s">
        <v>670</v>
      </c>
      <c r="D171" s="77">
        <f>D172+D173</f>
        <v>0</v>
      </c>
      <c r="E171" s="96">
        <f t="shared" ref="E171:G171" si="50">E172+E173</f>
        <v>0</v>
      </c>
      <c r="F171" s="96">
        <f t="shared" si="50"/>
        <v>0</v>
      </c>
      <c r="G171" s="96">
        <f t="shared" si="50"/>
        <v>0</v>
      </c>
      <c r="H171" s="77">
        <f t="shared" si="47"/>
        <v>0</v>
      </c>
      <c r="I171" s="9" t="s">
        <v>18</v>
      </c>
      <c r="J171" s="9" t="s">
        <v>18</v>
      </c>
      <c r="K171" s="10"/>
      <c r="L171" s="284"/>
    </row>
    <row r="172" spans="2:12" ht="18.75">
      <c r="B172" s="20" t="s">
        <v>104</v>
      </c>
      <c r="C172" s="138" t="s">
        <v>671</v>
      </c>
      <c r="D172" s="58"/>
      <c r="E172" s="62"/>
      <c r="F172" s="62"/>
      <c r="G172" s="62"/>
      <c r="H172" s="58">
        <f t="shared" si="47"/>
        <v>0</v>
      </c>
      <c r="I172" s="9" t="s">
        <v>18</v>
      </c>
      <c r="J172" s="9" t="s">
        <v>18</v>
      </c>
      <c r="K172" s="10"/>
      <c r="L172" s="284"/>
    </row>
    <row r="173" spans="2:12" ht="18.75">
      <c r="B173" s="20" t="s">
        <v>105</v>
      </c>
      <c r="C173" s="138" t="s">
        <v>672</v>
      </c>
      <c r="D173" s="58"/>
      <c r="E173" s="62"/>
      <c r="F173" s="62"/>
      <c r="G173" s="62"/>
      <c r="H173" s="58">
        <f t="shared" si="47"/>
        <v>0</v>
      </c>
      <c r="I173" s="9" t="s">
        <v>18</v>
      </c>
      <c r="J173" s="9" t="s">
        <v>18</v>
      </c>
      <c r="K173" s="10"/>
      <c r="L173" s="284"/>
    </row>
    <row r="174" spans="2:12" ht="18.75">
      <c r="B174" s="20" t="s">
        <v>106</v>
      </c>
      <c r="C174" s="138" t="s">
        <v>673</v>
      </c>
      <c r="D174" s="56"/>
      <c r="E174" s="61"/>
      <c r="F174" s="61"/>
      <c r="G174" s="61"/>
      <c r="H174" s="56">
        <f t="shared" si="47"/>
        <v>0</v>
      </c>
      <c r="I174" s="9" t="s">
        <v>10</v>
      </c>
      <c r="J174" s="9" t="s">
        <v>10</v>
      </c>
      <c r="K174" s="10"/>
      <c r="L174" s="284"/>
    </row>
    <row r="175" spans="2:12" ht="18.75">
      <c r="B175" s="89" t="s">
        <v>107</v>
      </c>
      <c r="C175" s="150" t="s">
        <v>378</v>
      </c>
      <c r="D175" s="77">
        <f>D176</f>
        <v>0</v>
      </c>
      <c r="E175" s="77">
        <f t="shared" ref="E175:G175" si="51">E176</f>
        <v>0</v>
      </c>
      <c r="F175" s="77">
        <f t="shared" si="51"/>
        <v>0</v>
      </c>
      <c r="G175" s="77">
        <f t="shared" si="51"/>
        <v>0</v>
      </c>
      <c r="H175" s="77">
        <f t="shared" si="47"/>
        <v>0</v>
      </c>
      <c r="I175" s="9"/>
      <c r="J175" s="9"/>
      <c r="K175" s="10"/>
      <c r="L175" s="284"/>
    </row>
    <row r="176" spans="2:12" ht="18.75">
      <c r="B176" s="97" t="s">
        <v>108</v>
      </c>
      <c r="C176" s="150" t="s">
        <v>379</v>
      </c>
      <c r="D176" s="77">
        <f>D177+D182+D196+D199+D202+D203+D208+D211</f>
        <v>0</v>
      </c>
      <c r="E176" s="77">
        <f t="shared" ref="E176:G176" si="52">E177+E182+E196+E199+E202+E203+E208+E211</f>
        <v>0</v>
      </c>
      <c r="F176" s="77">
        <f t="shared" si="52"/>
        <v>0</v>
      </c>
      <c r="G176" s="77">
        <f t="shared" si="52"/>
        <v>0</v>
      </c>
      <c r="H176" s="77">
        <f t="shared" si="47"/>
        <v>0</v>
      </c>
      <c r="I176" s="9"/>
      <c r="J176" s="9"/>
      <c r="K176" s="10"/>
      <c r="L176" s="284"/>
    </row>
    <row r="177" spans="2:12" ht="18.75">
      <c r="B177" s="95" t="s">
        <v>76</v>
      </c>
      <c r="C177" s="150" t="s">
        <v>380</v>
      </c>
      <c r="D177" s="77">
        <f>D178+D179</f>
        <v>0</v>
      </c>
      <c r="E177" s="77">
        <f t="shared" ref="E177:G177" si="53">E178+E179</f>
        <v>0</v>
      </c>
      <c r="F177" s="77">
        <f t="shared" si="53"/>
        <v>0</v>
      </c>
      <c r="G177" s="77">
        <f t="shared" si="53"/>
        <v>0</v>
      </c>
      <c r="H177" s="77">
        <f t="shared" si="47"/>
        <v>0</v>
      </c>
      <c r="I177" s="9" t="s">
        <v>18</v>
      </c>
      <c r="J177" s="9" t="s">
        <v>18</v>
      </c>
      <c r="K177" s="10"/>
      <c r="L177" s="284"/>
    </row>
    <row r="178" spans="2:12" ht="18.75">
      <c r="B178" s="20" t="s">
        <v>72</v>
      </c>
      <c r="C178" s="142" t="s">
        <v>685</v>
      </c>
      <c r="D178" s="58"/>
      <c r="E178" s="62"/>
      <c r="F178" s="62"/>
      <c r="G178" s="62"/>
      <c r="H178" s="58">
        <f t="shared" si="47"/>
        <v>0</v>
      </c>
      <c r="I178" s="9" t="s">
        <v>18</v>
      </c>
      <c r="J178" s="9" t="s">
        <v>18</v>
      </c>
      <c r="K178" s="10"/>
      <c r="L178" s="284"/>
    </row>
    <row r="179" spans="2:12" ht="18.75">
      <c r="B179" s="95" t="s">
        <v>73</v>
      </c>
      <c r="C179" s="150" t="s">
        <v>686</v>
      </c>
      <c r="D179" s="77">
        <f>D181+D180</f>
        <v>0</v>
      </c>
      <c r="E179" s="77">
        <f t="shared" ref="E179:G179" si="54">E181+E180</f>
        <v>0</v>
      </c>
      <c r="F179" s="77">
        <f t="shared" si="54"/>
        <v>0</v>
      </c>
      <c r="G179" s="77">
        <f t="shared" si="54"/>
        <v>0</v>
      </c>
      <c r="H179" s="77">
        <f t="shared" si="47"/>
        <v>0</v>
      </c>
      <c r="I179" s="9" t="s">
        <v>18</v>
      </c>
      <c r="J179" s="9" t="s">
        <v>18</v>
      </c>
      <c r="K179" s="10"/>
      <c r="L179" s="284"/>
    </row>
    <row r="180" spans="2:12" ht="18.75">
      <c r="B180" s="20" t="s">
        <v>77</v>
      </c>
      <c r="C180" s="142" t="s">
        <v>687</v>
      </c>
      <c r="D180" s="58"/>
      <c r="E180" s="62"/>
      <c r="F180" s="62"/>
      <c r="G180" s="62"/>
      <c r="H180" s="58">
        <f t="shared" si="47"/>
        <v>0</v>
      </c>
      <c r="I180" s="9" t="s">
        <v>18</v>
      </c>
      <c r="J180" s="9" t="s">
        <v>18</v>
      </c>
      <c r="K180" s="10"/>
      <c r="L180" s="284"/>
    </row>
    <row r="181" spans="2:12" ht="18.75">
      <c r="B181" s="20" t="s">
        <v>78</v>
      </c>
      <c r="C181" s="142" t="s">
        <v>688</v>
      </c>
      <c r="D181" s="58"/>
      <c r="E181" s="62"/>
      <c r="F181" s="62"/>
      <c r="G181" s="62"/>
      <c r="H181" s="58">
        <f t="shared" si="47"/>
        <v>0</v>
      </c>
      <c r="I181" s="9" t="s">
        <v>18</v>
      </c>
      <c r="J181" s="9" t="s">
        <v>18</v>
      </c>
      <c r="K181" s="10"/>
      <c r="L181" s="284"/>
    </row>
    <row r="182" spans="2:12" ht="18.75">
      <c r="B182" s="95" t="s">
        <v>79</v>
      </c>
      <c r="C182" s="150" t="s">
        <v>381</v>
      </c>
      <c r="D182" s="77">
        <f>D183+D184+D185+D186+D189</f>
        <v>0</v>
      </c>
      <c r="E182" s="77">
        <f t="shared" ref="E182:G182" si="55">E183+E184+E185+E186+E189</f>
        <v>0</v>
      </c>
      <c r="F182" s="77">
        <f t="shared" si="55"/>
        <v>0</v>
      </c>
      <c r="G182" s="77">
        <f t="shared" si="55"/>
        <v>0</v>
      </c>
      <c r="H182" s="77">
        <f t="shared" si="47"/>
        <v>0</v>
      </c>
      <c r="I182" s="9"/>
      <c r="J182" s="9"/>
      <c r="K182" s="10"/>
      <c r="L182" s="284"/>
    </row>
    <row r="183" spans="2:12" ht="18.75">
      <c r="B183" s="20" t="s">
        <v>80</v>
      </c>
      <c r="C183" s="142" t="s">
        <v>674</v>
      </c>
      <c r="D183" s="58"/>
      <c r="E183" s="62"/>
      <c r="F183" s="62"/>
      <c r="G183" s="62"/>
      <c r="H183" s="58">
        <f t="shared" si="47"/>
        <v>0</v>
      </c>
      <c r="I183" s="9" t="s">
        <v>18</v>
      </c>
      <c r="J183" s="9" t="s">
        <v>18</v>
      </c>
      <c r="K183" s="10"/>
      <c r="L183" s="284"/>
    </row>
    <row r="184" spans="2:12" ht="18.75">
      <c r="B184" s="20" t="s">
        <v>81</v>
      </c>
      <c r="C184" s="142" t="s">
        <v>675</v>
      </c>
      <c r="D184" s="58"/>
      <c r="E184" s="62"/>
      <c r="F184" s="62"/>
      <c r="G184" s="62"/>
      <c r="H184" s="58">
        <f t="shared" si="47"/>
        <v>0</v>
      </c>
      <c r="I184" s="9" t="s">
        <v>18</v>
      </c>
      <c r="J184" s="9" t="s">
        <v>18</v>
      </c>
      <c r="K184" s="10"/>
      <c r="L184" s="284"/>
    </row>
    <row r="185" spans="2:12" ht="18.75">
      <c r="B185" s="20" t="s">
        <v>82</v>
      </c>
      <c r="C185" s="142" t="s">
        <v>689</v>
      </c>
      <c r="D185" s="58"/>
      <c r="E185" s="62"/>
      <c r="F185" s="62"/>
      <c r="G185" s="62"/>
      <c r="H185" s="58">
        <f t="shared" si="47"/>
        <v>0</v>
      </c>
      <c r="I185" s="9" t="s">
        <v>18</v>
      </c>
      <c r="J185" s="9" t="s">
        <v>18</v>
      </c>
      <c r="K185" s="10"/>
      <c r="L185" s="284"/>
    </row>
    <row r="186" spans="2:12" ht="18.75">
      <c r="B186" s="95" t="s">
        <v>83</v>
      </c>
      <c r="C186" s="150" t="s">
        <v>690</v>
      </c>
      <c r="D186" s="77">
        <f>D187+D188</f>
        <v>0</v>
      </c>
      <c r="E186" s="77">
        <f t="shared" ref="E186:G186" si="56">E187+E188</f>
        <v>0</v>
      </c>
      <c r="F186" s="77">
        <f t="shared" si="56"/>
        <v>0</v>
      </c>
      <c r="G186" s="77">
        <f t="shared" si="56"/>
        <v>0</v>
      </c>
      <c r="H186" s="77">
        <f t="shared" si="47"/>
        <v>0</v>
      </c>
      <c r="I186" s="9" t="s">
        <v>18</v>
      </c>
      <c r="J186" s="9" t="s">
        <v>18</v>
      </c>
      <c r="K186" s="10"/>
      <c r="L186" s="284"/>
    </row>
    <row r="187" spans="2:12" ht="18.75">
      <c r="B187" s="20" t="s">
        <v>84</v>
      </c>
      <c r="C187" s="142" t="s">
        <v>691</v>
      </c>
      <c r="D187" s="58"/>
      <c r="E187" s="62"/>
      <c r="F187" s="62"/>
      <c r="G187" s="62"/>
      <c r="H187" s="58">
        <f t="shared" si="47"/>
        <v>0</v>
      </c>
      <c r="I187" s="9" t="s">
        <v>18</v>
      </c>
      <c r="J187" s="9" t="s">
        <v>18</v>
      </c>
      <c r="K187" s="10"/>
      <c r="L187" s="284"/>
    </row>
    <row r="188" spans="2:12" ht="18.75">
      <c r="B188" s="20" t="s">
        <v>85</v>
      </c>
      <c r="C188" s="142" t="s">
        <v>692</v>
      </c>
      <c r="D188" s="58"/>
      <c r="E188" s="62"/>
      <c r="F188" s="62"/>
      <c r="G188" s="62"/>
      <c r="H188" s="58">
        <f t="shared" si="47"/>
        <v>0</v>
      </c>
      <c r="I188" s="9" t="s">
        <v>18</v>
      </c>
      <c r="J188" s="9" t="s">
        <v>18</v>
      </c>
      <c r="K188" s="10"/>
      <c r="L188" s="284"/>
    </row>
    <row r="189" spans="2:12" ht="18.75">
      <c r="B189" s="95" t="s">
        <v>86</v>
      </c>
      <c r="C189" s="150" t="s">
        <v>693</v>
      </c>
      <c r="D189" s="77">
        <f>D190+D193</f>
        <v>0</v>
      </c>
      <c r="E189" s="77">
        <f t="shared" ref="E189:G189" si="57">E190+E193</f>
        <v>0</v>
      </c>
      <c r="F189" s="77">
        <f t="shared" si="57"/>
        <v>0</v>
      </c>
      <c r="G189" s="77">
        <f t="shared" si="57"/>
        <v>0</v>
      </c>
      <c r="H189" s="77">
        <f t="shared" si="47"/>
        <v>0</v>
      </c>
      <c r="I189" s="9" t="s">
        <v>18</v>
      </c>
      <c r="J189" s="9" t="s">
        <v>18</v>
      </c>
      <c r="K189" s="10"/>
      <c r="L189" s="284"/>
    </row>
    <row r="190" spans="2:12" ht="18.75">
      <c r="B190" s="95" t="s">
        <v>87</v>
      </c>
      <c r="C190" s="150" t="s">
        <v>694</v>
      </c>
      <c r="D190" s="77">
        <f>D191+D192</f>
        <v>0</v>
      </c>
      <c r="E190" s="77">
        <f t="shared" ref="E190:G190" si="58">E191+E192</f>
        <v>0</v>
      </c>
      <c r="F190" s="77">
        <f t="shared" si="58"/>
        <v>0</v>
      </c>
      <c r="G190" s="77">
        <f t="shared" si="58"/>
        <v>0</v>
      </c>
      <c r="H190" s="77">
        <f t="shared" si="47"/>
        <v>0</v>
      </c>
      <c r="I190" s="9" t="s">
        <v>18</v>
      </c>
      <c r="J190" s="9" t="s">
        <v>18</v>
      </c>
      <c r="K190" s="10"/>
      <c r="L190" s="284"/>
    </row>
    <row r="191" spans="2:12" ht="18.75">
      <c r="B191" s="20" t="s">
        <v>88</v>
      </c>
      <c r="C191" s="142" t="s">
        <v>695</v>
      </c>
      <c r="D191" s="58"/>
      <c r="E191" s="62"/>
      <c r="F191" s="62"/>
      <c r="G191" s="62"/>
      <c r="H191" s="58">
        <f t="shared" si="47"/>
        <v>0</v>
      </c>
      <c r="I191" s="9" t="s">
        <v>18</v>
      </c>
      <c r="J191" s="9" t="s">
        <v>18</v>
      </c>
      <c r="K191" s="10"/>
      <c r="L191" s="284"/>
    </row>
    <row r="192" spans="2:12" ht="18.75">
      <c r="B192" s="20" t="s">
        <v>89</v>
      </c>
      <c r="C192" s="142" t="s">
        <v>696</v>
      </c>
      <c r="D192" s="58"/>
      <c r="E192" s="62"/>
      <c r="F192" s="62"/>
      <c r="G192" s="62"/>
      <c r="H192" s="58">
        <f t="shared" si="47"/>
        <v>0</v>
      </c>
      <c r="I192" s="9" t="s">
        <v>18</v>
      </c>
      <c r="J192" s="9" t="s">
        <v>18</v>
      </c>
      <c r="K192" s="10"/>
      <c r="L192" s="284"/>
    </row>
    <row r="193" spans="2:12" ht="18.75">
      <c r="B193" s="95" t="s">
        <v>90</v>
      </c>
      <c r="C193" s="150" t="s">
        <v>697</v>
      </c>
      <c r="D193" s="77">
        <f>D194+D195</f>
        <v>0</v>
      </c>
      <c r="E193" s="77">
        <f t="shared" ref="E193:G193" si="59">E194+E195</f>
        <v>0</v>
      </c>
      <c r="F193" s="77">
        <f t="shared" si="59"/>
        <v>0</v>
      </c>
      <c r="G193" s="77">
        <f t="shared" si="59"/>
        <v>0</v>
      </c>
      <c r="H193" s="77">
        <f t="shared" si="47"/>
        <v>0</v>
      </c>
      <c r="I193" s="9" t="s">
        <v>18</v>
      </c>
      <c r="J193" s="9" t="s">
        <v>18</v>
      </c>
      <c r="K193" s="10"/>
      <c r="L193" s="284"/>
    </row>
    <row r="194" spans="2:12" ht="18.75">
      <c r="B194" s="20" t="s">
        <v>88</v>
      </c>
      <c r="C194" s="142" t="s">
        <v>698</v>
      </c>
      <c r="D194" s="58"/>
      <c r="E194" s="62"/>
      <c r="F194" s="62"/>
      <c r="G194" s="62"/>
      <c r="H194" s="58">
        <f t="shared" si="47"/>
        <v>0</v>
      </c>
      <c r="I194" s="9" t="s">
        <v>18</v>
      </c>
      <c r="J194" s="9" t="s">
        <v>18</v>
      </c>
      <c r="K194" s="10"/>
      <c r="L194" s="284"/>
    </row>
    <row r="195" spans="2:12" ht="18.75">
      <c r="B195" s="20" t="s">
        <v>89</v>
      </c>
      <c r="C195" s="142" t="s">
        <v>699</v>
      </c>
      <c r="D195" s="58"/>
      <c r="E195" s="62"/>
      <c r="F195" s="62"/>
      <c r="G195" s="62"/>
      <c r="H195" s="58">
        <f t="shared" si="47"/>
        <v>0</v>
      </c>
      <c r="I195" s="9" t="s">
        <v>18</v>
      </c>
      <c r="J195" s="9" t="s">
        <v>18</v>
      </c>
      <c r="K195" s="10"/>
      <c r="L195" s="284"/>
    </row>
    <row r="196" spans="2:12" ht="18.75">
      <c r="B196" s="95" t="s">
        <v>91</v>
      </c>
      <c r="C196" s="150" t="s">
        <v>382</v>
      </c>
      <c r="D196" s="77">
        <f>D197+D198</f>
        <v>0</v>
      </c>
      <c r="E196" s="77">
        <f t="shared" ref="E196:G196" si="60">E197+E198</f>
        <v>0</v>
      </c>
      <c r="F196" s="77">
        <f t="shared" si="60"/>
        <v>0</v>
      </c>
      <c r="G196" s="77">
        <f t="shared" si="60"/>
        <v>0</v>
      </c>
      <c r="H196" s="77">
        <f t="shared" si="47"/>
        <v>0</v>
      </c>
      <c r="I196" s="9" t="s">
        <v>18</v>
      </c>
      <c r="J196" s="9" t="s">
        <v>18</v>
      </c>
      <c r="K196" s="10"/>
      <c r="L196" s="284"/>
    </row>
    <row r="197" spans="2:12" ht="18.75">
      <c r="B197" s="20" t="s">
        <v>92</v>
      </c>
      <c r="C197" s="142" t="s">
        <v>676</v>
      </c>
      <c r="D197" s="58"/>
      <c r="E197" s="62"/>
      <c r="F197" s="62"/>
      <c r="G197" s="62"/>
      <c r="H197" s="58">
        <f t="shared" si="47"/>
        <v>0</v>
      </c>
      <c r="I197" s="9" t="s">
        <v>18</v>
      </c>
      <c r="J197" s="9" t="s">
        <v>18</v>
      </c>
      <c r="K197" s="10"/>
      <c r="L197" s="284"/>
    </row>
    <row r="198" spans="2:12" ht="18.75">
      <c r="B198" s="20" t="s">
        <v>93</v>
      </c>
      <c r="C198" s="142" t="s">
        <v>677</v>
      </c>
      <c r="D198" s="58"/>
      <c r="E198" s="62"/>
      <c r="F198" s="62"/>
      <c r="G198" s="62"/>
      <c r="H198" s="58">
        <f t="shared" si="47"/>
        <v>0</v>
      </c>
      <c r="I198" s="9" t="s">
        <v>18</v>
      </c>
      <c r="J198" s="9" t="s">
        <v>18</v>
      </c>
      <c r="K198" s="10"/>
      <c r="L198" s="284"/>
    </row>
    <row r="199" spans="2:12" ht="18.75">
      <c r="B199" s="95" t="s">
        <v>94</v>
      </c>
      <c r="C199" s="150" t="s">
        <v>383</v>
      </c>
      <c r="D199" s="77">
        <f>D200+D201</f>
        <v>0</v>
      </c>
      <c r="E199" s="77">
        <f t="shared" ref="E199:G199" si="61">E200+E201</f>
        <v>0</v>
      </c>
      <c r="F199" s="77">
        <f t="shared" si="61"/>
        <v>0</v>
      </c>
      <c r="G199" s="77">
        <f t="shared" si="61"/>
        <v>0</v>
      </c>
      <c r="H199" s="77">
        <f t="shared" si="47"/>
        <v>0</v>
      </c>
      <c r="I199" s="9" t="s">
        <v>18</v>
      </c>
      <c r="J199" s="9" t="s">
        <v>18</v>
      </c>
      <c r="K199" s="10"/>
      <c r="L199" s="284"/>
    </row>
    <row r="200" spans="2:12" ht="18.75">
      <c r="B200" s="20" t="s">
        <v>95</v>
      </c>
      <c r="C200" s="142" t="s">
        <v>678</v>
      </c>
      <c r="D200" s="58"/>
      <c r="E200" s="62"/>
      <c r="F200" s="62"/>
      <c r="G200" s="62"/>
      <c r="H200" s="58">
        <f t="shared" si="47"/>
        <v>0</v>
      </c>
      <c r="I200" s="9" t="s">
        <v>18</v>
      </c>
      <c r="J200" s="9" t="s">
        <v>18</v>
      </c>
      <c r="K200" s="10"/>
      <c r="L200" s="284"/>
    </row>
    <row r="201" spans="2:12" ht="18.75">
      <c r="B201" s="20" t="s">
        <v>96</v>
      </c>
      <c r="C201" s="142" t="s">
        <v>679</v>
      </c>
      <c r="D201" s="58"/>
      <c r="E201" s="62"/>
      <c r="F201" s="62"/>
      <c r="G201" s="62"/>
      <c r="H201" s="58">
        <f t="shared" si="47"/>
        <v>0</v>
      </c>
      <c r="I201" s="9" t="s">
        <v>18</v>
      </c>
      <c r="J201" s="9" t="s">
        <v>18</v>
      </c>
      <c r="K201" s="10"/>
      <c r="L201" s="284"/>
    </row>
    <row r="202" spans="2:12" ht="18.75">
      <c r="B202" s="20" t="s">
        <v>97</v>
      </c>
      <c r="C202" s="142" t="s">
        <v>680</v>
      </c>
      <c r="D202" s="58"/>
      <c r="E202" s="62"/>
      <c r="F202" s="62"/>
      <c r="G202" s="62"/>
      <c r="H202" s="58">
        <f t="shared" si="47"/>
        <v>0</v>
      </c>
      <c r="I202" s="9" t="s">
        <v>18</v>
      </c>
      <c r="J202" s="9" t="s">
        <v>18</v>
      </c>
      <c r="K202" s="10"/>
      <c r="L202" s="284"/>
    </row>
    <row r="203" spans="2:12" ht="18.75">
      <c r="B203" s="95" t="s">
        <v>98</v>
      </c>
      <c r="C203" s="150" t="s">
        <v>681</v>
      </c>
      <c r="D203" s="77">
        <f>D204+D205+D206+D207</f>
        <v>0</v>
      </c>
      <c r="E203" s="77">
        <f t="shared" ref="E203:G203" si="62">E204+E205+E206+E207</f>
        <v>0</v>
      </c>
      <c r="F203" s="77">
        <f t="shared" si="62"/>
        <v>0</v>
      </c>
      <c r="G203" s="77">
        <f t="shared" si="62"/>
        <v>0</v>
      </c>
      <c r="H203" s="77">
        <f t="shared" si="47"/>
        <v>0</v>
      </c>
      <c r="I203" s="9" t="s">
        <v>10</v>
      </c>
      <c r="J203" s="9" t="s">
        <v>10</v>
      </c>
      <c r="K203" s="10"/>
      <c r="L203" s="284"/>
    </row>
    <row r="204" spans="2:12" ht="18.75">
      <c r="B204" s="20" t="s">
        <v>99</v>
      </c>
      <c r="C204" s="142" t="s">
        <v>700</v>
      </c>
      <c r="D204" s="56"/>
      <c r="E204" s="61"/>
      <c r="F204" s="61"/>
      <c r="G204" s="61"/>
      <c r="H204" s="56">
        <f t="shared" si="47"/>
        <v>0</v>
      </c>
      <c r="I204" s="9" t="s">
        <v>10</v>
      </c>
      <c r="J204" s="9" t="s">
        <v>10</v>
      </c>
      <c r="K204" s="10"/>
      <c r="L204" s="284"/>
    </row>
    <row r="205" spans="2:12" ht="18.75">
      <c r="B205" s="20" t="s">
        <v>100</v>
      </c>
      <c r="C205" s="142" t="s">
        <v>701</v>
      </c>
      <c r="D205" s="56"/>
      <c r="E205" s="61"/>
      <c r="F205" s="61"/>
      <c r="G205" s="61"/>
      <c r="H205" s="56">
        <f t="shared" si="47"/>
        <v>0</v>
      </c>
      <c r="I205" s="9" t="s">
        <v>10</v>
      </c>
      <c r="J205" s="9" t="s">
        <v>10</v>
      </c>
      <c r="K205" s="10"/>
      <c r="L205" s="284"/>
    </row>
    <row r="206" spans="2:12" ht="18.75">
      <c r="B206" s="20" t="s">
        <v>101</v>
      </c>
      <c r="C206" s="142" t="s">
        <v>702</v>
      </c>
      <c r="D206" s="56"/>
      <c r="E206" s="61"/>
      <c r="F206" s="61"/>
      <c r="G206" s="61"/>
      <c r="H206" s="56">
        <f t="shared" si="47"/>
        <v>0</v>
      </c>
      <c r="I206" s="9" t="s">
        <v>10</v>
      </c>
      <c r="J206" s="9" t="s">
        <v>10</v>
      </c>
      <c r="K206" s="10"/>
      <c r="L206" s="284"/>
    </row>
    <row r="207" spans="2:12" ht="18.75">
      <c r="B207" s="20" t="s">
        <v>109</v>
      </c>
      <c r="C207" s="142" t="s">
        <v>703</v>
      </c>
      <c r="D207" s="56"/>
      <c r="E207" s="61"/>
      <c r="F207" s="61"/>
      <c r="G207" s="61"/>
      <c r="H207" s="56">
        <f t="shared" ref="H207:H270" si="63">D207+E207+F207+G207</f>
        <v>0</v>
      </c>
      <c r="I207" s="9" t="s">
        <v>10</v>
      </c>
      <c r="J207" s="9" t="s">
        <v>10</v>
      </c>
      <c r="K207" s="10"/>
      <c r="L207" s="284"/>
    </row>
    <row r="208" spans="2:12" ht="18.75">
      <c r="B208" s="95" t="s">
        <v>110</v>
      </c>
      <c r="C208" s="150" t="s">
        <v>682</v>
      </c>
      <c r="D208" s="77">
        <f>D209+D210</f>
        <v>0</v>
      </c>
      <c r="E208" s="77">
        <f t="shared" ref="E208:G208" si="64">E209+E210</f>
        <v>0</v>
      </c>
      <c r="F208" s="77">
        <f t="shared" si="64"/>
        <v>0</v>
      </c>
      <c r="G208" s="77">
        <f t="shared" si="64"/>
        <v>0</v>
      </c>
      <c r="H208" s="77">
        <f t="shared" si="63"/>
        <v>0</v>
      </c>
      <c r="I208" s="9" t="s">
        <v>18</v>
      </c>
      <c r="J208" s="9" t="s">
        <v>18</v>
      </c>
      <c r="K208" s="10"/>
      <c r="L208" s="284"/>
    </row>
    <row r="209" spans="2:12" ht="18.75">
      <c r="B209" s="20" t="s">
        <v>104</v>
      </c>
      <c r="C209" s="142" t="s">
        <v>683</v>
      </c>
      <c r="D209" s="58"/>
      <c r="E209" s="62"/>
      <c r="F209" s="62"/>
      <c r="G209" s="62"/>
      <c r="H209" s="58">
        <f t="shared" si="63"/>
        <v>0</v>
      </c>
      <c r="I209" s="9" t="s">
        <v>18</v>
      </c>
      <c r="J209" s="9" t="s">
        <v>18</v>
      </c>
      <c r="K209" s="10"/>
      <c r="L209" s="284"/>
    </row>
    <row r="210" spans="2:12" ht="18.75">
      <c r="B210" s="20" t="s">
        <v>105</v>
      </c>
      <c r="C210" s="142" t="s">
        <v>684</v>
      </c>
      <c r="D210" s="58"/>
      <c r="E210" s="62"/>
      <c r="F210" s="62"/>
      <c r="G210" s="62"/>
      <c r="H210" s="58">
        <f t="shared" si="63"/>
        <v>0</v>
      </c>
      <c r="I210" s="9" t="s">
        <v>18</v>
      </c>
      <c r="J210" s="9" t="s">
        <v>18</v>
      </c>
      <c r="K210" s="10"/>
      <c r="L210" s="284"/>
    </row>
    <row r="211" spans="2:12" ht="18.75">
      <c r="B211" s="20" t="s">
        <v>106</v>
      </c>
      <c r="C211" s="142" t="s">
        <v>704</v>
      </c>
      <c r="D211" s="56"/>
      <c r="E211" s="61"/>
      <c r="F211" s="61"/>
      <c r="G211" s="61"/>
      <c r="H211" s="56">
        <f t="shared" si="63"/>
        <v>0</v>
      </c>
      <c r="I211" s="9" t="s">
        <v>10</v>
      </c>
      <c r="J211" s="9" t="s">
        <v>10</v>
      </c>
      <c r="K211" s="10"/>
      <c r="L211" s="284"/>
    </row>
    <row r="212" spans="2:12" ht="18.75">
      <c r="B212" s="98" t="s">
        <v>111</v>
      </c>
      <c r="C212" s="145" t="s">
        <v>384</v>
      </c>
      <c r="D212" s="77">
        <f>D213+D237</f>
        <v>0</v>
      </c>
      <c r="E212" s="77">
        <f t="shared" ref="E212:G212" si="65">E213+E237</f>
        <v>0</v>
      </c>
      <c r="F212" s="77">
        <f t="shared" si="65"/>
        <v>0</v>
      </c>
      <c r="G212" s="77">
        <f t="shared" si="65"/>
        <v>0</v>
      </c>
      <c r="H212" s="77">
        <f t="shared" si="63"/>
        <v>0</v>
      </c>
      <c r="I212" s="9"/>
      <c r="J212" s="9"/>
      <c r="K212" s="10"/>
      <c r="L212" s="284"/>
    </row>
    <row r="213" spans="2:12" ht="18.75">
      <c r="B213" s="98" t="s">
        <v>62</v>
      </c>
      <c r="C213" s="145" t="s">
        <v>705</v>
      </c>
      <c r="D213" s="77">
        <f>D214+D215</f>
        <v>0</v>
      </c>
      <c r="E213" s="77">
        <f t="shared" ref="E213:G213" si="66">E214+E215</f>
        <v>0</v>
      </c>
      <c r="F213" s="77">
        <f t="shared" si="66"/>
        <v>0</v>
      </c>
      <c r="G213" s="77">
        <f t="shared" si="66"/>
        <v>0</v>
      </c>
      <c r="H213" s="77">
        <f t="shared" si="63"/>
        <v>0</v>
      </c>
      <c r="I213" s="9"/>
      <c r="J213" s="9"/>
      <c r="K213" s="10"/>
      <c r="L213" s="284"/>
    </row>
    <row r="214" spans="2:12" ht="18.75">
      <c r="B214" s="22" t="s">
        <v>112</v>
      </c>
      <c r="C214" s="136" t="s">
        <v>707</v>
      </c>
      <c r="D214" s="58"/>
      <c r="E214" s="58"/>
      <c r="F214" s="58"/>
      <c r="G214" s="58"/>
      <c r="H214" s="58">
        <f t="shared" si="63"/>
        <v>0</v>
      </c>
      <c r="I214" s="9" t="s">
        <v>18</v>
      </c>
      <c r="J214" s="9" t="s">
        <v>18</v>
      </c>
      <c r="K214" s="10"/>
      <c r="L214" s="284"/>
    </row>
    <row r="215" spans="2:12" ht="18.75">
      <c r="B215" s="99" t="s">
        <v>113</v>
      </c>
      <c r="C215" s="145" t="s">
        <v>706</v>
      </c>
      <c r="D215" s="77">
        <f>D216+D221+D235+D236</f>
        <v>0</v>
      </c>
      <c r="E215" s="77">
        <f t="shared" ref="E215:G215" si="67">E216+E221+E235+E236</f>
        <v>0</v>
      </c>
      <c r="F215" s="77">
        <f t="shared" si="67"/>
        <v>0</v>
      </c>
      <c r="G215" s="77">
        <f t="shared" si="67"/>
        <v>0</v>
      </c>
      <c r="H215" s="77">
        <f t="shared" si="63"/>
        <v>0</v>
      </c>
      <c r="I215" s="9"/>
      <c r="J215" s="9"/>
      <c r="K215" s="10"/>
      <c r="L215" s="284"/>
    </row>
    <row r="216" spans="2:12" ht="18.75">
      <c r="B216" s="99" t="s">
        <v>76</v>
      </c>
      <c r="C216" s="145" t="s">
        <v>708</v>
      </c>
      <c r="D216" s="77">
        <f>D217+D218</f>
        <v>0</v>
      </c>
      <c r="E216" s="77">
        <f t="shared" ref="E216:G216" si="68">E217+E218</f>
        <v>0</v>
      </c>
      <c r="F216" s="77">
        <f t="shared" si="68"/>
        <v>0</v>
      </c>
      <c r="G216" s="77">
        <f t="shared" si="68"/>
        <v>0</v>
      </c>
      <c r="H216" s="77">
        <f t="shared" si="63"/>
        <v>0</v>
      </c>
      <c r="I216" s="9" t="s">
        <v>18</v>
      </c>
      <c r="J216" s="9" t="s">
        <v>18</v>
      </c>
      <c r="K216" s="10"/>
      <c r="L216" s="284"/>
    </row>
    <row r="217" spans="2:12" ht="18.75">
      <c r="B217" s="22" t="s">
        <v>72</v>
      </c>
      <c r="C217" s="136" t="s">
        <v>709</v>
      </c>
      <c r="D217" s="58"/>
      <c r="E217" s="62"/>
      <c r="F217" s="62"/>
      <c r="G217" s="62"/>
      <c r="H217" s="58">
        <f t="shared" si="63"/>
        <v>0</v>
      </c>
      <c r="I217" s="9" t="s">
        <v>18</v>
      </c>
      <c r="J217" s="9" t="s">
        <v>18</v>
      </c>
      <c r="K217" s="10"/>
      <c r="L217" s="284"/>
    </row>
    <row r="218" spans="2:12" ht="18.75">
      <c r="B218" s="99" t="s">
        <v>73</v>
      </c>
      <c r="C218" s="145" t="s">
        <v>710</v>
      </c>
      <c r="D218" s="77">
        <f>D219+D220</f>
        <v>0</v>
      </c>
      <c r="E218" s="77">
        <f t="shared" ref="E218:G218" si="69">E219+E220</f>
        <v>0</v>
      </c>
      <c r="F218" s="77">
        <f t="shared" si="69"/>
        <v>0</v>
      </c>
      <c r="G218" s="77">
        <f t="shared" si="69"/>
        <v>0</v>
      </c>
      <c r="H218" s="77">
        <f t="shared" si="63"/>
        <v>0</v>
      </c>
      <c r="I218" s="9" t="s">
        <v>18</v>
      </c>
      <c r="J218" s="9" t="s">
        <v>18</v>
      </c>
      <c r="K218" s="10"/>
      <c r="L218" s="284"/>
    </row>
    <row r="219" spans="2:12" ht="18.75">
      <c r="B219" s="22" t="s">
        <v>77</v>
      </c>
      <c r="C219" s="136" t="s">
        <v>711</v>
      </c>
      <c r="D219" s="58"/>
      <c r="E219" s="62"/>
      <c r="F219" s="62"/>
      <c r="G219" s="62"/>
      <c r="H219" s="58">
        <f t="shared" si="63"/>
        <v>0</v>
      </c>
      <c r="I219" s="9" t="s">
        <v>18</v>
      </c>
      <c r="J219" s="9" t="s">
        <v>18</v>
      </c>
      <c r="K219" s="10"/>
      <c r="L219" s="284"/>
    </row>
    <row r="220" spans="2:12" ht="18.75">
      <c r="B220" s="22" t="s">
        <v>78</v>
      </c>
      <c r="C220" s="136" t="s">
        <v>712</v>
      </c>
      <c r="D220" s="58"/>
      <c r="E220" s="62"/>
      <c r="F220" s="62"/>
      <c r="G220" s="62"/>
      <c r="H220" s="58">
        <f t="shared" si="63"/>
        <v>0</v>
      </c>
      <c r="I220" s="9" t="s">
        <v>18</v>
      </c>
      <c r="J220" s="9" t="s">
        <v>18</v>
      </c>
      <c r="K220" s="10"/>
      <c r="L220" s="284"/>
    </row>
    <row r="221" spans="2:12" ht="18.75">
      <c r="B221" s="99" t="s">
        <v>79</v>
      </c>
      <c r="C221" s="145" t="s">
        <v>713</v>
      </c>
      <c r="D221" s="77">
        <f>D222+D223+D224+D225+D228</f>
        <v>0</v>
      </c>
      <c r="E221" s="77">
        <f t="shared" ref="E221:G221" si="70">E222+E223+E224+E225+E228</f>
        <v>0</v>
      </c>
      <c r="F221" s="77">
        <f t="shared" si="70"/>
        <v>0</v>
      </c>
      <c r="G221" s="77">
        <f t="shared" si="70"/>
        <v>0</v>
      </c>
      <c r="H221" s="77">
        <f t="shared" si="63"/>
        <v>0</v>
      </c>
      <c r="I221" s="9" t="s">
        <v>18</v>
      </c>
      <c r="J221" s="9" t="s">
        <v>18</v>
      </c>
      <c r="K221" s="10"/>
      <c r="L221" s="284"/>
    </row>
    <row r="222" spans="2:12" ht="18.75">
      <c r="B222" s="22" t="s">
        <v>80</v>
      </c>
      <c r="C222" s="136" t="s">
        <v>714</v>
      </c>
      <c r="D222" s="58"/>
      <c r="E222" s="62"/>
      <c r="F222" s="62"/>
      <c r="G222" s="62"/>
      <c r="H222" s="58">
        <f t="shared" si="63"/>
        <v>0</v>
      </c>
      <c r="I222" s="9" t="s">
        <v>18</v>
      </c>
      <c r="J222" s="9" t="s">
        <v>18</v>
      </c>
      <c r="K222" s="10"/>
      <c r="L222" s="284"/>
    </row>
    <row r="223" spans="2:12" ht="18.75">
      <c r="B223" s="22" t="s">
        <v>81</v>
      </c>
      <c r="C223" s="136" t="s">
        <v>715</v>
      </c>
      <c r="D223" s="58"/>
      <c r="E223" s="62"/>
      <c r="F223" s="62"/>
      <c r="G223" s="62"/>
      <c r="H223" s="58">
        <f t="shared" si="63"/>
        <v>0</v>
      </c>
      <c r="I223" s="9" t="s">
        <v>18</v>
      </c>
      <c r="J223" s="9" t="s">
        <v>18</v>
      </c>
      <c r="K223" s="10"/>
      <c r="L223" s="284"/>
    </row>
    <row r="224" spans="2:12" ht="18.75">
      <c r="B224" s="22" t="s">
        <v>82</v>
      </c>
      <c r="C224" s="136" t="s">
        <v>716</v>
      </c>
      <c r="D224" s="58"/>
      <c r="E224" s="62"/>
      <c r="F224" s="62"/>
      <c r="G224" s="62"/>
      <c r="H224" s="58">
        <f t="shared" si="63"/>
        <v>0</v>
      </c>
      <c r="I224" s="9" t="s">
        <v>18</v>
      </c>
      <c r="J224" s="9" t="s">
        <v>18</v>
      </c>
      <c r="K224" s="10"/>
      <c r="L224" s="284"/>
    </row>
    <row r="225" spans="2:12" ht="18.75">
      <c r="B225" s="99" t="s">
        <v>83</v>
      </c>
      <c r="C225" s="145" t="s">
        <v>717</v>
      </c>
      <c r="D225" s="77">
        <f>D226+D227</f>
        <v>0</v>
      </c>
      <c r="E225" s="77">
        <f t="shared" ref="E225:G225" si="71">E226+E227</f>
        <v>0</v>
      </c>
      <c r="F225" s="77">
        <f t="shared" si="71"/>
        <v>0</v>
      </c>
      <c r="G225" s="77">
        <f t="shared" si="71"/>
        <v>0</v>
      </c>
      <c r="H225" s="77">
        <f t="shared" si="63"/>
        <v>0</v>
      </c>
      <c r="I225" s="9" t="s">
        <v>18</v>
      </c>
      <c r="J225" s="9" t="s">
        <v>18</v>
      </c>
      <c r="K225" s="10"/>
      <c r="L225" s="284"/>
    </row>
    <row r="226" spans="2:12" ht="18.75">
      <c r="B226" s="22" t="s">
        <v>84</v>
      </c>
      <c r="C226" s="136" t="s">
        <v>718</v>
      </c>
      <c r="D226" s="58"/>
      <c r="E226" s="62"/>
      <c r="F226" s="62"/>
      <c r="G226" s="62"/>
      <c r="H226" s="58">
        <f t="shared" si="63"/>
        <v>0</v>
      </c>
      <c r="I226" s="9" t="s">
        <v>18</v>
      </c>
      <c r="J226" s="9" t="s">
        <v>18</v>
      </c>
      <c r="K226" s="10"/>
      <c r="L226" s="284"/>
    </row>
    <row r="227" spans="2:12" ht="18.75">
      <c r="B227" s="22" t="s">
        <v>85</v>
      </c>
      <c r="C227" s="136" t="s">
        <v>719</v>
      </c>
      <c r="D227" s="58"/>
      <c r="E227" s="62"/>
      <c r="F227" s="62"/>
      <c r="G227" s="62"/>
      <c r="H227" s="58">
        <f t="shared" si="63"/>
        <v>0</v>
      </c>
      <c r="I227" s="9" t="s">
        <v>18</v>
      </c>
      <c r="J227" s="9" t="s">
        <v>18</v>
      </c>
      <c r="K227" s="10"/>
      <c r="L227" s="284"/>
    </row>
    <row r="228" spans="2:12" ht="18.75">
      <c r="B228" s="99" t="s">
        <v>86</v>
      </c>
      <c r="C228" s="145" t="s">
        <v>720</v>
      </c>
      <c r="D228" s="77">
        <f>D229+D232</f>
        <v>0</v>
      </c>
      <c r="E228" s="77">
        <f t="shared" ref="E228:G228" si="72">E229+E232</f>
        <v>0</v>
      </c>
      <c r="F228" s="77">
        <f t="shared" si="72"/>
        <v>0</v>
      </c>
      <c r="G228" s="77">
        <f t="shared" si="72"/>
        <v>0</v>
      </c>
      <c r="H228" s="77">
        <f t="shared" si="63"/>
        <v>0</v>
      </c>
      <c r="I228" s="9" t="s">
        <v>18</v>
      </c>
      <c r="J228" s="9" t="s">
        <v>18</v>
      </c>
      <c r="K228" s="10"/>
      <c r="L228" s="284"/>
    </row>
    <row r="229" spans="2:12" ht="18.75">
      <c r="B229" s="99" t="s">
        <v>87</v>
      </c>
      <c r="C229" s="145" t="s">
        <v>721</v>
      </c>
      <c r="D229" s="77">
        <f>D230+D231</f>
        <v>0</v>
      </c>
      <c r="E229" s="77">
        <f t="shared" ref="E229:G229" si="73">E230+E231</f>
        <v>0</v>
      </c>
      <c r="F229" s="77">
        <f t="shared" si="73"/>
        <v>0</v>
      </c>
      <c r="G229" s="77">
        <f t="shared" si="73"/>
        <v>0</v>
      </c>
      <c r="H229" s="77">
        <f t="shared" si="63"/>
        <v>0</v>
      </c>
      <c r="I229" s="9" t="s">
        <v>18</v>
      </c>
      <c r="J229" s="9" t="s">
        <v>18</v>
      </c>
      <c r="K229" s="10"/>
      <c r="L229" s="284"/>
    </row>
    <row r="230" spans="2:12" ht="18.75">
      <c r="B230" s="22" t="s">
        <v>88</v>
      </c>
      <c r="C230" s="136" t="s">
        <v>723</v>
      </c>
      <c r="D230" s="58"/>
      <c r="E230" s="62"/>
      <c r="F230" s="62"/>
      <c r="G230" s="62"/>
      <c r="H230" s="58">
        <f t="shared" si="63"/>
        <v>0</v>
      </c>
      <c r="I230" s="9" t="s">
        <v>18</v>
      </c>
      <c r="J230" s="9" t="s">
        <v>18</v>
      </c>
      <c r="K230" s="10"/>
      <c r="L230" s="284"/>
    </row>
    <row r="231" spans="2:12" ht="18.75">
      <c r="B231" s="22" t="s">
        <v>89</v>
      </c>
      <c r="C231" s="136" t="s">
        <v>724</v>
      </c>
      <c r="D231" s="58"/>
      <c r="E231" s="62"/>
      <c r="F231" s="62"/>
      <c r="G231" s="62"/>
      <c r="H231" s="58">
        <f t="shared" si="63"/>
        <v>0</v>
      </c>
      <c r="I231" s="9" t="s">
        <v>18</v>
      </c>
      <c r="J231" s="9" t="s">
        <v>18</v>
      </c>
      <c r="K231" s="10"/>
      <c r="L231" s="284"/>
    </row>
    <row r="232" spans="2:12" ht="18.75">
      <c r="B232" s="99" t="s">
        <v>90</v>
      </c>
      <c r="C232" s="145" t="s">
        <v>722</v>
      </c>
      <c r="D232" s="77">
        <f>D233+D234</f>
        <v>0</v>
      </c>
      <c r="E232" s="77">
        <f t="shared" ref="E232:G232" si="74">E233+E234</f>
        <v>0</v>
      </c>
      <c r="F232" s="77">
        <f t="shared" si="74"/>
        <v>0</v>
      </c>
      <c r="G232" s="77">
        <f t="shared" si="74"/>
        <v>0</v>
      </c>
      <c r="H232" s="77">
        <f t="shared" si="63"/>
        <v>0</v>
      </c>
      <c r="I232" s="9" t="s">
        <v>18</v>
      </c>
      <c r="J232" s="9" t="s">
        <v>18</v>
      </c>
      <c r="K232" s="10"/>
      <c r="L232" s="284"/>
    </row>
    <row r="233" spans="2:12" ht="18.75">
      <c r="B233" s="22" t="s">
        <v>88</v>
      </c>
      <c r="C233" s="136" t="s">
        <v>725</v>
      </c>
      <c r="D233" s="58"/>
      <c r="E233" s="62"/>
      <c r="F233" s="62"/>
      <c r="G233" s="62"/>
      <c r="H233" s="58">
        <f t="shared" si="63"/>
        <v>0</v>
      </c>
      <c r="I233" s="9" t="s">
        <v>18</v>
      </c>
      <c r="J233" s="9" t="s">
        <v>18</v>
      </c>
      <c r="K233" s="10"/>
      <c r="L233" s="284"/>
    </row>
    <row r="234" spans="2:12" ht="18.75">
      <c r="B234" s="22" t="s">
        <v>89</v>
      </c>
      <c r="C234" s="136" t="s">
        <v>726</v>
      </c>
      <c r="D234" s="58"/>
      <c r="E234" s="62"/>
      <c r="F234" s="62"/>
      <c r="G234" s="62"/>
      <c r="H234" s="58">
        <f t="shared" si="63"/>
        <v>0</v>
      </c>
      <c r="I234" s="9" t="s">
        <v>18</v>
      </c>
      <c r="J234" s="9" t="s">
        <v>18</v>
      </c>
      <c r="K234" s="10"/>
      <c r="L234" s="284"/>
    </row>
    <row r="235" spans="2:12" ht="18.75">
      <c r="B235" s="22" t="s">
        <v>114</v>
      </c>
      <c r="C235" s="136" t="s">
        <v>727</v>
      </c>
      <c r="D235" s="56"/>
      <c r="E235" s="61"/>
      <c r="F235" s="61"/>
      <c r="G235" s="61"/>
      <c r="H235" s="56">
        <f t="shared" si="63"/>
        <v>0</v>
      </c>
      <c r="I235" s="9" t="s">
        <v>10</v>
      </c>
      <c r="J235" s="9" t="s">
        <v>10</v>
      </c>
      <c r="K235" s="10"/>
      <c r="L235" s="284"/>
    </row>
    <row r="236" spans="2:12" ht="18.75">
      <c r="B236" s="43" t="s">
        <v>115</v>
      </c>
      <c r="C236" s="136" t="s">
        <v>728</v>
      </c>
      <c r="D236" s="56"/>
      <c r="E236" s="61"/>
      <c r="F236" s="61"/>
      <c r="G236" s="61"/>
      <c r="H236" s="56">
        <f t="shared" si="63"/>
        <v>0</v>
      </c>
      <c r="I236" s="9" t="s">
        <v>10</v>
      </c>
      <c r="J236" s="9" t="s">
        <v>10</v>
      </c>
      <c r="K236" s="10"/>
      <c r="L236" s="284"/>
    </row>
    <row r="237" spans="2:12" ht="18.75">
      <c r="B237" s="98" t="s">
        <v>107</v>
      </c>
      <c r="C237" s="145" t="s">
        <v>729</v>
      </c>
      <c r="D237" s="77">
        <f>D238</f>
        <v>0</v>
      </c>
      <c r="E237" s="77">
        <f t="shared" ref="E237:G237" si="75">E238</f>
        <v>0</v>
      </c>
      <c r="F237" s="77">
        <f t="shared" si="75"/>
        <v>0</v>
      </c>
      <c r="G237" s="77">
        <f t="shared" si="75"/>
        <v>0</v>
      </c>
      <c r="H237" s="77">
        <f t="shared" si="63"/>
        <v>0</v>
      </c>
      <c r="I237" s="9"/>
      <c r="J237" s="9"/>
      <c r="K237" s="10"/>
      <c r="L237" s="284"/>
    </row>
    <row r="238" spans="2:12" ht="18.75">
      <c r="B238" s="99" t="s">
        <v>108</v>
      </c>
      <c r="C238" s="145" t="s">
        <v>730</v>
      </c>
      <c r="D238" s="77">
        <f>D239+D244+D258+D259</f>
        <v>0</v>
      </c>
      <c r="E238" s="77">
        <f t="shared" ref="E238:G238" si="76">E239+E244+E258+E259</f>
        <v>0</v>
      </c>
      <c r="F238" s="77">
        <f t="shared" si="76"/>
        <v>0</v>
      </c>
      <c r="G238" s="77">
        <f t="shared" si="76"/>
        <v>0</v>
      </c>
      <c r="H238" s="77">
        <f t="shared" si="63"/>
        <v>0</v>
      </c>
      <c r="I238" s="9"/>
      <c r="J238" s="9"/>
      <c r="K238" s="10"/>
      <c r="L238" s="284"/>
    </row>
    <row r="239" spans="2:12" ht="18.75">
      <c r="B239" s="99" t="s">
        <v>76</v>
      </c>
      <c r="C239" s="145" t="s">
        <v>732</v>
      </c>
      <c r="D239" s="77">
        <f>D240+D241</f>
        <v>0</v>
      </c>
      <c r="E239" s="77">
        <f t="shared" ref="E239:G239" si="77">E240+E241</f>
        <v>0</v>
      </c>
      <c r="F239" s="77">
        <f t="shared" si="77"/>
        <v>0</v>
      </c>
      <c r="G239" s="77">
        <f t="shared" si="77"/>
        <v>0</v>
      </c>
      <c r="H239" s="77">
        <f t="shared" si="63"/>
        <v>0</v>
      </c>
      <c r="I239" s="9" t="s">
        <v>18</v>
      </c>
      <c r="J239" s="9" t="s">
        <v>18</v>
      </c>
      <c r="K239" s="10"/>
      <c r="L239" s="284"/>
    </row>
    <row r="240" spans="2:12" ht="18.75">
      <c r="B240" s="22" t="s">
        <v>72</v>
      </c>
      <c r="C240" s="136" t="s">
        <v>733</v>
      </c>
      <c r="D240" s="58"/>
      <c r="E240" s="62"/>
      <c r="F240" s="62"/>
      <c r="G240" s="62"/>
      <c r="H240" s="58">
        <f t="shared" si="63"/>
        <v>0</v>
      </c>
      <c r="I240" s="9" t="s">
        <v>18</v>
      </c>
      <c r="J240" s="9" t="s">
        <v>18</v>
      </c>
      <c r="K240" s="10"/>
      <c r="L240" s="284"/>
    </row>
    <row r="241" spans="2:12" ht="18.75">
      <c r="B241" s="99" t="s">
        <v>73</v>
      </c>
      <c r="C241" s="145" t="s">
        <v>734</v>
      </c>
      <c r="D241" s="77">
        <f>D242+D243</f>
        <v>0</v>
      </c>
      <c r="E241" s="77">
        <f t="shared" ref="E241:G241" si="78">E242+E243</f>
        <v>0</v>
      </c>
      <c r="F241" s="77">
        <f t="shared" si="78"/>
        <v>0</v>
      </c>
      <c r="G241" s="77">
        <f t="shared" si="78"/>
        <v>0</v>
      </c>
      <c r="H241" s="77">
        <f t="shared" si="63"/>
        <v>0</v>
      </c>
      <c r="I241" s="9" t="s">
        <v>18</v>
      </c>
      <c r="J241" s="9" t="s">
        <v>18</v>
      </c>
      <c r="K241" s="10"/>
      <c r="L241" s="284"/>
    </row>
    <row r="242" spans="2:12" ht="18.75">
      <c r="B242" s="22" t="s">
        <v>77</v>
      </c>
      <c r="C242" s="136" t="s">
        <v>735</v>
      </c>
      <c r="D242" s="58"/>
      <c r="E242" s="62"/>
      <c r="F242" s="62"/>
      <c r="G242" s="62"/>
      <c r="H242" s="58">
        <f t="shared" si="63"/>
        <v>0</v>
      </c>
      <c r="I242" s="9" t="s">
        <v>18</v>
      </c>
      <c r="J242" s="9" t="s">
        <v>18</v>
      </c>
      <c r="K242" s="10"/>
      <c r="L242" s="284"/>
    </row>
    <row r="243" spans="2:12" ht="18.75">
      <c r="B243" s="22" t="s">
        <v>78</v>
      </c>
      <c r="C243" s="136" t="s">
        <v>736</v>
      </c>
      <c r="D243" s="58"/>
      <c r="E243" s="62"/>
      <c r="F243" s="62"/>
      <c r="G243" s="62"/>
      <c r="H243" s="58">
        <f t="shared" si="63"/>
        <v>0</v>
      </c>
      <c r="I243" s="9" t="s">
        <v>18</v>
      </c>
      <c r="J243" s="9" t="s">
        <v>18</v>
      </c>
      <c r="K243" s="10"/>
      <c r="L243" s="284"/>
    </row>
    <row r="244" spans="2:12" ht="18.75">
      <c r="B244" s="99" t="s">
        <v>79</v>
      </c>
      <c r="C244" s="145" t="s">
        <v>731</v>
      </c>
      <c r="D244" s="77">
        <f>D245+D246+D247+D248+D251</f>
        <v>0</v>
      </c>
      <c r="E244" s="77">
        <f t="shared" ref="E244:G244" si="79">E245+E246+E247+E248+E251</f>
        <v>0</v>
      </c>
      <c r="F244" s="77">
        <f t="shared" si="79"/>
        <v>0</v>
      </c>
      <c r="G244" s="77">
        <f t="shared" si="79"/>
        <v>0</v>
      </c>
      <c r="H244" s="77">
        <f t="shared" si="63"/>
        <v>0</v>
      </c>
      <c r="I244" s="9" t="s">
        <v>18</v>
      </c>
      <c r="J244" s="9" t="s">
        <v>18</v>
      </c>
      <c r="K244" s="10"/>
      <c r="L244" s="284"/>
    </row>
    <row r="245" spans="2:12" ht="18.75">
      <c r="B245" s="22" t="s">
        <v>80</v>
      </c>
      <c r="C245" s="136" t="s">
        <v>737</v>
      </c>
      <c r="D245" s="58"/>
      <c r="E245" s="62"/>
      <c r="F245" s="62"/>
      <c r="G245" s="62"/>
      <c r="H245" s="58">
        <f t="shared" si="63"/>
        <v>0</v>
      </c>
      <c r="I245" s="9" t="s">
        <v>18</v>
      </c>
      <c r="J245" s="9" t="s">
        <v>18</v>
      </c>
      <c r="K245" s="10"/>
      <c r="L245" s="284"/>
    </row>
    <row r="246" spans="2:12" ht="18.75">
      <c r="B246" s="22" t="s">
        <v>81</v>
      </c>
      <c r="C246" s="136" t="s">
        <v>738</v>
      </c>
      <c r="D246" s="58"/>
      <c r="E246" s="62"/>
      <c r="F246" s="62"/>
      <c r="G246" s="62"/>
      <c r="H246" s="58">
        <f t="shared" si="63"/>
        <v>0</v>
      </c>
      <c r="I246" s="9" t="s">
        <v>18</v>
      </c>
      <c r="J246" s="9" t="s">
        <v>18</v>
      </c>
      <c r="K246" s="10"/>
      <c r="L246" s="284"/>
    </row>
    <row r="247" spans="2:12" ht="18.75">
      <c r="B247" s="22" t="s">
        <v>82</v>
      </c>
      <c r="C247" s="136" t="s">
        <v>739</v>
      </c>
      <c r="D247" s="58"/>
      <c r="E247" s="62"/>
      <c r="F247" s="62"/>
      <c r="G247" s="62"/>
      <c r="H247" s="58">
        <f t="shared" si="63"/>
        <v>0</v>
      </c>
      <c r="I247" s="9" t="s">
        <v>18</v>
      </c>
      <c r="J247" s="9" t="s">
        <v>18</v>
      </c>
      <c r="K247" s="10"/>
      <c r="L247" s="284"/>
    </row>
    <row r="248" spans="2:12" ht="18.75">
      <c r="B248" s="99" t="s">
        <v>83</v>
      </c>
      <c r="C248" s="145" t="s">
        <v>740</v>
      </c>
      <c r="D248" s="77">
        <f>D249+D250</f>
        <v>0</v>
      </c>
      <c r="E248" s="77">
        <f t="shared" ref="E248:G248" si="80">E249+E250</f>
        <v>0</v>
      </c>
      <c r="F248" s="77">
        <f t="shared" si="80"/>
        <v>0</v>
      </c>
      <c r="G248" s="77">
        <f t="shared" si="80"/>
        <v>0</v>
      </c>
      <c r="H248" s="77">
        <f t="shared" si="63"/>
        <v>0</v>
      </c>
      <c r="I248" s="9" t="s">
        <v>18</v>
      </c>
      <c r="J248" s="9" t="s">
        <v>18</v>
      </c>
      <c r="K248" s="10"/>
      <c r="L248" s="284"/>
    </row>
    <row r="249" spans="2:12" ht="18.75">
      <c r="B249" s="22" t="s">
        <v>84</v>
      </c>
      <c r="C249" s="136" t="s">
        <v>742</v>
      </c>
      <c r="D249" s="58"/>
      <c r="E249" s="62"/>
      <c r="F249" s="62"/>
      <c r="G249" s="62"/>
      <c r="H249" s="58">
        <f t="shared" si="63"/>
        <v>0</v>
      </c>
      <c r="I249" s="9" t="s">
        <v>18</v>
      </c>
      <c r="J249" s="9" t="s">
        <v>18</v>
      </c>
      <c r="K249" s="10"/>
      <c r="L249" s="284"/>
    </row>
    <row r="250" spans="2:12" ht="18.75">
      <c r="B250" s="22" t="s">
        <v>85</v>
      </c>
      <c r="C250" s="136" t="s">
        <v>743</v>
      </c>
      <c r="D250" s="58"/>
      <c r="E250" s="62"/>
      <c r="F250" s="62"/>
      <c r="G250" s="62"/>
      <c r="H250" s="58">
        <f t="shared" si="63"/>
        <v>0</v>
      </c>
      <c r="I250" s="9" t="s">
        <v>18</v>
      </c>
      <c r="J250" s="9" t="s">
        <v>18</v>
      </c>
      <c r="K250" s="10"/>
      <c r="L250" s="284"/>
    </row>
    <row r="251" spans="2:12" ht="18.75">
      <c r="B251" s="99" t="s">
        <v>86</v>
      </c>
      <c r="C251" s="145" t="s">
        <v>741</v>
      </c>
      <c r="D251" s="77">
        <f>D252+D255</f>
        <v>0</v>
      </c>
      <c r="E251" s="77">
        <f t="shared" ref="E251:G251" si="81">E252+E255</f>
        <v>0</v>
      </c>
      <c r="F251" s="77">
        <f t="shared" si="81"/>
        <v>0</v>
      </c>
      <c r="G251" s="77">
        <f t="shared" si="81"/>
        <v>0</v>
      </c>
      <c r="H251" s="77">
        <f t="shared" si="63"/>
        <v>0</v>
      </c>
      <c r="I251" s="9" t="s">
        <v>18</v>
      </c>
      <c r="J251" s="9" t="s">
        <v>18</v>
      </c>
      <c r="K251" s="10"/>
      <c r="L251" s="284"/>
    </row>
    <row r="252" spans="2:12" ht="18.75">
      <c r="B252" s="99" t="s">
        <v>87</v>
      </c>
      <c r="C252" s="145" t="s">
        <v>744</v>
      </c>
      <c r="D252" s="77">
        <f>D253+D254</f>
        <v>0</v>
      </c>
      <c r="E252" s="77">
        <f t="shared" ref="E252:G252" si="82">E253+E254</f>
        <v>0</v>
      </c>
      <c r="F252" s="77">
        <f t="shared" si="82"/>
        <v>0</v>
      </c>
      <c r="G252" s="77">
        <f t="shared" si="82"/>
        <v>0</v>
      </c>
      <c r="H252" s="77">
        <f t="shared" si="63"/>
        <v>0</v>
      </c>
      <c r="I252" s="9" t="s">
        <v>18</v>
      </c>
      <c r="J252" s="9" t="s">
        <v>18</v>
      </c>
      <c r="K252" s="10"/>
      <c r="L252" s="284"/>
    </row>
    <row r="253" spans="2:12" ht="18.75">
      <c r="B253" s="22" t="s">
        <v>88</v>
      </c>
      <c r="C253" s="136" t="s">
        <v>745</v>
      </c>
      <c r="D253" s="58"/>
      <c r="E253" s="62"/>
      <c r="F253" s="62"/>
      <c r="G253" s="62"/>
      <c r="H253" s="58">
        <f t="shared" si="63"/>
        <v>0</v>
      </c>
      <c r="I253" s="9" t="s">
        <v>18</v>
      </c>
      <c r="J253" s="9" t="s">
        <v>18</v>
      </c>
      <c r="K253" s="10"/>
      <c r="L253" s="284"/>
    </row>
    <row r="254" spans="2:12" ht="18.75">
      <c r="B254" s="22" t="s">
        <v>89</v>
      </c>
      <c r="C254" s="136" t="s">
        <v>746</v>
      </c>
      <c r="D254" s="58"/>
      <c r="E254" s="62"/>
      <c r="F254" s="62"/>
      <c r="G254" s="62"/>
      <c r="H254" s="58">
        <f t="shared" si="63"/>
        <v>0</v>
      </c>
      <c r="I254" s="9" t="s">
        <v>18</v>
      </c>
      <c r="J254" s="9" t="s">
        <v>18</v>
      </c>
      <c r="K254" s="10"/>
      <c r="L254" s="284"/>
    </row>
    <row r="255" spans="2:12" ht="18.75">
      <c r="B255" s="99" t="s">
        <v>90</v>
      </c>
      <c r="C255" s="145" t="s">
        <v>747</v>
      </c>
      <c r="D255" s="77">
        <f>D256+D257</f>
        <v>0</v>
      </c>
      <c r="E255" s="77">
        <f t="shared" ref="E255:G255" si="83">E256+E257</f>
        <v>0</v>
      </c>
      <c r="F255" s="77">
        <f t="shared" si="83"/>
        <v>0</v>
      </c>
      <c r="G255" s="77">
        <f t="shared" si="83"/>
        <v>0</v>
      </c>
      <c r="H255" s="77">
        <f t="shared" si="63"/>
        <v>0</v>
      </c>
      <c r="I255" s="9" t="s">
        <v>18</v>
      </c>
      <c r="J255" s="9" t="s">
        <v>18</v>
      </c>
      <c r="K255" s="10"/>
      <c r="L255" s="284"/>
    </row>
    <row r="256" spans="2:12" ht="18.75">
      <c r="B256" s="22" t="s">
        <v>88</v>
      </c>
      <c r="C256" s="136" t="s">
        <v>748</v>
      </c>
      <c r="D256" s="58"/>
      <c r="E256" s="62"/>
      <c r="F256" s="62"/>
      <c r="G256" s="62"/>
      <c r="H256" s="58">
        <f t="shared" si="63"/>
        <v>0</v>
      </c>
      <c r="I256" s="9" t="s">
        <v>18</v>
      </c>
      <c r="J256" s="9" t="s">
        <v>18</v>
      </c>
      <c r="K256" s="10"/>
      <c r="L256" s="284"/>
    </row>
    <row r="257" spans="2:12" ht="18.75">
      <c r="B257" s="22" t="s">
        <v>89</v>
      </c>
      <c r="C257" s="136" t="s">
        <v>749</v>
      </c>
      <c r="D257" s="58"/>
      <c r="E257" s="62"/>
      <c r="F257" s="62"/>
      <c r="G257" s="62"/>
      <c r="H257" s="58">
        <f t="shared" si="63"/>
        <v>0</v>
      </c>
      <c r="I257" s="9" t="s">
        <v>18</v>
      </c>
      <c r="J257" s="9" t="s">
        <v>18</v>
      </c>
      <c r="K257" s="10"/>
      <c r="L257" s="284"/>
    </row>
    <row r="258" spans="2:12" ht="18.75">
      <c r="B258" s="22" t="s">
        <v>114</v>
      </c>
      <c r="C258" s="136" t="s">
        <v>750</v>
      </c>
      <c r="D258" s="56"/>
      <c r="E258" s="61"/>
      <c r="F258" s="61"/>
      <c r="G258" s="61"/>
      <c r="H258" s="56">
        <f t="shared" si="63"/>
        <v>0</v>
      </c>
      <c r="I258" s="9" t="s">
        <v>10</v>
      </c>
      <c r="J258" s="9" t="s">
        <v>10</v>
      </c>
      <c r="K258" s="10"/>
      <c r="L258" s="284"/>
    </row>
    <row r="259" spans="2:12" ht="18.75">
      <c r="B259" s="43" t="s">
        <v>115</v>
      </c>
      <c r="C259" s="136" t="s">
        <v>751</v>
      </c>
      <c r="D259" s="56"/>
      <c r="E259" s="61"/>
      <c r="F259" s="61"/>
      <c r="G259" s="61"/>
      <c r="H259" s="56">
        <f t="shared" si="63"/>
        <v>0</v>
      </c>
      <c r="I259" s="9" t="s">
        <v>10</v>
      </c>
      <c r="J259" s="9" t="s">
        <v>10</v>
      </c>
      <c r="K259" s="10"/>
      <c r="L259" s="284"/>
    </row>
    <row r="260" spans="2:12" ht="18.75">
      <c r="B260" s="78" t="s">
        <v>116</v>
      </c>
      <c r="C260" s="145" t="s">
        <v>385</v>
      </c>
      <c r="D260" s="77">
        <f>D261+D274</f>
        <v>0</v>
      </c>
      <c r="E260" s="77">
        <f t="shared" ref="E260:G260" si="84">E261+E274</f>
        <v>0</v>
      </c>
      <c r="F260" s="77">
        <f t="shared" si="84"/>
        <v>0</v>
      </c>
      <c r="G260" s="77">
        <f t="shared" si="84"/>
        <v>0</v>
      </c>
      <c r="H260" s="77">
        <f t="shared" si="63"/>
        <v>0</v>
      </c>
      <c r="I260" s="9"/>
      <c r="J260" s="9"/>
      <c r="K260" s="10"/>
      <c r="L260" s="284"/>
    </row>
    <row r="261" spans="2:12" ht="18.75">
      <c r="B261" s="100" t="s">
        <v>259</v>
      </c>
      <c r="C261" s="144" t="s">
        <v>386</v>
      </c>
      <c r="D261" s="77">
        <f>D262+D268</f>
        <v>0</v>
      </c>
      <c r="E261" s="77">
        <f t="shared" ref="E261:G261" si="85">E262+E268</f>
        <v>0</v>
      </c>
      <c r="F261" s="77">
        <f t="shared" si="85"/>
        <v>0</v>
      </c>
      <c r="G261" s="77">
        <f t="shared" si="85"/>
        <v>0</v>
      </c>
      <c r="H261" s="77">
        <f t="shared" si="63"/>
        <v>0</v>
      </c>
      <c r="I261" s="9"/>
      <c r="J261" s="9"/>
      <c r="K261" s="10"/>
      <c r="L261" s="284"/>
    </row>
    <row r="262" spans="2:12" ht="18.75">
      <c r="B262" s="101" t="s">
        <v>117</v>
      </c>
      <c r="C262" s="144" t="s">
        <v>387</v>
      </c>
      <c r="D262" s="77">
        <f>D263+D264+D265+D266+D267</f>
        <v>0</v>
      </c>
      <c r="E262" s="77">
        <f t="shared" ref="E262:G262" si="86">E263+E264+E265+E266+E267</f>
        <v>0</v>
      </c>
      <c r="F262" s="77">
        <f t="shared" si="86"/>
        <v>0</v>
      </c>
      <c r="G262" s="77">
        <f t="shared" si="86"/>
        <v>0</v>
      </c>
      <c r="H262" s="77">
        <f t="shared" si="63"/>
        <v>0</v>
      </c>
      <c r="I262" s="9"/>
      <c r="J262" s="9"/>
      <c r="K262" s="10"/>
      <c r="L262" s="284"/>
    </row>
    <row r="263" spans="2:12" ht="18.75">
      <c r="B263" s="24" t="s">
        <v>38</v>
      </c>
      <c r="C263" s="135" t="s">
        <v>753</v>
      </c>
      <c r="D263" s="58"/>
      <c r="E263" s="59"/>
      <c r="F263" s="59"/>
      <c r="G263" s="59"/>
      <c r="H263" s="58">
        <f t="shared" si="63"/>
        <v>0</v>
      </c>
      <c r="I263" s="9" t="s">
        <v>18</v>
      </c>
      <c r="J263" s="9" t="s">
        <v>18</v>
      </c>
      <c r="K263" s="10"/>
      <c r="L263" s="284"/>
    </row>
    <row r="264" spans="2:12" ht="18.75">
      <c r="B264" s="24" t="s">
        <v>39</v>
      </c>
      <c r="C264" s="135" t="s">
        <v>752</v>
      </c>
      <c r="D264" s="58"/>
      <c r="E264" s="59"/>
      <c r="F264" s="59"/>
      <c r="G264" s="59"/>
      <c r="H264" s="58">
        <f t="shared" si="63"/>
        <v>0</v>
      </c>
      <c r="I264" s="9" t="s">
        <v>18</v>
      </c>
      <c r="J264" s="9" t="s">
        <v>18</v>
      </c>
      <c r="K264" s="10"/>
      <c r="L264" s="284"/>
    </row>
    <row r="265" spans="2:12" ht="18.75">
      <c r="B265" s="24" t="s">
        <v>40</v>
      </c>
      <c r="C265" s="135" t="s">
        <v>754</v>
      </c>
      <c r="D265" s="58"/>
      <c r="E265" s="59"/>
      <c r="F265" s="59"/>
      <c r="G265" s="59"/>
      <c r="H265" s="58">
        <f t="shared" si="63"/>
        <v>0</v>
      </c>
      <c r="I265" s="9" t="s">
        <v>18</v>
      </c>
      <c r="J265" s="9" t="s">
        <v>18</v>
      </c>
      <c r="K265" s="10"/>
      <c r="L265" s="284"/>
    </row>
    <row r="266" spans="2:12" ht="18.75">
      <c r="B266" s="24" t="s">
        <v>41</v>
      </c>
      <c r="C266" s="135" t="s">
        <v>755</v>
      </c>
      <c r="D266" s="56"/>
      <c r="E266" s="57"/>
      <c r="F266" s="57"/>
      <c r="G266" s="57"/>
      <c r="H266" s="56">
        <f t="shared" si="63"/>
        <v>0</v>
      </c>
      <c r="I266" s="9" t="s">
        <v>10</v>
      </c>
      <c r="J266" s="9" t="s">
        <v>10</v>
      </c>
      <c r="K266" s="10"/>
      <c r="L266" s="284"/>
    </row>
    <row r="267" spans="2:12" ht="18.75">
      <c r="B267" s="24" t="s">
        <v>118</v>
      </c>
      <c r="C267" s="135" t="s">
        <v>756</v>
      </c>
      <c r="D267" s="56"/>
      <c r="E267" s="57"/>
      <c r="F267" s="57"/>
      <c r="G267" s="57"/>
      <c r="H267" s="56">
        <f t="shared" si="63"/>
        <v>0</v>
      </c>
      <c r="I267" s="9" t="s">
        <v>10</v>
      </c>
      <c r="J267" s="9" t="s">
        <v>10</v>
      </c>
      <c r="K267" s="10"/>
      <c r="L267" s="284"/>
    </row>
    <row r="268" spans="2:12" ht="18.75">
      <c r="B268" s="101" t="s">
        <v>119</v>
      </c>
      <c r="C268" s="144" t="s">
        <v>388</v>
      </c>
      <c r="D268" s="77">
        <f>D269+D270+D271+D272+D273</f>
        <v>0</v>
      </c>
      <c r="E268" s="77">
        <f t="shared" ref="E268:G268" si="87">E269+E270+E271+E272+E273</f>
        <v>0</v>
      </c>
      <c r="F268" s="77">
        <f t="shared" si="87"/>
        <v>0</v>
      </c>
      <c r="G268" s="77">
        <f t="shared" si="87"/>
        <v>0</v>
      </c>
      <c r="H268" s="77">
        <f t="shared" si="63"/>
        <v>0</v>
      </c>
      <c r="I268" s="9"/>
      <c r="J268" s="9"/>
      <c r="K268" s="10"/>
      <c r="L268" s="284"/>
    </row>
    <row r="269" spans="2:12" ht="18.75">
      <c r="B269" s="24" t="s">
        <v>38</v>
      </c>
      <c r="C269" s="135" t="s">
        <v>389</v>
      </c>
      <c r="D269" s="58"/>
      <c r="E269" s="59"/>
      <c r="F269" s="59"/>
      <c r="G269" s="59"/>
      <c r="H269" s="58">
        <f t="shared" si="63"/>
        <v>0</v>
      </c>
      <c r="I269" s="9" t="s">
        <v>18</v>
      </c>
      <c r="J269" s="9" t="s">
        <v>18</v>
      </c>
      <c r="K269" s="10"/>
      <c r="L269" s="284"/>
    </row>
    <row r="270" spans="2:12" ht="18.75">
      <c r="B270" s="24" t="s">
        <v>39</v>
      </c>
      <c r="C270" s="135" t="s">
        <v>390</v>
      </c>
      <c r="D270" s="58"/>
      <c r="E270" s="59"/>
      <c r="F270" s="59"/>
      <c r="G270" s="59"/>
      <c r="H270" s="58">
        <f t="shared" si="63"/>
        <v>0</v>
      </c>
      <c r="I270" s="9" t="s">
        <v>18</v>
      </c>
      <c r="J270" s="9" t="s">
        <v>18</v>
      </c>
      <c r="K270" s="10"/>
      <c r="L270" s="284"/>
    </row>
    <row r="271" spans="2:12" ht="18.75">
      <c r="B271" s="24" t="s">
        <v>40</v>
      </c>
      <c r="C271" s="135" t="s">
        <v>757</v>
      </c>
      <c r="D271" s="58"/>
      <c r="E271" s="59"/>
      <c r="F271" s="59"/>
      <c r="G271" s="59"/>
      <c r="H271" s="58">
        <f t="shared" ref="H271:H334" si="88">D271+E271+F271+G271</f>
        <v>0</v>
      </c>
      <c r="I271" s="9" t="s">
        <v>18</v>
      </c>
      <c r="J271" s="9" t="s">
        <v>18</v>
      </c>
      <c r="K271" s="10"/>
      <c r="L271" s="284"/>
    </row>
    <row r="272" spans="2:12" ht="18.75">
      <c r="B272" s="24" t="s">
        <v>41</v>
      </c>
      <c r="C272" s="135" t="s">
        <v>758</v>
      </c>
      <c r="D272" s="56"/>
      <c r="E272" s="57"/>
      <c r="F272" s="57"/>
      <c r="G272" s="57"/>
      <c r="H272" s="56">
        <f t="shared" si="88"/>
        <v>0</v>
      </c>
      <c r="I272" s="9" t="s">
        <v>10</v>
      </c>
      <c r="J272" s="9" t="s">
        <v>10</v>
      </c>
      <c r="K272" s="10"/>
      <c r="L272" s="284"/>
    </row>
    <row r="273" spans="2:12" ht="18.75">
      <c r="B273" s="24" t="s">
        <v>118</v>
      </c>
      <c r="C273" s="135" t="s">
        <v>759</v>
      </c>
      <c r="D273" s="56"/>
      <c r="E273" s="57"/>
      <c r="F273" s="57"/>
      <c r="G273" s="57"/>
      <c r="H273" s="56">
        <f t="shared" si="88"/>
        <v>0</v>
      </c>
      <c r="I273" s="9" t="s">
        <v>10</v>
      </c>
      <c r="J273" s="9" t="s">
        <v>10</v>
      </c>
      <c r="K273" s="10"/>
      <c r="L273" s="284"/>
    </row>
    <row r="274" spans="2:12" ht="18.75">
      <c r="B274" s="100" t="s">
        <v>260</v>
      </c>
      <c r="C274" s="144" t="s">
        <v>391</v>
      </c>
      <c r="D274" s="77">
        <f>D275+D281</f>
        <v>0</v>
      </c>
      <c r="E274" s="77">
        <f t="shared" ref="E274:G274" si="89">E275+E281</f>
        <v>0</v>
      </c>
      <c r="F274" s="77">
        <f t="shared" si="89"/>
        <v>0</v>
      </c>
      <c r="G274" s="77">
        <f t="shared" si="89"/>
        <v>0</v>
      </c>
      <c r="H274" s="77">
        <f t="shared" si="88"/>
        <v>0</v>
      </c>
      <c r="I274" s="9" t="s">
        <v>18</v>
      </c>
      <c r="J274" s="9" t="s">
        <v>10</v>
      </c>
      <c r="K274" s="10"/>
      <c r="L274" s="284"/>
    </row>
    <row r="275" spans="2:12" ht="18.75">
      <c r="B275" s="101" t="s">
        <v>117</v>
      </c>
      <c r="C275" s="144" t="s">
        <v>392</v>
      </c>
      <c r="D275" s="77">
        <f>D276+D277+D278+D279+D280</f>
        <v>0</v>
      </c>
      <c r="E275" s="77">
        <f t="shared" ref="E275:G275" si="90">E276+E277+E278+E279+E280</f>
        <v>0</v>
      </c>
      <c r="F275" s="77">
        <f t="shared" si="90"/>
        <v>0</v>
      </c>
      <c r="G275" s="77">
        <f t="shared" si="90"/>
        <v>0</v>
      </c>
      <c r="H275" s="77">
        <f t="shared" si="88"/>
        <v>0</v>
      </c>
      <c r="I275" s="9" t="s">
        <v>18</v>
      </c>
      <c r="J275" s="9" t="s">
        <v>10</v>
      </c>
      <c r="K275" s="10"/>
      <c r="L275" s="284"/>
    </row>
    <row r="276" spans="2:12" ht="18.75">
      <c r="B276" s="24" t="s">
        <v>38</v>
      </c>
      <c r="C276" s="135" t="s">
        <v>760</v>
      </c>
      <c r="D276" s="58"/>
      <c r="E276" s="59"/>
      <c r="F276" s="59"/>
      <c r="G276" s="59"/>
      <c r="H276" s="58">
        <f t="shared" si="88"/>
        <v>0</v>
      </c>
      <c r="I276" s="9" t="s">
        <v>18</v>
      </c>
      <c r="J276" s="9" t="s">
        <v>10</v>
      </c>
      <c r="K276" s="10"/>
      <c r="L276" s="284"/>
    </row>
    <row r="277" spans="2:12" ht="18.75">
      <c r="B277" s="24" t="s">
        <v>39</v>
      </c>
      <c r="C277" s="135" t="s">
        <v>761</v>
      </c>
      <c r="D277" s="58"/>
      <c r="E277" s="59"/>
      <c r="F277" s="59"/>
      <c r="G277" s="59"/>
      <c r="H277" s="58">
        <f t="shared" si="88"/>
        <v>0</v>
      </c>
      <c r="I277" s="9" t="s">
        <v>18</v>
      </c>
      <c r="J277" s="9" t="s">
        <v>10</v>
      </c>
      <c r="K277" s="10"/>
      <c r="L277" s="284"/>
    </row>
    <row r="278" spans="2:12" ht="18.75">
      <c r="B278" s="24" t="s">
        <v>40</v>
      </c>
      <c r="C278" s="135" t="s">
        <v>762</v>
      </c>
      <c r="D278" s="58"/>
      <c r="E278" s="59"/>
      <c r="F278" s="59"/>
      <c r="G278" s="59"/>
      <c r="H278" s="58">
        <f t="shared" si="88"/>
        <v>0</v>
      </c>
      <c r="I278" s="9" t="s">
        <v>18</v>
      </c>
      <c r="J278" s="9" t="s">
        <v>10</v>
      </c>
      <c r="K278" s="10"/>
      <c r="L278" s="284"/>
    </row>
    <row r="279" spans="2:12" ht="18.75">
      <c r="B279" s="24" t="s">
        <v>41</v>
      </c>
      <c r="C279" s="135" t="s">
        <v>763</v>
      </c>
      <c r="D279" s="58"/>
      <c r="E279" s="59"/>
      <c r="F279" s="59"/>
      <c r="G279" s="59"/>
      <c r="H279" s="58">
        <f t="shared" si="88"/>
        <v>0</v>
      </c>
      <c r="I279" s="9" t="s">
        <v>18</v>
      </c>
      <c r="J279" s="9" t="s">
        <v>10</v>
      </c>
      <c r="K279" s="10"/>
      <c r="L279" s="284"/>
    </row>
    <row r="280" spans="2:12" ht="18.75">
      <c r="B280" s="24" t="s">
        <v>118</v>
      </c>
      <c r="C280" s="135" t="s">
        <v>764</v>
      </c>
      <c r="D280" s="58"/>
      <c r="E280" s="59"/>
      <c r="F280" s="59"/>
      <c r="G280" s="59"/>
      <c r="H280" s="58">
        <f t="shared" si="88"/>
        <v>0</v>
      </c>
      <c r="I280" s="9" t="s">
        <v>18</v>
      </c>
      <c r="J280" s="9" t="s">
        <v>10</v>
      </c>
      <c r="K280" s="10"/>
      <c r="L280" s="284"/>
    </row>
    <row r="281" spans="2:12" ht="18.75">
      <c r="B281" s="101" t="s">
        <v>119</v>
      </c>
      <c r="C281" s="144" t="s">
        <v>393</v>
      </c>
      <c r="D281" s="77">
        <f>D282+D283+D284+D285+D286</f>
        <v>0</v>
      </c>
      <c r="E281" s="77">
        <f t="shared" ref="E281:G281" si="91">E282+E283+E284+E285+E286</f>
        <v>0</v>
      </c>
      <c r="F281" s="77">
        <f t="shared" si="91"/>
        <v>0</v>
      </c>
      <c r="G281" s="77">
        <f t="shared" si="91"/>
        <v>0</v>
      </c>
      <c r="H281" s="77">
        <f t="shared" si="88"/>
        <v>0</v>
      </c>
      <c r="I281" s="9" t="s">
        <v>18</v>
      </c>
      <c r="J281" s="9" t="s">
        <v>10</v>
      </c>
      <c r="K281" s="10"/>
      <c r="L281" s="284"/>
    </row>
    <row r="282" spans="2:12" ht="18.75">
      <c r="B282" s="24" t="s">
        <v>38</v>
      </c>
      <c r="C282" s="135" t="s">
        <v>394</v>
      </c>
      <c r="D282" s="58"/>
      <c r="E282" s="59"/>
      <c r="F282" s="59"/>
      <c r="G282" s="59"/>
      <c r="H282" s="58">
        <f t="shared" si="88"/>
        <v>0</v>
      </c>
      <c r="I282" s="9" t="s">
        <v>18</v>
      </c>
      <c r="J282" s="9" t="s">
        <v>10</v>
      </c>
      <c r="K282" s="10"/>
      <c r="L282" s="284"/>
    </row>
    <row r="283" spans="2:12" ht="18.75">
      <c r="B283" s="24" t="s">
        <v>39</v>
      </c>
      <c r="C283" s="135" t="s">
        <v>395</v>
      </c>
      <c r="D283" s="58"/>
      <c r="E283" s="59"/>
      <c r="F283" s="59"/>
      <c r="G283" s="59"/>
      <c r="H283" s="58">
        <f t="shared" si="88"/>
        <v>0</v>
      </c>
      <c r="I283" s="9" t="s">
        <v>18</v>
      </c>
      <c r="J283" s="9" t="s">
        <v>10</v>
      </c>
      <c r="K283" s="10"/>
      <c r="L283" s="284"/>
    </row>
    <row r="284" spans="2:12" ht="18.75">
      <c r="B284" s="24" t="s">
        <v>40</v>
      </c>
      <c r="C284" s="135" t="s">
        <v>765</v>
      </c>
      <c r="D284" s="58"/>
      <c r="E284" s="59"/>
      <c r="F284" s="59"/>
      <c r="G284" s="59"/>
      <c r="H284" s="58">
        <f t="shared" si="88"/>
        <v>0</v>
      </c>
      <c r="I284" s="9" t="s">
        <v>18</v>
      </c>
      <c r="J284" s="9" t="s">
        <v>10</v>
      </c>
      <c r="K284" s="10"/>
      <c r="L284" s="284"/>
    </row>
    <row r="285" spans="2:12" ht="18.75">
      <c r="B285" s="24" t="s">
        <v>41</v>
      </c>
      <c r="C285" s="135" t="s">
        <v>766</v>
      </c>
      <c r="D285" s="58"/>
      <c r="E285" s="59"/>
      <c r="F285" s="59"/>
      <c r="G285" s="59"/>
      <c r="H285" s="58">
        <f t="shared" si="88"/>
        <v>0</v>
      </c>
      <c r="I285" s="9" t="s">
        <v>18</v>
      </c>
      <c r="J285" s="9" t="s">
        <v>10</v>
      </c>
      <c r="K285" s="10"/>
      <c r="L285" s="284"/>
    </row>
    <row r="286" spans="2:12" ht="18.75">
      <c r="B286" s="24" t="s">
        <v>118</v>
      </c>
      <c r="C286" s="135" t="s">
        <v>767</v>
      </c>
      <c r="D286" s="58"/>
      <c r="E286" s="59"/>
      <c r="F286" s="59"/>
      <c r="G286" s="59"/>
      <c r="H286" s="58">
        <f t="shared" si="88"/>
        <v>0</v>
      </c>
      <c r="I286" s="9" t="s">
        <v>18</v>
      </c>
      <c r="J286" s="9" t="s">
        <v>10</v>
      </c>
      <c r="K286" s="10"/>
      <c r="L286" s="284"/>
    </row>
    <row r="287" spans="2:12" ht="18.75">
      <c r="B287" s="78" t="s">
        <v>120</v>
      </c>
      <c r="C287" s="145" t="s">
        <v>396</v>
      </c>
      <c r="D287" s="77">
        <f>D288+D322+D359</f>
        <v>0</v>
      </c>
      <c r="E287" s="77">
        <f t="shared" ref="E287:G287" si="92">E288+E322+E359</f>
        <v>0</v>
      </c>
      <c r="F287" s="77">
        <f t="shared" si="92"/>
        <v>0</v>
      </c>
      <c r="G287" s="77">
        <f t="shared" si="92"/>
        <v>0</v>
      </c>
      <c r="H287" s="77">
        <f t="shared" si="88"/>
        <v>0</v>
      </c>
      <c r="I287" s="9"/>
      <c r="J287" s="9"/>
      <c r="K287" s="10"/>
      <c r="L287" s="284"/>
    </row>
    <row r="288" spans="2:12" ht="18.75">
      <c r="B288" s="79" t="s">
        <v>121</v>
      </c>
      <c r="C288" s="145" t="s">
        <v>397</v>
      </c>
      <c r="D288" s="77">
        <f>D289+D294+D321</f>
        <v>0</v>
      </c>
      <c r="E288" s="77">
        <f t="shared" ref="E288:G288" si="93">E289+E294+E321</f>
        <v>0</v>
      </c>
      <c r="F288" s="77">
        <f t="shared" si="93"/>
        <v>0</v>
      </c>
      <c r="G288" s="77">
        <f t="shared" si="93"/>
        <v>0</v>
      </c>
      <c r="H288" s="77">
        <f t="shared" si="88"/>
        <v>0</v>
      </c>
      <c r="I288" s="9" t="s">
        <v>10</v>
      </c>
      <c r="J288" s="9" t="s">
        <v>10</v>
      </c>
      <c r="K288" s="10"/>
      <c r="L288" s="284"/>
    </row>
    <row r="289" spans="2:12" ht="18.75">
      <c r="B289" s="80" t="s">
        <v>32</v>
      </c>
      <c r="C289" s="144" t="s">
        <v>398</v>
      </c>
      <c r="D289" s="77">
        <f>D290+D291</f>
        <v>0</v>
      </c>
      <c r="E289" s="77">
        <f t="shared" ref="E289:G289" si="94">E290+E291</f>
        <v>0</v>
      </c>
      <c r="F289" s="77">
        <f t="shared" si="94"/>
        <v>0</v>
      </c>
      <c r="G289" s="77">
        <f t="shared" si="94"/>
        <v>0</v>
      </c>
      <c r="H289" s="77">
        <f t="shared" si="88"/>
        <v>0</v>
      </c>
      <c r="I289" s="9" t="s">
        <v>10</v>
      </c>
      <c r="J289" s="9" t="s">
        <v>10</v>
      </c>
      <c r="K289" s="10"/>
      <c r="L289" s="284"/>
    </row>
    <row r="290" spans="2:12" ht="18.75">
      <c r="B290" s="12" t="s">
        <v>33</v>
      </c>
      <c r="C290" s="135" t="s">
        <v>399</v>
      </c>
      <c r="D290" s="56"/>
      <c r="E290" s="57"/>
      <c r="F290" s="57"/>
      <c r="G290" s="57"/>
      <c r="H290" s="56">
        <f t="shared" si="88"/>
        <v>0</v>
      </c>
      <c r="I290" s="9" t="s">
        <v>10</v>
      </c>
      <c r="J290" s="9" t="s">
        <v>10</v>
      </c>
      <c r="K290" s="10"/>
      <c r="L290" s="284"/>
    </row>
    <row r="291" spans="2:12" ht="18.75">
      <c r="B291" s="90" t="s">
        <v>43</v>
      </c>
      <c r="C291" s="144" t="s">
        <v>400</v>
      </c>
      <c r="D291" s="77">
        <f>D292+D293</f>
        <v>0</v>
      </c>
      <c r="E291" s="77">
        <f t="shared" ref="E291:G291" si="95">E292+E293</f>
        <v>0</v>
      </c>
      <c r="F291" s="77">
        <f t="shared" si="95"/>
        <v>0</v>
      </c>
      <c r="G291" s="77">
        <f t="shared" si="95"/>
        <v>0</v>
      </c>
      <c r="H291" s="77">
        <f t="shared" si="88"/>
        <v>0</v>
      </c>
      <c r="I291" s="9" t="s">
        <v>10</v>
      </c>
      <c r="J291" s="9" t="s">
        <v>10</v>
      </c>
      <c r="K291" s="10"/>
      <c r="L291" s="284"/>
    </row>
    <row r="292" spans="2:12" ht="18.75">
      <c r="B292" s="14" t="s">
        <v>35</v>
      </c>
      <c r="C292" s="135" t="s">
        <v>401</v>
      </c>
      <c r="D292" s="56"/>
      <c r="E292" s="57"/>
      <c r="F292" s="57"/>
      <c r="G292" s="57"/>
      <c r="H292" s="56">
        <f t="shared" si="88"/>
        <v>0</v>
      </c>
      <c r="I292" s="9" t="s">
        <v>10</v>
      </c>
      <c r="J292" s="9" t="s">
        <v>10</v>
      </c>
      <c r="K292" s="10"/>
      <c r="L292" s="284"/>
    </row>
    <row r="293" spans="2:12" ht="18.75">
      <c r="B293" s="14" t="s">
        <v>36</v>
      </c>
      <c r="C293" s="135" t="s">
        <v>402</v>
      </c>
      <c r="D293" s="56"/>
      <c r="E293" s="57"/>
      <c r="F293" s="57"/>
      <c r="G293" s="57"/>
      <c r="H293" s="56">
        <f t="shared" si="88"/>
        <v>0</v>
      </c>
      <c r="I293" s="9" t="s">
        <v>10</v>
      </c>
      <c r="J293" s="9" t="s">
        <v>10</v>
      </c>
      <c r="K293" s="10"/>
      <c r="L293" s="284"/>
    </row>
    <row r="294" spans="2:12" ht="18.75">
      <c r="B294" s="80" t="s">
        <v>37</v>
      </c>
      <c r="C294" s="148" t="s">
        <v>403</v>
      </c>
      <c r="D294" s="77">
        <f>D295+D300+D305+D310</f>
        <v>0</v>
      </c>
      <c r="E294" s="77">
        <f t="shared" ref="E294:G294" si="96">E295+E300+E305+E310</f>
        <v>0</v>
      </c>
      <c r="F294" s="77">
        <f t="shared" si="96"/>
        <v>0</v>
      </c>
      <c r="G294" s="77">
        <f t="shared" si="96"/>
        <v>0</v>
      </c>
      <c r="H294" s="77">
        <f t="shared" si="88"/>
        <v>0</v>
      </c>
      <c r="I294" s="9"/>
      <c r="J294" s="9"/>
      <c r="K294" s="10"/>
      <c r="L294" s="284"/>
    </row>
    <row r="295" spans="2:12" ht="18.75">
      <c r="B295" s="90" t="s">
        <v>38</v>
      </c>
      <c r="C295" s="144" t="s">
        <v>404</v>
      </c>
      <c r="D295" s="77">
        <f>D296+D297</f>
        <v>0</v>
      </c>
      <c r="E295" s="77">
        <f t="shared" ref="E295:G295" si="97">E296+E297</f>
        <v>0</v>
      </c>
      <c r="F295" s="77">
        <f t="shared" si="97"/>
        <v>0</v>
      </c>
      <c r="G295" s="77">
        <f t="shared" si="97"/>
        <v>0</v>
      </c>
      <c r="H295" s="77">
        <f t="shared" si="88"/>
        <v>0</v>
      </c>
      <c r="I295" s="9" t="s">
        <v>10</v>
      </c>
      <c r="J295" s="9" t="s">
        <v>10</v>
      </c>
      <c r="K295" s="10"/>
      <c r="L295" s="284"/>
    </row>
    <row r="296" spans="2:12" ht="18.75">
      <c r="B296" s="14" t="s">
        <v>33</v>
      </c>
      <c r="C296" s="135" t="s">
        <v>405</v>
      </c>
      <c r="D296" s="56"/>
      <c r="E296" s="57"/>
      <c r="F296" s="57"/>
      <c r="G296" s="57"/>
      <c r="H296" s="56">
        <f t="shared" si="88"/>
        <v>0</v>
      </c>
      <c r="I296" s="9" t="s">
        <v>10</v>
      </c>
      <c r="J296" s="9" t="s">
        <v>10</v>
      </c>
      <c r="K296" s="10"/>
      <c r="L296" s="284"/>
    </row>
    <row r="297" spans="2:12" ht="18.75">
      <c r="B297" s="91" t="s">
        <v>43</v>
      </c>
      <c r="C297" s="144" t="s">
        <v>406</v>
      </c>
      <c r="D297" s="77">
        <f>D298+D299</f>
        <v>0</v>
      </c>
      <c r="E297" s="77">
        <f t="shared" ref="E297:G297" si="98">E298+E299</f>
        <v>0</v>
      </c>
      <c r="F297" s="77">
        <f t="shared" si="98"/>
        <v>0</v>
      </c>
      <c r="G297" s="77">
        <f t="shared" si="98"/>
        <v>0</v>
      </c>
      <c r="H297" s="77">
        <f t="shared" si="88"/>
        <v>0</v>
      </c>
      <c r="I297" s="9" t="s">
        <v>10</v>
      </c>
      <c r="J297" s="9" t="s">
        <v>10</v>
      </c>
      <c r="K297" s="10"/>
      <c r="L297" s="284"/>
    </row>
    <row r="298" spans="2:12" ht="18.75">
      <c r="B298" s="15" t="s">
        <v>35</v>
      </c>
      <c r="C298" s="135" t="s">
        <v>407</v>
      </c>
      <c r="D298" s="56"/>
      <c r="E298" s="57"/>
      <c r="F298" s="57"/>
      <c r="G298" s="57"/>
      <c r="H298" s="56">
        <f t="shared" si="88"/>
        <v>0</v>
      </c>
      <c r="I298" s="9" t="s">
        <v>10</v>
      </c>
      <c r="J298" s="9" t="s">
        <v>10</v>
      </c>
      <c r="K298" s="10"/>
      <c r="L298" s="284"/>
    </row>
    <row r="299" spans="2:12" ht="18.75">
      <c r="B299" s="15" t="s">
        <v>36</v>
      </c>
      <c r="C299" s="135" t="s">
        <v>408</v>
      </c>
      <c r="D299" s="56"/>
      <c r="E299" s="57"/>
      <c r="F299" s="57"/>
      <c r="G299" s="57"/>
      <c r="H299" s="56">
        <f t="shared" si="88"/>
        <v>0</v>
      </c>
      <c r="I299" s="9" t="s">
        <v>10</v>
      </c>
      <c r="J299" s="9" t="s">
        <v>10</v>
      </c>
      <c r="K299" s="10"/>
      <c r="L299" s="284"/>
    </row>
    <row r="300" spans="2:12" ht="18.75">
      <c r="B300" s="90" t="s">
        <v>39</v>
      </c>
      <c r="C300" s="144" t="s">
        <v>409</v>
      </c>
      <c r="D300" s="77">
        <f>D301+D302</f>
        <v>0</v>
      </c>
      <c r="E300" s="77">
        <f t="shared" ref="E300:G300" si="99">E301+E302</f>
        <v>0</v>
      </c>
      <c r="F300" s="77">
        <f t="shared" si="99"/>
        <v>0</v>
      </c>
      <c r="G300" s="77">
        <f t="shared" si="99"/>
        <v>0</v>
      </c>
      <c r="H300" s="77">
        <f t="shared" si="88"/>
        <v>0</v>
      </c>
      <c r="I300" s="9" t="s">
        <v>10</v>
      </c>
      <c r="J300" s="9" t="s">
        <v>10</v>
      </c>
      <c r="K300" s="10"/>
      <c r="L300" s="284"/>
    </row>
    <row r="301" spans="2:12" ht="18.75">
      <c r="B301" s="14" t="s">
        <v>33</v>
      </c>
      <c r="C301" s="135" t="s">
        <v>410</v>
      </c>
      <c r="D301" s="56"/>
      <c r="E301" s="57"/>
      <c r="F301" s="57"/>
      <c r="G301" s="57"/>
      <c r="H301" s="56">
        <f t="shared" si="88"/>
        <v>0</v>
      </c>
      <c r="I301" s="9" t="s">
        <v>10</v>
      </c>
      <c r="J301" s="9" t="s">
        <v>10</v>
      </c>
      <c r="K301" s="10"/>
      <c r="L301" s="284"/>
    </row>
    <row r="302" spans="2:12" ht="18.75">
      <c r="B302" s="91" t="s">
        <v>43</v>
      </c>
      <c r="C302" s="144" t="s">
        <v>411</v>
      </c>
      <c r="D302" s="77">
        <f>D303+D304</f>
        <v>0</v>
      </c>
      <c r="E302" s="77">
        <f t="shared" ref="E302:G302" si="100">E303+E304</f>
        <v>0</v>
      </c>
      <c r="F302" s="77">
        <f t="shared" si="100"/>
        <v>0</v>
      </c>
      <c r="G302" s="77">
        <f t="shared" si="100"/>
        <v>0</v>
      </c>
      <c r="H302" s="77">
        <f t="shared" si="88"/>
        <v>0</v>
      </c>
      <c r="I302" s="9" t="s">
        <v>10</v>
      </c>
      <c r="J302" s="9" t="s">
        <v>10</v>
      </c>
      <c r="K302" s="10"/>
      <c r="L302" s="284"/>
    </row>
    <row r="303" spans="2:12" ht="18.75">
      <c r="B303" s="15" t="s">
        <v>35</v>
      </c>
      <c r="C303" s="135" t="s">
        <v>412</v>
      </c>
      <c r="D303" s="56"/>
      <c r="E303" s="57"/>
      <c r="F303" s="57"/>
      <c r="G303" s="57"/>
      <c r="H303" s="56">
        <f t="shared" si="88"/>
        <v>0</v>
      </c>
      <c r="I303" s="9" t="s">
        <v>10</v>
      </c>
      <c r="J303" s="9" t="s">
        <v>10</v>
      </c>
      <c r="K303" s="10"/>
      <c r="L303" s="284"/>
    </row>
    <row r="304" spans="2:12" ht="18.75">
      <c r="B304" s="15" t="s">
        <v>36</v>
      </c>
      <c r="C304" s="135" t="s">
        <v>413</v>
      </c>
      <c r="D304" s="56"/>
      <c r="E304" s="57"/>
      <c r="F304" s="57"/>
      <c r="G304" s="57"/>
      <c r="H304" s="56">
        <f t="shared" si="88"/>
        <v>0</v>
      </c>
      <c r="I304" s="9" t="s">
        <v>10</v>
      </c>
      <c r="J304" s="9" t="s">
        <v>10</v>
      </c>
      <c r="K304" s="10"/>
      <c r="L304" s="284"/>
    </row>
    <row r="305" spans="2:12" ht="18.75">
      <c r="B305" s="90" t="s">
        <v>40</v>
      </c>
      <c r="C305" s="144" t="s">
        <v>414</v>
      </c>
      <c r="D305" s="77">
        <f>D306+D307</f>
        <v>0</v>
      </c>
      <c r="E305" s="77">
        <f t="shared" ref="E305:G305" si="101">E306+E307</f>
        <v>0</v>
      </c>
      <c r="F305" s="77">
        <f t="shared" si="101"/>
        <v>0</v>
      </c>
      <c r="G305" s="77">
        <f t="shared" si="101"/>
        <v>0</v>
      </c>
      <c r="H305" s="77">
        <f t="shared" si="88"/>
        <v>0</v>
      </c>
      <c r="I305" s="9" t="s">
        <v>10</v>
      </c>
      <c r="J305" s="9" t="s">
        <v>10</v>
      </c>
      <c r="K305" s="10"/>
      <c r="L305" s="284"/>
    </row>
    <row r="306" spans="2:12" ht="18.75">
      <c r="B306" s="14" t="s">
        <v>33</v>
      </c>
      <c r="C306" s="135" t="s">
        <v>415</v>
      </c>
      <c r="D306" s="56"/>
      <c r="E306" s="57"/>
      <c r="F306" s="57"/>
      <c r="G306" s="57"/>
      <c r="H306" s="56">
        <f t="shared" si="88"/>
        <v>0</v>
      </c>
      <c r="I306" s="9" t="s">
        <v>10</v>
      </c>
      <c r="J306" s="9" t="s">
        <v>10</v>
      </c>
      <c r="K306" s="10"/>
      <c r="L306" s="284"/>
    </row>
    <row r="307" spans="2:12" ht="18.75">
      <c r="B307" s="91" t="s">
        <v>43</v>
      </c>
      <c r="C307" s="144" t="s">
        <v>416</v>
      </c>
      <c r="D307" s="77">
        <f>D308+D309</f>
        <v>0</v>
      </c>
      <c r="E307" s="77">
        <f t="shared" ref="E307:G307" si="102">E308+E309</f>
        <v>0</v>
      </c>
      <c r="F307" s="77">
        <f t="shared" si="102"/>
        <v>0</v>
      </c>
      <c r="G307" s="77">
        <f t="shared" si="102"/>
        <v>0</v>
      </c>
      <c r="H307" s="77">
        <f t="shared" si="88"/>
        <v>0</v>
      </c>
      <c r="I307" s="9" t="s">
        <v>10</v>
      </c>
      <c r="J307" s="9" t="s">
        <v>10</v>
      </c>
      <c r="K307" s="10"/>
      <c r="L307" s="284"/>
    </row>
    <row r="308" spans="2:12" ht="18.75">
      <c r="B308" s="15" t="s">
        <v>35</v>
      </c>
      <c r="C308" s="135" t="s">
        <v>417</v>
      </c>
      <c r="D308" s="56"/>
      <c r="E308" s="57"/>
      <c r="F308" s="57"/>
      <c r="G308" s="57"/>
      <c r="H308" s="56">
        <f t="shared" si="88"/>
        <v>0</v>
      </c>
      <c r="I308" s="9" t="s">
        <v>10</v>
      </c>
      <c r="J308" s="9" t="s">
        <v>10</v>
      </c>
      <c r="K308" s="10"/>
      <c r="L308" s="284"/>
    </row>
    <row r="309" spans="2:12" ht="18.75">
      <c r="B309" s="15" t="s">
        <v>36</v>
      </c>
      <c r="C309" s="135" t="s">
        <v>418</v>
      </c>
      <c r="D309" s="56"/>
      <c r="E309" s="57"/>
      <c r="F309" s="57"/>
      <c r="G309" s="57"/>
      <c r="H309" s="56">
        <f t="shared" si="88"/>
        <v>0</v>
      </c>
      <c r="I309" s="9" t="s">
        <v>10</v>
      </c>
      <c r="J309" s="9" t="s">
        <v>10</v>
      </c>
      <c r="K309" s="10"/>
      <c r="L309" s="284"/>
    </row>
    <row r="310" spans="2:12" ht="18.75">
      <c r="B310" s="90" t="s">
        <v>122</v>
      </c>
      <c r="C310" s="144" t="s">
        <v>419</v>
      </c>
      <c r="D310" s="77">
        <f>D311+D316</f>
        <v>0</v>
      </c>
      <c r="E310" s="77">
        <f t="shared" ref="E310:G310" si="103">E311+E316</f>
        <v>0</v>
      </c>
      <c r="F310" s="77">
        <f t="shared" si="103"/>
        <v>0</v>
      </c>
      <c r="G310" s="77">
        <f t="shared" si="103"/>
        <v>0</v>
      </c>
      <c r="H310" s="77">
        <f t="shared" si="88"/>
        <v>0</v>
      </c>
      <c r="I310" s="9" t="s">
        <v>10</v>
      </c>
      <c r="J310" s="9" t="s">
        <v>10</v>
      </c>
      <c r="K310" s="10"/>
      <c r="L310" s="284"/>
    </row>
    <row r="311" spans="2:12" ht="18.75">
      <c r="B311" s="91" t="s">
        <v>42</v>
      </c>
      <c r="C311" s="144" t="s">
        <v>420</v>
      </c>
      <c r="D311" s="77">
        <f>D312+D313</f>
        <v>0</v>
      </c>
      <c r="E311" s="77">
        <f t="shared" ref="E311:G311" si="104">E312+E313</f>
        <v>0</v>
      </c>
      <c r="F311" s="77">
        <f t="shared" si="104"/>
        <v>0</v>
      </c>
      <c r="G311" s="77">
        <f t="shared" si="104"/>
        <v>0</v>
      </c>
      <c r="H311" s="77">
        <f t="shared" si="88"/>
        <v>0</v>
      </c>
      <c r="I311" s="9" t="s">
        <v>10</v>
      </c>
      <c r="J311" s="9" t="s">
        <v>10</v>
      </c>
      <c r="K311" s="10"/>
      <c r="L311" s="284"/>
    </row>
    <row r="312" spans="2:12" ht="18.75">
      <c r="B312" s="15" t="s">
        <v>33</v>
      </c>
      <c r="C312" s="135" t="s">
        <v>421</v>
      </c>
      <c r="D312" s="56"/>
      <c r="E312" s="57"/>
      <c r="F312" s="57"/>
      <c r="G312" s="57"/>
      <c r="H312" s="56">
        <f t="shared" si="88"/>
        <v>0</v>
      </c>
      <c r="I312" s="9" t="s">
        <v>10</v>
      </c>
      <c r="J312" s="9" t="s">
        <v>10</v>
      </c>
      <c r="K312" s="10"/>
      <c r="L312" s="284"/>
    </row>
    <row r="313" spans="2:12" ht="18.75">
      <c r="B313" s="93" t="s">
        <v>43</v>
      </c>
      <c r="C313" s="144" t="s">
        <v>422</v>
      </c>
      <c r="D313" s="77">
        <f>D314+D315</f>
        <v>0</v>
      </c>
      <c r="E313" s="77">
        <f t="shared" ref="E313:G313" si="105">E314+E315</f>
        <v>0</v>
      </c>
      <c r="F313" s="77">
        <f t="shared" si="105"/>
        <v>0</v>
      </c>
      <c r="G313" s="77">
        <f t="shared" si="105"/>
        <v>0</v>
      </c>
      <c r="H313" s="77">
        <f t="shared" si="88"/>
        <v>0</v>
      </c>
      <c r="I313" s="9" t="s">
        <v>10</v>
      </c>
      <c r="J313" s="9" t="s">
        <v>10</v>
      </c>
      <c r="K313" s="10"/>
      <c r="L313" s="284"/>
    </row>
    <row r="314" spans="2:12" ht="18.75">
      <c r="B314" s="16" t="s">
        <v>35</v>
      </c>
      <c r="C314" s="135" t="s">
        <v>423</v>
      </c>
      <c r="D314" s="56"/>
      <c r="E314" s="57"/>
      <c r="F314" s="57"/>
      <c r="G314" s="57"/>
      <c r="H314" s="56">
        <f t="shared" si="88"/>
        <v>0</v>
      </c>
      <c r="I314" s="9" t="s">
        <v>10</v>
      </c>
      <c r="J314" s="9" t="s">
        <v>10</v>
      </c>
      <c r="K314" s="10"/>
      <c r="L314" s="284"/>
    </row>
    <row r="315" spans="2:12" ht="18.75">
      <c r="B315" s="16" t="s">
        <v>36</v>
      </c>
      <c r="C315" s="135" t="s">
        <v>424</v>
      </c>
      <c r="D315" s="56"/>
      <c r="E315" s="57"/>
      <c r="F315" s="57"/>
      <c r="G315" s="57"/>
      <c r="H315" s="56">
        <f t="shared" si="88"/>
        <v>0</v>
      </c>
      <c r="I315" s="9" t="s">
        <v>10</v>
      </c>
      <c r="J315" s="9" t="s">
        <v>10</v>
      </c>
      <c r="K315" s="10"/>
      <c r="L315" s="284"/>
    </row>
    <row r="316" spans="2:12" ht="18.75">
      <c r="B316" s="91" t="s">
        <v>44</v>
      </c>
      <c r="C316" s="144" t="s">
        <v>425</v>
      </c>
      <c r="D316" s="77">
        <f>D317+D318</f>
        <v>0</v>
      </c>
      <c r="E316" s="77">
        <f t="shared" ref="E316:G316" si="106">E317+E318</f>
        <v>0</v>
      </c>
      <c r="F316" s="77">
        <f t="shared" si="106"/>
        <v>0</v>
      </c>
      <c r="G316" s="77">
        <f t="shared" si="106"/>
        <v>0</v>
      </c>
      <c r="H316" s="77">
        <f t="shared" si="88"/>
        <v>0</v>
      </c>
      <c r="I316" s="9" t="s">
        <v>10</v>
      </c>
      <c r="J316" s="9" t="s">
        <v>10</v>
      </c>
      <c r="K316" s="10"/>
      <c r="L316" s="284"/>
    </row>
    <row r="317" spans="2:12" ht="18.75">
      <c r="B317" s="15" t="s">
        <v>33</v>
      </c>
      <c r="C317" s="135" t="s">
        <v>426</v>
      </c>
      <c r="D317" s="56"/>
      <c r="E317" s="57"/>
      <c r="F317" s="57"/>
      <c r="G317" s="57"/>
      <c r="H317" s="56">
        <f t="shared" si="88"/>
        <v>0</v>
      </c>
      <c r="I317" s="9" t="s">
        <v>10</v>
      </c>
      <c r="J317" s="9" t="s">
        <v>10</v>
      </c>
      <c r="K317" s="10"/>
      <c r="L317" s="284"/>
    </row>
    <row r="318" spans="2:12" ht="18.75">
      <c r="B318" s="93" t="s">
        <v>43</v>
      </c>
      <c r="C318" s="144" t="s">
        <v>427</v>
      </c>
      <c r="D318" s="77">
        <f>D319+D320</f>
        <v>0</v>
      </c>
      <c r="E318" s="77">
        <f t="shared" ref="E318:G318" si="107">E319+E320</f>
        <v>0</v>
      </c>
      <c r="F318" s="77">
        <f t="shared" si="107"/>
        <v>0</v>
      </c>
      <c r="G318" s="77">
        <f t="shared" si="107"/>
        <v>0</v>
      </c>
      <c r="H318" s="77">
        <f t="shared" si="88"/>
        <v>0</v>
      </c>
      <c r="I318" s="9" t="s">
        <v>10</v>
      </c>
      <c r="J318" s="9" t="s">
        <v>10</v>
      </c>
      <c r="K318" s="10"/>
      <c r="L318" s="284"/>
    </row>
    <row r="319" spans="2:12" ht="18.75">
      <c r="B319" s="16" t="s">
        <v>35</v>
      </c>
      <c r="C319" s="135" t="s">
        <v>428</v>
      </c>
      <c r="D319" s="56"/>
      <c r="E319" s="57"/>
      <c r="F319" s="57"/>
      <c r="G319" s="57"/>
      <c r="H319" s="56">
        <f t="shared" si="88"/>
        <v>0</v>
      </c>
      <c r="I319" s="9" t="s">
        <v>10</v>
      </c>
      <c r="J319" s="9" t="s">
        <v>10</v>
      </c>
      <c r="K319" s="10"/>
      <c r="L319" s="284"/>
    </row>
    <row r="320" spans="2:12" ht="18.75">
      <c r="B320" s="16" t="s">
        <v>36</v>
      </c>
      <c r="C320" s="135" t="s">
        <v>429</v>
      </c>
      <c r="D320" s="56"/>
      <c r="E320" s="57"/>
      <c r="F320" s="57"/>
      <c r="G320" s="57"/>
      <c r="H320" s="56">
        <f t="shared" si="88"/>
        <v>0</v>
      </c>
      <c r="I320" s="9" t="s">
        <v>10</v>
      </c>
      <c r="J320" s="9" t="s">
        <v>10</v>
      </c>
      <c r="K320" s="10"/>
      <c r="L320" s="284"/>
    </row>
    <row r="321" spans="2:12" ht="18.75">
      <c r="B321" s="11" t="s">
        <v>123</v>
      </c>
      <c r="C321" s="138" t="s">
        <v>430</v>
      </c>
      <c r="D321" s="56"/>
      <c r="E321" s="57"/>
      <c r="F321" s="57"/>
      <c r="G321" s="57"/>
      <c r="H321" s="56">
        <f t="shared" si="88"/>
        <v>0</v>
      </c>
      <c r="I321" s="9" t="s">
        <v>10</v>
      </c>
      <c r="J321" s="9" t="s">
        <v>10</v>
      </c>
      <c r="K321" s="10"/>
      <c r="L321" s="284"/>
    </row>
    <row r="322" spans="2:12" ht="18.75">
      <c r="B322" s="79" t="s">
        <v>124</v>
      </c>
      <c r="C322" s="145" t="s">
        <v>431</v>
      </c>
      <c r="D322" s="77">
        <f>D323+D328+D358</f>
        <v>0</v>
      </c>
      <c r="E322" s="77">
        <f t="shared" ref="E322:H322" si="108">E323+E328+E358</f>
        <v>0</v>
      </c>
      <c r="F322" s="77">
        <f t="shared" si="108"/>
        <v>0</v>
      </c>
      <c r="G322" s="77">
        <f t="shared" si="108"/>
        <v>0</v>
      </c>
      <c r="H322" s="77">
        <f t="shared" si="108"/>
        <v>0</v>
      </c>
      <c r="I322" s="9"/>
      <c r="J322" s="9"/>
      <c r="K322" s="10"/>
      <c r="L322" s="284"/>
    </row>
    <row r="323" spans="2:12" ht="18.75">
      <c r="B323" s="80" t="s">
        <v>32</v>
      </c>
      <c r="C323" s="148" t="s">
        <v>432</v>
      </c>
      <c r="D323" s="77">
        <f>D324+D325</f>
        <v>0</v>
      </c>
      <c r="E323" s="77">
        <f t="shared" ref="E323:G323" si="109">E324+E325</f>
        <v>0</v>
      </c>
      <c r="F323" s="77">
        <f t="shared" si="109"/>
        <v>0</v>
      </c>
      <c r="G323" s="77">
        <f t="shared" si="109"/>
        <v>0</v>
      </c>
      <c r="H323" s="77">
        <f t="shared" si="88"/>
        <v>0</v>
      </c>
      <c r="I323" s="9" t="s">
        <v>10</v>
      </c>
      <c r="J323" s="9" t="s">
        <v>10</v>
      </c>
      <c r="K323" s="10"/>
      <c r="L323" s="284"/>
    </row>
    <row r="324" spans="2:12" ht="18.75">
      <c r="B324" s="12" t="s">
        <v>33</v>
      </c>
      <c r="C324" s="135" t="s">
        <v>433</v>
      </c>
      <c r="D324" s="56"/>
      <c r="E324" s="57"/>
      <c r="F324" s="57"/>
      <c r="G324" s="57"/>
      <c r="H324" s="56">
        <f t="shared" si="88"/>
        <v>0</v>
      </c>
      <c r="I324" s="9" t="s">
        <v>10</v>
      </c>
      <c r="J324" s="9" t="s">
        <v>10</v>
      </c>
      <c r="K324" s="10"/>
      <c r="L324" s="284"/>
    </row>
    <row r="325" spans="2:12" ht="18.75">
      <c r="B325" s="90" t="s">
        <v>43</v>
      </c>
      <c r="C325" s="144" t="s">
        <v>434</v>
      </c>
      <c r="D325" s="77">
        <f>D326+D327</f>
        <v>0</v>
      </c>
      <c r="E325" s="77">
        <f t="shared" ref="E325:G325" si="110">E326+E327</f>
        <v>0</v>
      </c>
      <c r="F325" s="77">
        <f t="shared" si="110"/>
        <v>0</v>
      </c>
      <c r="G325" s="77">
        <f t="shared" si="110"/>
        <v>0</v>
      </c>
      <c r="H325" s="77">
        <f t="shared" si="88"/>
        <v>0</v>
      </c>
      <c r="I325" s="9" t="s">
        <v>10</v>
      </c>
      <c r="J325" s="9" t="s">
        <v>10</v>
      </c>
      <c r="K325" s="10"/>
      <c r="L325" s="284"/>
    </row>
    <row r="326" spans="2:12" ht="18.75">
      <c r="B326" s="14" t="s">
        <v>125</v>
      </c>
      <c r="C326" s="135" t="s">
        <v>435</v>
      </c>
      <c r="D326" s="56"/>
      <c r="E326" s="57"/>
      <c r="F326" s="57"/>
      <c r="G326" s="57"/>
      <c r="H326" s="56">
        <f t="shared" si="88"/>
        <v>0</v>
      </c>
      <c r="I326" s="9" t="s">
        <v>10</v>
      </c>
      <c r="J326" s="9" t="s">
        <v>10</v>
      </c>
      <c r="K326" s="10"/>
      <c r="L326" s="284"/>
    </row>
    <row r="327" spans="2:12" ht="18.75">
      <c r="B327" s="14" t="s">
        <v>126</v>
      </c>
      <c r="C327" s="135" t="s">
        <v>436</v>
      </c>
      <c r="D327" s="56"/>
      <c r="E327" s="57"/>
      <c r="F327" s="57"/>
      <c r="G327" s="57"/>
      <c r="H327" s="56">
        <f t="shared" si="88"/>
        <v>0</v>
      </c>
      <c r="I327" s="9" t="s">
        <v>10</v>
      </c>
      <c r="J327" s="9" t="s">
        <v>10</v>
      </c>
      <c r="K327" s="10"/>
      <c r="L327" s="284"/>
    </row>
    <row r="328" spans="2:12" ht="18.75">
      <c r="B328" s="80" t="s">
        <v>37</v>
      </c>
      <c r="C328" s="148" t="s">
        <v>437</v>
      </c>
      <c r="D328" s="77">
        <f>D329+D334+D339+D344+D347</f>
        <v>0</v>
      </c>
      <c r="E328" s="77">
        <f t="shared" ref="E328:G328" si="111">E329+E334+E339+E344+E347</f>
        <v>0</v>
      </c>
      <c r="F328" s="77">
        <f t="shared" si="111"/>
        <v>0</v>
      </c>
      <c r="G328" s="77">
        <f t="shared" si="111"/>
        <v>0</v>
      </c>
      <c r="H328" s="77">
        <f t="shared" si="88"/>
        <v>0</v>
      </c>
      <c r="I328" s="9" t="s">
        <v>10</v>
      </c>
      <c r="J328" s="9" t="s">
        <v>10</v>
      </c>
      <c r="K328" s="10"/>
      <c r="L328" s="284"/>
    </row>
    <row r="329" spans="2:12" ht="18.75">
      <c r="B329" s="90" t="s">
        <v>38</v>
      </c>
      <c r="C329" s="144" t="s">
        <v>438</v>
      </c>
      <c r="D329" s="77">
        <f>D330+D331</f>
        <v>0</v>
      </c>
      <c r="E329" s="77">
        <f t="shared" ref="E329:G329" si="112">E330+E331</f>
        <v>0</v>
      </c>
      <c r="F329" s="77">
        <f t="shared" si="112"/>
        <v>0</v>
      </c>
      <c r="G329" s="77">
        <f t="shared" si="112"/>
        <v>0</v>
      </c>
      <c r="H329" s="77">
        <f t="shared" si="88"/>
        <v>0</v>
      </c>
      <c r="I329" s="9" t="s">
        <v>10</v>
      </c>
      <c r="J329" s="9" t="s">
        <v>10</v>
      </c>
      <c r="K329" s="10"/>
      <c r="L329" s="284"/>
    </row>
    <row r="330" spans="2:12" ht="18.75">
      <c r="B330" s="14" t="s">
        <v>33</v>
      </c>
      <c r="C330" s="135" t="s">
        <v>439</v>
      </c>
      <c r="D330" s="56"/>
      <c r="E330" s="57"/>
      <c r="F330" s="57"/>
      <c r="G330" s="57"/>
      <c r="H330" s="56">
        <f t="shared" si="88"/>
        <v>0</v>
      </c>
      <c r="I330" s="9" t="s">
        <v>10</v>
      </c>
      <c r="J330" s="9" t="s">
        <v>10</v>
      </c>
      <c r="K330" s="10"/>
      <c r="L330" s="284"/>
    </row>
    <row r="331" spans="2:12" ht="18.75">
      <c r="B331" s="91" t="s">
        <v>43</v>
      </c>
      <c r="C331" s="144" t="s">
        <v>440</v>
      </c>
      <c r="D331" s="77">
        <f>D332+D333</f>
        <v>0</v>
      </c>
      <c r="E331" s="77">
        <f t="shared" ref="E331:G331" si="113">E332+E333</f>
        <v>0</v>
      </c>
      <c r="F331" s="77">
        <f t="shared" si="113"/>
        <v>0</v>
      </c>
      <c r="G331" s="77">
        <f t="shared" si="113"/>
        <v>0</v>
      </c>
      <c r="H331" s="77">
        <f t="shared" si="88"/>
        <v>0</v>
      </c>
      <c r="I331" s="9" t="s">
        <v>10</v>
      </c>
      <c r="J331" s="9" t="s">
        <v>10</v>
      </c>
      <c r="K331" s="10"/>
      <c r="L331" s="284"/>
    </row>
    <row r="332" spans="2:12" ht="18.75">
      <c r="B332" s="15" t="s">
        <v>35</v>
      </c>
      <c r="C332" s="135" t="s">
        <v>441</v>
      </c>
      <c r="D332" s="56"/>
      <c r="E332" s="57"/>
      <c r="F332" s="57"/>
      <c r="G332" s="57"/>
      <c r="H332" s="56">
        <f t="shared" si="88"/>
        <v>0</v>
      </c>
      <c r="I332" s="9" t="s">
        <v>10</v>
      </c>
      <c r="J332" s="9" t="s">
        <v>10</v>
      </c>
      <c r="K332" s="10"/>
      <c r="L332" s="284"/>
    </row>
    <row r="333" spans="2:12" ht="18.75">
      <c r="B333" s="15" t="s">
        <v>36</v>
      </c>
      <c r="C333" s="135" t="s">
        <v>442</v>
      </c>
      <c r="D333" s="56"/>
      <c r="E333" s="57"/>
      <c r="F333" s="57"/>
      <c r="G333" s="57"/>
      <c r="H333" s="56">
        <f t="shared" si="88"/>
        <v>0</v>
      </c>
      <c r="I333" s="9" t="s">
        <v>10</v>
      </c>
      <c r="J333" s="9" t="s">
        <v>10</v>
      </c>
      <c r="K333" s="10"/>
      <c r="L333" s="284"/>
    </row>
    <row r="334" spans="2:12" ht="18.75">
      <c r="B334" s="90" t="s">
        <v>39</v>
      </c>
      <c r="C334" s="144" t="s">
        <v>443</v>
      </c>
      <c r="D334" s="77">
        <f>D335+D336</f>
        <v>0</v>
      </c>
      <c r="E334" s="77">
        <f t="shared" ref="E334:G334" si="114">E335+E336</f>
        <v>0</v>
      </c>
      <c r="F334" s="77">
        <f t="shared" si="114"/>
        <v>0</v>
      </c>
      <c r="G334" s="77">
        <f t="shared" si="114"/>
        <v>0</v>
      </c>
      <c r="H334" s="77">
        <f t="shared" si="88"/>
        <v>0</v>
      </c>
      <c r="I334" s="9" t="s">
        <v>10</v>
      </c>
      <c r="J334" s="9" t="s">
        <v>10</v>
      </c>
      <c r="K334" s="10"/>
      <c r="L334" s="284"/>
    </row>
    <row r="335" spans="2:12" ht="18.75">
      <c r="B335" s="14" t="s">
        <v>33</v>
      </c>
      <c r="C335" s="135" t="s">
        <v>444</v>
      </c>
      <c r="D335" s="56"/>
      <c r="E335" s="57"/>
      <c r="F335" s="57"/>
      <c r="G335" s="57"/>
      <c r="H335" s="56">
        <f t="shared" ref="H335:H399" si="115">D335+E335+F335+G335</f>
        <v>0</v>
      </c>
      <c r="I335" s="9" t="s">
        <v>10</v>
      </c>
      <c r="J335" s="9" t="s">
        <v>10</v>
      </c>
      <c r="K335" s="10"/>
      <c r="L335" s="284"/>
    </row>
    <row r="336" spans="2:12" ht="18.75">
      <c r="B336" s="91" t="s">
        <v>43</v>
      </c>
      <c r="C336" s="144" t="s">
        <v>445</v>
      </c>
      <c r="D336" s="77">
        <f>D337+D338</f>
        <v>0</v>
      </c>
      <c r="E336" s="77">
        <f t="shared" ref="E336:G336" si="116">E337+E338</f>
        <v>0</v>
      </c>
      <c r="F336" s="77">
        <f t="shared" si="116"/>
        <v>0</v>
      </c>
      <c r="G336" s="77">
        <f t="shared" si="116"/>
        <v>0</v>
      </c>
      <c r="H336" s="77">
        <f t="shared" si="115"/>
        <v>0</v>
      </c>
      <c r="I336" s="9" t="s">
        <v>10</v>
      </c>
      <c r="J336" s="9" t="s">
        <v>10</v>
      </c>
      <c r="K336" s="10"/>
      <c r="L336" s="284"/>
    </row>
    <row r="337" spans="2:12" ht="18.75">
      <c r="B337" s="15" t="s">
        <v>35</v>
      </c>
      <c r="C337" s="135" t="s">
        <v>446</v>
      </c>
      <c r="D337" s="56"/>
      <c r="E337" s="57"/>
      <c r="F337" s="57"/>
      <c r="G337" s="57"/>
      <c r="H337" s="56">
        <f t="shared" si="115"/>
        <v>0</v>
      </c>
      <c r="I337" s="9" t="s">
        <v>10</v>
      </c>
      <c r="J337" s="9" t="s">
        <v>10</v>
      </c>
      <c r="K337" s="10"/>
      <c r="L337" s="284"/>
    </row>
    <row r="338" spans="2:12" ht="18.75">
      <c r="B338" s="15" t="s">
        <v>36</v>
      </c>
      <c r="C338" s="135" t="s">
        <v>447</v>
      </c>
      <c r="D338" s="56"/>
      <c r="E338" s="57"/>
      <c r="F338" s="57"/>
      <c r="G338" s="57"/>
      <c r="H338" s="56">
        <f t="shared" si="115"/>
        <v>0</v>
      </c>
      <c r="I338" s="9" t="s">
        <v>10</v>
      </c>
      <c r="J338" s="9" t="s">
        <v>10</v>
      </c>
      <c r="K338" s="10"/>
      <c r="L338" s="284"/>
    </row>
    <row r="339" spans="2:12" ht="18.75">
      <c r="B339" s="90" t="s">
        <v>40</v>
      </c>
      <c r="C339" s="144" t="s">
        <v>448</v>
      </c>
      <c r="D339" s="77">
        <f>D340+D341</f>
        <v>0</v>
      </c>
      <c r="E339" s="77">
        <f t="shared" ref="E339:G339" si="117">E340+E341</f>
        <v>0</v>
      </c>
      <c r="F339" s="77">
        <f t="shared" si="117"/>
        <v>0</v>
      </c>
      <c r="G339" s="77">
        <f t="shared" si="117"/>
        <v>0</v>
      </c>
      <c r="H339" s="77">
        <f t="shared" si="115"/>
        <v>0</v>
      </c>
      <c r="I339" s="9" t="s">
        <v>10</v>
      </c>
      <c r="J339" s="9" t="s">
        <v>10</v>
      </c>
      <c r="K339" s="10"/>
      <c r="L339" s="284"/>
    </row>
    <row r="340" spans="2:12" ht="18.75">
      <c r="B340" s="14" t="s">
        <v>33</v>
      </c>
      <c r="C340" s="135" t="s">
        <v>449</v>
      </c>
      <c r="D340" s="56"/>
      <c r="E340" s="57"/>
      <c r="F340" s="57"/>
      <c r="G340" s="57"/>
      <c r="H340" s="56">
        <f t="shared" si="115"/>
        <v>0</v>
      </c>
      <c r="I340" s="9" t="s">
        <v>10</v>
      </c>
      <c r="J340" s="9" t="s">
        <v>10</v>
      </c>
      <c r="K340" s="10"/>
      <c r="L340" s="284"/>
    </row>
    <row r="341" spans="2:12" ht="18.75">
      <c r="B341" s="91" t="s">
        <v>43</v>
      </c>
      <c r="C341" s="144" t="s">
        <v>450</v>
      </c>
      <c r="D341" s="77">
        <f>D342+D343</f>
        <v>0</v>
      </c>
      <c r="E341" s="77">
        <f t="shared" ref="E341:G341" si="118">E342+E343</f>
        <v>0</v>
      </c>
      <c r="F341" s="77">
        <f t="shared" si="118"/>
        <v>0</v>
      </c>
      <c r="G341" s="77">
        <f t="shared" si="118"/>
        <v>0</v>
      </c>
      <c r="H341" s="77">
        <f t="shared" si="115"/>
        <v>0</v>
      </c>
      <c r="I341" s="9" t="s">
        <v>10</v>
      </c>
      <c r="J341" s="9" t="s">
        <v>10</v>
      </c>
      <c r="K341" s="10"/>
      <c r="L341" s="284"/>
    </row>
    <row r="342" spans="2:12" ht="18.75">
      <c r="B342" s="15" t="s">
        <v>35</v>
      </c>
      <c r="C342" s="135" t="s">
        <v>451</v>
      </c>
      <c r="D342" s="56"/>
      <c r="E342" s="57"/>
      <c r="F342" s="57"/>
      <c r="G342" s="57"/>
      <c r="H342" s="56">
        <f t="shared" si="115"/>
        <v>0</v>
      </c>
      <c r="I342" s="9" t="s">
        <v>10</v>
      </c>
      <c r="J342" s="9" t="s">
        <v>10</v>
      </c>
      <c r="K342" s="10"/>
      <c r="L342" s="284"/>
    </row>
    <row r="343" spans="2:12" ht="18.75">
      <c r="B343" s="15" t="s">
        <v>36</v>
      </c>
      <c r="C343" s="135" t="s">
        <v>452</v>
      </c>
      <c r="D343" s="56"/>
      <c r="E343" s="57"/>
      <c r="F343" s="57"/>
      <c r="G343" s="57"/>
      <c r="H343" s="56">
        <f t="shared" si="115"/>
        <v>0</v>
      </c>
      <c r="I343" s="9" t="s">
        <v>10</v>
      </c>
      <c r="J343" s="9" t="s">
        <v>10</v>
      </c>
      <c r="K343" s="10"/>
      <c r="L343" s="284"/>
    </row>
    <row r="344" spans="2:12" ht="18.75">
      <c r="B344" s="90" t="s">
        <v>127</v>
      </c>
      <c r="C344" s="144" t="s">
        <v>453</v>
      </c>
      <c r="D344" s="77">
        <f>D345+D346</f>
        <v>0</v>
      </c>
      <c r="E344" s="77">
        <f t="shared" ref="E344:G344" si="119">E345+E346</f>
        <v>0</v>
      </c>
      <c r="F344" s="77">
        <f t="shared" si="119"/>
        <v>0</v>
      </c>
      <c r="G344" s="77">
        <f t="shared" si="119"/>
        <v>0</v>
      </c>
      <c r="H344" s="77">
        <f t="shared" si="115"/>
        <v>0</v>
      </c>
      <c r="I344" s="9" t="s">
        <v>10</v>
      </c>
      <c r="J344" s="9" t="s">
        <v>10</v>
      </c>
      <c r="K344" s="10"/>
      <c r="L344" s="284"/>
    </row>
    <row r="345" spans="2:12" ht="18.75">
      <c r="B345" s="14" t="s">
        <v>33</v>
      </c>
      <c r="C345" s="135" t="s">
        <v>454</v>
      </c>
      <c r="D345" s="56"/>
      <c r="E345" s="57"/>
      <c r="F345" s="57"/>
      <c r="G345" s="57"/>
      <c r="H345" s="56">
        <f t="shared" si="115"/>
        <v>0</v>
      </c>
      <c r="I345" s="9" t="s">
        <v>10</v>
      </c>
      <c r="J345" s="9" t="s">
        <v>10</v>
      </c>
      <c r="K345" s="10"/>
      <c r="L345" s="284"/>
    </row>
    <row r="346" spans="2:12" ht="18.75">
      <c r="B346" s="14" t="s">
        <v>43</v>
      </c>
      <c r="C346" s="135" t="s">
        <v>455</v>
      </c>
      <c r="D346" s="56"/>
      <c r="E346" s="57"/>
      <c r="F346" s="57"/>
      <c r="G346" s="57"/>
      <c r="H346" s="56">
        <f t="shared" si="115"/>
        <v>0</v>
      </c>
      <c r="I346" s="9" t="s">
        <v>10</v>
      </c>
      <c r="J346" s="9" t="s">
        <v>10</v>
      </c>
      <c r="K346" s="10"/>
      <c r="L346" s="284"/>
    </row>
    <row r="347" spans="2:12" ht="18.75">
      <c r="B347" s="90" t="s">
        <v>128</v>
      </c>
      <c r="C347" s="144" t="s">
        <v>456</v>
      </c>
      <c r="D347" s="77">
        <f>D348+D353</f>
        <v>0</v>
      </c>
      <c r="E347" s="77">
        <f t="shared" ref="E347:G347" si="120">E348+E353</f>
        <v>0</v>
      </c>
      <c r="F347" s="77">
        <f t="shared" si="120"/>
        <v>0</v>
      </c>
      <c r="G347" s="77">
        <f t="shared" si="120"/>
        <v>0</v>
      </c>
      <c r="H347" s="77">
        <f t="shared" si="115"/>
        <v>0</v>
      </c>
      <c r="I347" s="9"/>
      <c r="J347" s="9"/>
      <c r="K347" s="10"/>
      <c r="L347" s="284"/>
    </row>
    <row r="348" spans="2:12" ht="18.75">
      <c r="B348" s="91" t="s">
        <v>42</v>
      </c>
      <c r="C348" s="144" t="s">
        <v>457</v>
      </c>
      <c r="D348" s="77">
        <f>D349+D350</f>
        <v>0</v>
      </c>
      <c r="E348" s="77">
        <f t="shared" ref="E348:G348" si="121">E349+E350</f>
        <v>0</v>
      </c>
      <c r="F348" s="77">
        <f t="shared" si="121"/>
        <v>0</v>
      </c>
      <c r="G348" s="77">
        <f t="shared" si="121"/>
        <v>0</v>
      </c>
      <c r="H348" s="77">
        <f t="shared" si="115"/>
        <v>0</v>
      </c>
      <c r="I348" s="9" t="s">
        <v>10</v>
      </c>
      <c r="J348" s="9" t="s">
        <v>10</v>
      </c>
      <c r="K348" s="10"/>
      <c r="L348" s="284"/>
    </row>
    <row r="349" spans="2:12" ht="18.75">
      <c r="B349" s="15" t="s">
        <v>33</v>
      </c>
      <c r="C349" s="135" t="s">
        <v>458</v>
      </c>
      <c r="D349" s="56"/>
      <c r="E349" s="57"/>
      <c r="F349" s="57"/>
      <c r="G349" s="57"/>
      <c r="H349" s="56">
        <f t="shared" si="115"/>
        <v>0</v>
      </c>
      <c r="I349" s="9" t="s">
        <v>10</v>
      </c>
      <c r="J349" s="9" t="s">
        <v>10</v>
      </c>
      <c r="K349" s="10"/>
      <c r="L349" s="284"/>
    </row>
    <row r="350" spans="2:12" ht="18.75">
      <c r="B350" s="93" t="s">
        <v>43</v>
      </c>
      <c r="C350" s="144" t="s">
        <v>459</v>
      </c>
      <c r="D350" s="77">
        <f>D351+D352</f>
        <v>0</v>
      </c>
      <c r="E350" s="77">
        <f t="shared" ref="E350:G350" si="122">E351+E352</f>
        <v>0</v>
      </c>
      <c r="F350" s="77">
        <f t="shared" si="122"/>
        <v>0</v>
      </c>
      <c r="G350" s="77">
        <f t="shared" si="122"/>
        <v>0</v>
      </c>
      <c r="H350" s="77">
        <f t="shared" si="115"/>
        <v>0</v>
      </c>
      <c r="I350" s="9" t="s">
        <v>10</v>
      </c>
      <c r="J350" s="9" t="s">
        <v>10</v>
      </c>
      <c r="K350" s="10"/>
      <c r="L350" s="284"/>
    </row>
    <row r="351" spans="2:12" ht="18.75">
      <c r="B351" s="16" t="s">
        <v>35</v>
      </c>
      <c r="C351" s="135" t="s">
        <v>460</v>
      </c>
      <c r="D351" s="56"/>
      <c r="E351" s="57"/>
      <c r="F351" s="57"/>
      <c r="G351" s="57"/>
      <c r="H351" s="56">
        <f t="shared" si="115"/>
        <v>0</v>
      </c>
      <c r="I351" s="9" t="s">
        <v>10</v>
      </c>
      <c r="J351" s="9" t="s">
        <v>10</v>
      </c>
      <c r="K351" s="10"/>
      <c r="L351" s="284"/>
    </row>
    <row r="352" spans="2:12" ht="18.75">
      <c r="B352" s="16" t="s">
        <v>36</v>
      </c>
      <c r="C352" s="135" t="s">
        <v>461</v>
      </c>
      <c r="D352" s="56"/>
      <c r="E352" s="57"/>
      <c r="F352" s="57"/>
      <c r="G352" s="57"/>
      <c r="H352" s="56">
        <f t="shared" si="115"/>
        <v>0</v>
      </c>
      <c r="I352" s="9" t="s">
        <v>10</v>
      </c>
      <c r="J352" s="9" t="s">
        <v>10</v>
      </c>
      <c r="K352" s="10"/>
      <c r="L352" s="284"/>
    </row>
    <row r="353" spans="2:12" ht="18.75">
      <c r="B353" s="91" t="s">
        <v>44</v>
      </c>
      <c r="C353" s="144" t="s">
        <v>462</v>
      </c>
      <c r="D353" s="77">
        <f>D354+D355</f>
        <v>0</v>
      </c>
      <c r="E353" s="77">
        <f t="shared" ref="E353:G353" si="123">E354+E355</f>
        <v>0</v>
      </c>
      <c r="F353" s="77">
        <f t="shared" si="123"/>
        <v>0</v>
      </c>
      <c r="G353" s="77">
        <f t="shared" si="123"/>
        <v>0</v>
      </c>
      <c r="H353" s="77">
        <f t="shared" si="115"/>
        <v>0</v>
      </c>
      <c r="I353" s="9" t="s">
        <v>10</v>
      </c>
      <c r="J353" s="9" t="s">
        <v>10</v>
      </c>
      <c r="K353" s="10"/>
      <c r="L353" s="284"/>
    </row>
    <row r="354" spans="2:12" ht="18.75">
      <c r="B354" s="15" t="s">
        <v>33</v>
      </c>
      <c r="C354" s="135" t="s">
        <v>463</v>
      </c>
      <c r="D354" s="56"/>
      <c r="E354" s="57"/>
      <c r="F354" s="57"/>
      <c r="G354" s="57"/>
      <c r="H354" s="56">
        <f t="shared" si="115"/>
        <v>0</v>
      </c>
      <c r="I354" s="9" t="s">
        <v>10</v>
      </c>
      <c r="J354" s="9" t="s">
        <v>10</v>
      </c>
      <c r="K354" s="10"/>
      <c r="L354" s="284"/>
    </row>
    <row r="355" spans="2:12" ht="18.75">
      <c r="B355" s="93" t="s">
        <v>43</v>
      </c>
      <c r="C355" s="144" t="s">
        <v>464</v>
      </c>
      <c r="D355" s="77">
        <f>D356+D357</f>
        <v>0</v>
      </c>
      <c r="E355" s="77">
        <f t="shared" ref="E355:G355" si="124">E356+E357</f>
        <v>0</v>
      </c>
      <c r="F355" s="77">
        <f t="shared" si="124"/>
        <v>0</v>
      </c>
      <c r="G355" s="77">
        <f t="shared" si="124"/>
        <v>0</v>
      </c>
      <c r="H355" s="77">
        <f t="shared" si="115"/>
        <v>0</v>
      </c>
      <c r="I355" s="9" t="s">
        <v>10</v>
      </c>
      <c r="J355" s="9" t="s">
        <v>10</v>
      </c>
      <c r="K355" s="10"/>
      <c r="L355" s="284"/>
    </row>
    <row r="356" spans="2:12" ht="18.75">
      <c r="B356" s="16" t="s">
        <v>35</v>
      </c>
      <c r="C356" s="135" t="s">
        <v>465</v>
      </c>
      <c r="D356" s="56"/>
      <c r="E356" s="57"/>
      <c r="F356" s="57"/>
      <c r="G356" s="57"/>
      <c r="H356" s="56">
        <f t="shared" si="115"/>
        <v>0</v>
      </c>
      <c r="I356" s="9" t="s">
        <v>10</v>
      </c>
      <c r="J356" s="9" t="s">
        <v>10</v>
      </c>
      <c r="K356" s="10"/>
      <c r="L356" s="284"/>
    </row>
    <row r="357" spans="2:12" ht="18.75">
      <c r="B357" s="16" t="s">
        <v>36</v>
      </c>
      <c r="C357" s="135" t="s">
        <v>466</v>
      </c>
      <c r="D357" s="56"/>
      <c r="E357" s="57"/>
      <c r="F357" s="57"/>
      <c r="G357" s="57"/>
      <c r="H357" s="56">
        <f t="shared" si="115"/>
        <v>0</v>
      </c>
      <c r="I357" s="9" t="s">
        <v>10</v>
      </c>
      <c r="J357" s="9" t="s">
        <v>10</v>
      </c>
      <c r="K357" s="10"/>
      <c r="L357" s="284"/>
    </row>
    <row r="358" spans="2:12" ht="18.75">
      <c r="B358" s="282" t="s">
        <v>926</v>
      </c>
      <c r="C358" s="138" t="s">
        <v>467</v>
      </c>
      <c r="D358" s="283"/>
      <c r="E358" s="283"/>
      <c r="F358" s="283"/>
      <c r="G358" s="283"/>
      <c r="H358" s="283">
        <f t="shared" si="115"/>
        <v>0</v>
      </c>
      <c r="I358" s="9" t="s">
        <v>10</v>
      </c>
      <c r="J358" s="9" t="s">
        <v>10</v>
      </c>
      <c r="K358" s="10"/>
      <c r="L358" s="284"/>
    </row>
    <row r="359" spans="2:12" ht="18.75">
      <c r="B359" s="79" t="s">
        <v>129</v>
      </c>
      <c r="C359" s="145" t="s">
        <v>928</v>
      </c>
      <c r="D359" s="77">
        <f>SUM(D360:D362)</f>
        <v>0</v>
      </c>
      <c r="E359" s="77">
        <f t="shared" ref="E359:G359" si="125">SUM(E360:E362)</f>
        <v>0</v>
      </c>
      <c r="F359" s="77">
        <f t="shared" si="125"/>
        <v>0</v>
      </c>
      <c r="G359" s="77">
        <f t="shared" si="125"/>
        <v>0</v>
      </c>
      <c r="H359" s="77">
        <f t="shared" si="115"/>
        <v>0</v>
      </c>
      <c r="I359" s="9" t="s">
        <v>10</v>
      </c>
      <c r="J359" s="9" t="s">
        <v>10</v>
      </c>
      <c r="K359" s="10"/>
      <c r="L359" s="284"/>
    </row>
    <row r="360" spans="2:12" ht="18.75">
      <c r="B360" s="15" t="s">
        <v>130</v>
      </c>
      <c r="C360" s="138" t="s">
        <v>929</v>
      </c>
      <c r="D360" s="56"/>
      <c r="E360" s="57"/>
      <c r="F360" s="57"/>
      <c r="G360" s="57"/>
      <c r="H360" s="56">
        <f t="shared" si="115"/>
        <v>0</v>
      </c>
      <c r="I360" s="9" t="s">
        <v>10</v>
      </c>
      <c r="J360" s="9" t="s">
        <v>10</v>
      </c>
      <c r="K360" s="10"/>
      <c r="L360" s="284"/>
    </row>
    <row r="361" spans="2:12" ht="18.75">
      <c r="B361" s="15" t="s">
        <v>131</v>
      </c>
      <c r="C361" s="138" t="s">
        <v>930</v>
      </c>
      <c r="D361" s="56"/>
      <c r="E361" s="57"/>
      <c r="F361" s="57"/>
      <c r="G361" s="57"/>
      <c r="H361" s="56">
        <f t="shared" si="115"/>
        <v>0</v>
      </c>
      <c r="I361" s="9"/>
      <c r="J361" s="9"/>
      <c r="K361" s="10"/>
      <c r="L361" s="284"/>
    </row>
    <row r="362" spans="2:12" ht="18.75">
      <c r="B362" s="15" t="s">
        <v>927</v>
      </c>
      <c r="C362" s="138" t="s">
        <v>931</v>
      </c>
      <c r="D362" s="56"/>
      <c r="E362" s="55"/>
      <c r="F362" s="55"/>
      <c r="G362" s="55"/>
      <c r="H362" s="56">
        <f t="shared" si="115"/>
        <v>0</v>
      </c>
      <c r="I362" s="9" t="s">
        <v>10</v>
      </c>
      <c r="J362" s="9" t="s">
        <v>10</v>
      </c>
      <c r="K362" s="10"/>
      <c r="L362" s="284"/>
    </row>
    <row r="363" spans="2:12" ht="18.75">
      <c r="B363" s="78" t="s">
        <v>132</v>
      </c>
      <c r="C363" s="147" t="s">
        <v>468</v>
      </c>
      <c r="D363" s="77">
        <f>D364+D426</f>
        <v>0</v>
      </c>
      <c r="E363" s="77">
        <f t="shared" ref="E363:G363" si="126">E364+E426</f>
        <v>0</v>
      </c>
      <c r="F363" s="77">
        <f t="shared" si="126"/>
        <v>0</v>
      </c>
      <c r="G363" s="77">
        <f t="shared" si="126"/>
        <v>0</v>
      </c>
      <c r="H363" s="77">
        <f t="shared" si="115"/>
        <v>0</v>
      </c>
      <c r="I363" s="9"/>
      <c r="J363" s="9"/>
      <c r="K363" s="10"/>
      <c r="L363" s="284"/>
    </row>
    <row r="364" spans="2:12" ht="18.75">
      <c r="B364" s="23" t="s">
        <v>133</v>
      </c>
      <c r="C364" s="137" t="s">
        <v>469</v>
      </c>
      <c r="D364" s="77">
        <f>D365+D366+D420+D419</f>
        <v>0</v>
      </c>
      <c r="E364" s="77">
        <f t="shared" ref="E364:G364" si="127">E365+E366+E420+E419</f>
        <v>0</v>
      </c>
      <c r="F364" s="77">
        <f t="shared" si="127"/>
        <v>0</v>
      </c>
      <c r="G364" s="77">
        <f t="shared" si="127"/>
        <v>0</v>
      </c>
      <c r="H364" s="77">
        <f t="shared" si="115"/>
        <v>0</v>
      </c>
      <c r="I364" s="9"/>
      <c r="J364" s="9"/>
      <c r="K364" s="10"/>
      <c r="L364" s="284"/>
    </row>
    <row r="365" spans="2:12" ht="18.75">
      <c r="B365" s="11" t="s">
        <v>134</v>
      </c>
      <c r="C365" s="137" t="s">
        <v>470</v>
      </c>
      <c r="D365" s="56"/>
      <c r="E365" s="57"/>
      <c r="F365" s="57"/>
      <c r="G365" s="57"/>
      <c r="H365" s="56">
        <f t="shared" si="115"/>
        <v>0</v>
      </c>
      <c r="I365" s="9" t="s">
        <v>10</v>
      </c>
      <c r="J365" s="9" t="s">
        <v>10</v>
      </c>
      <c r="K365" s="10"/>
      <c r="L365" s="284"/>
    </row>
    <row r="366" spans="2:12" ht="18.75">
      <c r="B366" s="80" t="s">
        <v>135</v>
      </c>
      <c r="C366" s="146" t="s">
        <v>471</v>
      </c>
      <c r="D366" s="77">
        <f>D367+D396</f>
        <v>0</v>
      </c>
      <c r="E366" s="77">
        <f t="shared" ref="E366:G366" si="128">E367+E396</f>
        <v>0</v>
      </c>
      <c r="F366" s="77">
        <f t="shared" si="128"/>
        <v>0</v>
      </c>
      <c r="G366" s="77">
        <f t="shared" si="128"/>
        <v>0</v>
      </c>
      <c r="H366" s="77">
        <f t="shared" si="115"/>
        <v>0</v>
      </c>
      <c r="I366" s="9" t="s">
        <v>10</v>
      </c>
      <c r="J366" s="9"/>
      <c r="K366" s="10"/>
      <c r="L366" s="284"/>
    </row>
    <row r="367" spans="2:12" ht="18.75">
      <c r="B367" s="90" t="s">
        <v>16</v>
      </c>
      <c r="C367" s="151" t="s">
        <v>472</v>
      </c>
      <c r="D367" s="77">
        <f>D368+D371+D392+D393+D394+D395</f>
        <v>0</v>
      </c>
      <c r="E367" s="77">
        <f t="shared" ref="E367:G367" si="129">E368+E371+E392+E393+E394+E395</f>
        <v>0</v>
      </c>
      <c r="F367" s="77">
        <f t="shared" si="129"/>
        <v>0</v>
      </c>
      <c r="G367" s="77">
        <f t="shared" si="129"/>
        <v>0</v>
      </c>
      <c r="H367" s="77">
        <f t="shared" si="115"/>
        <v>0</v>
      </c>
      <c r="I367" s="9" t="s">
        <v>10</v>
      </c>
      <c r="J367" s="9"/>
      <c r="K367" s="10"/>
      <c r="L367" s="284"/>
    </row>
    <row r="368" spans="2:12" ht="18.75">
      <c r="B368" s="91" t="s">
        <v>32</v>
      </c>
      <c r="C368" s="151" t="s">
        <v>473</v>
      </c>
      <c r="D368" s="77">
        <f>D369+D370</f>
        <v>0</v>
      </c>
      <c r="E368" s="77">
        <f t="shared" ref="E368:G368" si="130">E369+E370</f>
        <v>0</v>
      </c>
      <c r="F368" s="77">
        <f t="shared" si="130"/>
        <v>0</v>
      </c>
      <c r="G368" s="77">
        <f t="shared" si="130"/>
        <v>0</v>
      </c>
      <c r="H368" s="77">
        <f t="shared" si="115"/>
        <v>0</v>
      </c>
      <c r="I368" s="9" t="s">
        <v>10</v>
      </c>
      <c r="J368" s="9" t="s">
        <v>18</v>
      </c>
      <c r="K368" s="10"/>
      <c r="L368" s="284"/>
    </row>
    <row r="369" spans="2:12" ht="18.75">
      <c r="B369" s="15" t="s">
        <v>33</v>
      </c>
      <c r="C369" s="143" t="s">
        <v>474</v>
      </c>
      <c r="D369" s="56"/>
      <c r="E369" s="57"/>
      <c r="F369" s="57"/>
      <c r="G369" s="57"/>
      <c r="H369" s="56">
        <f t="shared" si="115"/>
        <v>0</v>
      </c>
      <c r="I369" s="9" t="s">
        <v>10</v>
      </c>
      <c r="J369" s="9" t="s">
        <v>18</v>
      </c>
      <c r="K369" s="10"/>
      <c r="L369" s="284"/>
    </row>
    <row r="370" spans="2:12" ht="18.75">
      <c r="B370" s="15" t="s">
        <v>43</v>
      </c>
      <c r="C370" s="143" t="s">
        <v>475</v>
      </c>
      <c r="D370" s="56"/>
      <c r="E370" s="57"/>
      <c r="F370" s="57"/>
      <c r="G370" s="57"/>
      <c r="H370" s="56">
        <f t="shared" si="115"/>
        <v>0</v>
      </c>
      <c r="I370" s="9" t="s">
        <v>10</v>
      </c>
      <c r="J370" s="9" t="s">
        <v>18</v>
      </c>
      <c r="K370" s="10"/>
      <c r="L370" s="284"/>
    </row>
    <row r="371" spans="2:12" ht="18.75">
      <c r="B371" s="91" t="s">
        <v>37</v>
      </c>
      <c r="C371" s="151" t="s">
        <v>476</v>
      </c>
      <c r="D371" s="77">
        <f>D372+D373+D376+D379+D382+D385</f>
        <v>0</v>
      </c>
      <c r="E371" s="77">
        <f t="shared" ref="E371:G371" si="131">E372+E373+E376+E379+E382+E385</f>
        <v>0</v>
      </c>
      <c r="F371" s="77">
        <f t="shared" si="131"/>
        <v>0</v>
      </c>
      <c r="G371" s="77">
        <f t="shared" si="131"/>
        <v>0</v>
      </c>
      <c r="H371" s="77">
        <f t="shared" si="115"/>
        <v>0</v>
      </c>
      <c r="I371" s="9" t="s">
        <v>10</v>
      </c>
      <c r="J371" s="9"/>
      <c r="K371" s="10"/>
      <c r="L371" s="284"/>
    </row>
    <row r="372" spans="2:12" ht="18.75">
      <c r="B372" s="15" t="s">
        <v>17</v>
      </c>
      <c r="C372" s="143" t="s">
        <v>477</v>
      </c>
      <c r="D372" s="56"/>
      <c r="E372" s="57"/>
      <c r="F372" s="57"/>
      <c r="G372" s="57"/>
      <c r="H372" s="56">
        <f t="shared" si="115"/>
        <v>0</v>
      </c>
      <c r="I372" s="9" t="s">
        <v>10</v>
      </c>
      <c r="J372" s="9" t="s">
        <v>18</v>
      </c>
      <c r="K372" s="10"/>
      <c r="L372" s="284"/>
    </row>
    <row r="373" spans="2:12" ht="18.75">
      <c r="B373" s="93" t="s">
        <v>19</v>
      </c>
      <c r="C373" s="151" t="s">
        <v>478</v>
      </c>
      <c r="D373" s="77">
        <f>D374+D375</f>
        <v>0</v>
      </c>
      <c r="E373" s="77">
        <f t="shared" ref="E373:G373" si="132">E374+E375</f>
        <v>0</v>
      </c>
      <c r="F373" s="77">
        <f t="shared" si="132"/>
        <v>0</v>
      </c>
      <c r="G373" s="77">
        <f t="shared" si="132"/>
        <v>0</v>
      </c>
      <c r="H373" s="77">
        <f t="shared" si="115"/>
        <v>0</v>
      </c>
      <c r="I373" s="9" t="s">
        <v>10</v>
      </c>
      <c r="J373" s="9" t="s">
        <v>10</v>
      </c>
      <c r="K373" s="10"/>
      <c r="L373" s="284"/>
    </row>
    <row r="374" spans="2:12" ht="18.75">
      <c r="B374" s="16" t="s">
        <v>33</v>
      </c>
      <c r="C374" s="137" t="s">
        <v>479</v>
      </c>
      <c r="D374" s="56"/>
      <c r="E374" s="57"/>
      <c r="F374" s="57"/>
      <c r="G374" s="57"/>
      <c r="H374" s="56">
        <f t="shared" si="115"/>
        <v>0</v>
      </c>
      <c r="I374" s="9" t="s">
        <v>10</v>
      </c>
      <c r="J374" s="9" t="s">
        <v>10</v>
      </c>
      <c r="K374" s="10"/>
      <c r="L374" s="284"/>
    </row>
    <row r="375" spans="2:12" ht="18.75">
      <c r="B375" s="16" t="s">
        <v>43</v>
      </c>
      <c r="C375" s="137" t="s">
        <v>480</v>
      </c>
      <c r="D375" s="56"/>
      <c r="E375" s="57"/>
      <c r="F375" s="57"/>
      <c r="G375" s="57"/>
      <c r="H375" s="56">
        <f t="shared" si="115"/>
        <v>0</v>
      </c>
      <c r="I375" s="9" t="s">
        <v>10</v>
      </c>
      <c r="J375" s="9" t="s">
        <v>10</v>
      </c>
      <c r="K375" s="10"/>
      <c r="L375" s="284"/>
    </row>
    <row r="376" spans="2:12" ht="18.75">
      <c r="B376" s="93" t="s">
        <v>20</v>
      </c>
      <c r="C376" s="151" t="s">
        <v>481</v>
      </c>
      <c r="D376" s="77">
        <f>D377+D378</f>
        <v>0</v>
      </c>
      <c r="E376" s="77">
        <f t="shared" ref="E376:G376" si="133">E377+E378</f>
        <v>0</v>
      </c>
      <c r="F376" s="77">
        <f t="shared" si="133"/>
        <v>0</v>
      </c>
      <c r="G376" s="77">
        <f t="shared" si="133"/>
        <v>0</v>
      </c>
      <c r="H376" s="77">
        <f t="shared" si="115"/>
        <v>0</v>
      </c>
      <c r="I376" s="9" t="s">
        <v>10</v>
      </c>
      <c r="J376" s="9" t="s">
        <v>10</v>
      </c>
      <c r="K376" s="10"/>
      <c r="L376" s="284"/>
    </row>
    <row r="377" spans="2:12" ht="18.75">
      <c r="B377" s="16" t="s">
        <v>33</v>
      </c>
      <c r="C377" s="137" t="s">
        <v>482</v>
      </c>
      <c r="D377" s="56"/>
      <c r="E377" s="57"/>
      <c r="F377" s="57"/>
      <c r="G377" s="57"/>
      <c r="H377" s="56">
        <f t="shared" si="115"/>
        <v>0</v>
      </c>
      <c r="I377" s="9" t="s">
        <v>10</v>
      </c>
      <c r="J377" s="9" t="s">
        <v>10</v>
      </c>
      <c r="K377" s="10"/>
      <c r="L377" s="284"/>
    </row>
    <row r="378" spans="2:12" ht="18.75">
      <c r="B378" s="16" t="s">
        <v>43</v>
      </c>
      <c r="C378" s="137" t="s">
        <v>483</v>
      </c>
      <c r="D378" s="56"/>
      <c r="E378" s="57"/>
      <c r="F378" s="57"/>
      <c r="G378" s="57"/>
      <c r="H378" s="56">
        <f t="shared" si="115"/>
        <v>0</v>
      </c>
      <c r="I378" s="9" t="s">
        <v>10</v>
      </c>
      <c r="J378" s="9" t="s">
        <v>10</v>
      </c>
      <c r="K378" s="10"/>
      <c r="L378" s="284"/>
    </row>
    <row r="379" spans="2:12" ht="18.75">
      <c r="B379" s="93" t="s">
        <v>136</v>
      </c>
      <c r="C379" s="151" t="s">
        <v>484</v>
      </c>
      <c r="D379" s="77">
        <f>D380+D381</f>
        <v>0</v>
      </c>
      <c r="E379" s="77">
        <f t="shared" ref="E379:G379" si="134">E380+E381</f>
        <v>0</v>
      </c>
      <c r="F379" s="77">
        <f t="shared" si="134"/>
        <v>0</v>
      </c>
      <c r="G379" s="77">
        <f t="shared" si="134"/>
        <v>0</v>
      </c>
      <c r="H379" s="77">
        <f t="shared" si="115"/>
        <v>0</v>
      </c>
      <c r="I379" s="9" t="s">
        <v>10</v>
      </c>
      <c r="J379" s="9" t="s">
        <v>10</v>
      </c>
      <c r="K379" s="10"/>
      <c r="L379" s="284"/>
    </row>
    <row r="380" spans="2:12" ht="18.75">
      <c r="B380" s="16" t="s">
        <v>33</v>
      </c>
      <c r="C380" s="137" t="s">
        <v>485</v>
      </c>
      <c r="D380" s="56"/>
      <c r="E380" s="57"/>
      <c r="F380" s="57"/>
      <c r="G380" s="57"/>
      <c r="H380" s="56">
        <f t="shared" si="115"/>
        <v>0</v>
      </c>
      <c r="I380" s="9" t="s">
        <v>10</v>
      </c>
      <c r="J380" s="9" t="s">
        <v>10</v>
      </c>
      <c r="K380" s="10"/>
      <c r="L380" s="284"/>
    </row>
    <row r="381" spans="2:12" ht="18.75">
      <c r="B381" s="16" t="s">
        <v>43</v>
      </c>
      <c r="C381" s="137" t="s">
        <v>486</v>
      </c>
      <c r="D381" s="56"/>
      <c r="E381" s="57"/>
      <c r="F381" s="57"/>
      <c r="G381" s="57"/>
      <c r="H381" s="56">
        <f t="shared" si="115"/>
        <v>0</v>
      </c>
      <c r="I381" s="9" t="s">
        <v>10</v>
      </c>
      <c r="J381" s="9" t="s">
        <v>10</v>
      </c>
      <c r="K381" s="10"/>
      <c r="L381" s="284"/>
    </row>
    <row r="382" spans="2:12" ht="18.75">
      <c r="B382" s="93" t="s">
        <v>27</v>
      </c>
      <c r="C382" s="151" t="s">
        <v>487</v>
      </c>
      <c r="D382" s="77">
        <f>D383+D384</f>
        <v>0</v>
      </c>
      <c r="E382" s="77">
        <f t="shared" ref="E382:G382" si="135">E383+E384</f>
        <v>0</v>
      </c>
      <c r="F382" s="77">
        <f t="shared" si="135"/>
        <v>0</v>
      </c>
      <c r="G382" s="77">
        <f t="shared" si="135"/>
        <v>0</v>
      </c>
      <c r="H382" s="77">
        <f t="shared" si="115"/>
        <v>0</v>
      </c>
      <c r="I382" s="9" t="s">
        <v>10</v>
      </c>
      <c r="J382" s="9" t="s">
        <v>10</v>
      </c>
      <c r="K382" s="10"/>
      <c r="L382" s="284"/>
    </row>
    <row r="383" spans="2:12" ht="18.75">
      <c r="B383" s="16" t="s">
        <v>33</v>
      </c>
      <c r="C383" s="137" t="s">
        <v>488</v>
      </c>
      <c r="D383" s="56"/>
      <c r="E383" s="57"/>
      <c r="F383" s="57"/>
      <c r="G383" s="57"/>
      <c r="H383" s="56">
        <f t="shared" si="115"/>
        <v>0</v>
      </c>
      <c r="I383" s="9" t="s">
        <v>10</v>
      </c>
      <c r="J383" s="9" t="s">
        <v>10</v>
      </c>
      <c r="K383" s="10"/>
      <c r="L383" s="284"/>
    </row>
    <row r="384" spans="2:12" ht="18.75">
      <c r="B384" s="16" t="s">
        <v>43</v>
      </c>
      <c r="C384" s="137" t="s">
        <v>489</v>
      </c>
      <c r="D384" s="56"/>
      <c r="E384" s="57"/>
      <c r="F384" s="57"/>
      <c r="G384" s="57"/>
      <c r="H384" s="56">
        <f t="shared" si="115"/>
        <v>0</v>
      </c>
      <c r="I384" s="9" t="s">
        <v>10</v>
      </c>
      <c r="J384" s="9" t="s">
        <v>10</v>
      </c>
      <c r="K384" s="10"/>
      <c r="L384" s="284"/>
    </row>
    <row r="385" spans="2:12" ht="18.75">
      <c r="B385" s="93" t="s">
        <v>137</v>
      </c>
      <c r="C385" s="151" t="s">
        <v>490</v>
      </c>
      <c r="D385" s="77">
        <f>D386+D389</f>
        <v>0</v>
      </c>
      <c r="E385" s="77">
        <f t="shared" ref="E385:G385" si="136">E386+E389</f>
        <v>0</v>
      </c>
      <c r="F385" s="77">
        <f t="shared" si="136"/>
        <v>0</v>
      </c>
      <c r="G385" s="77">
        <f t="shared" si="136"/>
        <v>0</v>
      </c>
      <c r="H385" s="77">
        <f t="shared" si="115"/>
        <v>0</v>
      </c>
      <c r="I385" s="9" t="s">
        <v>10</v>
      </c>
      <c r="J385" s="9" t="s">
        <v>10</v>
      </c>
      <c r="K385" s="10"/>
      <c r="L385" s="284"/>
    </row>
    <row r="386" spans="2:12" ht="18.75">
      <c r="B386" s="92" t="s">
        <v>42</v>
      </c>
      <c r="C386" s="146" t="s">
        <v>491</v>
      </c>
      <c r="D386" s="77">
        <f>D387+D388</f>
        <v>0</v>
      </c>
      <c r="E386" s="77">
        <f t="shared" ref="E386:G386" si="137">E387+E388</f>
        <v>0</v>
      </c>
      <c r="F386" s="77">
        <f t="shared" si="137"/>
        <v>0</v>
      </c>
      <c r="G386" s="77">
        <f t="shared" si="137"/>
        <v>0</v>
      </c>
      <c r="H386" s="77">
        <f t="shared" si="115"/>
        <v>0</v>
      </c>
      <c r="I386" s="9" t="s">
        <v>10</v>
      </c>
      <c r="J386" s="9" t="s">
        <v>10</v>
      </c>
      <c r="K386" s="10"/>
      <c r="L386" s="284"/>
    </row>
    <row r="387" spans="2:12" ht="18.75">
      <c r="B387" s="16" t="s">
        <v>138</v>
      </c>
      <c r="C387" s="137" t="s">
        <v>492</v>
      </c>
      <c r="D387" s="56"/>
      <c r="E387" s="57"/>
      <c r="F387" s="57"/>
      <c r="G387" s="57"/>
      <c r="H387" s="56">
        <f t="shared" si="115"/>
        <v>0</v>
      </c>
      <c r="I387" s="9" t="s">
        <v>10</v>
      </c>
      <c r="J387" s="9" t="s">
        <v>10</v>
      </c>
      <c r="K387" s="10"/>
      <c r="L387" s="284"/>
    </row>
    <row r="388" spans="2:12" ht="18.75">
      <c r="B388" s="16" t="s">
        <v>139</v>
      </c>
      <c r="C388" s="137" t="s">
        <v>493</v>
      </c>
      <c r="D388" s="56"/>
      <c r="E388" s="57"/>
      <c r="F388" s="57"/>
      <c r="G388" s="57"/>
      <c r="H388" s="56">
        <f t="shared" si="115"/>
        <v>0</v>
      </c>
      <c r="I388" s="9" t="s">
        <v>10</v>
      </c>
      <c r="J388" s="9" t="s">
        <v>10</v>
      </c>
      <c r="K388" s="10"/>
      <c r="L388" s="284"/>
    </row>
    <row r="389" spans="2:12" ht="18.75">
      <c r="B389" s="92" t="s">
        <v>44</v>
      </c>
      <c r="C389" s="146" t="s">
        <v>494</v>
      </c>
      <c r="D389" s="77">
        <f>D390+D391</f>
        <v>0</v>
      </c>
      <c r="E389" s="77">
        <f t="shared" ref="E389:G389" si="138">E390+E391</f>
        <v>0</v>
      </c>
      <c r="F389" s="77">
        <f t="shared" si="138"/>
        <v>0</v>
      </c>
      <c r="G389" s="77">
        <f t="shared" si="138"/>
        <v>0</v>
      </c>
      <c r="H389" s="77">
        <f t="shared" si="115"/>
        <v>0</v>
      </c>
      <c r="I389" s="9" t="s">
        <v>10</v>
      </c>
      <c r="J389" s="9" t="s">
        <v>10</v>
      </c>
      <c r="K389" s="10"/>
      <c r="L389" s="284"/>
    </row>
    <row r="390" spans="2:12" ht="18.75">
      <c r="B390" s="16" t="s">
        <v>138</v>
      </c>
      <c r="C390" s="137" t="s">
        <v>495</v>
      </c>
      <c r="D390" s="56"/>
      <c r="E390" s="57"/>
      <c r="F390" s="57"/>
      <c r="G390" s="57"/>
      <c r="H390" s="56">
        <f t="shared" si="115"/>
        <v>0</v>
      </c>
      <c r="I390" s="9" t="s">
        <v>10</v>
      </c>
      <c r="J390" s="9" t="s">
        <v>10</v>
      </c>
      <c r="K390" s="10"/>
      <c r="L390" s="284"/>
    </row>
    <row r="391" spans="2:12" ht="18.75">
      <c r="B391" s="16" t="s">
        <v>139</v>
      </c>
      <c r="C391" s="137" t="s">
        <v>496</v>
      </c>
      <c r="D391" s="56"/>
      <c r="E391" s="57"/>
      <c r="F391" s="57"/>
      <c r="G391" s="57"/>
      <c r="H391" s="56">
        <f t="shared" si="115"/>
        <v>0</v>
      </c>
      <c r="I391" s="9" t="s">
        <v>10</v>
      </c>
      <c r="J391" s="9" t="s">
        <v>10</v>
      </c>
      <c r="K391" s="10"/>
      <c r="L391" s="284"/>
    </row>
    <row r="392" spans="2:12" ht="18.75">
      <c r="B392" s="14" t="s">
        <v>140</v>
      </c>
      <c r="C392" s="143" t="s">
        <v>497</v>
      </c>
      <c r="D392" s="56"/>
      <c r="E392" s="57"/>
      <c r="F392" s="57"/>
      <c r="G392" s="57"/>
      <c r="H392" s="56">
        <f t="shared" si="115"/>
        <v>0</v>
      </c>
      <c r="I392" s="9" t="s">
        <v>10</v>
      </c>
      <c r="J392" s="9" t="s">
        <v>10</v>
      </c>
      <c r="K392" s="10"/>
      <c r="L392" s="284"/>
    </row>
    <row r="393" spans="2:12" ht="18.75">
      <c r="B393" s="14" t="s">
        <v>141</v>
      </c>
      <c r="C393" s="143" t="s">
        <v>498</v>
      </c>
      <c r="D393" s="56"/>
      <c r="E393" s="57"/>
      <c r="F393" s="57"/>
      <c r="G393" s="57"/>
      <c r="H393" s="56">
        <f t="shared" si="115"/>
        <v>0</v>
      </c>
      <c r="I393" s="9" t="s">
        <v>10</v>
      </c>
      <c r="J393" s="9" t="s">
        <v>18</v>
      </c>
      <c r="K393" s="10"/>
      <c r="L393" s="284"/>
    </row>
    <row r="394" spans="2:12" ht="18.75">
      <c r="B394" s="14" t="s">
        <v>47</v>
      </c>
      <c r="C394" s="143" t="s">
        <v>499</v>
      </c>
      <c r="D394" s="56"/>
      <c r="E394" s="57"/>
      <c r="F394" s="57"/>
      <c r="G394" s="57"/>
      <c r="H394" s="56">
        <f t="shared" si="115"/>
        <v>0</v>
      </c>
      <c r="I394" s="9" t="s">
        <v>10</v>
      </c>
      <c r="J394" s="9" t="s">
        <v>18</v>
      </c>
      <c r="K394" s="10"/>
      <c r="L394" s="284"/>
    </row>
    <row r="395" spans="2:12" ht="18.75">
      <c r="B395" s="14" t="s">
        <v>142</v>
      </c>
      <c r="C395" s="143" t="s">
        <v>500</v>
      </c>
      <c r="D395" s="56"/>
      <c r="E395" s="57"/>
      <c r="F395" s="57"/>
      <c r="G395" s="57"/>
      <c r="H395" s="56">
        <f t="shared" si="115"/>
        <v>0</v>
      </c>
      <c r="I395" s="9" t="s">
        <v>10</v>
      </c>
      <c r="J395" s="9" t="s">
        <v>10</v>
      </c>
      <c r="K395" s="10"/>
      <c r="L395" s="284"/>
    </row>
    <row r="396" spans="2:12" ht="18.75">
      <c r="B396" s="90" t="s">
        <v>28</v>
      </c>
      <c r="C396" s="151" t="s">
        <v>501</v>
      </c>
      <c r="D396" s="77">
        <f>D397+D418</f>
        <v>0</v>
      </c>
      <c r="E396" s="77">
        <f t="shared" ref="E396:G396" si="139">E397+E418</f>
        <v>0</v>
      </c>
      <c r="F396" s="77">
        <f t="shared" si="139"/>
        <v>0</v>
      </c>
      <c r="G396" s="77">
        <f t="shared" si="139"/>
        <v>0</v>
      </c>
      <c r="H396" s="77">
        <f t="shared" si="115"/>
        <v>0</v>
      </c>
      <c r="I396" s="9"/>
      <c r="J396" s="9"/>
      <c r="K396" s="10"/>
      <c r="L396" s="284"/>
    </row>
    <row r="397" spans="2:12" ht="18.75">
      <c r="B397" s="14" t="s">
        <v>143</v>
      </c>
      <c r="C397" s="143" t="s">
        <v>502</v>
      </c>
      <c r="D397" s="56"/>
      <c r="E397" s="57"/>
      <c r="F397" s="57"/>
      <c r="G397" s="57"/>
      <c r="H397" s="56">
        <f t="shared" si="115"/>
        <v>0</v>
      </c>
      <c r="I397" s="9" t="s">
        <v>10</v>
      </c>
      <c r="J397" s="9" t="s">
        <v>10</v>
      </c>
      <c r="K397" s="10"/>
      <c r="L397" s="284"/>
    </row>
    <row r="398" spans="2:12" ht="18.75">
      <c r="B398" s="15" t="s">
        <v>17</v>
      </c>
      <c r="C398" s="143" t="s">
        <v>503</v>
      </c>
      <c r="D398" s="56"/>
      <c r="E398" s="57"/>
      <c r="F398" s="57"/>
      <c r="G398" s="57"/>
      <c r="H398" s="56">
        <f t="shared" si="115"/>
        <v>0</v>
      </c>
      <c r="I398" s="9" t="s">
        <v>10</v>
      </c>
      <c r="J398" s="9" t="s">
        <v>18</v>
      </c>
      <c r="K398" s="10"/>
      <c r="L398" s="284"/>
    </row>
    <row r="399" spans="2:12" ht="18.75">
      <c r="B399" s="93" t="s">
        <v>19</v>
      </c>
      <c r="C399" s="151" t="s">
        <v>504</v>
      </c>
      <c r="D399" s="77">
        <f>D400+D401</f>
        <v>0</v>
      </c>
      <c r="E399" s="77">
        <f t="shared" ref="E399:G399" si="140">E400+E401</f>
        <v>0</v>
      </c>
      <c r="F399" s="77">
        <f t="shared" si="140"/>
        <v>0</v>
      </c>
      <c r="G399" s="77">
        <f t="shared" si="140"/>
        <v>0</v>
      </c>
      <c r="H399" s="77">
        <f t="shared" si="115"/>
        <v>0</v>
      </c>
      <c r="I399" s="9" t="s">
        <v>10</v>
      </c>
      <c r="J399" s="9" t="s">
        <v>10</v>
      </c>
      <c r="K399" s="10"/>
      <c r="L399" s="284"/>
    </row>
    <row r="400" spans="2:12" ht="18.75">
      <c r="B400" s="16" t="s">
        <v>33</v>
      </c>
      <c r="C400" s="143" t="s">
        <v>505</v>
      </c>
      <c r="D400" s="56"/>
      <c r="E400" s="57"/>
      <c r="F400" s="57"/>
      <c r="G400" s="57"/>
      <c r="H400" s="56">
        <f t="shared" ref="H400:H430" si="141">D400+E400+F400+G400</f>
        <v>0</v>
      </c>
      <c r="I400" s="9" t="s">
        <v>10</v>
      </c>
      <c r="J400" s="9" t="s">
        <v>10</v>
      </c>
      <c r="K400" s="10"/>
      <c r="L400" s="284"/>
    </row>
    <row r="401" spans="2:12" ht="18.75">
      <c r="B401" s="16" t="s">
        <v>43</v>
      </c>
      <c r="C401" s="143" t="s">
        <v>506</v>
      </c>
      <c r="D401" s="56"/>
      <c r="E401" s="57"/>
      <c r="F401" s="57"/>
      <c r="G401" s="57"/>
      <c r="H401" s="56">
        <f t="shared" si="141"/>
        <v>0</v>
      </c>
      <c r="I401" s="9" t="s">
        <v>10</v>
      </c>
      <c r="J401" s="9" t="s">
        <v>10</v>
      </c>
      <c r="K401" s="10"/>
      <c r="L401" s="284"/>
    </row>
    <row r="402" spans="2:12" ht="18.75">
      <c r="B402" s="93" t="s">
        <v>20</v>
      </c>
      <c r="C402" s="151" t="s">
        <v>507</v>
      </c>
      <c r="D402" s="77">
        <f>D403+D404</f>
        <v>0</v>
      </c>
      <c r="E402" s="77">
        <f t="shared" ref="E402:G402" si="142">E403+E404</f>
        <v>0</v>
      </c>
      <c r="F402" s="77">
        <f t="shared" si="142"/>
        <v>0</v>
      </c>
      <c r="G402" s="77">
        <f t="shared" si="142"/>
        <v>0</v>
      </c>
      <c r="H402" s="77">
        <f t="shared" si="141"/>
        <v>0</v>
      </c>
      <c r="I402" s="9" t="s">
        <v>10</v>
      </c>
      <c r="J402" s="9" t="s">
        <v>10</v>
      </c>
      <c r="K402" s="10"/>
      <c r="L402" s="284"/>
    </row>
    <row r="403" spans="2:12" ht="18.75">
      <c r="B403" s="16" t="s">
        <v>33</v>
      </c>
      <c r="C403" s="137" t="s">
        <v>508</v>
      </c>
      <c r="D403" s="56"/>
      <c r="E403" s="57"/>
      <c r="F403" s="57"/>
      <c r="G403" s="57"/>
      <c r="H403" s="56">
        <f t="shared" si="141"/>
        <v>0</v>
      </c>
      <c r="I403" s="9" t="s">
        <v>10</v>
      </c>
      <c r="J403" s="9" t="s">
        <v>10</v>
      </c>
      <c r="K403" s="10"/>
      <c r="L403" s="284"/>
    </row>
    <row r="404" spans="2:12" ht="18.75">
      <c r="B404" s="16" t="s">
        <v>43</v>
      </c>
      <c r="C404" s="137" t="s">
        <v>509</v>
      </c>
      <c r="D404" s="56"/>
      <c r="E404" s="57"/>
      <c r="F404" s="57"/>
      <c r="G404" s="57"/>
      <c r="H404" s="56">
        <f t="shared" si="141"/>
        <v>0</v>
      </c>
      <c r="I404" s="9" t="s">
        <v>10</v>
      </c>
      <c r="J404" s="9" t="s">
        <v>10</v>
      </c>
      <c r="K404" s="10"/>
      <c r="L404" s="284"/>
    </row>
    <row r="405" spans="2:12" ht="18.75">
      <c r="B405" s="93" t="s">
        <v>136</v>
      </c>
      <c r="C405" s="151" t="s">
        <v>510</v>
      </c>
      <c r="D405" s="77">
        <f>D406+D407</f>
        <v>0</v>
      </c>
      <c r="E405" s="77">
        <f t="shared" ref="E405:G405" si="143">E406+E407</f>
        <v>0</v>
      </c>
      <c r="F405" s="77">
        <f t="shared" si="143"/>
        <v>0</v>
      </c>
      <c r="G405" s="77">
        <f t="shared" si="143"/>
        <v>0</v>
      </c>
      <c r="H405" s="77">
        <f t="shared" si="141"/>
        <v>0</v>
      </c>
      <c r="I405" s="9" t="s">
        <v>10</v>
      </c>
      <c r="J405" s="9" t="s">
        <v>10</v>
      </c>
      <c r="K405" s="10"/>
      <c r="L405" s="284"/>
    </row>
    <row r="406" spans="2:12" ht="18.75">
      <c r="B406" s="16" t="s">
        <v>33</v>
      </c>
      <c r="C406" s="137" t="s">
        <v>511</v>
      </c>
      <c r="D406" s="56"/>
      <c r="E406" s="57"/>
      <c r="F406" s="57"/>
      <c r="G406" s="57"/>
      <c r="H406" s="56">
        <f t="shared" si="141"/>
        <v>0</v>
      </c>
      <c r="I406" s="9" t="s">
        <v>10</v>
      </c>
      <c r="J406" s="9" t="s">
        <v>10</v>
      </c>
      <c r="K406" s="10"/>
      <c r="L406" s="284"/>
    </row>
    <row r="407" spans="2:12" ht="18.75">
      <c r="B407" s="16" t="s">
        <v>43</v>
      </c>
      <c r="C407" s="137" t="s">
        <v>512</v>
      </c>
      <c r="D407" s="56"/>
      <c r="E407" s="57"/>
      <c r="F407" s="57"/>
      <c r="G407" s="57"/>
      <c r="H407" s="56">
        <f t="shared" si="141"/>
        <v>0</v>
      </c>
      <c r="I407" s="9" t="s">
        <v>10</v>
      </c>
      <c r="J407" s="9" t="s">
        <v>10</v>
      </c>
      <c r="K407" s="10"/>
      <c r="L407" s="284"/>
    </row>
    <row r="408" spans="2:12" ht="18.75">
      <c r="B408" s="93" t="s">
        <v>27</v>
      </c>
      <c r="C408" s="151" t="s">
        <v>513</v>
      </c>
      <c r="D408" s="77">
        <f>D409+D410</f>
        <v>0</v>
      </c>
      <c r="E408" s="77">
        <f t="shared" ref="E408:G408" si="144">E409+E410</f>
        <v>0</v>
      </c>
      <c r="F408" s="77">
        <f t="shared" si="144"/>
        <v>0</v>
      </c>
      <c r="G408" s="77">
        <f t="shared" si="144"/>
        <v>0</v>
      </c>
      <c r="H408" s="77">
        <f t="shared" si="141"/>
        <v>0</v>
      </c>
      <c r="I408" s="9" t="s">
        <v>10</v>
      </c>
      <c r="J408" s="9" t="s">
        <v>10</v>
      </c>
      <c r="K408" s="10"/>
      <c r="L408" s="284"/>
    </row>
    <row r="409" spans="2:12" ht="18.75">
      <c r="B409" s="16" t="s">
        <v>33</v>
      </c>
      <c r="C409" s="137" t="s">
        <v>514</v>
      </c>
      <c r="D409" s="56"/>
      <c r="E409" s="57"/>
      <c r="F409" s="57"/>
      <c r="G409" s="57"/>
      <c r="H409" s="56">
        <f t="shared" si="141"/>
        <v>0</v>
      </c>
      <c r="I409" s="9" t="s">
        <v>10</v>
      </c>
      <c r="J409" s="9" t="s">
        <v>10</v>
      </c>
      <c r="K409" s="10"/>
      <c r="L409" s="284"/>
    </row>
    <row r="410" spans="2:12" ht="18.75">
      <c r="B410" s="16" t="s">
        <v>43</v>
      </c>
      <c r="C410" s="137" t="s">
        <v>515</v>
      </c>
      <c r="D410" s="56"/>
      <c r="E410" s="57"/>
      <c r="F410" s="57"/>
      <c r="G410" s="57"/>
      <c r="H410" s="56">
        <f t="shared" si="141"/>
        <v>0</v>
      </c>
      <c r="I410" s="9" t="s">
        <v>10</v>
      </c>
      <c r="J410" s="9" t="s">
        <v>10</v>
      </c>
      <c r="K410" s="10"/>
      <c r="L410" s="284"/>
    </row>
    <row r="411" spans="2:12" ht="18.75">
      <c r="B411" s="93" t="s">
        <v>137</v>
      </c>
      <c r="C411" s="151" t="s">
        <v>516</v>
      </c>
      <c r="D411" s="77">
        <f>D412+D415</f>
        <v>0</v>
      </c>
      <c r="E411" s="77">
        <f t="shared" ref="E411:G411" si="145">E412+E415</f>
        <v>0</v>
      </c>
      <c r="F411" s="77">
        <f t="shared" si="145"/>
        <v>0</v>
      </c>
      <c r="G411" s="77">
        <f t="shared" si="145"/>
        <v>0</v>
      </c>
      <c r="H411" s="77">
        <f t="shared" si="141"/>
        <v>0</v>
      </c>
      <c r="I411" s="9" t="s">
        <v>10</v>
      </c>
      <c r="J411" s="9" t="s">
        <v>10</v>
      </c>
      <c r="K411" s="10"/>
      <c r="L411" s="284"/>
    </row>
    <row r="412" spans="2:12" ht="18.75">
      <c r="B412" s="92" t="s">
        <v>42</v>
      </c>
      <c r="C412" s="146" t="s">
        <v>517</v>
      </c>
      <c r="D412" s="77">
        <f>D413+D414</f>
        <v>0</v>
      </c>
      <c r="E412" s="77">
        <f t="shared" ref="E412:G412" si="146">E413+E414</f>
        <v>0</v>
      </c>
      <c r="F412" s="77">
        <f t="shared" si="146"/>
        <v>0</v>
      </c>
      <c r="G412" s="77">
        <f t="shared" si="146"/>
        <v>0</v>
      </c>
      <c r="H412" s="77">
        <f t="shared" si="141"/>
        <v>0</v>
      </c>
      <c r="I412" s="9" t="s">
        <v>10</v>
      </c>
      <c r="J412" s="9" t="s">
        <v>10</v>
      </c>
      <c r="K412" s="10"/>
      <c r="L412" s="284"/>
    </row>
    <row r="413" spans="2:12" ht="18.75">
      <c r="B413" s="16" t="s">
        <v>138</v>
      </c>
      <c r="C413" s="137" t="s">
        <v>518</v>
      </c>
      <c r="D413" s="56"/>
      <c r="E413" s="57"/>
      <c r="F413" s="57"/>
      <c r="G413" s="57"/>
      <c r="H413" s="56">
        <f t="shared" si="141"/>
        <v>0</v>
      </c>
      <c r="I413" s="9" t="s">
        <v>10</v>
      </c>
      <c r="J413" s="9" t="s">
        <v>10</v>
      </c>
      <c r="K413" s="10"/>
      <c r="L413" s="284"/>
    </row>
    <row r="414" spans="2:12" ht="18.75">
      <c r="B414" s="16" t="s">
        <v>139</v>
      </c>
      <c r="C414" s="143" t="s">
        <v>519</v>
      </c>
      <c r="D414" s="56"/>
      <c r="E414" s="57"/>
      <c r="F414" s="57"/>
      <c r="G414" s="57"/>
      <c r="H414" s="56">
        <f t="shared" si="141"/>
        <v>0</v>
      </c>
      <c r="I414" s="9" t="s">
        <v>10</v>
      </c>
      <c r="J414" s="9" t="s">
        <v>10</v>
      </c>
      <c r="K414" s="10"/>
      <c r="L414" s="284"/>
    </row>
    <row r="415" spans="2:12" ht="18.75">
      <c r="B415" s="92" t="s">
        <v>44</v>
      </c>
      <c r="C415" s="146" t="s">
        <v>520</v>
      </c>
      <c r="D415" s="77">
        <f>D416+D417</f>
        <v>0</v>
      </c>
      <c r="E415" s="77">
        <f t="shared" ref="E415:G415" si="147">E416+E417</f>
        <v>0</v>
      </c>
      <c r="F415" s="77">
        <f t="shared" si="147"/>
        <v>0</v>
      </c>
      <c r="G415" s="77">
        <f t="shared" si="147"/>
        <v>0</v>
      </c>
      <c r="H415" s="77">
        <f t="shared" si="141"/>
        <v>0</v>
      </c>
      <c r="I415" s="9" t="s">
        <v>10</v>
      </c>
      <c r="J415" s="9" t="s">
        <v>10</v>
      </c>
      <c r="K415" s="10"/>
      <c r="L415" s="284"/>
    </row>
    <row r="416" spans="2:12" ht="18.75">
      <c r="B416" s="16" t="s">
        <v>138</v>
      </c>
      <c r="C416" s="137" t="s">
        <v>521</v>
      </c>
      <c r="D416" s="56"/>
      <c r="E416" s="57"/>
      <c r="F416" s="57"/>
      <c r="G416" s="57"/>
      <c r="H416" s="56">
        <f t="shared" si="141"/>
        <v>0</v>
      </c>
      <c r="I416" s="9" t="s">
        <v>10</v>
      </c>
      <c r="J416" s="9" t="s">
        <v>10</v>
      </c>
      <c r="K416" s="10"/>
      <c r="L416" s="284"/>
    </row>
    <row r="417" spans="2:12" ht="18.75">
      <c r="B417" s="16" t="s">
        <v>139</v>
      </c>
      <c r="C417" s="137" t="s">
        <v>522</v>
      </c>
      <c r="D417" s="56"/>
      <c r="E417" s="57"/>
      <c r="F417" s="57"/>
      <c r="G417" s="57"/>
      <c r="H417" s="56">
        <f t="shared" si="141"/>
        <v>0</v>
      </c>
      <c r="I417" s="9" t="s">
        <v>10</v>
      </c>
      <c r="J417" s="9" t="s">
        <v>10</v>
      </c>
      <c r="K417" s="10"/>
      <c r="L417" s="284"/>
    </row>
    <row r="418" spans="2:12" ht="18.75">
      <c r="B418" s="14" t="s">
        <v>144</v>
      </c>
      <c r="C418" s="137" t="s">
        <v>523</v>
      </c>
      <c r="D418" s="56"/>
      <c r="E418" s="57"/>
      <c r="F418" s="57"/>
      <c r="G418" s="57"/>
      <c r="H418" s="56">
        <f t="shared" si="141"/>
        <v>0</v>
      </c>
      <c r="I418" s="9" t="s">
        <v>10</v>
      </c>
      <c r="J418" s="9" t="s">
        <v>10</v>
      </c>
      <c r="K418" s="10"/>
      <c r="L418" s="284"/>
    </row>
    <row r="419" spans="2:12" ht="18.75">
      <c r="B419" s="11" t="s">
        <v>145</v>
      </c>
      <c r="C419" s="137" t="s">
        <v>524</v>
      </c>
      <c r="D419" s="56"/>
      <c r="E419" s="57"/>
      <c r="F419" s="57"/>
      <c r="G419" s="57"/>
      <c r="H419" s="56">
        <f t="shared" si="141"/>
        <v>0</v>
      </c>
      <c r="I419" s="9" t="s">
        <v>10</v>
      </c>
      <c r="J419" s="9" t="s">
        <v>10</v>
      </c>
      <c r="K419" s="10"/>
      <c r="L419" s="284"/>
    </row>
    <row r="420" spans="2:12" ht="18.75">
      <c r="B420" s="80" t="s">
        <v>146</v>
      </c>
      <c r="C420" s="146" t="s">
        <v>525</v>
      </c>
      <c r="D420" s="77">
        <f>D421+D422+D423+D424+D425</f>
        <v>0</v>
      </c>
      <c r="E420" s="77">
        <f t="shared" ref="E420:G420" si="148">E421+E422+E423+E424+E425</f>
        <v>0</v>
      </c>
      <c r="F420" s="77">
        <f t="shared" si="148"/>
        <v>0</v>
      </c>
      <c r="G420" s="77">
        <f t="shared" si="148"/>
        <v>0</v>
      </c>
      <c r="H420" s="77">
        <f t="shared" si="141"/>
        <v>0</v>
      </c>
      <c r="I420" s="9" t="s">
        <v>10</v>
      </c>
      <c r="J420" s="9" t="s">
        <v>10</v>
      </c>
      <c r="K420" s="10"/>
      <c r="L420" s="284"/>
    </row>
    <row r="421" spans="2:12" ht="18.75">
      <c r="B421" s="12" t="s">
        <v>147</v>
      </c>
      <c r="C421" s="135" t="s">
        <v>526</v>
      </c>
      <c r="D421" s="56"/>
      <c r="E421" s="57"/>
      <c r="F421" s="57"/>
      <c r="G421" s="57"/>
      <c r="H421" s="56">
        <f t="shared" si="141"/>
        <v>0</v>
      </c>
      <c r="I421" s="9" t="s">
        <v>10</v>
      </c>
      <c r="J421" s="9" t="s">
        <v>10</v>
      </c>
      <c r="K421" s="10"/>
      <c r="L421" s="284"/>
    </row>
    <row r="422" spans="2:12" ht="18.75">
      <c r="B422" s="12" t="s">
        <v>148</v>
      </c>
      <c r="C422" s="135" t="s">
        <v>527</v>
      </c>
      <c r="D422" s="56"/>
      <c r="E422" s="57"/>
      <c r="F422" s="57"/>
      <c r="G422" s="57"/>
      <c r="H422" s="56">
        <f t="shared" si="141"/>
        <v>0</v>
      </c>
      <c r="I422" s="9" t="s">
        <v>10</v>
      </c>
      <c r="J422" s="9" t="s">
        <v>10</v>
      </c>
      <c r="K422" s="10"/>
      <c r="L422" s="284"/>
    </row>
    <row r="423" spans="2:12" ht="18.75">
      <c r="B423" s="12" t="s">
        <v>149</v>
      </c>
      <c r="C423" s="135" t="s">
        <v>528</v>
      </c>
      <c r="D423" s="56"/>
      <c r="E423" s="57"/>
      <c r="F423" s="57"/>
      <c r="G423" s="57"/>
      <c r="H423" s="56">
        <f t="shared" si="141"/>
        <v>0</v>
      </c>
      <c r="I423" s="9" t="s">
        <v>10</v>
      </c>
      <c r="J423" s="9" t="s">
        <v>10</v>
      </c>
      <c r="K423" s="10"/>
      <c r="L423" s="284"/>
    </row>
    <row r="424" spans="2:12" ht="18.75">
      <c r="B424" s="12" t="s">
        <v>150</v>
      </c>
      <c r="C424" s="135" t="s">
        <v>529</v>
      </c>
      <c r="D424" s="56"/>
      <c r="E424" s="57"/>
      <c r="F424" s="57"/>
      <c r="G424" s="57"/>
      <c r="H424" s="56">
        <f t="shared" si="141"/>
        <v>0</v>
      </c>
      <c r="I424" s="9" t="s">
        <v>10</v>
      </c>
      <c r="J424" s="9" t="s">
        <v>10</v>
      </c>
      <c r="K424" s="10"/>
      <c r="L424" s="284"/>
    </row>
    <row r="425" spans="2:12" ht="18.75">
      <c r="B425" s="12" t="s">
        <v>151</v>
      </c>
      <c r="C425" s="135" t="s">
        <v>530</v>
      </c>
      <c r="D425" s="56"/>
      <c r="E425" s="57"/>
      <c r="F425" s="57"/>
      <c r="G425" s="57"/>
      <c r="H425" s="56">
        <f t="shared" si="141"/>
        <v>0</v>
      </c>
      <c r="I425" s="9" t="s">
        <v>10</v>
      </c>
      <c r="J425" s="9" t="s">
        <v>10</v>
      </c>
      <c r="K425" s="10"/>
      <c r="L425" s="284"/>
    </row>
    <row r="426" spans="2:12" ht="18.75">
      <c r="B426" s="100" t="s">
        <v>152</v>
      </c>
      <c r="C426" s="151" t="s">
        <v>531</v>
      </c>
      <c r="D426" s="77">
        <f>D427+D428+D429+D430</f>
        <v>0</v>
      </c>
      <c r="E426" s="77">
        <f t="shared" ref="E426:G426" si="149">E427+E428+E429+E430</f>
        <v>0</v>
      </c>
      <c r="F426" s="77">
        <f t="shared" si="149"/>
        <v>0</v>
      </c>
      <c r="G426" s="77">
        <f t="shared" si="149"/>
        <v>0</v>
      </c>
      <c r="H426" s="77">
        <f t="shared" si="141"/>
        <v>0</v>
      </c>
      <c r="I426" s="9" t="s">
        <v>10</v>
      </c>
      <c r="J426" s="9" t="s">
        <v>10</v>
      </c>
      <c r="K426" s="10"/>
      <c r="L426" s="284"/>
    </row>
    <row r="427" spans="2:12" ht="18.75">
      <c r="B427" s="11" t="s">
        <v>153</v>
      </c>
      <c r="C427" s="143" t="s">
        <v>532</v>
      </c>
      <c r="D427" s="56"/>
      <c r="E427" s="57"/>
      <c r="F427" s="57"/>
      <c r="G427" s="57"/>
      <c r="H427" s="56">
        <f t="shared" si="141"/>
        <v>0</v>
      </c>
      <c r="I427" s="9" t="s">
        <v>10</v>
      </c>
      <c r="J427" s="9" t="s">
        <v>10</v>
      </c>
      <c r="K427" s="10"/>
      <c r="L427" s="284"/>
    </row>
    <row r="428" spans="2:12" ht="18.75">
      <c r="B428" s="11" t="s">
        <v>154</v>
      </c>
      <c r="C428" s="143" t="s">
        <v>533</v>
      </c>
      <c r="D428" s="56"/>
      <c r="E428" s="57"/>
      <c r="F428" s="57"/>
      <c r="G428" s="57"/>
      <c r="H428" s="56">
        <f t="shared" si="141"/>
        <v>0</v>
      </c>
      <c r="I428" s="9" t="s">
        <v>10</v>
      </c>
      <c r="J428" s="9" t="s">
        <v>10</v>
      </c>
      <c r="K428" s="10"/>
      <c r="L428" s="284"/>
    </row>
    <row r="429" spans="2:12" ht="18.75">
      <c r="B429" s="11" t="s">
        <v>145</v>
      </c>
      <c r="C429" s="143" t="s">
        <v>534</v>
      </c>
      <c r="D429" s="56"/>
      <c r="E429" s="57"/>
      <c r="F429" s="57"/>
      <c r="G429" s="57"/>
      <c r="H429" s="56">
        <f t="shared" si="141"/>
        <v>0</v>
      </c>
      <c r="I429" s="9" t="s">
        <v>10</v>
      </c>
      <c r="J429" s="9" t="s">
        <v>10</v>
      </c>
      <c r="K429" s="10"/>
      <c r="L429" s="284"/>
    </row>
    <row r="430" spans="2:12" ht="18.75">
      <c r="B430" s="11" t="s">
        <v>155</v>
      </c>
      <c r="C430" s="137" t="s">
        <v>535</v>
      </c>
      <c r="D430" s="56"/>
      <c r="E430" s="60"/>
      <c r="F430" s="60"/>
      <c r="G430" s="60"/>
      <c r="H430" s="56">
        <f t="shared" si="141"/>
        <v>0</v>
      </c>
      <c r="I430" s="9" t="s">
        <v>10</v>
      </c>
      <c r="J430" s="9" t="s">
        <v>10</v>
      </c>
      <c r="K430" s="10"/>
      <c r="L430" s="284"/>
    </row>
    <row r="431" spans="2:12" ht="18.75">
      <c r="B431" s="44"/>
      <c r="C431" s="121"/>
      <c r="D431" s="64"/>
      <c r="E431" s="53"/>
      <c r="F431" s="53"/>
      <c r="G431" s="53"/>
      <c r="H431" s="64"/>
      <c r="I431" s="45"/>
      <c r="J431" s="9"/>
      <c r="K431" s="10"/>
    </row>
    <row r="432" spans="2:12" ht="18.75">
      <c r="B432" s="44"/>
      <c r="C432" s="121"/>
      <c r="D432" s="64"/>
      <c r="E432" s="53"/>
      <c r="F432" s="53"/>
      <c r="G432" s="53"/>
      <c r="H432" s="64"/>
      <c r="I432" s="45"/>
      <c r="J432" s="9"/>
      <c r="K432" s="10"/>
    </row>
    <row r="433" spans="2:13" ht="18.75">
      <c r="B433" s="44"/>
      <c r="C433" s="121"/>
      <c r="D433" s="64"/>
      <c r="E433" s="53"/>
      <c r="F433" s="53"/>
      <c r="G433" s="53"/>
      <c r="H433" s="64"/>
      <c r="I433" s="45"/>
      <c r="J433" s="9"/>
      <c r="K433" s="10"/>
    </row>
    <row r="434" spans="2:13" ht="18.75">
      <c r="B434" s="44"/>
      <c r="C434" s="121"/>
      <c r="D434" s="64"/>
      <c r="E434" s="53"/>
      <c r="F434" s="53"/>
      <c r="G434" s="53"/>
      <c r="H434" s="64"/>
      <c r="I434" s="45"/>
      <c r="J434" s="9"/>
      <c r="K434" s="10"/>
    </row>
    <row r="435" spans="2:13" ht="18.75">
      <c r="B435" s="46"/>
      <c r="C435" s="122"/>
      <c r="D435" s="64"/>
      <c r="E435" s="52"/>
      <c r="F435" s="52"/>
      <c r="G435" s="52"/>
      <c r="H435" s="64"/>
      <c r="I435" s="45"/>
      <c r="J435" s="9"/>
      <c r="K435" s="10"/>
    </row>
    <row r="436" spans="2:13" ht="18.75">
      <c r="B436" s="47"/>
      <c r="C436" s="123"/>
      <c r="D436" s="64"/>
      <c r="E436" s="52"/>
      <c r="F436" s="52"/>
      <c r="G436" s="52"/>
      <c r="H436" s="64"/>
      <c r="I436" s="45"/>
      <c r="J436" s="9"/>
      <c r="K436" s="10"/>
    </row>
    <row r="437" spans="2:13" ht="18.75">
      <c r="B437" s="25" t="s">
        <v>156</v>
      </c>
      <c r="C437" s="124"/>
      <c r="D437" s="64"/>
      <c r="E437" s="54"/>
      <c r="F437" s="54"/>
      <c r="G437" s="52"/>
      <c r="H437" s="64"/>
      <c r="I437" s="9"/>
      <c r="J437" s="9"/>
      <c r="K437" s="10"/>
    </row>
    <row r="438" spans="2:13" ht="18.75">
      <c r="B438" s="25" t="s">
        <v>2</v>
      </c>
      <c r="C438" s="124"/>
      <c r="D438" s="65"/>
      <c r="E438" s="54"/>
      <c r="F438" s="54"/>
      <c r="G438" s="52"/>
      <c r="H438" s="64"/>
      <c r="I438" s="9"/>
      <c r="J438" s="9"/>
      <c r="K438" s="10"/>
    </row>
    <row r="439" spans="2:13" ht="19.5" thickBot="1">
      <c r="B439" s="26" t="s">
        <v>157</v>
      </c>
      <c r="C439" s="125"/>
      <c r="D439" s="53"/>
      <c r="E439" s="53"/>
      <c r="F439" s="53"/>
      <c r="G439" s="53"/>
      <c r="H439" s="64"/>
      <c r="I439" s="9"/>
      <c r="J439" s="9"/>
      <c r="K439" s="27"/>
    </row>
    <row r="440" spans="2:13" ht="18.75" customHeight="1" thickBot="1">
      <c r="B440" s="28" t="s">
        <v>158</v>
      </c>
      <c r="C440" s="126"/>
      <c r="D440" s="308" t="s">
        <v>261</v>
      </c>
      <c r="E440" s="310" t="s">
        <v>158</v>
      </c>
      <c r="F440" s="310"/>
      <c r="G440" s="311" t="s">
        <v>256</v>
      </c>
      <c r="H440" s="311" t="s">
        <v>257</v>
      </c>
      <c r="I440" s="313" t="s">
        <v>262</v>
      </c>
      <c r="J440" s="315" t="s">
        <v>263</v>
      </c>
      <c r="K440" s="300" t="s">
        <v>264</v>
      </c>
      <c r="L440" s="1"/>
      <c r="M440" s="35"/>
    </row>
    <row r="441" spans="2:13" ht="19.5" customHeight="1" thickBot="1">
      <c r="B441" s="29"/>
      <c r="C441" s="126"/>
      <c r="D441" s="309"/>
      <c r="E441" s="104" t="s">
        <v>265</v>
      </c>
      <c r="F441" s="104" t="s">
        <v>266</v>
      </c>
      <c r="G441" s="312"/>
      <c r="H441" s="312"/>
      <c r="I441" s="314"/>
      <c r="J441" s="316"/>
      <c r="K441" s="301"/>
      <c r="L441" s="1"/>
      <c r="M441" s="35"/>
    </row>
    <row r="442" spans="2:13" ht="18.75">
      <c r="B442" s="78" t="s">
        <v>159</v>
      </c>
      <c r="C442" s="153" t="s">
        <v>536</v>
      </c>
      <c r="D442" s="76">
        <f>D443+D463</f>
        <v>0</v>
      </c>
      <c r="E442" s="76">
        <f t="shared" ref="E442:J442" si="150">E443+E463</f>
        <v>0</v>
      </c>
      <c r="F442" s="76">
        <f t="shared" si="150"/>
        <v>0</v>
      </c>
      <c r="G442" s="76">
        <f t="shared" si="150"/>
        <v>0</v>
      </c>
      <c r="H442" s="76">
        <f t="shared" si="150"/>
        <v>0</v>
      </c>
      <c r="I442" s="102">
        <f>D442+E442-F442+G442+H442</f>
        <v>0</v>
      </c>
      <c r="J442" s="76">
        <f t="shared" si="150"/>
        <v>0</v>
      </c>
      <c r="K442" s="103">
        <f>I442-J442</f>
        <v>0</v>
      </c>
      <c r="L442" s="1"/>
      <c r="M442" s="35"/>
    </row>
    <row r="443" spans="2:13" ht="18.75">
      <c r="B443" s="79" t="s">
        <v>160</v>
      </c>
      <c r="C443" s="152" t="s">
        <v>537</v>
      </c>
      <c r="D443" s="76">
        <f>D444 +D457+D462+D461</f>
        <v>0</v>
      </c>
      <c r="E443" s="76">
        <f t="shared" ref="E443:J443" si="151">E444 +E457+E462+E461</f>
        <v>0</v>
      </c>
      <c r="F443" s="76">
        <f t="shared" si="151"/>
        <v>0</v>
      </c>
      <c r="G443" s="76">
        <f t="shared" si="151"/>
        <v>0</v>
      </c>
      <c r="H443" s="76">
        <f t="shared" si="151"/>
        <v>0</v>
      </c>
      <c r="I443" s="102">
        <f t="shared" ref="I443:I476" si="152">D443+E443-F443+G443+H443</f>
        <v>0</v>
      </c>
      <c r="J443" s="76">
        <f t="shared" si="151"/>
        <v>0</v>
      </c>
      <c r="K443" s="103">
        <f t="shared" ref="K443:K476" si="153">I443-J443</f>
        <v>0</v>
      </c>
      <c r="L443" s="1"/>
      <c r="M443" s="35"/>
    </row>
    <row r="444" spans="2:13" ht="18.75">
      <c r="B444" s="89" t="s">
        <v>161</v>
      </c>
      <c r="C444" s="152" t="s">
        <v>538</v>
      </c>
      <c r="D444" s="76">
        <f>D445+D448+D451+D456</f>
        <v>0</v>
      </c>
      <c r="E444" s="76">
        <f t="shared" ref="E444:J444" si="154">E445+E448+E451+E456</f>
        <v>0</v>
      </c>
      <c r="F444" s="76">
        <f t="shared" si="154"/>
        <v>0</v>
      </c>
      <c r="G444" s="76">
        <f t="shared" si="154"/>
        <v>0</v>
      </c>
      <c r="H444" s="76">
        <f t="shared" si="154"/>
        <v>0</v>
      </c>
      <c r="I444" s="102">
        <f t="shared" si="152"/>
        <v>0</v>
      </c>
      <c r="J444" s="76">
        <f t="shared" si="154"/>
        <v>0</v>
      </c>
      <c r="K444" s="103">
        <f t="shared" si="153"/>
        <v>0</v>
      </c>
      <c r="L444" s="1"/>
      <c r="M444" s="35"/>
    </row>
    <row r="445" spans="2:13" ht="18.75">
      <c r="B445" s="90" t="s">
        <v>162</v>
      </c>
      <c r="C445" s="152" t="s">
        <v>539</v>
      </c>
      <c r="D445" s="81">
        <f>D446+D447</f>
        <v>0</v>
      </c>
      <c r="E445" s="81">
        <f t="shared" ref="E445:J445" si="155">E446+E447</f>
        <v>0</v>
      </c>
      <c r="F445" s="81">
        <f t="shared" si="155"/>
        <v>0</v>
      </c>
      <c r="G445" s="81">
        <f t="shared" si="155"/>
        <v>0</v>
      </c>
      <c r="H445" s="81">
        <f t="shared" si="155"/>
        <v>0</v>
      </c>
      <c r="I445" s="102">
        <f t="shared" si="152"/>
        <v>0</v>
      </c>
      <c r="J445" s="81">
        <f t="shared" si="155"/>
        <v>0</v>
      </c>
      <c r="K445" s="103">
        <f t="shared" si="153"/>
        <v>0</v>
      </c>
      <c r="L445" s="1"/>
      <c r="M445" s="35"/>
    </row>
    <row r="446" spans="2:13" ht="18.75">
      <c r="B446" s="14" t="s">
        <v>163</v>
      </c>
      <c r="C446" s="112" t="s">
        <v>540</v>
      </c>
      <c r="D446" s="57"/>
      <c r="E446" s="57"/>
      <c r="F446" s="57"/>
      <c r="G446" s="57"/>
      <c r="H446" s="56"/>
      <c r="I446" s="30">
        <f t="shared" si="152"/>
        <v>0</v>
      </c>
      <c r="J446" s="31"/>
      <c r="K446" s="48">
        <f t="shared" si="153"/>
        <v>0</v>
      </c>
      <c r="L446" s="1"/>
      <c r="M446" s="35"/>
    </row>
    <row r="447" spans="2:13" ht="18.75">
      <c r="B447" s="14" t="s">
        <v>164</v>
      </c>
      <c r="C447" s="112" t="s">
        <v>541</v>
      </c>
      <c r="D447" s="57"/>
      <c r="E447" s="57"/>
      <c r="F447" s="57"/>
      <c r="G447" s="57"/>
      <c r="H447" s="56"/>
      <c r="I447" s="30">
        <f t="shared" si="152"/>
        <v>0</v>
      </c>
      <c r="J447" s="31"/>
      <c r="K447" s="48">
        <f t="shared" si="153"/>
        <v>0</v>
      </c>
      <c r="L447" s="1"/>
      <c r="M447" s="35"/>
    </row>
    <row r="448" spans="2:13" ht="18.75">
      <c r="B448" s="90" t="s">
        <v>165</v>
      </c>
      <c r="C448" s="152" t="s">
        <v>542</v>
      </c>
      <c r="D448" s="81">
        <f>D449+D450</f>
        <v>0</v>
      </c>
      <c r="E448" s="81">
        <f t="shared" ref="E448:J448" si="156">E449+E450</f>
        <v>0</v>
      </c>
      <c r="F448" s="81">
        <f t="shared" si="156"/>
        <v>0</v>
      </c>
      <c r="G448" s="81">
        <f t="shared" si="156"/>
        <v>0</v>
      </c>
      <c r="H448" s="81">
        <f t="shared" si="156"/>
        <v>0</v>
      </c>
      <c r="I448" s="102">
        <f t="shared" si="152"/>
        <v>0</v>
      </c>
      <c r="J448" s="81">
        <f t="shared" si="156"/>
        <v>0</v>
      </c>
      <c r="K448" s="103">
        <f t="shared" si="153"/>
        <v>0</v>
      </c>
      <c r="L448" s="1"/>
      <c r="M448" s="35"/>
    </row>
    <row r="449" spans="2:13" ht="18.75">
      <c r="B449" s="14" t="s">
        <v>163</v>
      </c>
      <c r="C449" s="112" t="s">
        <v>543</v>
      </c>
      <c r="D449" s="57"/>
      <c r="E449" s="57"/>
      <c r="F449" s="57"/>
      <c r="G449" s="57"/>
      <c r="H449" s="56"/>
      <c r="I449" s="30">
        <f t="shared" si="152"/>
        <v>0</v>
      </c>
      <c r="J449" s="31"/>
      <c r="K449" s="48">
        <f t="shared" si="153"/>
        <v>0</v>
      </c>
      <c r="L449" s="1"/>
      <c r="M449" s="35"/>
    </row>
    <row r="450" spans="2:13" ht="18.75">
      <c r="B450" s="14" t="s">
        <v>164</v>
      </c>
      <c r="C450" s="112" t="s">
        <v>544</v>
      </c>
      <c r="D450" s="57"/>
      <c r="E450" s="57"/>
      <c r="F450" s="57"/>
      <c r="G450" s="57"/>
      <c r="H450" s="56"/>
      <c r="I450" s="30">
        <f t="shared" si="152"/>
        <v>0</v>
      </c>
      <c r="J450" s="31"/>
      <c r="K450" s="48">
        <f t="shared" si="153"/>
        <v>0</v>
      </c>
      <c r="L450" s="1"/>
      <c r="M450" s="35"/>
    </row>
    <row r="451" spans="2:13" ht="18.75">
      <c r="B451" s="90" t="s">
        <v>166</v>
      </c>
      <c r="C451" s="152" t="s">
        <v>545</v>
      </c>
      <c r="D451" s="81">
        <f>D452+D453+D454+D455</f>
        <v>0</v>
      </c>
      <c r="E451" s="81">
        <f t="shared" ref="E451:J451" si="157">E452+E453+E454+E455</f>
        <v>0</v>
      </c>
      <c r="F451" s="81">
        <f t="shared" si="157"/>
        <v>0</v>
      </c>
      <c r="G451" s="81">
        <f t="shared" si="157"/>
        <v>0</v>
      </c>
      <c r="H451" s="81">
        <f t="shared" si="157"/>
        <v>0</v>
      </c>
      <c r="I451" s="102">
        <f t="shared" si="152"/>
        <v>0</v>
      </c>
      <c r="J451" s="81">
        <f t="shared" si="157"/>
        <v>0</v>
      </c>
      <c r="K451" s="103">
        <f t="shared" si="153"/>
        <v>0</v>
      </c>
      <c r="L451" s="1"/>
      <c r="M451" s="35"/>
    </row>
    <row r="452" spans="2:13" ht="18.75">
      <c r="B452" s="14" t="s">
        <v>167</v>
      </c>
      <c r="C452" s="112" t="s">
        <v>546</v>
      </c>
      <c r="D452" s="57"/>
      <c r="E452" s="57"/>
      <c r="F452" s="57"/>
      <c r="G452" s="57"/>
      <c r="H452" s="56"/>
      <c r="I452" s="30">
        <f t="shared" si="152"/>
        <v>0</v>
      </c>
      <c r="J452" s="31"/>
      <c r="K452" s="48">
        <f t="shared" si="153"/>
        <v>0</v>
      </c>
      <c r="L452" s="1"/>
      <c r="M452" s="35"/>
    </row>
    <row r="453" spans="2:13" ht="18.75">
      <c r="B453" s="14" t="s">
        <v>168</v>
      </c>
      <c r="C453" s="112" t="s">
        <v>547</v>
      </c>
      <c r="D453" s="57"/>
      <c r="E453" s="57"/>
      <c r="F453" s="57"/>
      <c r="G453" s="57"/>
      <c r="H453" s="56"/>
      <c r="I453" s="30">
        <f t="shared" si="152"/>
        <v>0</v>
      </c>
      <c r="J453" s="31"/>
      <c r="K453" s="48">
        <f t="shared" si="153"/>
        <v>0</v>
      </c>
      <c r="L453" s="1"/>
      <c r="M453" s="35"/>
    </row>
    <row r="454" spans="2:13" ht="18.75">
      <c r="B454" s="14" t="s">
        <v>169</v>
      </c>
      <c r="C454" s="112" t="s">
        <v>548</v>
      </c>
      <c r="D454" s="57"/>
      <c r="E454" s="57"/>
      <c r="F454" s="57"/>
      <c r="G454" s="57"/>
      <c r="H454" s="56"/>
      <c r="I454" s="30">
        <f t="shared" si="152"/>
        <v>0</v>
      </c>
      <c r="J454" s="31"/>
      <c r="K454" s="48">
        <f t="shared" si="153"/>
        <v>0</v>
      </c>
      <c r="L454" s="1"/>
      <c r="M454" s="35"/>
    </row>
    <row r="455" spans="2:13" ht="18.75">
      <c r="B455" s="14" t="s">
        <v>170</v>
      </c>
      <c r="C455" s="112" t="s">
        <v>549</v>
      </c>
      <c r="D455" s="57"/>
      <c r="E455" s="57"/>
      <c r="F455" s="57"/>
      <c r="G455" s="57"/>
      <c r="H455" s="56"/>
      <c r="I455" s="30">
        <f t="shared" si="152"/>
        <v>0</v>
      </c>
      <c r="J455" s="31"/>
      <c r="K455" s="48">
        <f t="shared" si="153"/>
        <v>0</v>
      </c>
      <c r="L455" s="1"/>
      <c r="M455" s="35"/>
    </row>
    <row r="456" spans="2:13" ht="18.75">
      <c r="B456" s="12" t="s">
        <v>171</v>
      </c>
      <c r="C456" s="112" t="s">
        <v>550</v>
      </c>
      <c r="D456" s="57"/>
      <c r="E456" s="57"/>
      <c r="F456" s="57"/>
      <c r="G456" s="57"/>
      <c r="H456" s="56"/>
      <c r="I456" s="30">
        <f t="shared" si="152"/>
        <v>0</v>
      </c>
      <c r="J456" s="56"/>
      <c r="K456" s="48">
        <f t="shared" si="153"/>
        <v>0</v>
      </c>
      <c r="L456" s="1"/>
      <c r="M456" s="35"/>
    </row>
    <row r="457" spans="2:13" ht="18.75">
      <c r="B457" s="89" t="s">
        <v>172</v>
      </c>
      <c r="C457" s="152" t="s">
        <v>551</v>
      </c>
      <c r="D457" s="76">
        <f>D458+D459+D460</f>
        <v>0</v>
      </c>
      <c r="E457" s="76">
        <f t="shared" ref="E457:J457" si="158">E458+E459+E460</f>
        <v>0</v>
      </c>
      <c r="F457" s="76">
        <f t="shared" si="158"/>
        <v>0</v>
      </c>
      <c r="G457" s="76">
        <f t="shared" si="158"/>
        <v>0</v>
      </c>
      <c r="H457" s="76">
        <f t="shared" si="158"/>
        <v>0</v>
      </c>
      <c r="I457" s="102">
        <f t="shared" si="152"/>
        <v>0</v>
      </c>
      <c r="J457" s="76">
        <f t="shared" si="158"/>
        <v>0</v>
      </c>
      <c r="K457" s="103">
        <f t="shared" si="153"/>
        <v>0</v>
      </c>
      <c r="L457" s="1"/>
      <c r="M457" s="35"/>
    </row>
    <row r="458" spans="2:13" ht="18.75">
      <c r="B458" s="12" t="s">
        <v>173</v>
      </c>
      <c r="C458" s="112" t="s">
        <v>552</v>
      </c>
      <c r="D458" s="57"/>
      <c r="E458" s="57"/>
      <c r="F458" s="57"/>
      <c r="G458" s="57"/>
      <c r="H458" s="56"/>
      <c r="I458" s="30">
        <f t="shared" si="152"/>
        <v>0</v>
      </c>
      <c r="J458" s="56"/>
      <c r="K458" s="48">
        <f t="shared" si="153"/>
        <v>0</v>
      </c>
      <c r="L458" s="1"/>
      <c r="M458" s="35"/>
    </row>
    <row r="459" spans="2:13" ht="18.75">
      <c r="B459" s="12" t="s">
        <v>174</v>
      </c>
      <c r="C459" s="112" t="s">
        <v>553</v>
      </c>
      <c r="D459" s="57"/>
      <c r="E459" s="57"/>
      <c r="F459" s="57"/>
      <c r="G459" s="57"/>
      <c r="H459" s="56"/>
      <c r="I459" s="30">
        <f t="shared" si="152"/>
        <v>0</v>
      </c>
      <c r="J459" s="56"/>
      <c r="K459" s="48">
        <f t="shared" si="153"/>
        <v>0</v>
      </c>
      <c r="L459" s="1"/>
      <c r="M459" s="35"/>
    </row>
    <row r="460" spans="2:13" ht="18.75">
      <c r="B460" s="12" t="s">
        <v>175</v>
      </c>
      <c r="C460" s="112" t="s">
        <v>554</v>
      </c>
      <c r="D460" s="57"/>
      <c r="E460" s="57"/>
      <c r="F460" s="57"/>
      <c r="G460" s="57"/>
      <c r="H460" s="56"/>
      <c r="I460" s="30">
        <f t="shared" si="152"/>
        <v>0</v>
      </c>
      <c r="J460" s="56"/>
      <c r="K460" s="48">
        <f t="shared" si="153"/>
        <v>0</v>
      </c>
      <c r="L460" s="1"/>
      <c r="M460" s="35"/>
    </row>
    <row r="461" spans="2:13" ht="18.75">
      <c r="B461" s="13" t="s">
        <v>176</v>
      </c>
      <c r="C461" s="112" t="s">
        <v>555</v>
      </c>
      <c r="D461" s="55"/>
      <c r="E461" s="55"/>
      <c r="F461" s="55"/>
      <c r="G461" s="55"/>
      <c r="H461" s="56"/>
      <c r="I461" s="30">
        <f t="shared" si="152"/>
        <v>0</v>
      </c>
      <c r="J461" s="56"/>
      <c r="K461" s="48">
        <f t="shared" si="153"/>
        <v>0</v>
      </c>
      <c r="L461" s="1"/>
      <c r="M461" s="35"/>
    </row>
    <row r="462" spans="2:13" ht="18.75">
      <c r="B462" s="13" t="s">
        <v>177</v>
      </c>
      <c r="C462" s="112" t="s">
        <v>556</v>
      </c>
      <c r="D462" s="55"/>
      <c r="E462" s="55"/>
      <c r="F462" s="55"/>
      <c r="G462" s="55"/>
      <c r="H462" s="56"/>
      <c r="I462" s="30">
        <f t="shared" si="152"/>
        <v>0</v>
      </c>
      <c r="J462" s="56"/>
      <c r="K462" s="48">
        <f t="shared" si="153"/>
        <v>0</v>
      </c>
      <c r="L462" s="1"/>
      <c r="M462" s="35"/>
    </row>
    <row r="463" spans="2:13" ht="18.75">
      <c r="B463" s="79" t="s">
        <v>178</v>
      </c>
      <c r="C463" s="152" t="s">
        <v>557</v>
      </c>
      <c r="D463" s="76">
        <f>D464+D472</f>
        <v>0</v>
      </c>
      <c r="E463" s="76">
        <f t="shared" ref="E463:J463" si="159">E464+E472</f>
        <v>0</v>
      </c>
      <c r="F463" s="76">
        <f t="shared" si="159"/>
        <v>0</v>
      </c>
      <c r="G463" s="76">
        <f t="shared" si="159"/>
        <v>0</v>
      </c>
      <c r="H463" s="76">
        <f t="shared" si="159"/>
        <v>0</v>
      </c>
      <c r="I463" s="102">
        <f t="shared" si="152"/>
        <v>0</v>
      </c>
      <c r="J463" s="76">
        <f t="shared" si="159"/>
        <v>0</v>
      </c>
      <c r="K463" s="103">
        <f t="shared" si="153"/>
        <v>0</v>
      </c>
      <c r="L463" s="1"/>
      <c r="M463" s="35"/>
    </row>
    <row r="464" spans="2:13" ht="18.75">
      <c r="B464" s="89" t="s">
        <v>179</v>
      </c>
      <c r="C464" s="152" t="s">
        <v>558</v>
      </c>
      <c r="D464" s="76">
        <f>D465+D471</f>
        <v>0</v>
      </c>
      <c r="E464" s="76">
        <f t="shared" ref="E464:J464" si="160">E465+E471</f>
        <v>0</v>
      </c>
      <c r="F464" s="76">
        <f t="shared" si="160"/>
        <v>0</v>
      </c>
      <c r="G464" s="76">
        <f t="shared" si="160"/>
        <v>0</v>
      </c>
      <c r="H464" s="76">
        <f t="shared" si="160"/>
        <v>0</v>
      </c>
      <c r="I464" s="102">
        <f t="shared" si="152"/>
        <v>0</v>
      </c>
      <c r="J464" s="76">
        <f t="shared" si="160"/>
        <v>0</v>
      </c>
      <c r="K464" s="103">
        <f t="shared" si="153"/>
        <v>0</v>
      </c>
      <c r="L464" s="1"/>
      <c r="M464" s="35"/>
    </row>
    <row r="465" spans="2:13" ht="18.75">
      <c r="B465" s="90" t="s">
        <v>180</v>
      </c>
      <c r="C465" s="152" t="s">
        <v>559</v>
      </c>
      <c r="D465" s="81">
        <f>D466+D469+D470</f>
        <v>0</v>
      </c>
      <c r="E465" s="81">
        <f t="shared" ref="E465:J465" si="161">E466+E469+E470</f>
        <v>0</v>
      </c>
      <c r="F465" s="81">
        <f t="shared" si="161"/>
        <v>0</v>
      </c>
      <c r="G465" s="81">
        <f t="shared" si="161"/>
        <v>0</v>
      </c>
      <c r="H465" s="81">
        <f t="shared" si="161"/>
        <v>0</v>
      </c>
      <c r="I465" s="102">
        <f t="shared" si="152"/>
        <v>0</v>
      </c>
      <c r="J465" s="81">
        <f t="shared" si="161"/>
        <v>0</v>
      </c>
      <c r="K465" s="103">
        <f t="shared" si="153"/>
        <v>0</v>
      </c>
      <c r="L465" s="1"/>
      <c r="M465" s="35"/>
    </row>
    <row r="466" spans="2:13" ht="18.75">
      <c r="B466" s="91" t="s">
        <v>181</v>
      </c>
      <c r="C466" s="152" t="s">
        <v>560</v>
      </c>
      <c r="D466" s="81">
        <f>D467+D468</f>
        <v>0</v>
      </c>
      <c r="E466" s="81">
        <f t="shared" ref="E466:J466" si="162">E467+E468</f>
        <v>0</v>
      </c>
      <c r="F466" s="81">
        <f t="shared" si="162"/>
        <v>0</v>
      </c>
      <c r="G466" s="81">
        <f t="shared" si="162"/>
        <v>0</v>
      </c>
      <c r="H466" s="81">
        <f t="shared" si="162"/>
        <v>0</v>
      </c>
      <c r="I466" s="102">
        <f t="shared" si="152"/>
        <v>0</v>
      </c>
      <c r="J466" s="81">
        <f t="shared" si="162"/>
        <v>0</v>
      </c>
      <c r="K466" s="103">
        <f t="shared" si="153"/>
        <v>0</v>
      </c>
      <c r="L466" s="1"/>
      <c r="M466" s="35"/>
    </row>
    <row r="467" spans="2:13" ht="18.75">
      <c r="B467" s="15" t="s">
        <v>182</v>
      </c>
      <c r="C467" s="112" t="s">
        <v>561</v>
      </c>
      <c r="D467" s="57"/>
      <c r="E467" s="57"/>
      <c r="F467" s="57"/>
      <c r="G467" s="57"/>
      <c r="H467" s="56"/>
      <c r="I467" s="30">
        <f t="shared" si="152"/>
        <v>0</v>
      </c>
      <c r="J467" s="56"/>
      <c r="K467" s="48">
        <f t="shared" si="153"/>
        <v>0</v>
      </c>
      <c r="L467" s="1"/>
      <c r="M467" s="35"/>
    </row>
    <row r="468" spans="2:13" ht="18.75">
      <c r="B468" s="15" t="s">
        <v>183</v>
      </c>
      <c r="C468" s="112" t="s">
        <v>562</v>
      </c>
      <c r="D468" s="57"/>
      <c r="E468" s="57"/>
      <c r="F468" s="57"/>
      <c r="G468" s="57"/>
      <c r="H468" s="56"/>
      <c r="I468" s="30">
        <f t="shared" si="152"/>
        <v>0</v>
      </c>
      <c r="J468" s="31"/>
      <c r="K468" s="48">
        <f t="shared" si="153"/>
        <v>0</v>
      </c>
      <c r="L468" s="1"/>
      <c r="M468" s="35"/>
    </row>
    <row r="469" spans="2:13" ht="18.75">
      <c r="B469" s="14" t="s">
        <v>184</v>
      </c>
      <c r="C469" s="112" t="s">
        <v>563</v>
      </c>
      <c r="D469" s="57"/>
      <c r="E469" s="57"/>
      <c r="F469" s="57"/>
      <c r="G469" s="57"/>
      <c r="H469" s="56"/>
      <c r="I469" s="30">
        <f t="shared" si="152"/>
        <v>0</v>
      </c>
      <c r="J469" s="31"/>
      <c r="K469" s="48">
        <f t="shared" si="153"/>
        <v>0</v>
      </c>
      <c r="L469" s="1"/>
      <c r="M469" s="35"/>
    </row>
    <row r="470" spans="2:13" ht="18.75">
      <c r="B470" s="14" t="s">
        <v>185</v>
      </c>
      <c r="C470" s="112" t="s">
        <v>564</v>
      </c>
      <c r="D470" s="57"/>
      <c r="E470" s="57"/>
      <c r="F470" s="57"/>
      <c r="G470" s="57"/>
      <c r="H470" s="56"/>
      <c r="I470" s="30">
        <f t="shared" si="152"/>
        <v>0</v>
      </c>
      <c r="J470" s="31"/>
      <c r="K470" s="48">
        <f t="shared" si="153"/>
        <v>0</v>
      </c>
      <c r="L470" s="1"/>
      <c r="M470" s="35"/>
    </row>
    <row r="471" spans="2:13" ht="18.75">
      <c r="B471" s="12" t="s">
        <v>186</v>
      </c>
      <c r="C471" s="112" t="s">
        <v>565</v>
      </c>
      <c r="D471" s="57"/>
      <c r="E471" s="57"/>
      <c r="F471" s="57"/>
      <c r="G471" s="57"/>
      <c r="H471" s="56"/>
      <c r="I471" s="30">
        <f t="shared" si="152"/>
        <v>0</v>
      </c>
      <c r="J471" s="31"/>
      <c r="K471" s="48">
        <f t="shared" si="153"/>
        <v>0</v>
      </c>
      <c r="L471" s="1"/>
      <c r="M471" s="35"/>
    </row>
    <row r="472" spans="2:13" ht="18.75">
      <c r="B472" s="89" t="s">
        <v>187</v>
      </c>
      <c r="C472" s="152" t="s">
        <v>566</v>
      </c>
      <c r="D472" s="76">
        <f>D473+D474+D475+D476</f>
        <v>0</v>
      </c>
      <c r="E472" s="76">
        <f t="shared" ref="E472:J472" si="163">E473+E474+E475+E476</f>
        <v>0</v>
      </c>
      <c r="F472" s="76">
        <f t="shared" si="163"/>
        <v>0</v>
      </c>
      <c r="G472" s="76">
        <f t="shared" si="163"/>
        <v>0</v>
      </c>
      <c r="H472" s="76">
        <f t="shared" si="163"/>
        <v>0</v>
      </c>
      <c r="I472" s="102">
        <f t="shared" si="152"/>
        <v>0</v>
      </c>
      <c r="J472" s="76">
        <f t="shared" si="163"/>
        <v>0</v>
      </c>
      <c r="K472" s="103">
        <f t="shared" si="153"/>
        <v>0</v>
      </c>
      <c r="L472" s="1"/>
      <c r="M472" s="35"/>
    </row>
    <row r="473" spans="2:13" ht="18.75">
      <c r="B473" s="12" t="s">
        <v>188</v>
      </c>
      <c r="C473" s="112" t="s">
        <v>567</v>
      </c>
      <c r="D473" s="57"/>
      <c r="E473" s="57"/>
      <c r="F473" s="57"/>
      <c r="G473" s="57"/>
      <c r="H473" s="56"/>
      <c r="I473" s="30">
        <f t="shared" si="152"/>
        <v>0</v>
      </c>
      <c r="J473" s="31"/>
      <c r="K473" s="48">
        <f t="shared" si="153"/>
        <v>0</v>
      </c>
      <c r="L473" s="1"/>
      <c r="M473" s="35"/>
    </row>
    <row r="474" spans="2:13" ht="18.75">
      <c r="B474" s="12" t="s">
        <v>189</v>
      </c>
      <c r="C474" s="112" t="s">
        <v>568</v>
      </c>
      <c r="D474" s="57"/>
      <c r="E474" s="57"/>
      <c r="F474" s="57"/>
      <c r="G474" s="57"/>
      <c r="H474" s="56"/>
      <c r="I474" s="30">
        <f t="shared" si="152"/>
        <v>0</v>
      </c>
      <c r="J474" s="31"/>
      <c r="K474" s="48">
        <f t="shared" si="153"/>
        <v>0</v>
      </c>
      <c r="L474" s="1"/>
      <c r="M474" s="35"/>
    </row>
    <row r="475" spans="2:13" ht="18.75">
      <c r="B475" s="12" t="s">
        <v>190</v>
      </c>
      <c r="C475" s="112" t="s">
        <v>569</v>
      </c>
      <c r="D475" s="57"/>
      <c r="E475" s="57"/>
      <c r="F475" s="57"/>
      <c r="G475" s="57"/>
      <c r="H475" s="56"/>
      <c r="I475" s="30">
        <f t="shared" si="152"/>
        <v>0</v>
      </c>
      <c r="J475" s="31"/>
      <c r="K475" s="48">
        <f t="shared" si="153"/>
        <v>0</v>
      </c>
      <c r="L475" s="1"/>
      <c r="M475" s="35"/>
    </row>
    <row r="476" spans="2:13" ht="18.75">
      <c r="B476" s="32"/>
      <c r="C476" s="127"/>
      <c r="D476" s="57"/>
      <c r="E476" s="57"/>
      <c r="F476" s="57"/>
      <c r="G476" s="57"/>
      <c r="H476" s="56"/>
      <c r="I476" s="30">
        <f t="shared" si="152"/>
        <v>0</v>
      </c>
      <c r="J476" s="33"/>
      <c r="K476" s="48">
        <f t="shared" si="153"/>
        <v>0</v>
      </c>
      <c r="L476" s="1"/>
      <c r="M476" s="35"/>
    </row>
    <row r="477" spans="2:13" ht="18.75">
      <c r="B477" s="10"/>
      <c r="C477" s="128"/>
      <c r="D477" s="65"/>
      <c r="E477" s="65"/>
      <c r="F477" s="65"/>
      <c r="G477" s="65"/>
      <c r="H477" s="65"/>
      <c r="I477" s="9"/>
      <c r="J477" s="9"/>
      <c r="K477" s="10"/>
    </row>
    <row r="478" spans="2:13" ht="18.75">
      <c r="B478" s="10" t="s">
        <v>191</v>
      </c>
      <c r="C478" s="128"/>
      <c r="D478" s="65"/>
      <c r="E478" s="65"/>
      <c r="F478" s="65"/>
      <c r="G478" s="65"/>
      <c r="H478" s="65"/>
      <c r="I478" s="9"/>
      <c r="J478" s="9"/>
      <c r="K478" s="10"/>
    </row>
    <row r="479" spans="2:13" ht="18.75">
      <c r="B479" s="34" t="s">
        <v>192</v>
      </c>
      <c r="C479" s="129"/>
      <c r="D479" s="65"/>
      <c r="E479" s="65"/>
      <c r="F479" s="65"/>
      <c r="G479" s="65"/>
      <c r="H479" s="65"/>
      <c r="I479" s="9"/>
      <c r="J479" s="9"/>
      <c r="K479" s="10"/>
    </row>
    <row r="480" spans="2:13" ht="18.75">
      <c r="B480" s="34" t="s">
        <v>193</v>
      </c>
      <c r="C480" s="129"/>
      <c r="D480" s="65"/>
      <c r="E480" s="65"/>
      <c r="F480" s="65"/>
      <c r="G480" s="65"/>
      <c r="H480" s="65"/>
      <c r="I480" s="9"/>
      <c r="J480" s="9"/>
      <c r="K480" s="10"/>
    </row>
    <row r="481" spans="2:11" ht="18.75">
      <c r="B481" s="10"/>
      <c r="C481" s="128"/>
      <c r="D481" s="65"/>
      <c r="E481" s="65"/>
      <c r="F481" s="65"/>
      <c r="G481" s="65"/>
      <c r="H481" s="65"/>
      <c r="I481" s="9"/>
      <c r="J481" s="9"/>
      <c r="K481" s="10"/>
    </row>
    <row r="482" spans="2:11" ht="19.5" thickBot="1">
      <c r="B482" s="26" t="s">
        <v>194</v>
      </c>
      <c r="C482" s="130"/>
      <c r="D482" s="66"/>
      <c r="E482" s="66"/>
      <c r="F482" s="66"/>
      <c r="G482" s="66"/>
      <c r="H482" s="66"/>
      <c r="I482" s="9"/>
      <c r="J482" s="9"/>
      <c r="K482" s="10"/>
    </row>
    <row r="483" spans="2:11" ht="32.25" thickBot="1">
      <c r="B483" s="154" t="s">
        <v>4</v>
      </c>
      <c r="C483" s="131"/>
      <c r="D483" s="155" t="s">
        <v>255</v>
      </c>
      <c r="E483" s="156" t="s">
        <v>158</v>
      </c>
      <c r="F483" s="156" t="s">
        <v>256</v>
      </c>
      <c r="G483" s="156" t="s">
        <v>257</v>
      </c>
      <c r="H483" s="157" t="s">
        <v>258</v>
      </c>
      <c r="I483" s="9"/>
      <c r="J483" s="9"/>
      <c r="K483" s="10"/>
    </row>
    <row r="484" spans="2:11" ht="18.75">
      <c r="B484" s="164" t="s">
        <v>195</v>
      </c>
      <c r="C484" s="165" t="s">
        <v>570</v>
      </c>
      <c r="D484" s="166">
        <f>D485+D491+D552+D579+D749+D796</f>
        <v>0</v>
      </c>
      <c r="E484" s="166">
        <f t="shared" ref="E484:G484" si="164">E485+E491+E552+E579+E749+E796</f>
        <v>0</v>
      </c>
      <c r="F484" s="166">
        <f t="shared" si="164"/>
        <v>0</v>
      </c>
      <c r="G484" s="166">
        <f t="shared" si="164"/>
        <v>0</v>
      </c>
      <c r="H484" s="167">
        <f t="shared" ref="H484:H545" si="165">D484+E484+F484+G484</f>
        <v>0</v>
      </c>
      <c r="I484" s="9"/>
      <c r="J484" s="9"/>
      <c r="K484" s="10"/>
    </row>
    <row r="485" spans="2:11" ht="18.75">
      <c r="B485" s="168" t="s">
        <v>196</v>
      </c>
      <c r="C485" s="158" t="s">
        <v>571</v>
      </c>
      <c r="D485" s="76">
        <f>D486</f>
        <v>0</v>
      </c>
      <c r="E485" s="76">
        <f t="shared" ref="E485:G485" si="166">E486</f>
        <v>0</v>
      </c>
      <c r="F485" s="76">
        <f t="shared" si="166"/>
        <v>0</v>
      </c>
      <c r="G485" s="76">
        <f t="shared" si="166"/>
        <v>0</v>
      </c>
      <c r="H485" s="169">
        <f t="shared" si="165"/>
        <v>0</v>
      </c>
      <c r="I485" s="9" t="s">
        <v>10</v>
      </c>
      <c r="J485" s="9" t="s">
        <v>18</v>
      </c>
      <c r="K485" s="10"/>
    </row>
    <row r="486" spans="2:11" ht="18.75">
      <c r="B486" s="170" t="s">
        <v>197</v>
      </c>
      <c r="C486" s="158" t="s">
        <v>572</v>
      </c>
      <c r="D486" s="81">
        <f>D487+D488+D489+D490</f>
        <v>0</v>
      </c>
      <c r="E486" s="81">
        <f t="shared" ref="E486:G486" si="167">E487+E488+E489+E490</f>
        <v>0</v>
      </c>
      <c r="F486" s="81">
        <f t="shared" si="167"/>
        <v>0</v>
      </c>
      <c r="G486" s="81">
        <f t="shared" si="167"/>
        <v>0</v>
      </c>
      <c r="H486" s="169">
        <f t="shared" si="165"/>
        <v>0</v>
      </c>
      <c r="I486" s="9" t="s">
        <v>10</v>
      </c>
      <c r="J486" s="9" t="s">
        <v>18</v>
      </c>
      <c r="K486" s="10"/>
    </row>
    <row r="487" spans="2:11" ht="18.75">
      <c r="B487" s="171" t="s">
        <v>198</v>
      </c>
      <c r="C487" s="159" t="s">
        <v>573</v>
      </c>
      <c r="D487" s="201"/>
      <c r="E487" s="201"/>
      <c r="F487" s="201"/>
      <c r="G487" s="201"/>
      <c r="H487" s="202">
        <f t="shared" si="165"/>
        <v>0</v>
      </c>
      <c r="I487" s="9" t="s">
        <v>10</v>
      </c>
      <c r="J487" s="9" t="s">
        <v>18</v>
      </c>
      <c r="K487" s="10"/>
    </row>
    <row r="488" spans="2:11" ht="18.75">
      <c r="B488" s="171" t="s">
        <v>199</v>
      </c>
      <c r="C488" s="159" t="s">
        <v>574</v>
      </c>
      <c r="D488" s="201"/>
      <c r="E488" s="201"/>
      <c r="F488" s="201"/>
      <c r="G488" s="201"/>
      <c r="H488" s="202">
        <f t="shared" si="165"/>
        <v>0</v>
      </c>
      <c r="I488" s="9" t="s">
        <v>10</v>
      </c>
      <c r="J488" s="9" t="s">
        <v>18</v>
      </c>
      <c r="K488" s="10"/>
    </row>
    <row r="489" spans="2:11" ht="18.75">
      <c r="B489" s="171" t="s">
        <v>200</v>
      </c>
      <c r="C489" s="159" t="s">
        <v>575</v>
      </c>
      <c r="D489" s="201"/>
      <c r="E489" s="201"/>
      <c r="F489" s="201"/>
      <c r="G489" s="201"/>
      <c r="H489" s="202">
        <f t="shared" si="165"/>
        <v>0</v>
      </c>
      <c r="I489" s="9" t="s">
        <v>10</v>
      </c>
      <c r="J489" s="9" t="s">
        <v>18</v>
      </c>
      <c r="K489" s="10"/>
    </row>
    <row r="490" spans="2:11" ht="18.75">
      <c r="B490" s="171" t="s">
        <v>201</v>
      </c>
      <c r="C490" s="159" t="s">
        <v>576</v>
      </c>
      <c r="D490" s="201"/>
      <c r="E490" s="201"/>
      <c r="F490" s="201"/>
      <c r="G490" s="201"/>
      <c r="H490" s="202">
        <f t="shared" si="165"/>
        <v>0</v>
      </c>
      <c r="I490" s="9" t="s">
        <v>10</v>
      </c>
      <c r="J490" s="9" t="s">
        <v>18</v>
      </c>
      <c r="K490" s="10"/>
    </row>
    <row r="491" spans="2:11" ht="18.75">
      <c r="B491" s="168" t="s">
        <v>202</v>
      </c>
      <c r="C491" s="158" t="s">
        <v>577</v>
      </c>
      <c r="D491" s="76">
        <f>D492+D522</f>
        <v>0</v>
      </c>
      <c r="E491" s="76">
        <f t="shared" ref="E491:G491" si="168">E492+E522</f>
        <v>0</v>
      </c>
      <c r="F491" s="76">
        <f t="shared" si="168"/>
        <v>0</v>
      </c>
      <c r="G491" s="76">
        <f t="shared" si="168"/>
        <v>0</v>
      </c>
      <c r="H491" s="169">
        <f t="shared" si="165"/>
        <v>0</v>
      </c>
      <c r="I491" s="9"/>
      <c r="J491" s="9"/>
      <c r="K491" s="10"/>
    </row>
    <row r="492" spans="2:11" ht="18.75">
      <c r="B492" s="173" t="s">
        <v>31</v>
      </c>
      <c r="C492" s="158" t="s">
        <v>578</v>
      </c>
      <c r="D492" s="76">
        <f>D493+D498+D509+D512+D515+D516+D521</f>
        <v>0</v>
      </c>
      <c r="E492" s="76">
        <f t="shared" ref="E492:G492" si="169">E493+E498+E509+E512+E515+E516+E521</f>
        <v>0</v>
      </c>
      <c r="F492" s="76">
        <f t="shared" si="169"/>
        <v>0</v>
      </c>
      <c r="G492" s="76">
        <f t="shared" si="169"/>
        <v>0</v>
      </c>
      <c r="H492" s="169">
        <f t="shared" si="165"/>
        <v>0</v>
      </c>
      <c r="I492" s="9"/>
      <c r="J492" s="9"/>
      <c r="K492" s="10"/>
    </row>
    <row r="493" spans="2:11" ht="18.75">
      <c r="B493" s="174" t="s">
        <v>32</v>
      </c>
      <c r="C493" s="158" t="s">
        <v>579</v>
      </c>
      <c r="D493" s="81">
        <f>D494+D495</f>
        <v>0</v>
      </c>
      <c r="E493" s="81">
        <f t="shared" ref="E493:G493" si="170">E494+E495</f>
        <v>0</v>
      </c>
      <c r="F493" s="81">
        <f t="shared" si="170"/>
        <v>0</v>
      </c>
      <c r="G493" s="81">
        <f t="shared" si="170"/>
        <v>0</v>
      </c>
      <c r="H493" s="169">
        <f t="shared" si="165"/>
        <v>0</v>
      </c>
      <c r="I493" s="9" t="s">
        <v>10</v>
      </c>
      <c r="J493" s="9" t="s">
        <v>18</v>
      </c>
      <c r="K493" s="10"/>
    </row>
    <row r="494" spans="2:11" ht="18.75">
      <c r="B494" s="175" t="s">
        <v>33</v>
      </c>
      <c r="C494" s="159" t="s">
        <v>580</v>
      </c>
      <c r="D494" s="57"/>
      <c r="E494" s="57"/>
      <c r="F494" s="57"/>
      <c r="G494" s="57"/>
      <c r="H494" s="176">
        <f t="shared" si="165"/>
        <v>0</v>
      </c>
      <c r="I494" s="9" t="s">
        <v>10</v>
      </c>
      <c r="J494" s="9" t="s">
        <v>18</v>
      </c>
      <c r="K494" s="10"/>
    </row>
    <row r="495" spans="2:11" ht="18.75">
      <c r="B495" s="177" t="s">
        <v>34</v>
      </c>
      <c r="C495" s="160" t="s">
        <v>581</v>
      </c>
      <c r="D495" s="81">
        <f>D496+D497</f>
        <v>0</v>
      </c>
      <c r="E495" s="81">
        <f t="shared" ref="E495:G495" si="171">E496+E497</f>
        <v>0</v>
      </c>
      <c r="F495" s="81">
        <f t="shared" si="171"/>
        <v>0</v>
      </c>
      <c r="G495" s="81">
        <f t="shared" si="171"/>
        <v>0</v>
      </c>
      <c r="H495" s="169">
        <f t="shared" si="165"/>
        <v>0</v>
      </c>
      <c r="I495" s="9" t="s">
        <v>10</v>
      </c>
      <c r="J495" s="9" t="s">
        <v>18</v>
      </c>
      <c r="K495" s="10"/>
    </row>
    <row r="496" spans="2:11" ht="18.75">
      <c r="B496" s="178" t="s">
        <v>125</v>
      </c>
      <c r="C496" s="159" t="s">
        <v>582</v>
      </c>
      <c r="D496" s="57"/>
      <c r="E496" s="57"/>
      <c r="F496" s="57"/>
      <c r="G496" s="57"/>
      <c r="H496" s="176">
        <f t="shared" si="165"/>
        <v>0</v>
      </c>
      <c r="I496" s="9" t="s">
        <v>10</v>
      </c>
      <c r="J496" s="9" t="s">
        <v>18</v>
      </c>
      <c r="K496" s="10"/>
    </row>
    <row r="497" spans="2:11" ht="18.75">
      <c r="B497" s="178" t="s">
        <v>126</v>
      </c>
      <c r="C497" s="159" t="s">
        <v>583</v>
      </c>
      <c r="D497" s="57"/>
      <c r="E497" s="57"/>
      <c r="F497" s="57"/>
      <c r="G497" s="57"/>
      <c r="H497" s="176">
        <f t="shared" si="165"/>
        <v>0</v>
      </c>
      <c r="I497" s="9" t="s">
        <v>10</v>
      </c>
      <c r="J497" s="9" t="s">
        <v>18</v>
      </c>
      <c r="K497" s="10"/>
    </row>
    <row r="498" spans="2:11" ht="18.75">
      <c r="B498" s="174" t="s">
        <v>37</v>
      </c>
      <c r="C498" s="158" t="s">
        <v>584</v>
      </c>
      <c r="D498" s="81">
        <f>D499+D500+D501+D502</f>
        <v>0</v>
      </c>
      <c r="E498" s="81">
        <f t="shared" ref="E498:G498" si="172">E499+E500+E501+E502</f>
        <v>0</v>
      </c>
      <c r="F498" s="81">
        <f t="shared" si="172"/>
        <v>0</v>
      </c>
      <c r="G498" s="81">
        <f t="shared" si="172"/>
        <v>0</v>
      </c>
      <c r="H498" s="169">
        <f t="shared" si="165"/>
        <v>0</v>
      </c>
      <c r="I498" s="9"/>
      <c r="J498" s="9" t="s">
        <v>18</v>
      </c>
      <c r="K498" s="10"/>
    </row>
    <row r="499" spans="2:11" ht="18.75">
      <c r="B499" s="175" t="s">
        <v>38</v>
      </c>
      <c r="C499" s="159" t="s">
        <v>585</v>
      </c>
      <c r="D499" s="57"/>
      <c r="E499" s="57"/>
      <c r="F499" s="57"/>
      <c r="G499" s="57"/>
      <c r="H499" s="176">
        <f t="shared" si="165"/>
        <v>0</v>
      </c>
      <c r="I499" s="9" t="s">
        <v>10</v>
      </c>
      <c r="J499" s="9" t="s">
        <v>18</v>
      </c>
      <c r="K499" s="10"/>
    </row>
    <row r="500" spans="2:11" ht="18.75">
      <c r="B500" s="175" t="s">
        <v>39</v>
      </c>
      <c r="C500" s="159" t="s">
        <v>586</v>
      </c>
      <c r="D500" s="57"/>
      <c r="E500" s="57"/>
      <c r="F500" s="57"/>
      <c r="G500" s="57"/>
      <c r="H500" s="176">
        <f t="shared" si="165"/>
        <v>0</v>
      </c>
      <c r="I500" s="9" t="s">
        <v>10</v>
      </c>
      <c r="J500" s="9" t="s">
        <v>18</v>
      </c>
      <c r="K500" s="10"/>
    </row>
    <row r="501" spans="2:11" ht="18.75">
      <c r="B501" s="175" t="s">
        <v>40</v>
      </c>
      <c r="C501" s="159" t="s">
        <v>587</v>
      </c>
      <c r="D501" s="57"/>
      <c r="E501" s="57"/>
      <c r="F501" s="57"/>
      <c r="G501" s="57"/>
      <c r="H501" s="176">
        <f t="shared" si="165"/>
        <v>0</v>
      </c>
      <c r="I501" s="9" t="s">
        <v>10</v>
      </c>
      <c r="J501" s="9" t="s">
        <v>18</v>
      </c>
      <c r="K501" s="10"/>
    </row>
    <row r="502" spans="2:11" ht="18.75">
      <c r="B502" s="177" t="s">
        <v>41</v>
      </c>
      <c r="C502" s="160" t="s">
        <v>588</v>
      </c>
      <c r="D502" s="81">
        <f>D503+D506</f>
        <v>0</v>
      </c>
      <c r="E502" s="81">
        <f t="shared" ref="E502:G502" si="173">E503+E506</f>
        <v>0</v>
      </c>
      <c r="F502" s="81">
        <f t="shared" si="173"/>
        <v>0</v>
      </c>
      <c r="G502" s="81">
        <f t="shared" si="173"/>
        <v>0</v>
      </c>
      <c r="H502" s="169">
        <f t="shared" si="165"/>
        <v>0</v>
      </c>
      <c r="I502" s="9" t="s">
        <v>10</v>
      </c>
      <c r="J502" s="9" t="s">
        <v>18</v>
      </c>
      <c r="K502" s="10"/>
    </row>
    <row r="503" spans="2:11" ht="18.75">
      <c r="B503" s="179" t="s">
        <v>42</v>
      </c>
      <c r="C503" s="160" t="s">
        <v>589</v>
      </c>
      <c r="D503" s="81">
        <f>D504+D505</f>
        <v>0</v>
      </c>
      <c r="E503" s="81">
        <f t="shared" ref="E503:G503" si="174">E504+E505</f>
        <v>0</v>
      </c>
      <c r="F503" s="81">
        <f t="shared" si="174"/>
        <v>0</v>
      </c>
      <c r="G503" s="81">
        <f t="shared" si="174"/>
        <v>0</v>
      </c>
      <c r="H503" s="169">
        <f t="shared" si="165"/>
        <v>0</v>
      </c>
      <c r="I503" s="9" t="s">
        <v>10</v>
      </c>
      <c r="J503" s="9" t="s">
        <v>18</v>
      </c>
      <c r="K503" s="10"/>
    </row>
    <row r="504" spans="2:11" ht="18.75">
      <c r="B504" s="180" t="s">
        <v>33</v>
      </c>
      <c r="C504" s="159" t="s">
        <v>590</v>
      </c>
      <c r="D504" s="57"/>
      <c r="E504" s="57"/>
      <c r="F504" s="57"/>
      <c r="G504" s="57"/>
      <c r="H504" s="176">
        <f t="shared" si="165"/>
        <v>0</v>
      </c>
      <c r="I504" s="9" t="s">
        <v>10</v>
      </c>
      <c r="J504" s="9" t="s">
        <v>18</v>
      </c>
      <c r="K504" s="10"/>
    </row>
    <row r="505" spans="2:11" ht="18.75">
      <c r="B505" s="180" t="s">
        <v>43</v>
      </c>
      <c r="C505" s="159" t="s">
        <v>591</v>
      </c>
      <c r="D505" s="57"/>
      <c r="E505" s="57"/>
      <c r="F505" s="57"/>
      <c r="G505" s="57"/>
      <c r="H505" s="176">
        <f t="shared" si="165"/>
        <v>0</v>
      </c>
      <c r="I505" s="9" t="s">
        <v>10</v>
      </c>
      <c r="J505" s="9" t="s">
        <v>18</v>
      </c>
      <c r="K505" s="10"/>
    </row>
    <row r="506" spans="2:11" ht="18.75">
      <c r="B506" s="179" t="s">
        <v>44</v>
      </c>
      <c r="C506" s="160" t="s">
        <v>592</v>
      </c>
      <c r="D506" s="81">
        <f>D507+D508</f>
        <v>0</v>
      </c>
      <c r="E506" s="81">
        <f t="shared" ref="E506:G506" si="175">E507+E508</f>
        <v>0</v>
      </c>
      <c r="F506" s="81">
        <f t="shared" si="175"/>
        <v>0</v>
      </c>
      <c r="G506" s="81">
        <f t="shared" si="175"/>
        <v>0</v>
      </c>
      <c r="H506" s="169">
        <f t="shared" si="165"/>
        <v>0</v>
      </c>
      <c r="I506" s="9" t="s">
        <v>10</v>
      </c>
      <c r="J506" s="9" t="s">
        <v>18</v>
      </c>
      <c r="K506" s="10"/>
    </row>
    <row r="507" spans="2:11" ht="18.75">
      <c r="B507" s="180" t="s">
        <v>33</v>
      </c>
      <c r="C507" s="159" t="s">
        <v>593</v>
      </c>
      <c r="D507" s="57"/>
      <c r="E507" s="57"/>
      <c r="F507" s="57"/>
      <c r="G507" s="57"/>
      <c r="H507" s="176">
        <f t="shared" si="165"/>
        <v>0</v>
      </c>
      <c r="I507" s="9" t="s">
        <v>10</v>
      </c>
      <c r="J507" s="9" t="s">
        <v>18</v>
      </c>
      <c r="K507" s="10"/>
    </row>
    <row r="508" spans="2:11" ht="18.75">
      <c r="B508" s="180" t="s">
        <v>43</v>
      </c>
      <c r="C508" s="159">
        <v>121242200</v>
      </c>
      <c r="D508" s="57"/>
      <c r="E508" s="57"/>
      <c r="F508" s="57"/>
      <c r="G508" s="57"/>
      <c r="H508" s="176">
        <f t="shared" si="165"/>
        <v>0</v>
      </c>
      <c r="I508" s="9" t="s">
        <v>10</v>
      </c>
      <c r="J508" s="9" t="s">
        <v>18</v>
      </c>
      <c r="K508" s="10"/>
    </row>
    <row r="509" spans="2:11" ht="18.75">
      <c r="B509" s="174" t="s">
        <v>45</v>
      </c>
      <c r="C509" s="158">
        <v>121300000</v>
      </c>
      <c r="D509" s="81">
        <f>D510+D511</f>
        <v>0</v>
      </c>
      <c r="E509" s="81">
        <f t="shared" ref="E509:G509" si="176">E510+E511</f>
        <v>0</v>
      </c>
      <c r="F509" s="81">
        <f t="shared" si="176"/>
        <v>0</v>
      </c>
      <c r="G509" s="81">
        <f t="shared" si="176"/>
        <v>0</v>
      </c>
      <c r="H509" s="169">
        <f t="shared" si="165"/>
        <v>0</v>
      </c>
      <c r="I509" s="9" t="s">
        <v>18</v>
      </c>
      <c r="J509" s="9" t="s">
        <v>18</v>
      </c>
      <c r="K509" s="10"/>
    </row>
    <row r="510" spans="2:11" ht="18.75">
      <c r="B510" s="175" t="s">
        <v>203</v>
      </c>
      <c r="C510" s="159">
        <v>121310000</v>
      </c>
      <c r="D510" s="59"/>
      <c r="E510" s="59"/>
      <c r="F510" s="59"/>
      <c r="G510" s="59"/>
      <c r="H510" s="172">
        <f t="shared" si="165"/>
        <v>0</v>
      </c>
      <c r="I510" s="9" t="s">
        <v>18</v>
      </c>
      <c r="J510" s="9" t="s">
        <v>18</v>
      </c>
      <c r="K510" s="10"/>
    </row>
    <row r="511" spans="2:11" ht="18.75">
      <c r="B511" s="175" t="s">
        <v>204</v>
      </c>
      <c r="C511" s="159">
        <v>121320000</v>
      </c>
      <c r="D511" s="59"/>
      <c r="E511" s="59"/>
      <c r="F511" s="59"/>
      <c r="G511" s="59"/>
      <c r="H511" s="172">
        <f t="shared" si="165"/>
        <v>0</v>
      </c>
      <c r="I511" s="9" t="s">
        <v>18</v>
      </c>
      <c r="J511" s="9" t="s">
        <v>18</v>
      </c>
      <c r="K511" s="10"/>
    </row>
    <row r="512" spans="2:11" ht="18.75">
      <c r="B512" s="174" t="s">
        <v>46</v>
      </c>
      <c r="C512" s="158">
        <v>121400000</v>
      </c>
      <c r="D512" s="81">
        <f>D513+D514</f>
        <v>0</v>
      </c>
      <c r="E512" s="81">
        <f t="shared" ref="E512:G512" si="177">E513+E514</f>
        <v>0</v>
      </c>
      <c r="F512" s="81">
        <f t="shared" si="177"/>
        <v>0</v>
      </c>
      <c r="G512" s="81">
        <f t="shared" si="177"/>
        <v>0</v>
      </c>
      <c r="H512" s="169">
        <f t="shared" si="165"/>
        <v>0</v>
      </c>
      <c r="I512" s="9" t="s">
        <v>18</v>
      </c>
      <c r="J512" s="9" t="s">
        <v>18</v>
      </c>
      <c r="K512" s="10"/>
    </row>
    <row r="513" spans="2:11" ht="18.75">
      <c r="B513" s="175" t="s">
        <v>205</v>
      </c>
      <c r="C513" s="159">
        <v>121410000</v>
      </c>
      <c r="D513" s="59"/>
      <c r="E513" s="59"/>
      <c r="F513" s="59"/>
      <c r="G513" s="59"/>
      <c r="H513" s="172">
        <f t="shared" si="165"/>
        <v>0</v>
      </c>
      <c r="I513" s="9" t="s">
        <v>18</v>
      </c>
      <c r="J513" s="9" t="s">
        <v>18</v>
      </c>
      <c r="K513" s="10"/>
    </row>
    <row r="514" spans="2:11" ht="18.75">
      <c r="B514" s="175" t="s">
        <v>206</v>
      </c>
      <c r="C514" s="159">
        <v>121420000</v>
      </c>
      <c r="D514" s="59"/>
      <c r="E514" s="59"/>
      <c r="F514" s="59"/>
      <c r="G514" s="59"/>
      <c r="H514" s="172">
        <f t="shared" si="165"/>
        <v>0</v>
      </c>
      <c r="I514" s="9" t="s">
        <v>18</v>
      </c>
      <c r="J514" s="9" t="s">
        <v>18</v>
      </c>
      <c r="K514" s="10"/>
    </row>
    <row r="515" spans="2:11" ht="18.75">
      <c r="B515" s="171" t="s">
        <v>47</v>
      </c>
      <c r="C515" s="161">
        <v>121500000</v>
      </c>
      <c r="D515" s="59"/>
      <c r="E515" s="59"/>
      <c r="F515" s="59"/>
      <c r="G515" s="59"/>
      <c r="H515" s="172">
        <f t="shared" si="165"/>
        <v>0</v>
      </c>
      <c r="I515" s="9" t="s">
        <v>18</v>
      </c>
      <c r="J515" s="9" t="s">
        <v>18</v>
      </c>
      <c r="K515" s="10"/>
    </row>
    <row r="516" spans="2:11" ht="18.75">
      <c r="B516" s="174" t="s">
        <v>207</v>
      </c>
      <c r="C516" s="158">
        <v>121600000</v>
      </c>
      <c r="D516" s="81">
        <f>D517+D518+D519+D520</f>
        <v>0</v>
      </c>
      <c r="E516" s="81">
        <f t="shared" ref="E516:H516" si="178">E517+E518+E519+E520</f>
        <v>0</v>
      </c>
      <c r="F516" s="81">
        <f t="shared" si="178"/>
        <v>0</v>
      </c>
      <c r="G516" s="81">
        <f t="shared" si="178"/>
        <v>0</v>
      </c>
      <c r="H516" s="181">
        <f t="shared" si="178"/>
        <v>0</v>
      </c>
      <c r="I516" s="9" t="s">
        <v>10</v>
      </c>
      <c r="J516" s="9" t="s">
        <v>18</v>
      </c>
      <c r="K516" s="10"/>
    </row>
    <row r="517" spans="2:11" ht="18.75">
      <c r="B517" s="175" t="s">
        <v>198</v>
      </c>
      <c r="C517" s="159">
        <v>121610000</v>
      </c>
      <c r="D517" s="57"/>
      <c r="E517" s="57"/>
      <c r="F517" s="57"/>
      <c r="G517" s="57"/>
      <c r="H517" s="176">
        <f t="shared" si="165"/>
        <v>0</v>
      </c>
      <c r="I517" s="9" t="s">
        <v>10</v>
      </c>
      <c r="J517" s="9" t="s">
        <v>18</v>
      </c>
      <c r="K517" s="10"/>
    </row>
    <row r="518" spans="2:11" ht="18.75">
      <c r="B518" s="175" t="s">
        <v>199</v>
      </c>
      <c r="C518" s="159">
        <v>121620000</v>
      </c>
      <c r="D518" s="57"/>
      <c r="E518" s="57"/>
      <c r="F518" s="57"/>
      <c r="G518" s="57"/>
      <c r="H518" s="176">
        <f t="shared" si="165"/>
        <v>0</v>
      </c>
      <c r="I518" s="9" t="s">
        <v>10</v>
      </c>
      <c r="J518" s="9" t="s">
        <v>18</v>
      </c>
      <c r="K518" s="10"/>
    </row>
    <row r="519" spans="2:11" ht="18.75">
      <c r="B519" s="175" t="s">
        <v>200</v>
      </c>
      <c r="C519" s="159">
        <v>121630000</v>
      </c>
      <c r="D519" s="57"/>
      <c r="E519" s="57"/>
      <c r="F519" s="57"/>
      <c r="G519" s="57"/>
      <c r="H519" s="176">
        <f t="shared" si="165"/>
        <v>0</v>
      </c>
      <c r="I519" s="9" t="s">
        <v>10</v>
      </c>
      <c r="J519" s="9" t="s">
        <v>18</v>
      </c>
      <c r="K519" s="10"/>
    </row>
    <row r="520" spans="2:11" ht="18.75">
      <c r="B520" s="175" t="s">
        <v>201</v>
      </c>
      <c r="C520" s="159">
        <v>121640000</v>
      </c>
      <c r="D520" s="57"/>
      <c r="E520" s="57"/>
      <c r="F520" s="57"/>
      <c r="G520" s="57"/>
      <c r="H520" s="176">
        <f t="shared" si="165"/>
        <v>0</v>
      </c>
      <c r="I520" s="9" t="s">
        <v>10</v>
      </c>
      <c r="J520" s="9" t="s">
        <v>18</v>
      </c>
      <c r="K520" s="10"/>
    </row>
    <row r="521" spans="2:11" ht="18.75">
      <c r="B521" s="171" t="s">
        <v>208</v>
      </c>
      <c r="C521" s="161">
        <v>121700000</v>
      </c>
      <c r="D521" s="57"/>
      <c r="E521" s="57"/>
      <c r="F521" s="57"/>
      <c r="G521" s="57"/>
      <c r="H521" s="176">
        <f t="shared" si="165"/>
        <v>0</v>
      </c>
      <c r="I521" s="9" t="s">
        <v>10</v>
      </c>
      <c r="J521" s="9" t="s">
        <v>18</v>
      </c>
      <c r="K521" s="10"/>
    </row>
    <row r="522" spans="2:11" ht="18.75">
      <c r="B522" s="173" t="s">
        <v>49</v>
      </c>
      <c r="C522" s="158">
        <v>122000000</v>
      </c>
      <c r="D522" s="76">
        <f>D523+D528+D539+D542+D545+D546+D551</f>
        <v>0</v>
      </c>
      <c r="E522" s="76">
        <f t="shared" ref="E522:G522" si="179">E523+E528+E539+E542+E545+E546+E551</f>
        <v>0</v>
      </c>
      <c r="F522" s="76">
        <f t="shared" si="179"/>
        <v>0</v>
      </c>
      <c r="G522" s="76">
        <f t="shared" si="179"/>
        <v>0</v>
      </c>
      <c r="H522" s="169">
        <f t="shared" si="165"/>
        <v>0</v>
      </c>
      <c r="I522" s="9"/>
      <c r="J522" s="9"/>
      <c r="K522" s="10"/>
    </row>
    <row r="523" spans="2:11" ht="18.75">
      <c r="B523" s="174" t="s">
        <v>32</v>
      </c>
      <c r="C523" s="158">
        <v>122100000</v>
      </c>
      <c r="D523" s="81">
        <f>D524+D525</f>
        <v>0</v>
      </c>
      <c r="E523" s="81">
        <f t="shared" ref="E523:G523" si="180">E524+E525</f>
        <v>0</v>
      </c>
      <c r="F523" s="81">
        <f t="shared" si="180"/>
        <v>0</v>
      </c>
      <c r="G523" s="81">
        <f t="shared" si="180"/>
        <v>0</v>
      </c>
      <c r="H523" s="169">
        <f t="shared" si="165"/>
        <v>0</v>
      </c>
      <c r="I523" s="9" t="s">
        <v>10</v>
      </c>
      <c r="J523" s="9" t="s">
        <v>18</v>
      </c>
      <c r="K523" s="10"/>
    </row>
    <row r="524" spans="2:11" ht="18.75">
      <c r="B524" s="175" t="s">
        <v>33</v>
      </c>
      <c r="C524" s="159">
        <v>122110000</v>
      </c>
      <c r="D524" s="57"/>
      <c r="E524" s="57"/>
      <c r="F524" s="57"/>
      <c r="G524" s="57"/>
      <c r="H524" s="176">
        <f t="shared" si="165"/>
        <v>0</v>
      </c>
      <c r="I524" s="9" t="s">
        <v>10</v>
      </c>
      <c r="J524" s="9" t="s">
        <v>18</v>
      </c>
      <c r="K524" s="10"/>
    </row>
    <row r="525" spans="2:11" ht="18.75">
      <c r="B525" s="177" t="s">
        <v>34</v>
      </c>
      <c r="C525" s="160">
        <v>122120000</v>
      </c>
      <c r="D525" s="81">
        <f>D526+D527</f>
        <v>0</v>
      </c>
      <c r="E525" s="81">
        <f t="shared" ref="E525:G525" si="181">E526+E527</f>
        <v>0</v>
      </c>
      <c r="F525" s="81">
        <f t="shared" si="181"/>
        <v>0</v>
      </c>
      <c r="G525" s="81">
        <f t="shared" si="181"/>
        <v>0</v>
      </c>
      <c r="H525" s="169">
        <f t="shared" si="165"/>
        <v>0</v>
      </c>
      <c r="I525" s="9" t="s">
        <v>10</v>
      </c>
      <c r="J525" s="9" t="s">
        <v>18</v>
      </c>
      <c r="K525" s="10"/>
    </row>
    <row r="526" spans="2:11" ht="18.75">
      <c r="B526" s="178" t="s">
        <v>125</v>
      </c>
      <c r="C526" s="159">
        <v>122121000</v>
      </c>
      <c r="D526" s="57"/>
      <c r="E526" s="57"/>
      <c r="F526" s="57"/>
      <c r="G526" s="57"/>
      <c r="H526" s="176">
        <f t="shared" si="165"/>
        <v>0</v>
      </c>
      <c r="I526" s="9" t="s">
        <v>10</v>
      </c>
      <c r="J526" s="9" t="s">
        <v>18</v>
      </c>
      <c r="K526" s="10"/>
    </row>
    <row r="527" spans="2:11" ht="18.75">
      <c r="B527" s="178" t="s">
        <v>126</v>
      </c>
      <c r="C527" s="159">
        <v>122122000</v>
      </c>
      <c r="D527" s="57"/>
      <c r="E527" s="57"/>
      <c r="F527" s="57"/>
      <c r="G527" s="57"/>
      <c r="H527" s="176">
        <f t="shared" si="165"/>
        <v>0</v>
      </c>
      <c r="I527" s="9" t="s">
        <v>10</v>
      </c>
      <c r="J527" s="9" t="s">
        <v>18</v>
      </c>
      <c r="K527" s="10"/>
    </row>
    <row r="528" spans="2:11" ht="18.75">
      <c r="B528" s="174" t="s">
        <v>37</v>
      </c>
      <c r="C528" s="158">
        <v>122200000</v>
      </c>
      <c r="D528" s="81">
        <f>D529+D530+D531+D532</f>
        <v>0</v>
      </c>
      <c r="E528" s="81">
        <f t="shared" ref="E528:G528" si="182">E529+E530+E531+E532</f>
        <v>0</v>
      </c>
      <c r="F528" s="81">
        <f t="shared" si="182"/>
        <v>0</v>
      </c>
      <c r="G528" s="81">
        <f t="shared" si="182"/>
        <v>0</v>
      </c>
      <c r="H528" s="169">
        <f t="shared" si="165"/>
        <v>0</v>
      </c>
      <c r="I528" s="9" t="s">
        <v>10</v>
      </c>
      <c r="J528" s="9" t="s">
        <v>18</v>
      </c>
      <c r="K528" s="10"/>
    </row>
    <row r="529" spans="2:11" ht="18.75">
      <c r="B529" s="175" t="s">
        <v>38</v>
      </c>
      <c r="C529" s="159">
        <v>122210000</v>
      </c>
      <c r="D529" s="57"/>
      <c r="E529" s="57"/>
      <c r="F529" s="57"/>
      <c r="G529" s="57"/>
      <c r="H529" s="176">
        <f t="shared" si="165"/>
        <v>0</v>
      </c>
      <c r="I529" s="9" t="s">
        <v>10</v>
      </c>
      <c r="J529" s="9" t="s">
        <v>18</v>
      </c>
      <c r="K529" s="10"/>
    </row>
    <row r="530" spans="2:11" ht="18.75">
      <c r="B530" s="175" t="s">
        <v>39</v>
      </c>
      <c r="C530" s="159">
        <v>122220000</v>
      </c>
      <c r="D530" s="57"/>
      <c r="E530" s="57"/>
      <c r="F530" s="57"/>
      <c r="G530" s="57"/>
      <c r="H530" s="176">
        <f t="shared" si="165"/>
        <v>0</v>
      </c>
      <c r="I530" s="9" t="s">
        <v>10</v>
      </c>
      <c r="J530" s="9" t="s">
        <v>18</v>
      </c>
      <c r="K530" s="10"/>
    </row>
    <row r="531" spans="2:11" ht="18.75">
      <c r="B531" s="175" t="s">
        <v>40</v>
      </c>
      <c r="C531" s="159">
        <v>122230000</v>
      </c>
      <c r="D531" s="57"/>
      <c r="E531" s="57"/>
      <c r="F531" s="57"/>
      <c r="G531" s="57"/>
      <c r="H531" s="176">
        <f t="shared" si="165"/>
        <v>0</v>
      </c>
      <c r="I531" s="9" t="s">
        <v>10</v>
      </c>
      <c r="J531" s="9" t="s">
        <v>18</v>
      </c>
      <c r="K531" s="10"/>
    </row>
    <row r="532" spans="2:11" ht="18.75">
      <c r="B532" s="177" t="s">
        <v>122</v>
      </c>
      <c r="C532" s="160">
        <v>122240000</v>
      </c>
      <c r="D532" s="81">
        <f>D533+D536</f>
        <v>0</v>
      </c>
      <c r="E532" s="81">
        <f t="shared" ref="E532:G532" si="183">E533+E536</f>
        <v>0</v>
      </c>
      <c r="F532" s="81">
        <f t="shared" si="183"/>
        <v>0</v>
      </c>
      <c r="G532" s="81">
        <f t="shared" si="183"/>
        <v>0</v>
      </c>
      <c r="H532" s="169">
        <f t="shared" si="165"/>
        <v>0</v>
      </c>
      <c r="I532" s="9" t="s">
        <v>10</v>
      </c>
      <c r="J532" s="9" t="s">
        <v>18</v>
      </c>
      <c r="K532" s="10"/>
    </row>
    <row r="533" spans="2:11" ht="18.75">
      <c r="B533" s="179" t="s">
        <v>42</v>
      </c>
      <c r="C533" s="160">
        <v>122241000</v>
      </c>
      <c r="D533" s="81">
        <f>D534+D535</f>
        <v>0</v>
      </c>
      <c r="E533" s="81">
        <f t="shared" ref="E533:G533" si="184">E534+E535</f>
        <v>0</v>
      </c>
      <c r="F533" s="81">
        <f t="shared" si="184"/>
        <v>0</v>
      </c>
      <c r="G533" s="81">
        <f t="shared" si="184"/>
        <v>0</v>
      </c>
      <c r="H533" s="169">
        <f t="shared" si="165"/>
        <v>0</v>
      </c>
      <c r="I533" s="9" t="s">
        <v>10</v>
      </c>
      <c r="J533" s="9" t="s">
        <v>18</v>
      </c>
      <c r="K533" s="10"/>
    </row>
    <row r="534" spans="2:11" ht="18.75">
      <c r="B534" s="180" t="s">
        <v>33</v>
      </c>
      <c r="C534" s="159">
        <v>122241100</v>
      </c>
      <c r="D534" s="57"/>
      <c r="E534" s="57"/>
      <c r="F534" s="57"/>
      <c r="G534" s="57"/>
      <c r="H534" s="176">
        <f t="shared" si="165"/>
        <v>0</v>
      </c>
      <c r="I534" s="9" t="s">
        <v>10</v>
      </c>
      <c r="J534" s="9" t="s">
        <v>18</v>
      </c>
      <c r="K534" s="10"/>
    </row>
    <row r="535" spans="2:11" ht="18.75">
      <c r="B535" s="180" t="s">
        <v>43</v>
      </c>
      <c r="C535" s="159">
        <v>122241200</v>
      </c>
      <c r="D535" s="57"/>
      <c r="E535" s="57"/>
      <c r="F535" s="57"/>
      <c r="G535" s="57"/>
      <c r="H535" s="176">
        <f t="shared" si="165"/>
        <v>0</v>
      </c>
      <c r="I535" s="9" t="s">
        <v>10</v>
      </c>
      <c r="J535" s="9" t="s">
        <v>18</v>
      </c>
      <c r="K535" s="10"/>
    </row>
    <row r="536" spans="2:11" ht="18.75">
      <c r="B536" s="179" t="s">
        <v>44</v>
      </c>
      <c r="C536" s="160">
        <v>122242000</v>
      </c>
      <c r="D536" s="81">
        <f>D537+D538</f>
        <v>0</v>
      </c>
      <c r="E536" s="81">
        <f t="shared" ref="E536:G536" si="185">E537+E538</f>
        <v>0</v>
      </c>
      <c r="F536" s="81">
        <f t="shared" si="185"/>
        <v>0</v>
      </c>
      <c r="G536" s="81">
        <f t="shared" si="185"/>
        <v>0</v>
      </c>
      <c r="H536" s="169">
        <f t="shared" si="165"/>
        <v>0</v>
      </c>
      <c r="I536" s="9" t="s">
        <v>10</v>
      </c>
      <c r="J536" s="9" t="s">
        <v>18</v>
      </c>
      <c r="K536" s="10"/>
    </row>
    <row r="537" spans="2:11" ht="18.75">
      <c r="B537" s="180" t="s">
        <v>33</v>
      </c>
      <c r="C537" s="159">
        <v>122242100</v>
      </c>
      <c r="D537" s="57"/>
      <c r="E537" s="57"/>
      <c r="F537" s="57"/>
      <c r="G537" s="57"/>
      <c r="H537" s="176">
        <f t="shared" si="165"/>
        <v>0</v>
      </c>
      <c r="I537" s="9" t="s">
        <v>10</v>
      </c>
      <c r="J537" s="9" t="s">
        <v>18</v>
      </c>
      <c r="K537" s="10"/>
    </row>
    <row r="538" spans="2:11" ht="18.75">
      <c r="B538" s="180" t="s">
        <v>43</v>
      </c>
      <c r="C538" s="159">
        <v>122242200</v>
      </c>
      <c r="D538" s="57"/>
      <c r="E538" s="57"/>
      <c r="F538" s="57"/>
      <c r="G538" s="57"/>
      <c r="H538" s="176">
        <f t="shared" si="165"/>
        <v>0</v>
      </c>
      <c r="I538" s="9" t="s">
        <v>10</v>
      </c>
      <c r="J538" s="9" t="s">
        <v>18</v>
      </c>
      <c r="K538" s="10"/>
    </row>
    <row r="539" spans="2:11" ht="18.75">
      <c r="B539" s="171" t="s">
        <v>45</v>
      </c>
      <c r="C539" s="158">
        <v>122300000</v>
      </c>
      <c r="D539" s="81">
        <f>D540+D541</f>
        <v>0</v>
      </c>
      <c r="E539" s="81">
        <f t="shared" ref="E539:G539" si="186">E540+E541</f>
        <v>0</v>
      </c>
      <c r="F539" s="81">
        <f t="shared" si="186"/>
        <v>0</v>
      </c>
      <c r="G539" s="81">
        <f t="shared" si="186"/>
        <v>0</v>
      </c>
      <c r="H539" s="169">
        <f t="shared" si="165"/>
        <v>0</v>
      </c>
      <c r="I539" s="9" t="s">
        <v>18</v>
      </c>
      <c r="J539" s="9" t="s">
        <v>18</v>
      </c>
      <c r="K539" s="10"/>
    </row>
    <row r="540" spans="2:11" ht="18.75">
      <c r="B540" s="175" t="s">
        <v>203</v>
      </c>
      <c r="C540" s="159">
        <v>122310000</v>
      </c>
      <c r="D540" s="59"/>
      <c r="E540" s="59"/>
      <c r="F540" s="59"/>
      <c r="G540" s="59"/>
      <c r="H540" s="172">
        <f t="shared" si="165"/>
        <v>0</v>
      </c>
      <c r="I540" s="9" t="s">
        <v>18</v>
      </c>
      <c r="J540" s="9" t="s">
        <v>18</v>
      </c>
      <c r="K540" s="10"/>
    </row>
    <row r="541" spans="2:11" ht="18.75">
      <c r="B541" s="175" t="s">
        <v>204</v>
      </c>
      <c r="C541" s="159">
        <v>122320000</v>
      </c>
      <c r="D541" s="59"/>
      <c r="E541" s="59"/>
      <c r="F541" s="59"/>
      <c r="G541" s="59"/>
      <c r="H541" s="172">
        <f t="shared" si="165"/>
        <v>0</v>
      </c>
      <c r="I541" s="9" t="s">
        <v>18</v>
      </c>
      <c r="J541" s="9" t="s">
        <v>18</v>
      </c>
      <c r="K541" s="10"/>
    </row>
    <row r="542" spans="2:11" ht="18.75">
      <c r="B542" s="174" t="s">
        <v>46</v>
      </c>
      <c r="C542" s="158">
        <v>122400000</v>
      </c>
      <c r="D542" s="81">
        <f>D543+D544</f>
        <v>0</v>
      </c>
      <c r="E542" s="81">
        <f t="shared" ref="E542:G542" si="187">E543+E544</f>
        <v>0</v>
      </c>
      <c r="F542" s="81">
        <f t="shared" si="187"/>
        <v>0</v>
      </c>
      <c r="G542" s="81">
        <f t="shared" si="187"/>
        <v>0</v>
      </c>
      <c r="H542" s="169">
        <f t="shared" si="165"/>
        <v>0</v>
      </c>
      <c r="I542" s="9" t="s">
        <v>18</v>
      </c>
      <c r="J542" s="9" t="s">
        <v>18</v>
      </c>
      <c r="K542" s="10"/>
    </row>
    <row r="543" spans="2:11" ht="18.75">
      <c r="B543" s="175" t="s">
        <v>205</v>
      </c>
      <c r="C543" s="159">
        <v>122410000</v>
      </c>
      <c r="D543" s="59"/>
      <c r="E543" s="59"/>
      <c r="F543" s="59"/>
      <c r="G543" s="59"/>
      <c r="H543" s="172">
        <f t="shared" si="165"/>
        <v>0</v>
      </c>
      <c r="I543" s="9" t="s">
        <v>18</v>
      </c>
      <c r="J543" s="9" t="s">
        <v>18</v>
      </c>
      <c r="K543" s="10"/>
    </row>
    <row r="544" spans="2:11" ht="18.75">
      <c r="B544" s="175" t="s">
        <v>206</v>
      </c>
      <c r="C544" s="159">
        <v>122420000</v>
      </c>
      <c r="D544" s="59"/>
      <c r="E544" s="59"/>
      <c r="F544" s="59"/>
      <c r="G544" s="59"/>
      <c r="H544" s="172">
        <f t="shared" si="165"/>
        <v>0</v>
      </c>
      <c r="I544" s="9" t="s">
        <v>18</v>
      </c>
      <c r="J544" s="9" t="s">
        <v>18</v>
      </c>
      <c r="K544" s="10"/>
    </row>
    <row r="545" spans="2:11" ht="18.75">
      <c r="B545" s="171" t="s">
        <v>47</v>
      </c>
      <c r="C545" s="161">
        <v>122500000</v>
      </c>
      <c r="D545" s="59"/>
      <c r="E545" s="59"/>
      <c r="F545" s="59"/>
      <c r="G545" s="59"/>
      <c r="H545" s="172">
        <f t="shared" si="165"/>
        <v>0</v>
      </c>
      <c r="I545" s="9" t="s">
        <v>18</v>
      </c>
      <c r="J545" s="9" t="s">
        <v>18</v>
      </c>
      <c r="K545" s="10"/>
    </row>
    <row r="546" spans="2:11" ht="18.75">
      <c r="B546" s="174" t="s">
        <v>207</v>
      </c>
      <c r="C546" s="158">
        <v>122600000</v>
      </c>
      <c r="D546" s="81">
        <f>D547+D548+D549+D550</f>
        <v>0</v>
      </c>
      <c r="E546" s="81">
        <f t="shared" ref="E546:H546" si="188">E547+E548+E549+E550</f>
        <v>0</v>
      </c>
      <c r="F546" s="81">
        <f t="shared" si="188"/>
        <v>0</v>
      </c>
      <c r="G546" s="81">
        <f t="shared" si="188"/>
        <v>0</v>
      </c>
      <c r="H546" s="181">
        <f t="shared" si="188"/>
        <v>0</v>
      </c>
      <c r="I546" s="9" t="s">
        <v>10</v>
      </c>
      <c r="J546" s="9" t="s">
        <v>18</v>
      </c>
      <c r="K546" s="10"/>
    </row>
    <row r="547" spans="2:11" ht="18.75">
      <c r="B547" s="175" t="s">
        <v>198</v>
      </c>
      <c r="C547" s="159">
        <v>122610000</v>
      </c>
      <c r="D547" s="57"/>
      <c r="E547" s="57"/>
      <c r="F547" s="57"/>
      <c r="G547" s="57"/>
      <c r="H547" s="176">
        <f t="shared" ref="H547:H610" si="189">D547+E547+F547+G547</f>
        <v>0</v>
      </c>
      <c r="I547" s="9" t="s">
        <v>10</v>
      </c>
      <c r="J547" s="9" t="s">
        <v>18</v>
      </c>
      <c r="K547" s="10"/>
    </row>
    <row r="548" spans="2:11" ht="18.75">
      <c r="B548" s="175" t="s">
        <v>199</v>
      </c>
      <c r="C548" s="159">
        <v>122620000</v>
      </c>
      <c r="D548" s="57"/>
      <c r="E548" s="57"/>
      <c r="F548" s="57"/>
      <c r="G548" s="57"/>
      <c r="H548" s="176">
        <f t="shared" si="189"/>
        <v>0</v>
      </c>
      <c r="I548" s="9" t="s">
        <v>10</v>
      </c>
      <c r="J548" s="9" t="s">
        <v>18</v>
      </c>
      <c r="K548" s="10"/>
    </row>
    <row r="549" spans="2:11" ht="18.75">
      <c r="B549" s="175" t="s">
        <v>200</v>
      </c>
      <c r="C549" s="159">
        <v>122630000</v>
      </c>
      <c r="D549" s="57"/>
      <c r="E549" s="57"/>
      <c r="F549" s="57"/>
      <c r="G549" s="57"/>
      <c r="H549" s="176">
        <f t="shared" si="189"/>
        <v>0</v>
      </c>
      <c r="I549" s="9" t="s">
        <v>10</v>
      </c>
      <c r="J549" s="9" t="s">
        <v>18</v>
      </c>
      <c r="K549" s="10"/>
    </row>
    <row r="550" spans="2:11" ht="18.75">
      <c r="B550" s="175" t="s">
        <v>201</v>
      </c>
      <c r="C550" s="159">
        <v>122640000</v>
      </c>
      <c r="D550" s="57"/>
      <c r="E550" s="57"/>
      <c r="F550" s="57"/>
      <c r="G550" s="57"/>
      <c r="H550" s="176">
        <f t="shared" si="189"/>
        <v>0</v>
      </c>
      <c r="I550" s="9" t="s">
        <v>10</v>
      </c>
      <c r="J550" s="9" t="s">
        <v>18</v>
      </c>
      <c r="K550" s="10"/>
    </row>
    <row r="551" spans="2:11" ht="18.75">
      <c r="B551" s="171" t="s">
        <v>208</v>
      </c>
      <c r="C551" s="161">
        <v>122700000</v>
      </c>
      <c r="D551" s="57"/>
      <c r="E551" s="57"/>
      <c r="F551" s="57"/>
      <c r="G551" s="57"/>
      <c r="H551" s="176">
        <f t="shared" si="189"/>
        <v>0</v>
      </c>
      <c r="I551" s="9" t="s">
        <v>10</v>
      </c>
      <c r="J551" s="9" t="s">
        <v>18</v>
      </c>
      <c r="K551" s="10"/>
    </row>
    <row r="552" spans="2:11" ht="18.75">
      <c r="B552" s="168" t="s">
        <v>209</v>
      </c>
      <c r="C552" s="158">
        <v>130000000</v>
      </c>
      <c r="D552" s="76">
        <f>D553+D566</f>
        <v>0</v>
      </c>
      <c r="E552" s="76">
        <f t="shared" ref="E552:G552" si="190">E553+E566</f>
        <v>0</v>
      </c>
      <c r="F552" s="76">
        <f t="shared" si="190"/>
        <v>0</v>
      </c>
      <c r="G552" s="76">
        <f t="shared" si="190"/>
        <v>0</v>
      </c>
      <c r="H552" s="169">
        <f t="shared" si="189"/>
        <v>0</v>
      </c>
      <c r="I552" s="9"/>
      <c r="J552" s="9"/>
      <c r="K552" s="10"/>
    </row>
    <row r="553" spans="2:11" ht="18.75">
      <c r="B553" s="173" t="s">
        <v>31</v>
      </c>
      <c r="C553" s="158">
        <v>131000000</v>
      </c>
      <c r="D553" s="76">
        <f>D554+D557+D562+D563+D564+D565</f>
        <v>0</v>
      </c>
      <c r="E553" s="76">
        <f t="shared" ref="E553:G553" si="191">E554+E557+E562+E563+E564+E565</f>
        <v>0</v>
      </c>
      <c r="F553" s="76">
        <f t="shared" si="191"/>
        <v>0</v>
      </c>
      <c r="G553" s="76">
        <f t="shared" si="191"/>
        <v>0</v>
      </c>
      <c r="H553" s="169">
        <f t="shared" si="189"/>
        <v>0</v>
      </c>
      <c r="I553" s="9"/>
      <c r="J553" s="9"/>
      <c r="K553" s="10"/>
    </row>
    <row r="554" spans="2:11" ht="18.75">
      <c r="B554" s="174" t="s">
        <v>32</v>
      </c>
      <c r="C554" s="158">
        <v>131100000</v>
      </c>
      <c r="D554" s="81">
        <f>D555+D556</f>
        <v>0</v>
      </c>
      <c r="E554" s="81">
        <f t="shared" ref="E554:G554" si="192">E555+E556</f>
        <v>0</v>
      </c>
      <c r="F554" s="81">
        <f t="shared" si="192"/>
        <v>0</v>
      </c>
      <c r="G554" s="81">
        <f t="shared" si="192"/>
        <v>0</v>
      </c>
      <c r="H554" s="169">
        <f t="shared" si="189"/>
        <v>0</v>
      </c>
      <c r="I554" s="9" t="s">
        <v>18</v>
      </c>
      <c r="J554" s="9" t="s">
        <v>18</v>
      </c>
      <c r="K554" s="10"/>
    </row>
    <row r="555" spans="2:11" ht="18.75">
      <c r="B555" s="175" t="s">
        <v>33</v>
      </c>
      <c r="C555" s="159">
        <v>131110000</v>
      </c>
      <c r="D555" s="59"/>
      <c r="E555" s="59"/>
      <c r="F555" s="59"/>
      <c r="G555" s="59"/>
      <c r="H555" s="172">
        <f t="shared" si="189"/>
        <v>0</v>
      </c>
      <c r="I555" s="9" t="s">
        <v>18</v>
      </c>
      <c r="J555" s="9" t="s">
        <v>18</v>
      </c>
      <c r="K555" s="10"/>
    </row>
    <row r="556" spans="2:11" ht="18.75">
      <c r="B556" s="175" t="s">
        <v>34</v>
      </c>
      <c r="C556" s="159" t="s">
        <v>594</v>
      </c>
      <c r="D556" s="59"/>
      <c r="E556" s="59"/>
      <c r="F556" s="59"/>
      <c r="G556" s="59"/>
      <c r="H556" s="172">
        <f t="shared" si="189"/>
        <v>0</v>
      </c>
      <c r="I556" s="9" t="s">
        <v>18</v>
      </c>
      <c r="J556" s="9" t="s">
        <v>18</v>
      </c>
      <c r="K556" s="10"/>
    </row>
    <row r="557" spans="2:11" ht="18.75">
      <c r="B557" s="174" t="s">
        <v>37</v>
      </c>
      <c r="C557" s="158" t="s">
        <v>595</v>
      </c>
      <c r="D557" s="81">
        <f>D558+D559+D560+D561</f>
        <v>0</v>
      </c>
      <c r="E557" s="81">
        <f t="shared" ref="E557:G557" si="193">E558+E559+E560+E561</f>
        <v>0</v>
      </c>
      <c r="F557" s="81">
        <f t="shared" si="193"/>
        <v>0</v>
      </c>
      <c r="G557" s="81">
        <f t="shared" si="193"/>
        <v>0</v>
      </c>
      <c r="H557" s="169">
        <f t="shared" si="189"/>
        <v>0</v>
      </c>
      <c r="I557" s="9"/>
      <c r="J557" s="9"/>
      <c r="K557" s="10"/>
    </row>
    <row r="558" spans="2:11" ht="18.75">
      <c r="B558" s="175" t="s">
        <v>17</v>
      </c>
      <c r="C558" s="159">
        <v>131210000</v>
      </c>
      <c r="D558" s="59"/>
      <c r="E558" s="59"/>
      <c r="F558" s="59"/>
      <c r="G558" s="59"/>
      <c r="H558" s="172">
        <f t="shared" si="189"/>
        <v>0</v>
      </c>
      <c r="I558" s="9" t="s">
        <v>18</v>
      </c>
      <c r="J558" s="9" t="s">
        <v>18</v>
      </c>
      <c r="K558" s="10"/>
    </row>
    <row r="559" spans="2:11" ht="18.75">
      <c r="B559" s="175" t="s">
        <v>19</v>
      </c>
      <c r="C559" s="159">
        <v>131220000</v>
      </c>
      <c r="D559" s="57"/>
      <c r="E559" s="57"/>
      <c r="F559" s="57"/>
      <c r="G559" s="57"/>
      <c r="H559" s="176">
        <f t="shared" si="189"/>
        <v>0</v>
      </c>
      <c r="I559" s="9" t="s">
        <v>10</v>
      </c>
      <c r="J559" s="9" t="s">
        <v>10</v>
      </c>
      <c r="K559" s="10"/>
    </row>
    <row r="560" spans="2:11" ht="18.75">
      <c r="B560" s="175" t="s">
        <v>20</v>
      </c>
      <c r="C560" s="159">
        <v>131230000</v>
      </c>
      <c r="D560" s="57"/>
      <c r="E560" s="57"/>
      <c r="F560" s="57"/>
      <c r="G560" s="57"/>
      <c r="H560" s="176">
        <f t="shared" si="189"/>
        <v>0</v>
      </c>
      <c r="I560" s="9" t="s">
        <v>10</v>
      </c>
      <c r="J560" s="9" t="s">
        <v>10</v>
      </c>
      <c r="K560" s="10"/>
    </row>
    <row r="561" spans="2:11" ht="18.75">
      <c r="B561" s="175" t="s">
        <v>136</v>
      </c>
      <c r="C561" s="159">
        <v>131240000</v>
      </c>
      <c r="D561" s="57"/>
      <c r="E561" s="57"/>
      <c r="F561" s="57"/>
      <c r="G561" s="57"/>
      <c r="H561" s="176">
        <f t="shared" si="189"/>
        <v>0</v>
      </c>
      <c r="I561" s="9" t="s">
        <v>10</v>
      </c>
      <c r="J561" s="9" t="s">
        <v>10</v>
      </c>
      <c r="K561" s="10"/>
    </row>
    <row r="562" spans="2:11" ht="18.75">
      <c r="B562" s="171" t="s">
        <v>45</v>
      </c>
      <c r="C562" s="161">
        <v>131300000</v>
      </c>
      <c r="D562" s="57"/>
      <c r="E562" s="57"/>
      <c r="F562" s="57"/>
      <c r="G562" s="57"/>
      <c r="H562" s="176">
        <f t="shared" si="189"/>
        <v>0</v>
      </c>
      <c r="I562" s="9" t="s">
        <v>10</v>
      </c>
      <c r="J562" s="9" t="s">
        <v>18</v>
      </c>
      <c r="K562" s="10"/>
    </row>
    <row r="563" spans="2:11" ht="18.75">
      <c r="B563" s="171" t="s">
        <v>46</v>
      </c>
      <c r="C563" s="161">
        <v>131400000</v>
      </c>
      <c r="D563" s="59"/>
      <c r="E563" s="59"/>
      <c r="F563" s="59"/>
      <c r="G563" s="59"/>
      <c r="H563" s="172">
        <f t="shared" si="189"/>
        <v>0</v>
      </c>
      <c r="I563" s="9" t="s">
        <v>18</v>
      </c>
      <c r="J563" s="9" t="s">
        <v>18</v>
      </c>
      <c r="K563" s="10"/>
    </row>
    <row r="564" spans="2:11" ht="18.75">
      <c r="B564" s="171" t="s">
        <v>47</v>
      </c>
      <c r="C564" s="161">
        <v>131500000</v>
      </c>
      <c r="D564" s="59"/>
      <c r="E564" s="59"/>
      <c r="F564" s="59"/>
      <c r="G564" s="59"/>
      <c r="H564" s="172">
        <f t="shared" si="189"/>
        <v>0</v>
      </c>
      <c r="I564" s="9" t="s">
        <v>18</v>
      </c>
      <c r="J564" s="9" t="s">
        <v>18</v>
      </c>
      <c r="K564" s="10"/>
    </row>
    <row r="565" spans="2:11" ht="18.75">
      <c r="B565" s="171" t="s">
        <v>48</v>
      </c>
      <c r="C565" s="161">
        <v>131600000</v>
      </c>
      <c r="D565" s="57"/>
      <c r="E565" s="57"/>
      <c r="F565" s="57"/>
      <c r="G565" s="57"/>
      <c r="H565" s="176">
        <f t="shared" si="189"/>
        <v>0</v>
      </c>
      <c r="I565" s="9" t="s">
        <v>10</v>
      </c>
      <c r="J565" s="9" t="s">
        <v>10</v>
      </c>
      <c r="K565" s="10"/>
    </row>
    <row r="566" spans="2:11" ht="18.75">
      <c r="B566" s="173" t="s">
        <v>49</v>
      </c>
      <c r="C566" s="158">
        <v>132000000</v>
      </c>
      <c r="D566" s="76">
        <f>D567+D570+D575+D576+D577+D578</f>
        <v>0</v>
      </c>
      <c r="E566" s="76">
        <f t="shared" ref="E566:G566" si="194">E567+E570+E575+E576+E577+E578</f>
        <v>0</v>
      </c>
      <c r="F566" s="76">
        <f t="shared" si="194"/>
        <v>0</v>
      </c>
      <c r="G566" s="76">
        <f t="shared" si="194"/>
        <v>0</v>
      </c>
      <c r="H566" s="169">
        <f t="shared" si="189"/>
        <v>0</v>
      </c>
      <c r="I566" s="9"/>
      <c r="J566" s="9"/>
      <c r="K566" s="10"/>
    </row>
    <row r="567" spans="2:11" ht="18.75">
      <c r="B567" s="174" t="s">
        <v>32</v>
      </c>
      <c r="C567" s="158">
        <v>132100000</v>
      </c>
      <c r="D567" s="81">
        <f>D568+D569</f>
        <v>0</v>
      </c>
      <c r="E567" s="81">
        <f t="shared" ref="E567:G567" si="195">E568+E569</f>
        <v>0</v>
      </c>
      <c r="F567" s="81">
        <f t="shared" si="195"/>
        <v>0</v>
      </c>
      <c r="G567" s="81">
        <f t="shared" si="195"/>
        <v>0</v>
      </c>
      <c r="H567" s="169">
        <f t="shared" si="189"/>
        <v>0</v>
      </c>
      <c r="I567" s="9" t="s">
        <v>18</v>
      </c>
      <c r="J567" s="9" t="s">
        <v>18</v>
      </c>
      <c r="K567" s="10"/>
    </row>
    <row r="568" spans="2:11" ht="18.75">
      <c r="B568" s="175" t="s">
        <v>33</v>
      </c>
      <c r="C568" s="159">
        <v>132110000</v>
      </c>
      <c r="D568" s="59"/>
      <c r="E568" s="59"/>
      <c r="F568" s="59"/>
      <c r="G568" s="59"/>
      <c r="H568" s="172">
        <f t="shared" si="189"/>
        <v>0</v>
      </c>
      <c r="I568" s="9" t="s">
        <v>18</v>
      </c>
      <c r="J568" s="9" t="s">
        <v>18</v>
      </c>
      <c r="K568" s="10"/>
    </row>
    <row r="569" spans="2:11" ht="18.75">
      <c r="B569" s="175" t="s">
        <v>34</v>
      </c>
      <c r="C569" s="159" t="s">
        <v>596</v>
      </c>
      <c r="D569" s="59"/>
      <c r="E569" s="59"/>
      <c r="F569" s="59"/>
      <c r="G569" s="59"/>
      <c r="H569" s="172">
        <f t="shared" si="189"/>
        <v>0</v>
      </c>
      <c r="I569" s="9" t="s">
        <v>18</v>
      </c>
      <c r="J569" s="9" t="s">
        <v>18</v>
      </c>
      <c r="K569" s="10"/>
    </row>
    <row r="570" spans="2:11" ht="18.75">
      <c r="B570" s="174" t="s">
        <v>37</v>
      </c>
      <c r="C570" s="158">
        <v>132200000</v>
      </c>
      <c r="D570" s="81">
        <f>D571+D572+D573+D574</f>
        <v>0</v>
      </c>
      <c r="E570" s="81">
        <f t="shared" ref="E570:G570" si="196">E571+E572+E573+E574</f>
        <v>0</v>
      </c>
      <c r="F570" s="81">
        <f t="shared" si="196"/>
        <v>0</v>
      </c>
      <c r="G570" s="81">
        <f t="shared" si="196"/>
        <v>0</v>
      </c>
      <c r="H570" s="169">
        <f t="shared" si="189"/>
        <v>0</v>
      </c>
      <c r="I570" s="9"/>
      <c r="J570" s="9"/>
      <c r="K570" s="10"/>
    </row>
    <row r="571" spans="2:11" ht="18.75">
      <c r="B571" s="175" t="s">
        <v>17</v>
      </c>
      <c r="C571" s="159">
        <v>132210000</v>
      </c>
      <c r="D571" s="59"/>
      <c r="E571" s="59"/>
      <c r="F571" s="59"/>
      <c r="G571" s="59"/>
      <c r="H571" s="172">
        <f t="shared" si="189"/>
        <v>0</v>
      </c>
      <c r="I571" s="9" t="s">
        <v>18</v>
      </c>
      <c r="J571" s="9" t="s">
        <v>18</v>
      </c>
      <c r="K571" s="10"/>
    </row>
    <row r="572" spans="2:11" ht="18.75">
      <c r="B572" s="175" t="s">
        <v>19</v>
      </c>
      <c r="C572" s="159">
        <v>132220000</v>
      </c>
      <c r="D572" s="57"/>
      <c r="E572" s="57"/>
      <c r="F572" s="57"/>
      <c r="G572" s="57"/>
      <c r="H572" s="176">
        <f t="shared" si="189"/>
        <v>0</v>
      </c>
      <c r="I572" s="9" t="s">
        <v>10</v>
      </c>
      <c r="J572" s="9" t="s">
        <v>10</v>
      </c>
      <c r="K572" s="10"/>
    </row>
    <row r="573" spans="2:11" ht="18.75">
      <c r="B573" s="175" t="s">
        <v>20</v>
      </c>
      <c r="C573" s="159">
        <v>132230000</v>
      </c>
      <c r="D573" s="57"/>
      <c r="E573" s="57"/>
      <c r="F573" s="57"/>
      <c r="G573" s="57"/>
      <c r="H573" s="176">
        <f t="shared" si="189"/>
        <v>0</v>
      </c>
      <c r="I573" s="9" t="s">
        <v>10</v>
      </c>
      <c r="J573" s="9" t="s">
        <v>10</v>
      </c>
      <c r="K573" s="10"/>
    </row>
    <row r="574" spans="2:11" ht="18.75">
      <c r="B574" s="175" t="s">
        <v>136</v>
      </c>
      <c r="C574" s="159">
        <v>132240000</v>
      </c>
      <c r="D574" s="57"/>
      <c r="E574" s="57"/>
      <c r="F574" s="57"/>
      <c r="G574" s="57"/>
      <c r="H574" s="176">
        <f t="shared" si="189"/>
        <v>0</v>
      </c>
      <c r="I574" s="9" t="s">
        <v>10</v>
      </c>
      <c r="J574" s="9" t="s">
        <v>10</v>
      </c>
      <c r="K574" s="10"/>
    </row>
    <row r="575" spans="2:11" ht="18.75">
      <c r="B575" s="171" t="s">
        <v>45</v>
      </c>
      <c r="C575" s="161">
        <v>132300000</v>
      </c>
      <c r="D575" s="57"/>
      <c r="E575" s="57"/>
      <c r="F575" s="57"/>
      <c r="G575" s="57"/>
      <c r="H575" s="176">
        <f t="shared" si="189"/>
        <v>0</v>
      </c>
      <c r="I575" s="9" t="s">
        <v>10</v>
      </c>
      <c r="J575" s="9" t="s">
        <v>18</v>
      </c>
      <c r="K575" s="10"/>
    </row>
    <row r="576" spans="2:11" ht="18.75">
      <c r="B576" s="171" t="s">
        <v>46</v>
      </c>
      <c r="C576" s="161">
        <v>132400000</v>
      </c>
      <c r="D576" s="59"/>
      <c r="E576" s="59"/>
      <c r="F576" s="59"/>
      <c r="G576" s="59"/>
      <c r="H576" s="172">
        <f t="shared" si="189"/>
        <v>0</v>
      </c>
      <c r="I576" s="9" t="s">
        <v>18</v>
      </c>
      <c r="J576" s="9" t="s">
        <v>18</v>
      </c>
      <c r="K576" s="10"/>
    </row>
    <row r="577" spans="2:13" ht="18.75">
      <c r="B577" s="171" t="s">
        <v>47</v>
      </c>
      <c r="C577" s="161">
        <v>132500000</v>
      </c>
      <c r="D577" s="59"/>
      <c r="E577" s="59"/>
      <c r="F577" s="59"/>
      <c r="G577" s="59"/>
      <c r="H577" s="172">
        <f t="shared" si="189"/>
        <v>0</v>
      </c>
      <c r="I577" s="9" t="s">
        <v>18</v>
      </c>
      <c r="J577" s="9" t="s">
        <v>18</v>
      </c>
      <c r="K577" s="10"/>
    </row>
    <row r="578" spans="2:13" ht="18.75">
      <c r="B578" s="171" t="s">
        <v>48</v>
      </c>
      <c r="C578" s="161">
        <v>132600000</v>
      </c>
      <c r="D578" s="57"/>
      <c r="E578" s="57"/>
      <c r="F578" s="57"/>
      <c r="G578" s="57"/>
      <c r="H578" s="176">
        <f t="shared" si="189"/>
        <v>0</v>
      </c>
      <c r="I578" s="9" t="s">
        <v>10</v>
      </c>
      <c r="J578" s="9" t="s">
        <v>10</v>
      </c>
      <c r="K578" s="10"/>
    </row>
    <row r="579" spans="2:13" ht="18.75">
      <c r="B579" s="168" t="s">
        <v>210</v>
      </c>
      <c r="C579" s="158">
        <v>140000000</v>
      </c>
      <c r="D579" s="76">
        <f>D580+D586+D626+D666+D669+D730</f>
        <v>0</v>
      </c>
      <c r="E579" s="76">
        <f t="shared" ref="E579:G579" si="197">E580+E586+E626+E666+E669+E730</f>
        <v>0</v>
      </c>
      <c r="F579" s="76">
        <f t="shared" si="197"/>
        <v>0</v>
      </c>
      <c r="G579" s="76">
        <f t="shared" si="197"/>
        <v>0</v>
      </c>
      <c r="H579" s="169">
        <f t="shared" si="189"/>
        <v>0</v>
      </c>
      <c r="I579" s="9"/>
      <c r="J579" s="9"/>
      <c r="K579" s="10"/>
    </row>
    <row r="580" spans="2:13" ht="18.75">
      <c r="B580" s="173" t="s">
        <v>211</v>
      </c>
      <c r="C580" s="158">
        <v>141000000</v>
      </c>
      <c r="D580" s="81">
        <f>D581+D582+D583+D584+D585</f>
        <v>0</v>
      </c>
      <c r="E580" s="81">
        <f t="shared" ref="E580:G580" si="198">E581+E582+E583+E584+E585</f>
        <v>0</v>
      </c>
      <c r="F580" s="81">
        <f t="shared" si="198"/>
        <v>0</v>
      </c>
      <c r="G580" s="81">
        <f t="shared" si="198"/>
        <v>0</v>
      </c>
      <c r="H580" s="169">
        <f t="shared" si="189"/>
        <v>0</v>
      </c>
      <c r="I580" s="9" t="s">
        <v>10</v>
      </c>
      <c r="J580" s="9" t="s">
        <v>10</v>
      </c>
      <c r="K580" s="10"/>
      <c r="L580" s="302"/>
      <c r="M580" s="303" t="s">
        <v>212</v>
      </c>
    </row>
    <row r="581" spans="2:13" ht="18.75">
      <c r="B581" s="171" t="s">
        <v>198</v>
      </c>
      <c r="C581" s="159">
        <v>141100000</v>
      </c>
      <c r="D581" s="57"/>
      <c r="E581" s="57"/>
      <c r="F581" s="57"/>
      <c r="G581" s="57"/>
      <c r="H581" s="176">
        <f t="shared" si="189"/>
        <v>0</v>
      </c>
      <c r="I581" s="9" t="s">
        <v>10</v>
      </c>
      <c r="J581" s="9" t="s">
        <v>10</v>
      </c>
      <c r="K581" s="10"/>
      <c r="L581" s="302"/>
      <c r="M581" s="303"/>
    </row>
    <row r="582" spans="2:13" ht="18.75">
      <c r="B582" s="171" t="s">
        <v>199</v>
      </c>
      <c r="C582" s="159">
        <v>141200000</v>
      </c>
      <c r="D582" s="57"/>
      <c r="E582" s="57"/>
      <c r="F582" s="57"/>
      <c r="G582" s="57"/>
      <c r="H582" s="176">
        <f t="shared" si="189"/>
        <v>0</v>
      </c>
      <c r="I582" s="9" t="s">
        <v>10</v>
      </c>
      <c r="J582" s="9" t="s">
        <v>10</v>
      </c>
      <c r="K582" s="10"/>
      <c r="L582" s="302"/>
      <c r="M582" s="303"/>
    </row>
    <row r="583" spans="2:13" ht="18.75">
      <c r="B583" s="171" t="s">
        <v>200</v>
      </c>
      <c r="C583" s="159" t="s">
        <v>597</v>
      </c>
      <c r="D583" s="57"/>
      <c r="E583" s="57"/>
      <c r="F583" s="57"/>
      <c r="G583" s="57"/>
      <c r="H583" s="176">
        <f t="shared" si="189"/>
        <v>0</v>
      </c>
      <c r="I583" s="9" t="s">
        <v>10</v>
      </c>
      <c r="J583" s="9" t="s">
        <v>10</v>
      </c>
      <c r="K583" s="10"/>
      <c r="L583" s="302"/>
      <c r="M583" s="303"/>
    </row>
    <row r="584" spans="2:13" ht="18.75">
      <c r="B584" s="171" t="s">
        <v>201</v>
      </c>
      <c r="C584" s="159">
        <v>141400000</v>
      </c>
      <c r="D584" s="57"/>
      <c r="E584" s="57"/>
      <c r="F584" s="57"/>
      <c r="G584" s="57"/>
      <c r="H584" s="176">
        <f t="shared" si="189"/>
        <v>0</v>
      </c>
      <c r="I584" s="9" t="s">
        <v>10</v>
      </c>
      <c r="J584" s="9" t="s">
        <v>10</v>
      </c>
      <c r="K584" s="10"/>
      <c r="L584" s="302"/>
      <c r="M584" s="303"/>
    </row>
    <row r="585" spans="2:13" ht="18.75">
      <c r="B585" s="171" t="s">
        <v>213</v>
      </c>
      <c r="C585" s="159" t="s">
        <v>768</v>
      </c>
      <c r="D585" s="57"/>
      <c r="E585" s="57"/>
      <c r="F585" s="57"/>
      <c r="G585" s="57"/>
      <c r="H585" s="176">
        <f t="shared" si="189"/>
        <v>0</v>
      </c>
      <c r="I585" s="9" t="s">
        <v>10</v>
      </c>
      <c r="J585" s="9" t="s">
        <v>10</v>
      </c>
      <c r="K585" s="10"/>
      <c r="L585" s="302"/>
      <c r="M585" s="303"/>
    </row>
    <row r="586" spans="2:13" ht="18.75">
      <c r="B586" s="173" t="s">
        <v>214</v>
      </c>
      <c r="C586" s="158" t="s">
        <v>897</v>
      </c>
      <c r="D586" s="81">
        <f>D587+D592+D613+D616+D619+D620+D621</f>
        <v>0</v>
      </c>
      <c r="E586" s="81">
        <f t="shared" ref="E586:G586" si="199">E587+E592+E613+E616+E619+E620+E621</f>
        <v>0</v>
      </c>
      <c r="F586" s="81">
        <f t="shared" si="199"/>
        <v>0</v>
      </c>
      <c r="G586" s="81">
        <f t="shared" si="199"/>
        <v>0</v>
      </c>
      <c r="H586" s="169">
        <f t="shared" si="189"/>
        <v>0</v>
      </c>
      <c r="I586" s="9"/>
      <c r="J586" s="9"/>
      <c r="K586" s="10"/>
    </row>
    <row r="587" spans="2:13" ht="18.75">
      <c r="B587" s="174" t="s">
        <v>32</v>
      </c>
      <c r="C587" s="158">
        <v>142100000</v>
      </c>
      <c r="D587" s="81">
        <f>D588+D589</f>
        <v>0</v>
      </c>
      <c r="E587" s="81">
        <f t="shared" ref="E587:G587" si="200">E588+E589</f>
        <v>0</v>
      </c>
      <c r="F587" s="81">
        <f t="shared" si="200"/>
        <v>0</v>
      </c>
      <c r="G587" s="81">
        <f t="shared" si="200"/>
        <v>0</v>
      </c>
      <c r="H587" s="169">
        <f t="shared" si="189"/>
        <v>0</v>
      </c>
      <c r="I587" s="9" t="s">
        <v>10</v>
      </c>
      <c r="J587" s="9" t="s">
        <v>18</v>
      </c>
      <c r="K587" s="10"/>
    </row>
    <row r="588" spans="2:13" ht="18.75">
      <c r="B588" s="175" t="s">
        <v>33</v>
      </c>
      <c r="C588" s="159">
        <v>142110000</v>
      </c>
      <c r="D588" s="57"/>
      <c r="E588" s="57"/>
      <c r="F588" s="57"/>
      <c r="G588" s="57"/>
      <c r="H588" s="176">
        <f t="shared" si="189"/>
        <v>0</v>
      </c>
      <c r="I588" s="9" t="s">
        <v>10</v>
      </c>
      <c r="J588" s="9" t="s">
        <v>18</v>
      </c>
      <c r="K588" s="10"/>
    </row>
    <row r="589" spans="2:13" ht="18.75">
      <c r="B589" s="177" t="s">
        <v>34</v>
      </c>
      <c r="C589" s="160">
        <v>142120000</v>
      </c>
      <c r="D589" s="81">
        <f>D590+D591</f>
        <v>0</v>
      </c>
      <c r="E589" s="81">
        <f t="shared" ref="E589:G589" si="201">E590+E591</f>
        <v>0</v>
      </c>
      <c r="F589" s="81">
        <f t="shared" si="201"/>
        <v>0</v>
      </c>
      <c r="G589" s="81">
        <f t="shared" si="201"/>
        <v>0</v>
      </c>
      <c r="H589" s="169">
        <f t="shared" si="189"/>
        <v>0</v>
      </c>
      <c r="I589" s="9" t="s">
        <v>10</v>
      </c>
      <c r="J589" s="9" t="s">
        <v>18</v>
      </c>
      <c r="K589" s="10"/>
    </row>
    <row r="590" spans="2:13" ht="18.75">
      <c r="B590" s="178" t="s">
        <v>125</v>
      </c>
      <c r="C590" s="159">
        <v>142121000</v>
      </c>
      <c r="D590" s="57"/>
      <c r="E590" s="57"/>
      <c r="F590" s="57"/>
      <c r="G590" s="57"/>
      <c r="H590" s="176">
        <f t="shared" si="189"/>
        <v>0</v>
      </c>
      <c r="I590" s="9" t="s">
        <v>10</v>
      </c>
      <c r="J590" s="9" t="s">
        <v>18</v>
      </c>
      <c r="K590" s="10"/>
    </row>
    <row r="591" spans="2:13" ht="18.75">
      <c r="B591" s="178" t="s">
        <v>126</v>
      </c>
      <c r="C591" s="159">
        <v>142122000</v>
      </c>
      <c r="D591" s="57"/>
      <c r="E591" s="57"/>
      <c r="F591" s="57"/>
      <c r="G591" s="57"/>
      <c r="H591" s="176">
        <f t="shared" si="189"/>
        <v>0</v>
      </c>
      <c r="I591" s="9" t="s">
        <v>10</v>
      </c>
      <c r="J591" s="9" t="s">
        <v>18</v>
      </c>
      <c r="K591" s="10"/>
    </row>
    <row r="592" spans="2:13" ht="18.75">
      <c r="B592" s="174" t="s">
        <v>37</v>
      </c>
      <c r="C592" s="158">
        <v>142200000</v>
      </c>
      <c r="D592" s="81">
        <f>D593+D594+D597+D600+D603+D610</f>
        <v>0</v>
      </c>
      <c r="E592" s="81">
        <f t="shared" ref="E592:G592" si="202">E593+E594+E597+E600+E603+E610</f>
        <v>0</v>
      </c>
      <c r="F592" s="81">
        <f t="shared" si="202"/>
        <v>0</v>
      </c>
      <c r="G592" s="81">
        <f t="shared" si="202"/>
        <v>0</v>
      </c>
      <c r="H592" s="169">
        <f t="shared" si="189"/>
        <v>0</v>
      </c>
      <c r="I592" s="9"/>
      <c r="J592" s="9"/>
      <c r="K592" s="10"/>
    </row>
    <row r="593" spans="2:11" ht="18.75">
      <c r="B593" s="175" t="s">
        <v>17</v>
      </c>
      <c r="C593" s="159">
        <v>142210000</v>
      </c>
      <c r="D593" s="57"/>
      <c r="E593" s="57"/>
      <c r="F593" s="57"/>
      <c r="G593" s="57"/>
      <c r="H593" s="176">
        <f t="shared" si="189"/>
        <v>0</v>
      </c>
      <c r="I593" s="9" t="s">
        <v>10</v>
      </c>
      <c r="J593" s="9" t="s">
        <v>18</v>
      </c>
      <c r="K593" s="10"/>
    </row>
    <row r="594" spans="2:11" ht="18.75">
      <c r="B594" s="177" t="s">
        <v>19</v>
      </c>
      <c r="C594" s="160">
        <v>142220000</v>
      </c>
      <c r="D594" s="81">
        <f>D595+D596</f>
        <v>0</v>
      </c>
      <c r="E594" s="81">
        <f t="shared" ref="E594:G594" si="203">E595+E596</f>
        <v>0</v>
      </c>
      <c r="F594" s="81">
        <f t="shared" si="203"/>
        <v>0</v>
      </c>
      <c r="G594" s="81">
        <f t="shared" si="203"/>
        <v>0</v>
      </c>
      <c r="H594" s="169">
        <f t="shared" si="189"/>
        <v>0</v>
      </c>
      <c r="I594" s="9" t="s">
        <v>10</v>
      </c>
      <c r="J594" s="9" t="s">
        <v>18</v>
      </c>
      <c r="K594" s="10"/>
    </row>
    <row r="595" spans="2:11" ht="18.75">
      <c r="B595" s="178" t="s">
        <v>33</v>
      </c>
      <c r="C595" s="159">
        <v>142221000</v>
      </c>
      <c r="D595" s="57"/>
      <c r="E595" s="57"/>
      <c r="F595" s="57"/>
      <c r="G595" s="57"/>
      <c r="H595" s="176">
        <f t="shared" si="189"/>
        <v>0</v>
      </c>
      <c r="I595" s="9" t="s">
        <v>10</v>
      </c>
      <c r="J595" s="9" t="s">
        <v>18</v>
      </c>
      <c r="K595" s="10"/>
    </row>
    <row r="596" spans="2:11" ht="18.75">
      <c r="B596" s="178" t="s">
        <v>34</v>
      </c>
      <c r="C596" s="159">
        <v>142222000</v>
      </c>
      <c r="D596" s="57"/>
      <c r="E596" s="57"/>
      <c r="F596" s="57"/>
      <c r="G596" s="57"/>
      <c r="H596" s="176">
        <f t="shared" si="189"/>
        <v>0</v>
      </c>
      <c r="I596" s="9" t="s">
        <v>10</v>
      </c>
      <c r="J596" s="9" t="s">
        <v>18</v>
      </c>
      <c r="K596" s="10"/>
    </row>
    <row r="597" spans="2:11" ht="18.75">
      <c r="B597" s="177" t="s">
        <v>20</v>
      </c>
      <c r="C597" s="160">
        <v>142230000</v>
      </c>
      <c r="D597" s="81">
        <f>D598+D599</f>
        <v>0</v>
      </c>
      <c r="E597" s="81">
        <f t="shared" ref="E597:G597" si="204">E598+E599</f>
        <v>0</v>
      </c>
      <c r="F597" s="81">
        <f t="shared" si="204"/>
        <v>0</v>
      </c>
      <c r="G597" s="81">
        <f t="shared" si="204"/>
        <v>0</v>
      </c>
      <c r="H597" s="169">
        <f t="shared" si="189"/>
        <v>0</v>
      </c>
      <c r="I597" s="9" t="s">
        <v>10</v>
      </c>
      <c r="J597" s="9" t="s">
        <v>18</v>
      </c>
      <c r="K597" s="10"/>
    </row>
    <row r="598" spans="2:11" ht="18.75">
      <c r="B598" s="178" t="s">
        <v>33</v>
      </c>
      <c r="C598" s="159">
        <v>142231000</v>
      </c>
      <c r="D598" s="57"/>
      <c r="E598" s="57"/>
      <c r="F598" s="57"/>
      <c r="G598" s="57"/>
      <c r="H598" s="176">
        <f t="shared" si="189"/>
        <v>0</v>
      </c>
      <c r="I598" s="9" t="s">
        <v>10</v>
      </c>
      <c r="J598" s="9" t="s">
        <v>18</v>
      </c>
      <c r="K598" s="10"/>
    </row>
    <row r="599" spans="2:11" ht="18.75">
      <c r="B599" s="178" t="s">
        <v>34</v>
      </c>
      <c r="C599" s="159">
        <v>142232000</v>
      </c>
      <c r="D599" s="57"/>
      <c r="E599" s="57"/>
      <c r="F599" s="57"/>
      <c r="G599" s="57"/>
      <c r="H599" s="176">
        <f t="shared" si="189"/>
        <v>0</v>
      </c>
      <c r="I599" s="9" t="s">
        <v>10</v>
      </c>
      <c r="J599" s="9" t="s">
        <v>18</v>
      </c>
      <c r="K599" s="10"/>
    </row>
    <row r="600" spans="2:11" ht="18.75">
      <c r="B600" s="177" t="s">
        <v>136</v>
      </c>
      <c r="C600" s="160">
        <v>142240000</v>
      </c>
      <c r="D600" s="81">
        <f>D601+D602</f>
        <v>0</v>
      </c>
      <c r="E600" s="81">
        <f t="shared" ref="E600:G600" si="205">E601+E602</f>
        <v>0</v>
      </c>
      <c r="F600" s="81">
        <f t="shared" si="205"/>
        <v>0</v>
      </c>
      <c r="G600" s="81">
        <f t="shared" si="205"/>
        <v>0</v>
      </c>
      <c r="H600" s="169">
        <f t="shared" si="189"/>
        <v>0</v>
      </c>
      <c r="I600" s="9" t="s">
        <v>10</v>
      </c>
      <c r="J600" s="9" t="s">
        <v>18</v>
      </c>
      <c r="K600" s="10"/>
    </row>
    <row r="601" spans="2:11" ht="18.75">
      <c r="B601" s="178" t="s">
        <v>33</v>
      </c>
      <c r="C601" s="159">
        <v>142241000</v>
      </c>
      <c r="D601" s="57"/>
      <c r="E601" s="57"/>
      <c r="F601" s="57"/>
      <c r="G601" s="57"/>
      <c r="H601" s="176">
        <f t="shared" si="189"/>
        <v>0</v>
      </c>
      <c r="I601" s="9" t="s">
        <v>10</v>
      </c>
      <c r="J601" s="9" t="s">
        <v>18</v>
      </c>
      <c r="K601" s="10"/>
    </row>
    <row r="602" spans="2:11" ht="18.75">
      <c r="B602" s="178" t="s">
        <v>34</v>
      </c>
      <c r="C602" s="159">
        <v>142242000</v>
      </c>
      <c r="D602" s="57"/>
      <c r="E602" s="57"/>
      <c r="F602" s="57"/>
      <c r="G602" s="57"/>
      <c r="H602" s="176">
        <f t="shared" si="189"/>
        <v>0</v>
      </c>
      <c r="I602" s="9" t="s">
        <v>10</v>
      </c>
      <c r="J602" s="9" t="s">
        <v>18</v>
      </c>
      <c r="K602" s="10"/>
    </row>
    <row r="603" spans="2:11" ht="18.75">
      <c r="B603" s="177" t="s">
        <v>215</v>
      </c>
      <c r="C603" s="160" t="s">
        <v>598</v>
      </c>
      <c r="D603" s="81">
        <f>D604+D607</f>
        <v>0</v>
      </c>
      <c r="E603" s="81">
        <f t="shared" ref="E603:G603" si="206">E604+E607</f>
        <v>0</v>
      </c>
      <c r="F603" s="81">
        <f t="shared" si="206"/>
        <v>0</v>
      </c>
      <c r="G603" s="81">
        <f t="shared" si="206"/>
        <v>0</v>
      </c>
      <c r="H603" s="169">
        <f t="shared" si="189"/>
        <v>0</v>
      </c>
      <c r="I603" s="9" t="s">
        <v>10</v>
      </c>
      <c r="J603" s="9" t="s">
        <v>18</v>
      </c>
      <c r="K603" s="10"/>
    </row>
    <row r="604" spans="2:11" ht="18.75">
      <c r="B604" s="179" t="s">
        <v>42</v>
      </c>
      <c r="C604" s="160" t="s">
        <v>599</v>
      </c>
      <c r="D604" s="81">
        <f>D605+D606</f>
        <v>0</v>
      </c>
      <c r="E604" s="81">
        <f t="shared" ref="E604:G604" si="207">E605+E606</f>
        <v>0</v>
      </c>
      <c r="F604" s="81">
        <f t="shared" si="207"/>
        <v>0</v>
      </c>
      <c r="G604" s="81">
        <f t="shared" si="207"/>
        <v>0</v>
      </c>
      <c r="H604" s="169">
        <f t="shared" si="189"/>
        <v>0</v>
      </c>
      <c r="I604" s="9" t="s">
        <v>10</v>
      </c>
      <c r="J604" s="9" t="s">
        <v>18</v>
      </c>
      <c r="K604" s="10"/>
    </row>
    <row r="605" spans="2:11" ht="18.75">
      <c r="B605" s="180" t="s">
        <v>33</v>
      </c>
      <c r="C605" s="159" t="s">
        <v>600</v>
      </c>
      <c r="D605" s="57"/>
      <c r="E605" s="57"/>
      <c r="F605" s="57"/>
      <c r="G605" s="57"/>
      <c r="H605" s="176">
        <f t="shared" si="189"/>
        <v>0</v>
      </c>
      <c r="I605" s="9" t="s">
        <v>10</v>
      </c>
      <c r="J605" s="9" t="s">
        <v>18</v>
      </c>
      <c r="K605" s="10"/>
    </row>
    <row r="606" spans="2:11" ht="18.75">
      <c r="B606" s="180" t="s">
        <v>43</v>
      </c>
      <c r="C606" s="159" t="s">
        <v>601</v>
      </c>
      <c r="D606" s="57"/>
      <c r="E606" s="57"/>
      <c r="F606" s="57"/>
      <c r="G606" s="57"/>
      <c r="H606" s="176">
        <f t="shared" si="189"/>
        <v>0</v>
      </c>
      <c r="I606" s="9" t="s">
        <v>10</v>
      </c>
      <c r="J606" s="9" t="s">
        <v>18</v>
      </c>
      <c r="K606" s="10"/>
    </row>
    <row r="607" spans="2:11" ht="18.75">
      <c r="B607" s="179" t="s">
        <v>44</v>
      </c>
      <c r="C607" s="160" t="s">
        <v>602</v>
      </c>
      <c r="D607" s="81">
        <f>D608+D609</f>
        <v>0</v>
      </c>
      <c r="E607" s="81">
        <f t="shared" ref="E607:G607" si="208">E608+E609</f>
        <v>0</v>
      </c>
      <c r="F607" s="81">
        <f t="shared" si="208"/>
        <v>0</v>
      </c>
      <c r="G607" s="81">
        <f t="shared" si="208"/>
        <v>0</v>
      </c>
      <c r="H607" s="169">
        <f t="shared" si="189"/>
        <v>0</v>
      </c>
      <c r="I607" s="9" t="s">
        <v>10</v>
      </c>
      <c r="J607" s="9" t="s">
        <v>18</v>
      </c>
      <c r="K607" s="10"/>
    </row>
    <row r="608" spans="2:11" ht="18.75">
      <c r="B608" s="180" t="s">
        <v>33</v>
      </c>
      <c r="C608" s="159" t="s">
        <v>603</v>
      </c>
      <c r="D608" s="57"/>
      <c r="E608" s="57"/>
      <c r="F608" s="57"/>
      <c r="G608" s="57"/>
      <c r="H608" s="176">
        <f t="shared" si="189"/>
        <v>0</v>
      </c>
      <c r="I608" s="9" t="s">
        <v>10</v>
      </c>
      <c r="J608" s="9" t="s">
        <v>18</v>
      </c>
      <c r="K608" s="10"/>
    </row>
    <row r="609" spans="2:11" ht="18.75">
      <c r="B609" s="180" t="s">
        <v>43</v>
      </c>
      <c r="C609" s="159" t="s">
        <v>604</v>
      </c>
      <c r="D609" s="57"/>
      <c r="E609" s="57"/>
      <c r="F609" s="57"/>
      <c r="G609" s="57"/>
      <c r="H609" s="176">
        <f t="shared" si="189"/>
        <v>0</v>
      </c>
      <c r="I609" s="9" t="s">
        <v>10</v>
      </c>
      <c r="J609" s="9" t="s">
        <v>18</v>
      </c>
      <c r="K609" s="10"/>
    </row>
    <row r="610" spans="2:11" ht="18.75">
      <c r="B610" s="177" t="s">
        <v>216</v>
      </c>
      <c r="C610" s="160" t="s">
        <v>605</v>
      </c>
      <c r="D610" s="81">
        <f>D611+D612</f>
        <v>0</v>
      </c>
      <c r="E610" s="81">
        <f t="shared" ref="E610:G610" si="209">E611+E612</f>
        <v>0</v>
      </c>
      <c r="F610" s="81">
        <f t="shared" si="209"/>
        <v>0</v>
      </c>
      <c r="G610" s="81">
        <f t="shared" si="209"/>
        <v>0</v>
      </c>
      <c r="H610" s="169">
        <f t="shared" si="189"/>
        <v>0</v>
      </c>
      <c r="I610" s="9" t="s">
        <v>10</v>
      </c>
      <c r="J610" s="9" t="s">
        <v>18</v>
      </c>
      <c r="K610" s="10"/>
    </row>
    <row r="611" spans="2:11" ht="18.75">
      <c r="B611" s="178" t="s">
        <v>33</v>
      </c>
      <c r="C611" s="159" t="s">
        <v>606</v>
      </c>
      <c r="D611" s="57"/>
      <c r="E611" s="57"/>
      <c r="F611" s="57"/>
      <c r="G611" s="57"/>
      <c r="H611" s="176">
        <f t="shared" ref="H611:H674" si="210">D611+E611+F611+G611</f>
        <v>0</v>
      </c>
      <c r="I611" s="9" t="s">
        <v>10</v>
      </c>
      <c r="J611" s="9" t="s">
        <v>18</v>
      </c>
      <c r="K611" s="10"/>
    </row>
    <row r="612" spans="2:11" ht="18.75">
      <c r="B612" s="178" t="s">
        <v>34</v>
      </c>
      <c r="C612" s="159" t="s">
        <v>607</v>
      </c>
      <c r="D612" s="57"/>
      <c r="E612" s="57"/>
      <c r="F612" s="57"/>
      <c r="G612" s="57"/>
      <c r="H612" s="176">
        <f t="shared" si="210"/>
        <v>0</v>
      </c>
      <c r="I612" s="9" t="s">
        <v>10</v>
      </c>
      <c r="J612" s="9" t="s">
        <v>18</v>
      </c>
      <c r="K612" s="10"/>
    </row>
    <row r="613" spans="2:11" ht="18.75">
      <c r="B613" s="174" t="s">
        <v>45</v>
      </c>
      <c r="C613" s="158">
        <v>142300000</v>
      </c>
      <c r="D613" s="81">
        <f>D614+D615</f>
        <v>0</v>
      </c>
      <c r="E613" s="81">
        <f t="shared" ref="E613:G613" si="211">E614+E615</f>
        <v>0</v>
      </c>
      <c r="F613" s="81">
        <f t="shared" si="211"/>
        <v>0</v>
      </c>
      <c r="G613" s="81">
        <f t="shared" si="211"/>
        <v>0</v>
      </c>
      <c r="H613" s="169">
        <f t="shared" si="210"/>
        <v>0</v>
      </c>
      <c r="I613" s="9" t="s">
        <v>10</v>
      </c>
      <c r="J613" s="9" t="s">
        <v>18</v>
      </c>
      <c r="K613" s="10"/>
    </row>
    <row r="614" spans="2:11" ht="18.75">
      <c r="B614" s="175" t="s">
        <v>203</v>
      </c>
      <c r="C614" s="159">
        <v>142310000</v>
      </c>
      <c r="D614" s="57"/>
      <c r="E614" s="57"/>
      <c r="F614" s="57"/>
      <c r="G614" s="57"/>
      <c r="H614" s="176">
        <f t="shared" si="210"/>
        <v>0</v>
      </c>
      <c r="I614" s="9" t="s">
        <v>10</v>
      </c>
      <c r="J614" s="9" t="s">
        <v>18</v>
      </c>
      <c r="K614" s="10"/>
    </row>
    <row r="615" spans="2:11" ht="18.75">
      <c r="B615" s="175" t="s">
        <v>204</v>
      </c>
      <c r="C615" s="159">
        <v>142320000</v>
      </c>
      <c r="D615" s="57"/>
      <c r="E615" s="57"/>
      <c r="F615" s="57"/>
      <c r="G615" s="57"/>
      <c r="H615" s="176">
        <f t="shared" si="210"/>
        <v>0</v>
      </c>
      <c r="I615" s="9" t="s">
        <v>10</v>
      </c>
      <c r="J615" s="9" t="s">
        <v>18</v>
      </c>
      <c r="K615" s="10"/>
    </row>
    <row r="616" spans="2:11" ht="18.75">
      <c r="B616" s="174" t="s">
        <v>46</v>
      </c>
      <c r="C616" s="158">
        <v>142400000</v>
      </c>
      <c r="D616" s="81">
        <f>D617+D618</f>
        <v>0</v>
      </c>
      <c r="E616" s="81">
        <f t="shared" ref="E616:G616" si="212">E617+E618</f>
        <v>0</v>
      </c>
      <c r="F616" s="81">
        <f t="shared" si="212"/>
        <v>0</v>
      </c>
      <c r="G616" s="81">
        <f t="shared" si="212"/>
        <v>0</v>
      </c>
      <c r="H616" s="169">
        <f t="shared" si="210"/>
        <v>0</v>
      </c>
      <c r="I616" s="9" t="s">
        <v>10</v>
      </c>
      <c r="J616" s="9" t="s">
        <v>18</v>
      </c>
      <c r="K616" s="10"/>
    </row>
    <row r="617" spans="2:11" ht="18.75">
      <c r="B617" s="175" t="s">
        <v>205</v>
      </c>
      <c r="C617" s="159">
        <v>142410000</v>
      </c>
      <c r="D617" s="57"/>
      <c r="E617" s="57"/>
      <c r="F617" s="57"/>
      <c r="G617" s="57"/>
      <c r="H617" s="176">
        <f t="shared" si="210"/>
        <v>0</v>
      </c>
      <c r="I617" s="9" t="s">
        <v>10</v>
      </c>
      <c r="J617" s="9" t="s">
        <v>18</v>
      </c>
      <c r="K617" s="10"/>
    </row>
    <row r="618" spans="2:11" ht="18.75">
      <c r="B618" s="175" t="s">
        <v>206</v>
      </c>
      <c r="C618" s="159">
        <v>142420000</v>
      </c>
      <c r="D618" s="57"/>
      <c r="E618" s="57"/>
      <c r="F618" s="57"/>
      <c r="G618" s="57"/>
      <c r="H618" s="176">
        <f t="shared" si="210"/>
        <v>0</v>
      </c>
      <c r="I618" s="9" t="s">
        <v>10</v>
      </c>
      <c r="J618" s="9" t="s">
        <v>18</v>
      </c>
      <c r="K618" s="10"/>
    </row>
    <row r="619" spans="2:11" ht="18.75">
      <c r="B619" s="171" t="s">
        <v>47</v>
      </c>
      <c r="C619" s="161">
        <v>142500000</v>
      </c>
      <c r="D619" s="57"/>
      <c r="E619" s="57"/>
      <c r="F619" s="57"/>
      <c r="G619" s="57"/>
      <c r="H619" s="176">
        <f t="shared" si="210"/>
        <v>0</v>
      </c>
      <c r="I619" s="9" t="s">
        <v>10</v>
      </c>
      <c r="J619" s="9" t="s">
        <v>18</v>
      </c>
      <c r="K619" s="10"/>
    </row>
    <row r="620" spans="2:11" ht="15.75" customHeight="1">
      <c r="B620" s="171" t="s">
        <v>48</v>
      </c>
      <c r="C620" s="161">
        <v>142600000</v>
      </c>
      <c r="D620" s="57"/>
      <c r="E620" s="57"/>
      <c r="F620" s="57"/>
      <c r="G620" s="57"/>
      <c r="H620" s="176">
        <f t="shared" si="210"/>
        <v>0</v>
      </c>
      <c r="I620" s="9" t="s">
        <v>10</v>
      </c>
      <c r="J620" s="9" t="s">
        <v>10</v>
      </c>
      <c r="K620" s="10"/>
    </row>
    <row r="621" spans="2:11" ht="18.75">
      <c r="B621" s="182" t="s">
        <v>217</v>
      </c>
      <c r="C621" s="158">
        <v>142700000</v>
      </c>
      <c r="D621" s="81">
        <f>D622+D623+D624+D625</f>
        <v>0</v>
      </c>
      <c r="E621" s="81">
        <f t="shared" ref="E621:G621" si="213">E622+E623+E624+E625</f>
        <v>0</v>
      </c>
      <c r="F621" s="81">
        <f t="shared" si="213"/>
        <v>0</v>
      </c>
      <c r="G621" s="81">
        <f t="shared" si="213"/>
        <v>0</v>
      </c>
      <c r="H621" s="169">
        <f t="shared" si="210"/>
        <v>0</v>
      </c>
      <c r="I621" s="36" t="s">
        <v>10</v>
      </c>
      <c r="J621" s="36" t="s">
        <v>10</v>
      </c>
      <c r="K621" s="37"/>
    </row>
    <row r="622" spans="2:11" ht="18.75">
      <c r="B622" s="183" t="s">
        <v>198</v>
      </c>
      <c r="C622" s="161" t="s">
        <v>769</v>
      </c>
      <c r="D622" s="57"/>
      <c r="E622" s="57"/>
      <c r="F622" s="57"/>
      <c r="G622" s="57"/>
      <c r="H622" s="176">
        <f t="shared" si="210"/>
        <v>0</v>
      </c>
      <c r="I622" s="9" t="s">
        <v>10</v>
      </c>
      <c r="J622" s="9" t="s">
        <v>10</v>
      </c>
      <c r="K622" s="10"/>
    </row>
    <row r="623" spans="2:11" ht="18.75">
      <c r="B623" s="183" t="s">
        <v>199</v>
      </c>
      <c r="C623" s="161" t="s">
        <v>898</v>
      </c>
      <c r="D623" s="57"/>
      <c r="E623" s="57"/>
      <c r="F623" s="57"/>
      <c r="G623" s="57"/>
      <c r="H623" s="176">
        <f t="shared" si="210"/>
        <v>0</v>
      </c>
      <c r="I623" s="9" t="s">
        <v>10</v>
      </c>
      <c r="J623" s="9" t="s">
        <v>10</v>
      </c>
      <c r="K623" s="10"/>
    </row>
    <row r="624" spans="2:11" ht="18.75">
      <c r="B624" s="183" t="s">
        <v>200</v>
      </c>
      <c r="C624" s="161" t="s">
        <v>899</v>
      </c>
      <c r="D624" s="57"/>
      <c r="E624" s="57"/>
      <c r="F624" s="57"/>
      <c r="G624" s="57"/>
      <c r="H624" s="176">
        <f t="shared" si="210"/>
        <v>0</v>
      </c>
      <c r="I624" s="9" t="s">
        <v>10</v>
      </c>
      <c r="J624" s="9" t="s">
        <v>10</v>
      </c>
      <c r="K624" s="10"/>
    </row>
    <row r="625" spans="2:12" ht="18.75">
      <c r="B625" s="183" t="s">
        <v>201</v>
      </c>
      <c r="C625" s="161" t="s">
        <v>900</v>
      </c>
      <c r="D625" s="57"/>
      <c r="E625" s="57"/>
      <c r="F625" s="57"/>
      <c r="G625" s="57"/>
      <c r="H625" s="176">
        <f t="shared" si="210"/>
        <v>0</v>
      </c>
      <c r="I625" s="9" t="s">
        <v>10</v>
      </c>
      <c r="J625" s="9" t="s">
        <v>10</v>
      </c>
      <c r="K625" s="10"/>
    </row>
    <row r="626" spans="2:12" ht="18.75">
      <c r="B626" s="173" t="s">
        <v>218</v>
      </c>
      <c r="C626" s="158" t="s">
        <v>894</v>
      </c>
      <c r="D626" s="81">
        <f>D627+D632+D653+D656+D659+D660+D661</f>
        <v>0</v>
      </c>
      <c r="E626" s="81">
        <f t="shared" ref="E626:G626" si="214">E627+E632+E653+E656+E659+E660+E661</f>
        <v>0</v>
      </c>
      <c r="F626" s="81">
        <f t="shared" si="214"/>
        <v>0</v>
      </c>
      <c r="G626" s="81">
        <f t="shared" si="214"/>
        <v>0</v>
      </c>
      <c r="H626" s="169">
        <f t="shared" si="210"/>
        <v>0</v>
      </c>
      <c r="I626" s="9"/>
      <c r="J626" s="9"/>
      <c r="K626" s="10"/>
      <c r="L626" s="38"/>
    </row>
    <row r="627" spans="2:12" ht="18.75">
      <c r="B627" s="174" t="s">
        <v>32</v>
      </c>
      <c r="C627" s="158">
        <v>143100000</v>
      </c>
      <c r="D627" s="81">
        <f>D628+D629</f>
        <v>0</v>
      </c>
      <c r="E627" s="81">
        <f t="shared" ref="E627:G627" si="215">E628+E629</f>
        <v>0</v>
      </c>
      <c r="F627" s="81">
        <f t="shared" si="215"/>
        <v>0</v>
      </c>
      <c r="G627" s="81">
        <f t="shared" si="215"/>
        <v>0</v>
      </c>
      <c r="H627" s="169">
        <f t="shared" si="210"/>
        <v>0</v>
      </c>
      <c r="I627" s="9" t="s">
        <v>10</v>
      </c>
      <c r="J627" s="9" t="s">
        <v>18</v>
      </c>
      <c r="K627" s="10"/>
      <c r="L627" s="38"/>
    </row>
    <row r="628" spans="2:12" ht="18.75">
      <c r="B628" s="175" t="s">
        <v>33</v>
      </c>
      <c r="C628" s="159">
        <v>143110000</v>
      </c>
      <c r="D628" s="57"/>
      <c r="E628" s="57"/>
      <c r="F628" s="57"/>
      <c r="G628" s="57"/>
      <c r="H628" s="176">
        <f t="shared" si="210"/>
        <v>0</v>
      </c>
      <c r="I628" s="9" t="s">
        <v>10</v>
      </c>
      <c r="J628" s="9" t="s">
        <v>18</v>
      </c>
      <c r="K628" s="10"/>
      <c r="L628" s="38"/>
    </row>
    <row r="629" spans="2:12" ht="18.75">
      <c r="B629" s="177" t="s">
        <v>34</v>
      </c>
      <c r="C629" s="160">
        <v>143120000</v>
      </c>
      <c r="D629" s="81">
        <f>D630+D631</f>
        <v>0</v>
      </c>
      <c r="E629" s="81">
        <f t="shared" ref="E629:G629" si="216">E630+E631</f>
        <v>0</v>
      </c>
      <c r="F629" s="81">
        <f t="shared" si="216"/>
        <v>0</v>
      </c>
      <c r="G629" s="81">
        <f t="shared" si="216"/>
        <v>0</v>
      </c>
      <c r="H629" s="169">
        <f t="shared" si="210"/>
        <v>0</v>
      </c>
      <c r="I629" s="9" t="s">
        <v>10</v>
      </c>
      <c r="J629" s="9" t="s">
        <v>18</v>
      </c>
      <c r="K629" s="10"/>
    </row>
    <row r="630" spans="2:12" ht="18.75">
      <c r="B630" s="178" t="s">
        <v>125</v>
      </c>
      <c r="C630" s="159">
        <v>143121000</v>
      </c>
      <c r="D630" s="57"/>
      <c r="E630" s="57"/>
      <c r="F630" s="57"/>
      <c r="G630" s="57"/>
      <c r="H630" s="176">
        <f t="shared" si="210"/>
        <v>0</v>
      </c>
      <c r="I630" s="9" t="s">
        <v>10</v>
      </c>
      <c r="J630" s="9" t="s">
        <v>18</v>
      </c>
      <c r="K630" s="10"/>
    </row>
    <row r="631" spans="2:12" ht="18.75">
      <c r="B631" s="178" t="s">
        <v>126</v>
      </c>
      <c r="C631" s="159">
        <v>143122000</v>
      </c>
      <c r="D631" s="57"/>
      <c r="E631" s="57"/>
      <c r="F631" s="57"/>
      <c r="G631" s="57"/>
      <c r="H631" s="176">
        <f t="shared" si="210"/>
        <v>0</v>
      </c>
      <c r="I631" s="9" t="s">
        <v>10</v>
      </c>
      <c r="J631" s="9" t="s">
        <v>18</v>
      </c>
      <c r="K631" s="10"/>
    </row>
    <row r="632" spans="2:12" ht="18.75">
      <c r="B632" s="174" t="s">
        <v>37</v>
      </c>
      <c r="C632" s="158">
        <v>143200000</v>
      </c>
      <c r="D632" s="81">
        <f>D633+D634+D637+D640+D643+D650</f>
        <v>0</v>
      </c>
      <c r="E632" s="81">
        <f t="shared" ref="E632:G632" si="217">E633+E634+E637+E640+E643+E650</f>
        <v>0</v>
      </c>
      <c r="F632" s="81">
        <f t="shared" si="217"/>
        <v>0</v>
      </c>
      <c r="G632" s="81">
        <f t="shared" si="217"/>
        <v>0</v>
      </c>
      <c r="H632" s="169">
        <f t="shared" si="210"/>
        <v>0</v>
      </c>
      <c r="I632" s="9"/>
      <c r="J632" s="9" t="s">
        <v>18</v>
      </c>
      <c r="K632" s="10"/>
    </row>
    <row r="633" spans="2:12" ht="18.75">
      <c r="B633" s="175" t="s">
        <v>17</v>
      </c>
      <c r="C633" s="159">
        <v>143210000</v>
      </c>
      <c r="D633" s="57"/>
      <c r="E633" s="57"/>
      <c r="F633" s="57"/>
      <c r="G633" s="57"/>
      <c r="H633" s="176">
        <f t="shared" si="210"/>
        <v>0</v>
      </c>
      <c r="I633" s="9" t="s">
        <v>10</v>
      </c>
      <c r="J633" s="9" t="s">
        <v>18</v>
      </c>
      <c r="K633" s="10"/>
    </row>
    <row r="634" spans="2:12" ht="18.75">
      <c r="B634" s="177" t="s">
        <v>19</v>
      </c>
      <c r="C634" s="160">
        <v>143220000</v>
      </c>
      <c r="D634" s="81">
        <f>D635+D636</f>
        <v>0</v>
      </c>
      <c r="E634" s="81">
        <f t="shared" ref="E634:G634" si="218">E635+E636</f>
        <v>0</v>
      </c>
      <c r="F634" s="81">
        <f t="shared" si="218"/>
        <v>0</v>
      </c>
      <c r="G634" s="81">
        <f t="shared" si="218"/>
        <v>0</v>
      </c>
      <c r="H634" s="169">
        <f t="shared" si="210"/>
        <v>0</v>
      </c>
      <c r="I634" s="9" t="s">
        <v>10</v>
      </c>
      <c r="J634" s="9" t="s">
        <v>18</v>
      </c>
      <c r="K634" s="10"/>
    </row>
    <row r="635" spans="2:12" ht="18.75">
      <c r="B635" s="178" t="s">
        <v>33</v>
      </c>
      <c r="C635" s="159">
        <v>143221000</v>
      </c>
      <c r="D635" s="57"/>
      <c r="E635" s="57"/>
      <c r="F635" s="57"/>
      <c r="G635" s="57"/>
      <c r="H635" s="176">
        <f t="shared" si="210"/>
        <v>0</v>
      </c>
      <c r="I635" s="9" t="s">
        <v>10</v>
      </c>
      <c r="J635" s="9" t="s">
        <v>18</v>
      </c>
      <c r="K635" s="10"/>
    </row>
    <row r="636" spans="2:12" ht="18.75">
      <c r="B636" s="178" t="s">
        <v>34</v>
      </c>
      <c r="C636" s="159">
        <v>143222000</v>
      </c>
      <c r="D636" s="57"/>
      <c r="E636" s="57"/>
      <c r="F636" s="57"/>
      <c r="G636" s="57"/>
      <c r="H636" s="176">
        <f t="shared" si="210"/>
        <v>0</v>
      </c>
      <c r="I636" s="9" t="s">
        <v>10</v>
      </c>
      <c r="J636" s="9" t="s">
        <v>18</v>
      </c>
      <c r="K636" s="10"/>
    </row>
    <row r="637" spans="2:12" ht="18.75">
      <c r="B637" s="177" t="s">
        <v>20</v>
      </c>
      <c r="C637" s="160">
        <v>143230000</v>
      </c>
      <c r="D637" s="81">
        <f>D638+D639</f>
        <v>0</v>
      </c>
      <c r="E637" s="81">
        <f t="shared" ref="E637:G637" si="219">E638+E639</f>
        <v>0</v>
      </c>
      <c r="F637" s="81">
        <f t="shared" si="219"/>
        <v>0</v>
      </c>
      <c r="G637" s="81">
        <f t="shared" si="219"/>
        <v>0</v>
      </c>
      <c r="H637" s="169">
        <f t="shared" si="210"/>
        <v>0</v>
      </c>
      <c r="I637" s="9" t="s">
        <v>10</v>
      </c>
      <c r="J637" s="9" t="s">
        <v>18</v>
      </c>
      <c r="K637" s="10"/>
    </row>
    <row r="638" spans="2:12" ht="18.75">
      <c r="B638" s="178" t="s">
        <v>33</v>
      </c>
      <c r="C638" s="159">
        <v>143231000</v>
      </c>
      <c r="D638" s="57"/>
      <c r="E638" s="57"/>
      <c r="F638" s="57"/>
      <c r="G638" s="57"/>
      <c r="H638" s="176">
        <f t="shared" si="210"/>
        <v>0</v>
      </c>
      <c r="I638" s="9" t="s">
        <v>10</v>
      </c>
      <c r="J638" s="9" t="s">
        <v>18</v>
      </c>
      <c r="K638" s="10"/>
    </row>
    <row r="639" spans="2:12" ht="18.75">
      <c r="B639" s="178" t="s">
        <v>34</v>
      </c>
      <c r="C639" s="159">
        <v>143232000</v>
      </c>
      <c r="D639" s="57"/>
      <c r="E639" s="57"/>
      <c r="F639" s="57"/>
      <c r="G639" s="57"/>
      <c r="H639" s="176">
        <f t="shared" si="210"/>
        <v>0</v>
      </c>
      <c r="I639" s="9" t="s">
        <v>10</v>
      </c>
      <c r="J639" s="9" t="s">
        <v>18</v>
      </c>
      <c r="K639" s="10"/>
    </row>
    <row r="640" spans="2:12" ht="18.75">
      <c r="B640" s="177" t="s">
        <v>136</v>
      </c>
      <c r="C640" s="160">
        <v>143240000</v>
      </c>
      <c r="D640" s="81">
        <f>D641+D642</f>
        <v>0</v>
      </c>
      <c r="E640" s="81">
        <f t="shared" ref="E640:G640" si="220">E641+E642</f>
        <v>0</v>
      </c>
      <c r="F640" s="81">
        <f t="shared" si="220"/>
        <v>0</v>
      </c>
      <c r="G640" s="81">
        <f t="shared" si="220"/>
        <v>0</v>
      </c>
      <c r="H640" s="169">
        <f t="shared" si="210"/>
        <v>0</v>
      </c>
      <c r="I640" s="9" t="s">
        <v>10</v>
      </c>
      <c r="J640" s="9" t="s">
        <v>18</v>
      </c>
      <c r="K640" s="10"/>
    </row>
    <row r="641" spans="2:11" ht="18.75">
      <c r="B641" s="178" t="s">
        <v>33</v>
      </c>
      <c r="C641" s="159">
        <v>143241000</v>
      </c>
      <c r="D641" s="57"/>
      <c r="E641" s="57"/>
      <c r="F641" s="57"/>
      <c r="G641" s="57"/>
      <c r="H641" s="176">
        <f t="shared" si="210"/>
        <v>0</v>
      </c>
      <c r="I641" s="9" t="s">
        <v>10</v>
      </c>
      <c r="J641" s="9" t="s">
        <v>18</v>
      </c>
      <c r="K641" s="10"/>
    </row>
    <row r="642" spans="2:11" ht="18.75">
      <c r="B642" s="178" t="s">
        <v>34</v>
      </c>
      <c r="C642" s="159">
        <v>143242000</v>
      </c>
      <c r="D642" s="57"/>
      <c r="E642" s="57"/>
      <c r="F642" s="57"/>
      <c r="G642" s="57"/>
      <c r="H642" s="176">
        <f t="shared" si="210"/>
        <v>0</v>
      </c>
      <c r="I642" s="9" t="s">
        <v>10</v>
      </c>
      <c r="J642" s="9" t="s">
        <v>18</v>
      </c>
      <c r="K642" s="10"/>
    </row>
    <row r="643" spans="2:11" ht="18.75">
      <c r="B643" s="177" t="s">
        <v>215</v>
      </c>
      <c r="C643" s="160" t="s">
        <v>608</v>
      </c>
      <c r="D643" s="81">
        <f>D644+D647</f>
        <v>0</v>
      </c>
      <c r="E643" s="81">
        <f t="shared" ref="E643:H643" si="221">E644+E647</f>
        <v>0</v>
      </c>
      <c r="F643" s="81">
        <f t="shared" si="221"/>
        <v>0</v>
      </c>
      <c r="G643" s="81">
        <f t="shared" si="221"/>
        <v>0</v>
      </c>
      <c r="H643" s="181">
        <f t="shared" si="221"/>
        <v>0</v>
      </c>
      <c r="I643" s="9" t="s">
        <v>10</v>
      </c>
      <c r="J643" s="9" t="s">
        <v>18</v>
      </c>
      <c r="K643" s="10"/>
    </row>
    <row r="644" spans="2:11" ht="18.75">
      <c r="B644" s="179" t="s">
        <v>42</v>
      </c>
      <c r="C644" s="160" t="s">
        <v>608</v>
      </c>
      <c r="D644" s="81">
        <f>D645+D646</f>
        <v>0</v>
      </c>
      <c r="E644" s="81">
        <f t="shared" ref="E644:G644" si="222">E645+E646</f>
        <v>0</v>
      </c>
      <c r="F644" s="81">
        <f t="shared" si="222"/>
        <v>0</v>
      </c>
      <c r="G644" s="81">
        <f t="shared" si="222"/>
        <v>0</v>
      </c>
      <c r="H644" s="169">
        <f t="shared" si="210"/>
        <v>0</v>
      </c>
      <c r="I644" s="9" t="s">
        <v>10</v>
      </c>
      <c r="J644" s="9" t="s">
        <v>18</v>
      </c>
      <c r="K644" s="10"/>
    </row>
    <row r="645" spans="2:11" ht="18.75">
      <c r="B645" s="180" t="s">
        <v>33</v>
      </c>
      <c r="C645" s="159" t="s">
        <v>609</v>
      </c>
      <c r="D645" s="57"/>
      <c r="E645" s="57"/>
      <c r="F645" s="57"/>
      <c r="G645" s="57"/>
      <c r="H645" s="176">
        <f t="shared" si="210"/>
        <v>0</v>
      </c>
      <c r="I645" s="9" t="s">
        <v>10</v>
      </c>
      <c r="J645" s="9" t="s">
        <v>18</v>
      </c>
      <c r="K645" s="10"/>
    </row>
    <row r="646" spans="2:11" ht="18.75">
      <c r="B646" s="180" t="s">
        <v>43</v>
      </c>
      <c r="C646" s="159" t="s">
        <v>610</v>
      </c>
      <c r="D646" s="57"/>
      <c r="E646" s="57"/>
      <c r="F646" s="57"/>
      <c r="G646" s="57"/>
      <c r="H646" s="176">
        <f t="shared" si="210"/>
        <v>0</v>
      </c>
      <c r="I646" s="9" t="s">
        <v>10</v>
      </c>
      <c r="J646" s="9" t="s">
        <v>18</v>
      </c>
      <c r="K646" s="10"/>
    </row>
    <row r="647" spans="2:11" ht="18.75">
      <c r="B647" s="179" t="s">
        <v>44</v>
      </c>
      <c r="C647" s="160" t="s">
        <v>610</v>
      </c>
      <c r="D647" s="81">
        <f>D648+D649</f>
        <v>0</v>
      </c>
      <c r="E647" s="81">
        <f t="shared" ref="E647:G647" si="223">E648+E649</f>
        <v>0</v>
      </c>
      <c r="F647" s="81">
        <f t="shared" si="223"/>
        <v>0</v>
      </c>
      <c r="G647" s="81">
        <f t="shared" si="223"/>
        <v>0</v>
      </c>
      <c r="H647" s="169">
        <f t="shared" si="210"/>
        <v>0</v>
      </c>
      <c r="I647" s="9" t="s">
        <v>10</v>
      </c>
      <c r="J647" s="9" t="s">
        <v>18</v>
      </c>
      <c r="K647" s="10"/>
    </row>
    <row r="648" spans="2:11" ht="18.75">
      <c r="B648" s="180" t="s">
        <v>33</v>
      </c>
      <c r="C648" s="159" t="s">
        <v>611</v>
      </c>
      <c r="D648" s="57"/>
      <c r="E648" s="57"/>
      <c r="F648" s="57"/>
      <c r="G648" s="57"/>
      <c r="H648" s="176">
        <f t="shared" si="210"/>
        <v>0</v>
      </c>
      <c r="I648" s="9" t="s">
        <v>10</v>
      </c>
      <c r="J648" s="9" t="s">
        <v>18</v>
      </c>
      <c r="K648" s="10"/>
    </row>
    <row r="649" spans="2:11" ht="18.75">
      <c r="B649" s="180" t="s">
        <v>43</v>
      </c>
      <c r="C649" s="159" t="s">
        <v>612</v>
      </c>
      <c r="D649" s="57"/>
      <c r="E649" s="57"/>
      <c r="F649" s="57"/>
      <c r="G649" s="57"/>
      <c r="H649" s="176">
        <f t="shared" si="210"/>
        <v>0</v>
      </c>
      <c r="I649" s="9" t="s">
        <v>10</v>
      </c>
      <c r="J649" s="9" t="s">
        <v>18</v>
      </c>
      <c r="K649" s="10"/>
    </row>
    <row r="650" spans="2:11" ht="18.75">
      <c r="B650" s="177" t="s">
        <v>216</v>
      </c>
      <c r="C650" s="160" t="s">
        <v>613</v>
      </c>
      <c r="D650" s="81">
        <f>D651+D652</f>
        <v>0</v>
      </c>
      <c r="E650" s="81">
        <f t="shared" ref="E650:G650" si="224">E651+E652</f>
        <v>0</v>
      </c>
      <c r="F650" s="81">
        <f t="shared" si="224"/>
        <v>0</v>
      </c>
      <c r="G650" s="81">
        <f t="shared" si="224"/>
        <v>0</v>
      </c>
      <c r="H650" s="169">
        <f t="shared" si="210"/>
        <v>0</v>
      </c>
      <c r="I650" s="9" t="s">
        <v>10</v>
      </c>
      <c r="J650" s="9" t="s">
        <v>18</v>
      </c>
      <c r="K650" s="10"/>
    </row>
    <row r="651" spans="2:11" ht="18.75">
      <c r="B651" s="178" t="s">
        <v>33</v>
      </c>
      <c r="C651" s="159" t="s">
        <v>614</v>
      </c>
      <c r="D651" s="57"/>
      <c r="E651" s="57"/>
      <c r="F651" s="57"/>
      <c r="G651" s="57"/>
      <c r="H651" s="176">
        <f t="shared" si="210"/>
        <v>0</v>
      </c>
      <c r="I651" s="9" t="s">
        <v>10</v>
      </c>
      <c r="J651" s="9" t="s">
        <v>18</v>
      </c>
      <c r="K651" s="10"/>
    </row>
    <row r="652" spans="2:11" ht="18.75">
      <c r="B652" s="178" t="s">
        <v>34</v>
      </c>
      <c r="C652" s="159" t="s">
        <v>615</v>
      </c>
      <c r="D652" s="57"/>
      <c r="E652" s="57"/>
      <c r="F652" s="57"/>
      <c r="G652" s="57"/>
      <c r="H652" s="176">
        <f t="shared" si="210"/>
        <v>0</v>
      </c>
      <c r="I652" s="9" t="s">
        <v>10</v>
      </c>
      <c r="J652" s="9" t="s">
        <v>18</v>
      </c>
      <c r="K652" s="10"/>
    </row>
    <row r="653" spans="2:11" ht="18.75">
      <c r="B653" s="174" t="s">
        <v>45</v>
      </c>
      <c r="C653" s="158">
        <v>143300000</v>
      </c>
      <c r="D653" s="81">
        <f>D654+D655</f>
        <v>0</v>
      </c>
      <c r="E653" s="81">
        <f t="shared" ref="E653:G653" si="225">E654+E655</f>
        <v>0</v>
      </c>
      <c r="F653" s="81">
        <f t="shared" si="225"/>
        <v>0</v>
      </c>
      <c r="G653" s="81">
        <f t="shared" si="225"/>
        <v>0</v>
      </c>
      <c r="H653" s="169">
        <f t="shared" si="210"/>
        <v>0</v>
      </c>
      <c r="I653" s="9" t="s">
        <v>10</v>
      </c>
      <c r="J653" s="9" t="s">
        <v>18</v>
      </c>
      <c r="K653" s="10"/>
    </row>
    <row r="654" spans="2:11" ht="18.75">
      <c r="B654" s="175" t="s">
        <v>203</v>
      </c>
      <c r="C654" s="159">
        <v>143310000</v>
      </c>
      <c r="D654" s="57"/>
      <c r="E654" s="57"/>
      <c r="F654" s="57"/>
      <c r="G654" s="57"/>
      <c r="H654" s="176">
        <f t="shared" si="210"/>
        <v>0</v>
      </c>
      <c r="I654" s="9" t="s">
        <v>10</v>
      </c>
      <c r="J654" s="9" t="s">
        <v>18</v>
      </c>
      <c r="K654" s="10"/>
    </row>
    <row r="655" spans="2:11" ht="18.75">
      <c r="B655" s="175" t="s">
        <v>204</v>
      </c>
      <c r="C655" s="159">
        <v>143320000</v>
      </c>
      <c r="D655" s="57"/>
      <c r="E655" s="57"/>
      <c r="F655" s="57"/>
      <c r="G655" s="57"/>
      <c r="H655" s="176">
        <f t="shared" si="210"/>
        <v>0</v>
      </c>
      <c r="I655" s="9" t="s">
        <v>10</v>
      </c>
      <c r="J655" s="9" t="s">
        <v>18</v>
      </c>
      <c r="K655" s="10"/>
    </row>
    <row r="656" spans="2:11" ht="18.75">
      <c r="B656" s="174" t="s">
        <v>46</v>
      </c>
      <c r="C656" s="158">
        <v>143400000</v>
      </c>
      <c r="D656" s="81">
        <f>D657+D658</f>
        <v>0</v>
      </c>
      <c r="E656" s="81">
        <f t="shared" ref="E656:G656" si="226">E657+E658</f>
        <v>0</v>
      </c>
      <c r="F656" s="81">
        <f t="shared" si="226"/>
        <v>0</v>
      </c>
      <c r="G656" s="81">
        <f t="shared" si="226"/>
        <v>0</v>
      </c>
      <c r="H656" s="169">
        <f t="shared" si="210"/>
        <v>0</v>
      </c>
      <c r="I656" s="9" t="s">
        <v>10</v>
      </c>
      <c r="J656" s="9" t="s">
        <v>18</v>
      </c>
      <c r="K656" s="10"/>
    </row>
    <row r="657" spans="2:12" ht="18.75">
      <c r="B657" s="175" t="s">
        <v>205</v>
      </c>
      <c r="C657" s="159">
        <v>143410000</v>
      </c>
      <c r="D657" s="57"/>
      <c r="E657" s="57"/>
      <c r="F657" s="57"/>
      <c r="G657" s="57"/>
      <c r="H657" s="176">
        <f t="shared" si="210"/>
        <v>0</v>
      </c>
      <c r="I657" s="9" t="s">
        <v>10</v>
      </c>
      <c r="J657" s="9" t="s">
        <v>18</v>
      </c>
      <c r="K657" s="10"/>
    </row>
    <row r="658" spans="2:12" ht="18.75">
      <c r="B658" s="175" t="s">
        <v>206</v>
      </c>
      <c r="C658" s="159">
        <v>143420000</v>
      </c>
      <c r="D658" s="57"/>
      <c r="E658" s="57"/>
      <c r="F658" s="57"/>
      <c r="G658" s="57"/>
      <c r="H658" s="176">
        <f t="shared" si="210"/>
        <v>0</v>
      </c>
      <c r="I658" s="9" t="s">
        <v>10</v>
      </c>
      <c r="J658" s="9" t="s">
        <v>18</v>
      </c>
      <c r="K658" s="10"/>
    </row>
    <row r="659" spans="2:12" ht="18.75">
      <c r="B659" s="171" t="s">
        <v>47</v>
      </c>
      <c r="C659" s="161">
        <v>143500000</v>
      </c>
      <c r="D659" s="57"/>
      <c r="E659" s="57"/>
      <c r="F659" s="57"/>
      <c r="G659" s="57"/>
      <c r="H659" s="176">
        <f t="shared" si="210"/>
        <v>0</v>
      </c>
      <c r="I659" s="9" t="s">
        <v>10</v>
      </c>
      <c r="J659" s="9" t="s">
        <v>18</v>
      </c>
      <c r="K659" s="10"/>
    </row>
    <row r="660" spans="2:12" ht="15.75" customHeight="1">
      <c r="B660" s="171" t="s">
        <v>48</v>
      </c>
      <c r="C660" s="161">
        <v>143600000</v>
      </c>
      <c r="D660" s="57"/>
      <c r="E660" s="57"/>
      <c r="F660" s="57"/>
      <c r="G660" s="57"/>
      <c r="H660" s="176">
        <f t="shared" si="210"/>
        <v>0</v>
      </c>
      <c r="I660" s="9" t="s">
        <v>10</v>
      </c>
      <c r="J660" s="9" t="s">
        <v>18</v>
      </c>
      <c r="K660" s="10"/>
    </row>
    <row r="661" spans="2:12" ht="15.75" customHeight="1">
      <c r="B661" s="182" t="s">
        <v>219</v>
      </c>
      <c r="C661" s="158" t="s">
        <v>770</v>
      </c>
      <c r="D661" s="81">
        <f>D662+D663+D664+D665</f>
        <v>0</v>
      </c>
      <c r="E661" s="81">
        <f t="shared" ref="E661:G661" si="227">E662+E663+E664+E665</f>
        <v>0</v>
      </c>
      <c r="F661" s="81">
        <f t="shared" si="227"/>
        <v>0</v>
      </c>
      <c r="G661" s="81">
        <f t="shared" si="227"/>
        <v>0</v>
      </c>
      <c r="H661" s="169">
        <f t="shared" si="210"/>
        <v>0</v>
      </c>
      <c r="I661" s="36" t="s">
        <v>10</v>
      </c>
      <c r="J661" s="36" t="s">
        <v>18</v>
      </c>
      <c r="K661" s="37"/>
    </row>
    <row r="662" spans="2:12" ht="18.75">
      <c r="B662" s="183" t="s">
        <v>198</v>
      </c>
      <c r="C662" s="161" t="s">
        <v>771</v>
      </c>
      <c r="D662" s="57"/>
      <c r="E662" s="57"/>
      <c r="F662" s="57"/>
      <c r="G662" s="57"/>
      <c r="H662" s="176">
        <f t="shared" si="210"/>
        <v>0</v>
      </c>
      <c r="I662" s="9" t="s">
        <v>10</v>
      </c>
      <c r="J662" s="9" t="s">
        <v>18</v>
      </c>
      <c r="K662" s="10"/>
    </row>
    <row r="663" spans="2:12" ht="18.75">
      <c r="B663" s="183" t="s">
        <v>199</v>
      </c>
      <c r="C663" s="161" t="s">
        <v>772</v>
      </c>
      <c r="D663" s="57"/>
      <c r="E663" s="57"/>
      <c r="F663" s="57"/>
      <c r="G663" s="57"/>
      <c r="H663" s="176">
        <f t="shared" si="210"/>
        <v>0</v>
      </c>
      <c r="I663" s="9" t="s">
        <v>10</v>
      </c>
      <c r="J663" s="9" t="s">
        <v>18</v>
      </c>
      <c r="K663" s="10"/>
    </row>
    <row r="664" spans="2:12" ht="18.75">
      <c r="B664" s="183" t="s">
        <v>200</v>
      </c>
      <c r="C664" s="161" t="s">
        <v>773</v>
      </c>
      <c r="D664" s="57"/>
      <c r="E664" s="57"/>
      <c r="F664" s="57"/>
      <c r="G664" s="57"/>
      <c r="H664" s="176">
        <f t="shared" si="210"/>
        <v>0</v>
      </c>
      <c r="I664" s="9" t="s">
        <v>10</v>
      </c>
      <c r="J664" s="9" t="s">
        <v>18</v>
      </c>
      <c r="K664" s="10"/>
    </row>
    <row r="665" spans="2:12" ht="18.75">
      <c r="B665" s="183" t="s">
        <v>201</v>
      </c>
      <c r="C665" s="162" t="s">
        <v>774</v>
      </c>
      <c r="D665" s="57"/>
      <c r="E665" s="57"/>
      <c r="F665" s="57"/>
      <c r="G665" s="57"/>
      <c r="H665" s="176">
        <f t="shared" si="210"/>
        <v>0</v>
      </c>
      <c r="I665" s="9" t="s">
        <v>10</v>
      </c>
      <c r="J665" s="9" t="s">
        <v>18</v>
      </c>
      <c r="K665" s="10"/>
    </row>
    <row r="666" spans="2:12" ht="18.75">
      <c r="B666" s="173" t="s">
        <v>220</v>
      </c>
      <c r="C666" s="158" t="s">
        <v>775</v>
      </c>
      <c r="D666" s="81">
        <f>D667+D668</f>
        <v>0</v>
      </c>
      <c r="E666" s="81">
        <f t="shared" ref="E666:G666" si="228">E667+E668</f>
        <v>0</v>
      </c>
      <c r="F666" s="81">
        <f t="shared" si="228"/>
        <v>0</v>
      </c>
      <c r="G666" s="81">
        <f t="shared" si="228"/>
        <v>0</v>
      </c>
      <c r="H666" s="169">
        <f t="shared" si="210"/>
        <v>0</v>
      </c>
      <c r="I666" s="9"/>
      <c r="J666" s="9"/>
      <c r="K666" s="10"/>
    </row>
    <row r="667" spans="2:12" ht="18.75">
      <c r="B667" s="171" t="s">
        <v>221</v>
      </c>
      <c r="C667" s="162" t="s">
        <v>776</v>
      </c>
      <c r="D667" s="57"/>
      <c r="E667" s="57"/>
      <c r="F667" s="57"/>
      <c r="G667" s="57"/>
      <c r="H667" s="176">
        <f t="shared" si="210"/>
        <v>0</v>
      </c>
      <c r="I667" s="9" t="s">
        <v>10</v>
      </c>
      <c r="J667" s="9" t="s">
        <v>10</v>
      </c>
      <c r="K667" s="10"/>
      <c r="L667" s="38"/>
    </row>
    <row r="668" spans="2:12" ht="18.75">
      <c r="B668" s="171" t="s">
        <v>222</v>
      </c>
      <c r="C668" s="162" t="s">
        <v>777</v>
      </c>
      <c r="D668" s="57"/>
      <c r="E668" s="57"/>
      <c r="F668" s="57"/>
      <c r="G668" s="57"/>
      <c r="H668" s="176">
        <f t="shared" si="210"/>
        <v>0</v>
      </c>
      <c r="I668" s="9" t="s">
        <v>10</v>
      </c>
      <c r="J668" s="9" t="s">
        <v>10</v>
      </c>
      <c r="K668" s="39" t="s">
        <v>22</v>
      </c>
    </row>
    <row r="669" spans="2:12" ht="18.75">
      <c r="B669" s="173" t="s">
        <v>223</v>
      </c>
      <c r="C669" s="158" t="s">
        <v>778</v>
      </c>
      <c r="D669" s="81">
        <f>D670+D700</f>
        <v>0</v>
      </c>
      <c r="E669" s="81">
        <f t="shared" ref="E669:G669" si="229">E670+E700</f>
        <v>0</v>
      </c>
      <c r="F669" s="81">
        <f t="shared" si="229"/>
        <v>0</v>
      </c>
      <c r="G669" s="81">
        <f t="shared" si="229"/>
        <v>0</v>
      </c>
      <c r="H669" s="169">
        <f t="shared" si="210"/>
        <v>0</v>
      </c>
      <c r="I669" s="9"/>
      <c r="J669" s="9"/>
      <c r="K669" s="10"/>
    </row>
    <row r="670" spans="2:12" ht="18.75">
      <c r="B670" s="184" t="s">
        <v>16</v>
      </c>
      <c r="C670" s="158" t="s">
        <v>779</v>
      </c>
      <c r="D670" s="81">
        <f>D671+D676+D697+D698+D699</f>
        <v>0</v>
      </c>
      <c r="E670" s="81">
        <f t="shared" ref="E670:G670" si="230">E671+E676+E697+E698+E699</f>
        <v>0</v>
      </c>
      <c r="F670" s="81">
        <f t="shared" si="230"/>
        <v>0</v>
      </c>
      <c r="G670" s="81">
        <f t="shared" si="230"/>
        <v>0</v>
      </c>
      <c r="H670" s="169">
        <f t="shared" si="210"/>
        <v>0</v>
      </c>
      <c r="I670" s="9"/>
      <c r="J670" s="9"/>
      <c r="K670" s="10"/>
    </row>
    <row r="671" spans="2:12" ht="18.75">
      <c r="B671" s="174" t="s">
        <v>32</v>
      </c>
      <c r="C671" s="158" t="s">
        <v>780</v>
      </c>
      <c r="D671" s="81">
        <f>D672+D673</f>
        <v>0</v>
      </c>
      <c r="E671" s="81">
        <f t="shared" ref="E671:G671" si="231">E672+E673</f>
        <v>0</v>
      </c>
      <c r="F671" s="81">
        <f t="shared" si="231"/>
        <v>0</v>
      </c>
      <c r="G671" s="81">
        <f t="shared" si="231"/>
        <v>0</v>
      </c>
      <c r="H671" s="169">
        <f t="shared" si="210"/>
        <v>0</v>
      </c>
      <c r="I671" s="9" t="s">
        <v>10</v>
      </c>
      <c r="J671" s="9" t="s">
        <v>18</v>
      </c>
      <c r="K671" s="10"/>
    </row>
    <row r="672" spans="2:12" ht="18.75">
      <c r="B672" s="175" t="s">
        <v>33</v>
      </c>
      <c r="C672" s="162" t="s">
        <v>781</v>
      </c>
      <c r="D672" s="57"/>
      <c r="E672" s="57"/>
      <c r="F672" s="57"/>
      <c r="G672" s="57"/>
      <c r="H672" s="176">
        <f t="shared" si="210"/>
        <v>0</v>
      </c>
      <c r="I672" s="9" t="s">
        <v>10</v>
      </c>
      <c r="J672" s="9" t="s">
        <v>18</v>
      </c>
      <c r="K672" s="10"/>
    </row>
    <row r="673" spans="2:11" ht="18.75">
      <c r="B673" s="177" t="s">
        <v>34</v>
      </c>
      <c r="C673" s="158" t="s">
        <v>782</v>
      </c>
      <c r="D673" s="81">
        <f>D674+D675</f>
        <v>0</v>
      </c>
      <c r="E673" s="81">
        <f t="shared" ref="E673:G673" si="232">E674+E675</f>
        <v>0</v>
      </c>
      <c r="F673" s="81">
        <f t="shared" si="232"/>
        <v>0</v>
      </c>
      <c r="G673" s="81">
        <f t="shared" si="232"/>
        <v>0</v>
      </c>
      <c r="H673" s="169">
        <f t="shared" si="210"/>
        <v>0</v>
      </c>
      <c r="I673" s="9" t="s">
        <v>10</v>
      </c>
      <c r="J673" s="9" t="s">
        <v>18</v>
      </c>
      <c r="K673" s="10"/>
    </row>
    <row r="674" spans="2:11" ht="18.75">
      <c r="B674" s="178" t="s">
        <v>125</v>
      </c>
      <c r="C674" s="162" t="s">
        <v>783</v>
      </c>
      <c r="D674" s="57"/>
      <c r="E674" s="57"/>
      <c r="F674" s="57"/>
      <c r="G674" s="57"/>
      <c r="H674" s="176">
        <f t="shared" si="210"/>
        <v>0</v>
      </c>
      <c r="I674" s="9" t="s">
        <v>10</v>
      </c>
      <c r="J674" s="9" t="s">
        <v>18</v>
      </c>
      <c r="K674" s="10"/>
    </row>
    <row r="675" spans="2:11" ht="18.75">
      <c r="B675" s="178" t="s">
        <v>126</v>
      </c>
      <c r="C675" s="162" t="s">
        <v>784</v>
      </c>
      <c r="D675" s="57"/>
      <c r="E675" s="57"/>
      <c r="F675" s="57"/>
      <c r="G675" s="57"/>
      <c r="H675" s="176">
        <f t="shared" ref="H675:H738" si="233">D675+E675+F675+G675</f>
        <v>0</v>
      </c>
      <c r="I675" s="9" t="s">
        <v>10</v>
      </c>
      <c r="J675" s="9" t="s">
        <v>18</v>
      </c>
      <c r="K675" s="10"/>
    </row>
    <row r="676" spans="2:11" ht="18.75">
      <c r="B676" s="174" t="s">
        <v>37</v>
      </c>
      <c r="C676" s="158">
        <v>145120000</v>
      </c>
      <c r="D676" s="81">
        <f>D677+D678+D681+D684+D687+D694</f>
        <v>0</v>
      </c>
      <c r="E676" s="81">
        <f t="shared" ref="E676:G676" si="234">E677+E678+E681+E684+E687+E694</f>
        <v>0</v>
      </c>
      <c r="F676" s="81">
        <f t="shared" si="234"/>
        <v>0</v>
      </c>
      <c r="G676" s="81">
        <f t="shared" si="234"/>
        <v>0</v>
      </c>
      <c r="H676" s="169">
        <f t="shared" si="233"/>
        <v>0</v>
      </c>
      <c r="I676" s="9" t="s">
        <v>10</v>
      </c>
      <c r="J676" s="9" t="s">
        <v>18</v>
      </c>
      <c r="K676" s="10"/>
    </row>
    <row r="677" spans="2:11" ht="18.75">
      <c r="B677" s="175" t="s">
        <v>17</v>
      </c>
      <c r="C677" s="162">
        <v>145121000</v>
      </c>
      <c r="D677" s="57"/>
      <c r="E677" s="57"/>
      <c r="F677" s="57"/>
      <c r="G677" s="57"/>
      <c r="H677" s="176">
        <f t="shared" si="233"/>
        <v>0</v>
      </c>
      <c r="I677" s="9" t="s">
        <v>10</v>
      </c>
      <c r="J677" s="9" t="s">
        <v>18</v>
      </c>
      <c r="K677" s="10"/>
    </row>
    <row r="678" spans="2:11" ht="18.75">
      <c r="B678" s="177" t="s">
        <v>19</v>
      </c>
      <c r="C678" s="158">
        <v>145122000</v>
      </c>
      <c r="D678" s="81">
        <f>D679+D680</f>
        <v>0</v>
      </c>
      <c r="E678" s="81">
        <f t="shared" ref="E678:G678" si="235">E679+E680</f>
        <v>0</v>
      </c>
      <c r="F678" s="81">
        <f t="shared" si="235"/>
        <v>0</v>
      </c>
      <c r="G678" s="81">
        <f t="shared" si="235"/>
        <v>0</v>
      </c>
      <c r="H678" s="169">
        <f t="shared" si="233"/>
        <v>0</v>
      </c>
      <c r="I678" s="9" t="s">
        <v>10</v>
      </c>
      <c r="J678" s="9" t="s">
        <v>18</v>
      </c>
      <c r="K678" s="10"/>
    </row>
    <row r="679" spans="2:11" ht="18.75">
      <c r="B679" s="178" t="s">
        <v>33</v>
      </c>
      <c r="C679" s="162">
        <v>145122100</v>
      </c>
      <c r="D679" s="57"/>
      <c r="E679" s="57"/>
      <c r="F679" s="57"/>
      <c r="G679" s="57"/>
      <c r="H679" s="176">
        <f t="shared" si="233"/>
        <v>0</v>
      </c>
      <c r="I679" s="9" t="s">
        <v>10</v>
      </c>
      <c r="J679" s="9" t="s">
        <v>18</v>
      </c>
      <c r="K679" s="10"/>
    </row>
    <row r="680" spans="2:11" ht="18.75">
      <c r="B680" s="178" t="s">
        <v>34</v>
      </c>
      <c r="C680" s="162">
        <v>145122200</v>
      </c>
      <c r="D680" s="57"/>
      <c r="E680" s="57"/>
      <c r="F680" s="57"/>
      <c r="G680" s="57"/>
      <c r="H680" s="176">
        <f t="shared" si="233"/>
        <v>0</v>
      </c>
      <c r="I680" s="9" t="s">
        <v>10</v>
      </c>
      <c r="J680" s="9" t="s">
        <v>18</v>
      </c>
      <c r="K680" s="10"/>
    </row>
    <row r="681" spans="2:11" ht="18.75">
      <c r="B681" s="177" t="s">
        <v>20</v>
      </c>
      <c r="C681" s="158">
        <v>145123000</v>
      </c>
      <c r="D681" s="81">
        <f>D682+D683</f>
        <v>0</v>
      </c>
      <c r="E681" s="81">
        <f t="shared" ref="E681:G681" si="236">E682+E683</f>
        <v>0</v>
      </c>
      <c r="F681" s="81">
        <f t="shared" si="236"/>
        <v>0</v>
      </c>
      <c r="G681" s="81">
        <f t="shared" si="236"/>
        <v>0</v>
      </c>
      <c r="H681" s="169">
        <f t="shared" si="233"/>
        <v>0</v>
      </c>
      <c r="I681" s="9" t="s">
        <v>10</v>
      </c>
      <c r="J681" s="9" t="s">
        <v>18</v>
      </c>
      <c r="K681" s="10"/>
    </row>
    <row r="682" spans="2:11" ht="18.75">
      <c r="B682" s="178" t="s">
        <v>33</v>
      </c>
      <c r="C682" s="162">
        <v>145123100</v>
      </c>
      <c r="D682" s="57"/>
      <c r="E682" s="57"/>
      <c r="F682" s="57"/>
      <c r="G682" s="57"/>
      <c r="H682" s="176">
        <f t="shared" si="233"/>
        <v>0</v>
      </c>
      <c r="I682" s="9" t="s">
        <v>10</v>
      </c>
      <c r="J682" s="9" t="s">
        <v>18</v>
      </c>
      <c r="K682" s="10"/>
    </row>
    <row r="683" spans="2:11" ht="18.75">
      <c r="B683" s="178" t="s">
        <v>34</v>
      </c>
      <c r="C683" s="162">
        <v>145123200</v>
      </c>
      <c r="D683" s="57"/>
      <c r="E683" s="57"/>
      <c r="F683" s="57"/>
      <c r="G683" s="57"/>
      <c r="H683" s="176">
        <f t="shared" si="233"/>
        <v>0</v>
      </c>
      <c r="I683" s="9" t="s">
        <v>10</v>
      </c>
      <c r="J683" s="9" t="s">
        <v>18</v>
      </c>
      <c r="K683" s="10"/>
    </row>
    <row r="684" spans="2:11" ht="18.75">
      <c r="B684" s="177" t="s">
        <v>136</v>
      </c>
      <c r="C684" s="158">
        <v>145124000</v>
      </c>
      <c r="D684" s="81">
        <f>D685+D686</f>
        <v>0</v>
      </c>
      <c r="E684" s="81">
        <f t="shared" ref="E684:G684" si="237">E685+E686</f>
        <v>0</v>
      </c>
      <c r="F684" s="81">
        <f t="shared" si="237"/>
        <v>0</v>
      </c>
      <c r="G684" s="81">
        <f t="shared" si="237"/>
        <v>0</v>
      </c>
      <c r="H684" s="169">
        <f t="shared" si="233"/>
        <v>0</v>
      </c>
      <c r="I684" s="9" t="s">
        <v>10</v>
      </c>
      <c r="J684" s="9" t="s">
        <v>18</v>
      </c>
      <c r="K684" s="10"/>
    </row>
    <row r="685" spans="2:11" ht="18.75">
      <c r="B685" s="178" t="s">
        <v>33</v>
      </c>
      <c r="C685" s="162">
        <v>145124100</v>
      </c>
      <c r="D685" s="57"/>
      <c r="E685" s="57"/>
      <c r="F685" s="57"/>
      <c r="G685" s="57"/>
      <c r="H685" s="176">
        <f t="shared" si="233"/>
        <v>0</v>
      </c>
      <c r="I685" s="9" t="s">
        <v>10</v>
      </c>
      <c r="J685" s="9" t="s">
        <v>18</v>
      </c>
      <c r="K685" s="10"/>
    </row>
    <row r="686" spans="2:11" ht="18.75">
      <c r="B686" s="178" t="s">
        <v>34</v>
      </c>
      <c r="C686" s="162">
        <v>145124200</v>
      </c>
      <c r="D686" s="57"/>
      <c r="E686" s="57"/>
      <c r="F686" s="57"/>
      <c r="G686" s="57"/>
      <c r="H686" s="176">
        <f t="shared" si="233"/>
        <v>0</v>
      </c>
      <c r="I686" s="9" t="s">
        <v>10</v>
      </c>
      <c r="J686" s="9" t="s">
        <v>18</v>
      </c>
      <c r="K686" s="10"/>
    </row>
    <row r="687" spans="2:11" ht="18.75">
      <c r="B687" s="177" t="s">
        <v>215</v>
      </c>
      <c r="C687" s="158">
        <v>145125000</v>
      </c>
      <c r="D687" s="81">
        <f>D688+D691</f>
        <v>0</v>
      </c>
      <c r="E687" s="81">
        <f t="shared" ref="E687:G687" si="238">E688+E691</f>
        <v>0</v>
      </c>
      <c r="F687" s="81">
        <f t="shared" si="238"/>
        <v>0</v>
      </c>
      <c r="G687" s="81">
        <f t="shared" si="238"/>
        <v>0</v>
      </c>
      <c r="H687" s="169">
        <f t="shared" si="233"/>
        <v>0</v>
      </c>
      <c r="I687" s="9" t="s">
        <v>10</v>
      </c>
      <c r="J687" s="9" t="s">
        <v>18</v>
      </c>
      <c r="K687" s="10"/>
    </row>
    <row r="688" spans="2:11" ht="18.75">
      <c r="B688" s="179" t="s">
        <v>42</v>
      </c>
      <c r="C688" s="158">
        <v>145125100</v>
      </c>
      <c r="D688" s="81">
        <f>D689+D690</f>
        <v>0</v>
      </c>
      <c r="E688" s="81">
        <f t="shared" ref="E688:G688" si="239">E689+E690</f>
        <v>0</v>
      </c>
      <c r="F688" s="81">
        <f t="shared" si="239"/>
        <v>0</v>
      </c>
      <c r="G688" s="81">
        <f t="shared" si="239"/>
        <v>0</v>
      </c>
      <c r="H688" s="169">
        <f t="shared" si="233"/>
        <v>0</v>
      </c>
      <c r="I688" s="9" t="s">
        <v>10</v>
      </c>
      <c r="J688" s="9" t="s">
        <v>18</v>
      </c>
      <c r="K688" s="10"/>
    </row>
    <row r="689" spans="2:11" ht="18.75">
      <c r="B689" s="180" t="s">
        <v>33</v>
      </c>
      <c r="C689" s="162">
        <v>145125110</v>
      </c>
      <c r="D689" s="57"/>
      <c r="E689" s="57"/>
      <c r="F689" s="57"/>
      <c r="G689" s="57"/>
      <c r="H689" s="176">
        <f t="shared" si="233"/>
        <v>0</v>
      </c>
      <c r="I689" s="9" t="s">
        <v>10</v>
      </c>
      <c r="J689" s="9" t="s">
        <v>18</v>
      </c>
      <c r="K689" s="10"/>
    </row>
    <row r="690" spans="2:11" ht="18.75">
      <c r="B690" s="180" t="s">
        <v>43</v>
      </c>
      <c r="C690" s="162">
        <v>145125120</v>
      </c>
      <c r="D690" s="57"/>
      <c r="E690" s="57"/>
      <c r="F690" s="57"/>
      <c r="G690" s="57"/>
      <c r="H690" s="176">
        <f t="shared" si="233"/>
        <v>0</v>
      </c>
      <c r="I690" s="9" t="s">
        <v>10</v>
      </c>
      <c r="J690" s="9" t="s">
        <v>18</v>
      </c>
      <c r="K690" s="10"/>
    </row>
    <row r="691" spans="2:11" ht="18.75">
      <c r="B691" s="179" t="s">
        <v>44</v>
      </c>
      <c r="C691" s="158">
        <v>145125200</v>
      </c>
      <c r="D691" s="81">
        <f>D692+D693</f>
        <v>0</v>
      </c>
      <c r="E691" s="81">
        <f t="shared" ref="E691:G691" si="240">E692+E693</f>
        <v>0</v>
      </c>
      <c r="F691" s="81">
        <f t="shared" si="240"/>
        <v>0</v>
      </c>
      <c r="G691" s="81">
        <f t="shared" si="240"/>
        <v>0</v>
      </c>
      <c r="H691" s="169">
        <f t="shared" si="233"/>
        <v>0</v>
      </c>
      <c r="I691" s="9" t="s">
        <v>10</v>
      </c>
      <c r="J691" s="9" t="s">
        <v>18</v>
      </c>
      <c r="K691" s="10"/>
    </row>
    <row r="692" spans="2:11" ht="18.75">
      <c r="B692" s="180" t="s">
        <v>33</v>
      </c>
      <c r="C692" s="162">
        <v>145125210</v>
      </c>
      <c r="D692" s="57"/>
      <c r="E692" s="57"/>
      <c r="F692" s="57"/>
      <c r="G692" s="57"/>
      <c r="H692" s="176">
        <f t="shared" si="233"/>
        <v>0</v>
      </c>
      <c r="I692" s="9" t="s">
        <v>10</v>
      </c>
      <c r="J692" s="9" t="s">
        <v>18</v>
      </c>
      <c r="K692" s="10"/>
    </row>
    <row r="693" spans="2:11" ht="18.75">
      <c r="B693" s="180" t="s">
        <v>43</v>
      </c>
      <c r="C693" s="162">
        <v>145125220</v>
      </c>
      <c r="D693" s="57"/>
      <c r="E693" s="57"/>
      <c r="F693" s="57"/>
      <c r="G693" s="57"/>
      <c r="H693" s="176">
        <f t="shared" si="233"/>
        <v>0</v>
      </c>
      <c r="I693" s="9" t="s">
        <v>10</v>
      </c>
      <c r="J693" s="9" t="s">
        <v>18</v>
      </c>
      <c r="K693" s="10"/>
    </row>
    <row r="694" spans="2:11" ht="18.75">
      <c r="B694" s="177" t="s">
        <v>216</v>
      </c>
      <c r="C694" s="158">
        <v>145126000</v>
      </c>
      <c r="D694" s="81">
        <f>D695+D696</f>
        <v>0</v>
      </c>
      <c r="E694" s="81">
        <f t="shared" ref="E694:G694" si="241">E695+E696</f>
        <v>0</v>
      </c>
      <c r="F694" s="81">
        <f t="shared" si="241"/>
        <v>0</v>
      </c>
      <c r="G694" s="81">
        <f t="shared" si="241"/>
        <v>0</v>
      </c>
      <c r="H694" s="169">
        <f t="shared" si="233"/>
        <v>0</v>
      </c>
      <c r="I694" s="9" t="s">
        <v>10</v>
      </c>
      <c r="J694" s="9" t="s">
        <v>18</v>
      </c>
      <c r="K694" s="10"/>
    </row>
    <row r="695" spans="2:11" ht="18.75">
      <c r="B695" s="178" t="s">
        <v>33</v>
      </c>
      <c r="C695" s="162">
        <v>145126100</v>
      </c>
      <c r="D695" s="57"/>
      <c r="E695" s="57"/>
      <c r="F695" s="57"/>
      <c r="G695" s="57"/>
      <c r="H695" s="176">
        <f t="shared" si="233"/>
        <v>0</v>
      </c>
      <c r="I695" s="9" t="s">
        <v>10</v>
      </c>
      <c r="J695" s="9" t="s">
        <v>18</v>
      </c>
      <c r="K695" s="10"/>
    </row>
    <row r="696" spans="2:11" ht="18.75">
      <c r="B696" s="178" t="s">
        <v>34</v>
      </c>
      <c r="C696" s="162">
        <v>145126200</v>
      </c>
      <c r="D696" s="57"/>
      <c r="E696" s="57"/>
      <c r="F696" s="57"/>
      <c r="G696" s="57"/>
      <c r="H696" s="176">
        <f t="shared" si="233"/>
        <v>0</v>
      </c>
      <c r="I696" s="9" t="s">
        <v>10</v>
      </c>
      <c r="J696" s="9" t="s">
        <v>18</v>
      </c>
      <c r="K696" s="10"/>
    </row>
    <row r="697" spans="2:11" ht="18.75">
      <c r="B697" s="171" t="s">
        <v>140</v>
      </c>
      <c r="C697" s="162" t="s">
        <v>795</v>
      </c>
      <c r="D697" s="57"/>
      <c r="E697" s="57"/>
      <c r="F697" s="57"/>
      <c r="G697" s="57"/>
      <c r="H697" s="176">
        <f t="shared" si="233"/>
        <v>0</v>
      </c>
      <c r="I697" s="9" t="s">
        <v>10</v>
      </c>
      <c r="J697" s="9" t="s">
        <v>18</v>
      </c>
      <c r="K697" s="10"/>
    </row>
    <row r="698" spans="2:11" ht="18.75">
      <c r="B698" s="171" t="s">
        <v>224</v>
      </c>
      <c r="C698" s="162" t="s">
        <v>796</v>
      </c>
      <c r="D698" s="57"/>
      <c r="E698" s="57"/>
      <c r="F698" s="57"/>
      <c r="G698" s="57"/>
      <c r="H698" s="176">
        <f t="shared" si="233"/>
        <v>0</v>
      </c>
      <c r="I698" s="9" t="s">
        <v>10</v>
      </c>
      <c r="J698" s="9" t="s">
        <v>18</v>
      </c>
      <c r="K698" s="10"/>
    </row>
    <row r="699" spans="2:11" ht="18.75">
      <c r="B699" s="171" t="s">
        <v>213</v>
      </c>
      <c r="C699" s="162" t="s">
        <v>797</v>
      </c>
      <c r="D699" s="57"/>
      <c r="E699" s="57"/>
      <c r="F699" s="57"/>
      <c r="G699" s="57"/>
      <c r="H699" s="176">
        <f t="shared" si="233"/>
        <v>0</v>
      </c>
      <c r="I699" s="9" t="s">
        <v>10</v>
      </c>
      <c r="J699" s="9" t="s">
        <v>18</v>
      </c>
      <c r="K699" s="10"/>
    </row>
    <row r="700" spans="2:11" ht="18.75">
      <c r="B700" s="184" t="s">
        <v>28</v>
      </c>
      <c r="C700" s="158">
        <v>145200000</v>
      </c>
      <c r="D700" s="81">
        <f>D701+D706+D727+D728+D729</f>
        <v>0</v>
      </c>
      <c r="E700" s="81">
        <f t="shared" ref="E700:G700" si="242">E701+E706+E727+E728+E729</f>
        <v>0</v>
      </c>
      <c r="F700" s="81">
        <f t="shared" si="242"/>
        <v>0</v>
      </c>
      <c r="G700" s="81">
        <f t="shared" si="242"/>
        <v>0</v>
      </c>
      <c r="H700" s="169">
        <f t="shared" si="233"/>
        <v>0</v>
      </c>
      <c r="I700" s="9" t="s">
        <v>10</v>
      </c>
      <c r="J700" s="9" t="s">
        <v>18</v>
      </c>
      <c r="K700" s="10"/>
    </row>
    <row r="701" spans="2:11" ht="18.75">
      <c r="B701" s="174" t="s">
        <v>32</v>
      </c>
      <c r="C701" s="158">
        <v>145210000</v>
      </c>
      <c r="D701" s="81">
        <f>D702+D703</f>
        <v>0</v>
      </c>
      <c r="E701" s="81">
        <f t="shared" ref="E701:G701" si="243">E702+E703</f>
        <v>0</v>
      </c>
      <c r="F701" s="81">
        <f t="shared" si="243"/>
        <v>0</v>
      </c>
      <c r="G701" s="81">
        <f t="shared" si="243"/>
        <v>0</v>
      </c>
      <c r="H701" s="169">
        <f t="shared" si="233"/>
        <v>0</v>
      </c>
      <c r="I701" s="9" t="s">
        <v>10</v>
      </c>
      <c r="J701" s="9" t="s">
        <v>18</v>
      </c>
      <c r="K701" s="10"/>
    </row>
    <row r="702" spans="2:11" ht="18.75">
      <c r="B702" s="175" t="s">
        <v>33</v>
      </c>
      <c r="C702" s="162">
        <v>145211000</v>
      </c>
      <c r="D702" s="57"/>
      <c r="E702" s="57"/>
      <c r="F702" s="57"/>
      <c r="G702" s="57"/>
      <c r="H702" s="176">
        <f t="shared" si="233"/>
        <v>0</v>
      </c>
      <c r="I702" s="9" t="s">
        <v>10</v>
      </c>
      <c r="J702" s="9" t="s">
        <v>18</v>
      </c>
      <c r="K702" s="10"/>
    </row>
    <row r="703" spans="2:11" ht="18.75">
      <c r="B703" s="177" t="s">
        <v>34</v>
      </c>
      <c r="C703" s="158">
        <v>145212000</v>
      </c>
      <c r="D703" s="81">
        <f>D704+D705</f>
        <v>0</v>
      </c>
      <c r="E703" s="81">
        <f t="shared" ref="E703:G703" si="244">E704+E705</f>
        <v>0</v>
      </c>
      <c r="F703" s="81">
        <f t="shared" si="244"/>
        <v>0</v>
      </c>
      <c r="G703" s="81">
        <f t="shared" si="244"/>
        <v>0</v>
      </c>
      <c r="H703" s="169">
        <f t="shared" si="233"/>
        <v>0</v>
      </c>
      <c r="I703" s="9" t="s">
        <v>10</v>
      </c>
      <c r="J703" s="9" t="s">
        <v>18</v>
      </c>
      <c r="K703" s="10"/>
    </row>
    <row r="704" spans="2:11" ht="18.75">
      <c r="B704" s="178" t="s">
        <v>125</v>
      </c>
      <c r="C704" s="162">
        <v>145212100</v>
      </c>
      <c r="D704" s="57"/>
      <c r="E704" s="57"/>
      <c r="F704" s="57"/>
      <c r="G704" s="57"/>
      <c r="H704" s="176">
        <f t="shared" si="233"/>
        <v>0</v>
      </c>
      <c r="I704" s="9" t="s">
        <v>10</v>
      </c>
      <c r="J704" s="9" t="s">
        <v>18</v>
      </c>
      <c r="K704" s="10"/>
    </row>
    <row r="705" spans="2:11" ht="18.75">
      <c r="B705" s="178" t="s">
        <v>126</v>
      </c>
      <c r="C705" s="162">
        <v>145212200</v>
      </c>
      <c r="D705" s="57"/>
      <c r="E705" s="57"/>
      <c r="F705" s="57"/>
      <c r="G705" s="57"/>
      <c r="H705" s="176">
        <f t="shared" si="233"/>
        <v>0</v>
      </c>
      <c r="I705" s="9" t="s">
        <v>10</v>
      </c>
      <c r="J705" s="9" t="s">
        <v>18</v>
      </c>
      <c r="K705" s="10"/>
    </row>
    <row r="706" spans="2:11" ht="18.75">
      <c r="B706" s="174" t="s">
        <v>37</v>
      </c>
      <c r="C706" s="158">
        <v>145220000</v>
      </c>
      <c r="D706" s="81">
        <f>D707+D708+D711+D714+D717+D724</f>
        <v>0</v>
      </c>
      <c r="E706" s="81">
        <f t="shared" ref="E706:G706" si="245">E707+E708+E711+E714+E717+E724</f>
        <v>0</v>
      </c>
      <c r="F706" s="81">
        <f t="shared" si="245"/>
        <v>0</v>
      </c>
      <c r="G706" s="81">
        <f t="shared" si="245"/>
        <v>0</v>
      </c>
      <c r="H706" s="169">
        <f t="shared" si="233"/>
        <v>0</v>
      </c>
      <c r="I706" s="9" t="s">
        <v>10</v>
      </c>
      <c r="J706" s="9" t="s">
        <v>18</v>
      </c>
      <c r="K706" s="10"/>
    </row>
    <row r="707" spans="2:11" ht="18.75">
      <c r="B707" s="175" t="s">
        <v>17</v>
      </c>
      <c r="C707" s="162">
        <v>145221000</v>
      </c>
      <c r="D707" s="57"/>
      <c r="E707" s="57"/>
      <c r="F707" s="57"/>
      <c r="G707" s="57"/>
      <c r="H707" s="176">
        <f t="shared" si="233"/>
        <v>0</v>
      </c>
      <c r="I707" s="9" t="s">
        <v>10</v>
      </c>
      <c r="J707" s="9" t="s">
        <v>18</v>
      </c>
      <c r="K707" s="10"/>
    </row>
    <row r="708" spans="2:11" ht="18.75">
      <c r="B708" s="177" t="s">
        <v>19</v>
      </c>
      <c r="C708" s="158">
        <v>145222000</v>
      </c>
      <c r="D708" s="81">
        <f>D709+D710</f>
        <v>0</v>
      </c>
      <c r="E708" s="81">
        <f t="shared" ref="E708:G708" si="246">E709+E710</f>
        <v>0</v>
      </c>
      <c r="F708" s="81">
        <f t="shared" si="246"/>
        <v>0</v>
      </c>
      <c r="G708" s="81">
        <f t="shared" si="246"/>
        <v>0</v>
      </c>
      <c r="H708" s="169">
        <f t="shared" si="233"/>
        <v>0</v>
      </c>
      <c r="I708" s="9" t="s">
        <v>10</v>
      </c>
      <c r="J708" s="9" t="s">
        <v>18</v>
      </c>
      <c r="K708" s="10"/>
    </row>
    <row r="709" spans="2:11" ht="18.75">
      <c r="B709" s="178" t="s">
        <v>33</v>
      </c>
      <c r="C709" s="162">
        <v>145222100</v>
      </c>
      <c r="D709" s="57"/>
      <c r="E709" s="57"/>
      <c r="F709" s="57"/>
      <c r="G709" s="57"/>
      <c r="H709" s="176">
        <f t="shared" si="233"/>
        <v>0</v>
      </c>
      <c r="I709" s="9" t="s">
        <v>10</v>
      </c>
      <c r="J709" s="9" t="s">
        <v>18</v>
      </c>
      <c r="K709" s="10"/>
    </row>
    <row r="710" spans="2:11" ht="18.75">
      <c r="B710" s="178" t="s">
        <v>34</v>
      </c>
      <c r="C710" s="162">
        <v>145222200</v>
      </c>
      <c r="D710" s="57"/>
      <c r="E710" s="57"/>
      <c r="F710" s="57"/>
      <c r="G710" s="57"/>
      <c r="H710" s="176">
        <f t="shared" si="233"/>
        <v>0</v>
      </c>
      <c r="I710" s="9" t="s">
        <v>10</v>
      </c>
      <c r="J710" s="9" t="s">
        <v>18</v>
      </c>
      <c r="K710" s="10"/>
    </row>
    <row r="711" spans="2:11" ht="18.75">
      <c r="B711" s="177" t="s">
        <v>20</v>
      </c>
      <c r="C711" s="158">
        <v>145223000</v>
      </c>
      <c r="D711" s="81">
        <f>D712+D713</f>
        <v>0</v>
      </c>
      <c r="E711" s="81">
        <f t="shared" ref="E711:G711" si="247">E712+E713</f>
        <v>0</v>
      </c>
      <c r="F711" s="81">
        <f t="shared" si="247"/>
        <v>0</v>
      </c>
      <c r="G711" s="81">
        <f t="shared" si="247"/>
        <v>0</v>
      </c>
      <c r="H711" s="169">
        <f t="shared" si="233"/>
        <v>0</v>
      </c>
      <c r="I711" s="9" t="s">
        <v>10</v>
      </c>
      <c r="J711" s="9" t="s">
        <v>18</v>
      </c>
      <c r="K711" s="10"/>
    </row>
    <row r="712" spans="2:11" ht="18.75">
      <c r="B712" s="178" t="s">
        <v>33</v>
      </c>
      <c r="C712" s="162">
        <v>145223100</v>
      </c>
      <c r="D712" s="57"/>
      <c r="E712" s="57"/>
      <c r="F712" s="57"/>
      <c r="G712" s="57"/>
      <c r="H712" s="176">
        <f t="shared" si="233"/>
        <v>0</v>
      </c>
      <c r="I712" s="9" t="s">
        <v>10</v>
      </c>
      <c r="J712" s="9" t="s">
        <v>18</v>
      </c>
      <c r="K712" s="10"/>
    </row>
    <row r="713" spans="2:11" ht="18.75">
      <c r="B713" s="178" t="s">
        <v>34</v>
      </c>
      <c r="C713" s="162">
        <v>145223200</v>
      </c>
      <c r="D713" s="57"/>
      <c r="E713" s="57"/>
      <c r="F713" s="57"/>
      <c r="G713" s="57"/>
      <c r="H713" s="176">
        <f t="shared" si="233"/>
        <v>0</v>
      </c>
      <c r="I713" s="9" t="s">
        <v>10</v>
      </c>
      <c r="J713" s="9" t="s">
        <v>18</v>
      </c>
      <c r="K713" s="10"/>
    </row>
    <row r="714" spans="2:11" ht="18.75">
      <c r="B714" s="177" t="s">
        <v>136</v>
      </c>
      <c r="C714" s="158">
        <v>145224000</v>
      </c>
      <c r="D714" s="81">
        <f>D715+D716</f>
        <v>0</v>
      </c>
      <c r="E714" s="81">
        <f t="shared" ref="E714:G714" si="248">E715+E716</f>
        <v>0</v>
      </c>
      <c r="F714" s="81">
        <f t="shared" si="248"/>
        <v>0</v>
      </c>
      <c r="G714" s="81">
        <f t="shared" si="248"/>
        <v>0</v>
      </c>
      <c r="H714" s="169">
        <f t="shared" si="233"/>
        <v>0</v>
      </c>
      <c r="I714" s="9" t="s">
        <v>10</v>
      </c>
      <c r="J714" s="9" t="s">
        <v>18</v>
      </c>
      <c r="K714" s="10"/>
    </row>
    <row r="715" spans="2:11" ht="18.75">
      <c r="B715" s="178" t="s">
        <v>33</v>
      </c>
      <c r="C715" s="162">
        <v>145224100</v>
      </c>
      <c r="D715" s="57"/>
      <c r="E715" s="57"/>
      <c r="F715" s="57"/>
      <c r="G715" s="57"/>
      <c r="H715" s="176">
        <f t="shared" si="233"/>
        <v>0</v>
      </c>
      <c r="I715" s="9" t="s">
        <v>10</v>
      </c>
      <c r="J715" s="9" t="s">
        <v>18</v>
      </c>
      <c r="K715" s="10"/>
    </row>
    <row r="716" spans="2:11" ht="18.75">
      <c r="B716" s="178" t="s">
        <v>34</v>
      </c>
      <c r="C716" s="162">
        <v>145224200</v>
      </c>
      <c r="D716" s="57"/>
      <c r="E716" s="57"/>
      <c r="F716" s="57"/>
      <c r="G716" s="57"/>
      <c r="H716" s="176">
        <f t="shared" si="233"/>
        <v>0</v>
      </c>
      <c r="I716" s="9" t="s">
        <v>10</v>
      </c>
      <c r="J716" s="9" t="s">
        <v>18</v>
      </c>
      <c r="K716" s="10"/>
    </row>
    <row r="717" spans="2:11" ht="18.75">
      <c r="B717" s="177" t="s">
        <v>215</v>
      </c>
      <c r="C717" s="158">
        <v>145225000</v>
      </c>
      <c r="D717" s="81">
        <f>D718+D721</f>
        <v>0</v>
      </c>
      <c r="E717" s="81">
        <f t="shared" ref="E717:G717" si="249">E718+E721</f>
        <v>0</v>
      </c>
      <c r="F717" s="81">
        <f t="shared" si="249"/>
        <v>0</v>
      </c>
      <c r="G717" s="81">
        <f t="shared" si="249"/>
        <v>0</v>
      </c>
      <c r="H717" s="169">
        <f t="shared" si="233"/>
        <v>0</v>
      </c>
      <c r="I717" s="9" t="s">
        <v>10</v>
      </c>
      <c r="J717" s="9" t="s">
        <v>18</v>
      </c>
      <c r="K717" s="10"/>
    </row>
    <row r="718" spans="2:11" ht="18.75">
      <c r="B718" s="179" t="s">
        <v>42</v>
      </c>
      <c r="C718" s="158">
        <v>145225100</v>
      </c>
      <c r="D718" s="81">
        <f>D719+D720</f>
        <v>0</v>
      </c>
      <c r="E718" s="81">
        <f t="shared" ref="E718:G718" si="250">E719+E720</f>
        <v>0</v>
      </c>
      <c r="F718" s="81">
        <f t="shared" si="250"/>
        <v>0</v>
      </c>
      <c r="G718" s="81">
        <f t="shared" si="250"/>
        <v>0</v>
      </c>
      <c r="H718" s="169">
        <f t="shared" si="233"/>
        <v>0</v>
      </c>
      <c r="I718" s="9" t="s">
        <v>10</v>
      </c>
      <c r="J718" s="9" t="s">
        <v>18</v>
      </c>
      <c r="K718" s="10"/>
    </row>
    <row r="719" spans="2:11" ht="18.75">
      <c r="B719" s="180" t="s">
        <v>33</v>
      </c>
      <c r="C719" s="162">
        <v>145225110</v>
      </c>
      <c r="D719" s="57"/>
      <c r="E719" s="57"/>
      <c r="F719" s="57"/>
      <c r="G719" s="57"/>
      <c r="H719" s="176">
        <f t="shared" si="233"/>
        <v>0</v>
      </c>
      <c r="I719" s="9" t="s">
        <v>10</v>
      </c>
      <c r="J719" s="9" t="s">
        <v>18</v>
      </c>
      <c r="K719" s="10"/>
    </row>
    <row r="720" spans="2:11" ht="18.75">
      <c r="B720" s="180" t="s">
        <v>43</v>
      </c>
      <c r="C720" s="162">
        <v>145225120</v>
      </c>
      <c r="D720" s="57"/>
      <c r="E720" s="57"/>
      <c r="F720" s="57"/>
      <c r="G720" s="57"/>
      <c r="H720" s="176">
        <f t="shared" si="233"/>
        <v>0</v>
      </c>
      <c r="I720" s="9" t="s">
        <v>10</v>
      </c>
      <c r="J720" s="9" t="s">
        <v>18</v>
      </c>
      <c r="K720" s="10"/>
    </row>
    <row r="721" spans="2:11" ht="18.75">
      <c r="B721" s="179" t="s">
        <v>44</v>
      </c>
      <c r="C721" s="158">
        <v>145225200</v>
      </c>
      <c r="D721" s="81">
        <f>D722+D723</f>
        <v>0</v>
      </c>
      <c r="E721" s="81">
        <f t="shared" ref="E721:G721" si="251">E722+E723</f>
        <v>0</v>
      </c>
      <c r="F721" s="81">
        <f t="shared" si="251"/>
        <v>0</v>
      </c>
      <c r="G721" s="81">
        <f t="shared" si="251"/>
        <v>0</v>
      </c>
      <c r="H721" s="169">
        <f t="shared" si="233"/>
        <v>0</v>
      </c>
      <c r="I721" s="9" t="s">
        <v>10</v>
      </c>
      <c r="J721" s="9" t="s">
        <v>18</v>
      </c>
      <c r="K721" s="10"/>
    </row>
    <row r="722" spans="2:11" ht="18.75">
      <c r="B722" s="180" t="s">
        <v>33</v>
      </c>
      <c r="C722" s="162">
        <v>145225210</v>
      </c>
      <c r="D722" s="57"/>
      <c r="E722" s="57"/>
      <c r="F722" s="57"/>
      <c r="G722" s="57"/>
      <c r="H722" s="176">
        <f t="shared" si="233"/>
        <v>0</v>
      </c>
      <c r="I722" s="9" t="s">
        <v>10</v>
      </c>
      <c r="J722" s="9" t="s">
        <v>18</v>
      </c>
      <c r="K722" s="10"/>
    </row>
    <row r="723" spans="2:11" ht="18.75">
      <c r="B723" s="180" t="s">
        <v>43</v>
      </c>
      <c r="C723" s="162">
        <v>145225220</v>
      </c>
      <c r="D723" s="57"/>
      <c r="E723" s="57"/>
      <c r="F723" s="57"/>
      <c r="G723" s="57"/>
      <c r="H723" s="176">
        <f t="shared" si="233"/>
        <v>0</v>
      </c>
      <c r="I723" s="9" t="s">
        <v>10</v>
      </c>
      <c r="J723" s="9" t="s">
        <v>18</v>
      </c>
      <c r="K723" s="10"/>
    </row>
    <row r="724" spans="2:11" ht="18.75">
      <c r="B724" s="177" t="s">
        <v>216</v>
      </c>
      <c r="C724" s="158">
        <v>145226000</v>
      </c>
      <c r="D724" s="81">
        <f>D725+D726</f>
        <v>0</v>
      </c>
      <c r="E724" s="81">
        <f t="shared" ref="E724:G724" si="252">E725+E726</f>
        <v>0</v>
      </c>
      <c r="F724" s="81">
        <f t="shared" si="252"/>
        <v>0</v>
      </c>
      <c r="G724" s="81">
        <f t="shared" si="252"/>
        <v>0</v>
      </c>
      <c r="H724" s="169">
        <f t="shared" si="233"/>
        <v>0</v>
      </c>
      <c r="I724" s="9" t="s">
        <v>10</v>
      </c>
      <c r="J724" s="9" t="s">
        <v>18</v>
      </c>
      <c r="K724" s="10"/>
    </row>
    <row r="725" spans="2:11" ht="18.75">
      <c r="B725" s="178" t="s">
        <v>33</v>
      </c>
      <c r="C725" s="162">
        <v>145226100</v>
      </c>
      <c r="D725" s="57"/>
      <c r="E725" s="57"/>
      <c r="F725" s="57"/>
      <c r="G725" s="57"/>
      <c r="H725" s="176">
        <f t="shared" si="233"/>
        <v>0</v>
      </c>
      <c r="I725" s="9" t="s">
        <v>10</v>
      </c>
      <c r="J725" s="9" t="s">
        <v>18</v>
      </c>
      <c r="K725" s="10"/>
    </row>
    <row r="726" spans="2:11" ht="18.75">
      <c r="B726" s="178" t="s">
        <v>34</v>
      </c>
      <c r="C726" s="162">
        <v>145226200</v>
      </c>
      <c r="D726" s="57"/>
      <c r="E726" s="57"/>
      <c r="F726" s="57"/>
      <c r="G726" s="57"/>
      <c r="H726" s="176">
        <f t="shared" si="233"/>
        <v>0</v>
      </c>
      <c r="I726" s="9" t="s">
        <v>10</v>
      </c>
      <c r="J726" s="9" t="s">
        <v>18</v>
      </c>
      <c r="K726" s="10"/>
    </row>
    <row r="727" spans="2:11" ht="18.75">
      <c r="B727" s="171" t="s">
        <v>140</v>
      </c>
      <c r="C727" s="162">
        <v>145230000</v>
      </c>
      <c r="D727" s="57"/>
      <c r="E727" s="57"/>
      <c r="F727" s="57"/>
      <c r="G727" s="57"/>
      <c r="H727" s="176">
        <f t="shared" si="233"/>
        <v>0</v>
      </c>
      <c r="I727" s="9" t="s">
        <v>10</v>
      </c>
      <c r="J727" s="9" t="s">
        <v>18</v>
      </c>
      <c r="K727" s="10"/>
    </row>
    <row r="728" spans="2:11" ht="18.75">
      <c r="B728" s="171" t="s">
        <v>224</v>
      </c>
      <c r="C728" s="162">
        <v>145240001</v>
      </c>
      <c r="D728" s="57"/>
      <c r="E728" s="57"/>
      <c r="F728" s="57"/>
      <c r="G728" s="57"/>
      <c r="H728" s="176">
        <f t="shared" si="233"/>
        <v>0</v>
      </c>
      <c r="I728" s="9" t="s">
        <v>10</v>
      </c>
      <c r="J728" s="9" t="s">
        <v>18</v>
      </c>
      <c r="K728" s="10"/>
    </row>
    <row r="729" spans="2:11" ht="18.75">
      <c r="B729" s="171" t="s">
        <v>213</v>
      </c>
      <c r="C729" s="162">
        <v>145250002</v>
      </c>
      <c r="D729" s="57"/>
      <c r="E729" s="57"/>
      <c r="F729" s="57"/>
      <c r="G729" s="57"/>
      <c r="H729" s="176">
        <f t="shared" si="233"/>
        <v>0</v>
      </c>
      <c r="I729" s="9" t="s">
        <v>10</v>
      </c>
      <c r="J729" s="9" t="s">
        <v>18</v>
      </c>
      <c r="K729" s="10"/>
    </row>
    <row r="730" spans="2:11" ht="18.75" customHeight="1">
      <c r="B730" s="173" t="s">
        <v>225</v>
      </c>
      <c r="C730" s="158" t="s">
        <v>785</v>
      </c>
      <c r="D730" s="81">
        <f>D731+D740</f>
        <v>0</v>
      </c>
      <c r="E730" s="81">
        <f t="shared" ref="E730:G730" si="253">E731+E740</f>
        <v>0</v>
      </c>
      <c r="F730" s="81">
        <f t="shared" si="253"/>
        <v>0</v>
      </c>
      <c r="G730" s="81">
        <f t="shared" si="253"/>
        <v>0</v>
      </c>
      <c r="H730" s="169">
        <f t="shared" si="233"/>
        <v>0</v>
      </c>
      <c r="I730" s="40" t="s">
        <v>10</v>
      </c>
      <c r="J730" s="40" t="s">
        <v>10</v>
      </c>
      <c r="K730" s="41"/>
    </row>
    <row r="731" spans="2:11" ht="18.75">
      <c r="B731" s="185" t="s">
        <v>61</v>
      </c>
      <c r="C731" s="158" t="s">
        <v>786</v>
      </c>
      <c r="D731" s="81">
        <f>D732+D735+D736+D737+D738+D739</f>
        <v>0</v>
      </c>
      <c r="E731" s="81">
        <f t="shared" ref="E731:G731" si="254">E732+E735+E736+E737+E738+E739</f>
        <v>0</v>
      </c>
      <c r="F731" s="81">
        <f t="shared" si="254"/>
        <v>0</v>
      </c>
      <c r="G731" s="81">
        <f t="shared" si="254"/>
        <v>0</v>
      </c>
      <c r="H731" s="169">
        <f t="shared" si="233"/>
        <v>0</v>
      </c>
      <c r="I731" s="40" t="s">
        <v>10</v>
      </c>
      <c r="J731" s="40" t="s">
        <v>10</v>
      </c>
      <c r="K731" s="41"/>
    </row>
    <row r="732" spans="2:11" ht="18.75">
      <c r="B732" s="186" t="s">
        <v>32</v>
      </c>
      <c r="C732" s="158" t="s">
        <v>787</v>
      </c>
      <c r="D732" s="96">
        <f>D733+D734</f>
        <v>0</v>
      </c>
      <c r="E732" s="96">
        <f t="shared" ref="E732:G732" si="255">E733+E734</f>
        <v>0</v>
      </c>
      <c r="F732" s="96">
        <f t="shared" si="255"/>
        <v>0</v>
      </c>
      <c r="G732" s="96">
        <f t="shared" si="255"/>
        <v>0</v>
      </c>
      <c r="H732" s="169">
        <f t="shared" si="233"/>
        <v>0</v>
      </c>
      <c r="I732" s="40" t="s">
        <v>18</v>
      </c>
      <c r="J732" s="40" t="s">
        <v>18</v>
      </c>
      <c r="K732" s="41"/>
    </row>
    <row r="733" spans="2:11" ht="18.75">
      <c r="B733" s="178" t="s">
        <v>33</v>
      </c>
      <c r="C733" s="162" t="s">
        <v>788</v>
      </c>
      <c r="D733" s="59"/>
      <c r="E733" s="59"/>
      <c r="F733" s="59"/>
      <c r="G733" s="59"/>
      <c r="H733" s="172">
        <f t="shared" si="233"/>
        <v>0</v>
      </c>
      <c r="I733" s="40" t="s">
        <v>18</v>
      </c>
      <c r="J733" s="40" t="s">
        <v>18</v>
      </c>
      <c r="K733" s="41"/>
    </row>
    <row r="734" spans="2:11" ht="18.75">
      <c r="B734" s="178" t="s">
        <v>43</v>
      </c>
      <c r="C734" s="162" t="s">
        <v>789</v>
      </c>
      <c r="D734" s="59"/>
      <c r="E734" s="59"/>
      <c r="F734" s="59"/>
      <c r="G734" s="59"/>
      <c r="H734" s="172">
        <f t="shared" si="233"/>
        <v>0</v>
      </c>
      <c r="I734" s="40" t="s">
        <v>18</v>
      </c>
      <c r="J734" s="40" t="s">
        <v>18</v>
      </c>
      <c r="K734" s="41"/>
    </row>
    <row r="735" spans="2:11" ht="18.75">
      <c r="B735" s="187" t="s">
        <v>19</v>
      </c>
      <c r="C735" s="162" t="s">
        <v>790</v>
      </c>
      <c r="D735" s="59"/>
      <c r="E735" s="62"/>
      <c r="F735" s="62"/>
      <c r="G735" s="62"/>
      <c r="H735" s="172">
        <f t="shared" si="233"/>
        <v>0</v>
      </c>
      <c r="I735" s="40" t="s">
        <v>18</v>
      </c>
      <c r="J735" s="40" t="s">
        <v>18</v>
      </c>
      <c r="K735" s="41"/>
    </row>
    <row r="736" spans="2:11" ht="18.75">
      <c r="B736" s="187" t="s">
        <v>20</v>
      </c>
      <c r="C736" s="162" t="s">
        <v>791</v>
      </c>
      <c r="D736" s="59"/>
      <c r="E736" s="62"/>
      <c r="F736" s="62"/>
      <c r="G736" s="62"/>
      <c r="H736" s="172">
        <f t="shared" si="233"/>
        <v>0</v>
      </c>
      <c r="I736" s="40" t="s">
        <v>18</v>
      </c>
      <c r="J736" s="40" t="s">
        <v>18</v>
      </c>
      <c r="K736" s="41"/>
    </row>
    <row r="737" spans="2:11" ht="18.75">
      <c r="B737" s="187" t="s">
        <v>226</v>
      </c>
      <c r="C737" s="162" t="s">
        <v>792</v>
      </c>
      <c r="D737" s="57"/>
      <c r="E737" s="61"/>
      <c r="F737" s="61"/>
      <c r="G737" s="61"/>
      <c r="H737" s="176">
        <f t="shared" si="233"/>
        <v>0</v>
      </c>
      <c r="I737" s="40" t="s">
        <v>10</v>
      </c>
      <c r="J737" s="40" t="s">
        <v>10</v>
      </c>
      <c r="K737" s="41"/>
    </row>
    <row r="738" spans="2:11" ht="18.75">
      <c r="B738" s="187" t="s">
        <v>227</v>
      </c>
      <c r="C738" s="162" t="s">
        <v>793</v>
      </c>
      <c r="D738" s="57"/>
      <c r="E738" s="61"/>
      <c r="F738" s="61"/>
      <c r="G738" s="61"/>
      <c r="H738" s="176">
        <f t="shared" si="233"/>
        <v>0</v>
      </c>
      <c r="I738" s="40" t="s">
        <v>10</v>
      </c>
      <c r="J738" s="40" t="s">
        <v>10</v>
      </c>
      <c r="K738" s="41"/>
    </row>
    <row r="739" spans="2:11" ht="18.75">
      <c r="B739" s="188" t="s">
        <v>228</v>
      </c>
      <c r="C739" s="162" t="s">
        <v>794</v>
      </c>
      <c r="D739" s="57"/>
      <c r="E739" s="61"/>
      <c r="F739" s="61"/>
      <c r="G739" s="61"/>
      <c r="H739" s="176">
        <f t="shared" ref="H739:H802" si="256">D739+E739+F739+G739</f>
        <v>0</v>
      </c>
      <c r="I739" s="40" t="s">
        <v>10</v>
      </c>
      <c r="J739" s="40" t="s">
        <v>10</v>
      </c>
      <c r="K739" s="41"/>
    </row>
    <row r="740" spans="2:11" ht="18.75">
      <c r="B740" s="185" t="s">
        <v>111</v>
      </c>
      <c r="C740" s="158">
        <v>146200000</v>
      </c>
      <c r="D740" s="81">
        <f>D741+D744+D745+D746+D747+D748</f>
        <v>0</v>
      </c>
      <c r="E740" s="81">
        <f t="shared" ref="E740:G740" si="257">E741+E744+E745+E746+E747+E748</f>
        <v>0</v>
      </c>
      <c r="F740" s="81">
        <f t="shared" si="257"/>
        <v>0</v>
      </c>
      <c r="G740" s="81">
        <f t="shared" si="257"/>
        <v>0</v>
      </c>
      <c r="H740" s="169">
        <f t="shared" si="256"/>
        <v>0</v>
      </c>
      <c r="I740" s="40" t="s">
        <v>10</v>
      </c>
      <c r="J740" s="40" t="s">
        <v>10</v>
      </c>
      <c r="K740" s="41"/>
    </row>
    <row r="741" spans="2:11" ht="18.75">
      <c r="B741" s="186" t="s">
        <v>32</v>
      </c>
      <c r="C741" s="158">
        <v>146210000</v>
      </c>
      <c r="D741" s="96">
        <f>D742+D743</f>
        <v>0</v>
      </c>
      <c r="E741" s="96">
        <f t="shared" ref="E741:G741" si="258">E742+E743</f>
        <v>0</v>
      </c>
      <c r="F741" s="96">
        <f t="shared" si="258"/>
        <v>0</v>
      </c>
      <c r="G741" s="96">
        <f t="shared" si="258"/>
        <v>0</v>
      </c>
      <c r="H741" s="169">
        <f t="shared" si="256"/>
        <v>0</v>
      </c>
      <c r="I741" s="40" t="s">
        <v>18</v>
      </c>
      <c r="J741" s="40" t="s">
        <v>18</v>
      </c>
      <c r="K741" s="41"/>
    </row>
    <row r="742" spans="2:11" ht="18.75">
      <c r="B742" s="178" t="s">
        <v>33</v>
      </c>
      <c r="C742" s="162">
        <v>146211000</v>
      </c>
      <c r="D742" s="59"/>
      <c r="E742" s="59"/>
      <c r="F742" s="59"/>
      <c r="G742" s="59"/>
      <c r="H742" s="172">
        <f t="shared" si="256"/>
        <v>0</v>
      </c>
      <c r="I742" s="40" t="s">
        <v>18</v>
      </c>
      <c r="J742" s="40" t="s">
        <v>18</v>
      </c>
      <c r="K742" s="41"/>
    </row>
    <row r="743" spans="2:11" ht="18.75">
      <c r="B743" s="178" t="s">
        <v>43</v>
      </c>
      <c r="C743" s="162">
        <v>146212000</v>
      </c>
      <c r="D743" s="59"/>
      <c r="E743" s="59"/>
      <c r="F743" s="59"/>
      <c r="G743" s="59"/>
      <c r="H743" s="172">
        <f t="shared" si="256"/>
        <v>0</v>
      </c>
      <c r="I743" s="40" t="s">
        <v>18</v>
      </c>
      <c r="J743" s="40" t="s">
        <v>18</v>
      </c>
      <c r="K743" s="41"/>
    </row>
    <row r="744" spans="2:11" ht="18.75">
      <c r="B744" s="187" t="s">
        <v>19</v>
      </c>
      <c r="C744" s="162">
        <v>146220000</v>
      </c>
      <c r="D744" s="59"/>
      <c r="E744" s="62"/>
      <c r="F744" s="62"/>
      <c r="G744" s="62"/>
      <c r="H744" s="172">
        <f t="shared" si="256"/>
        <v>0</v>
      </c>
      <c r="I744" s="40" t="s">
        <v>18</v>
      </c>
      <c r="J744" s="40" t="s">
        <v>18</v>
      </c>
      <c r="K744" s="41"/>
    </row>
    <row r="745" spans="2:11" ht="18.75">
      <c r="B745" s="187" t="s">
        <v>229</v>
      </c>
      <c r="C745" s="162">
        <v>146230000</v>
      </c>
      <c r="D745" s="59"/>
      <c r="E745" s="62"/>
      <c r="F745" s="62"/>
      <c r="G745" s="62"/>
      <c r="H745" s="172">
        <f t="shared" si="256"/>
        <v>0</v>
      </c>
      <c r="I745" s="40" t="s">
        <v>18</v>
      </c>
      <c r="J745" s="40" t="s">
        <v>18</v>
      </c>
      <c r="K745" s="41"/>
    </row>
    <row r="746" spans="2:11" ht="18.75">
      <c r="B746" s="187" t="s">
        <v>226</v>
      </c>
      <c r="C746" s="162">
        <v>146240000</v>
      </c>
      <c r="D746" s="57"/>
      <c r="E746" s="61"/>
      <c r="F746" s="61"/>
      <c r="G746" s="61"/>
      <c r="H746" s="176">
        <f t="shared" si="256"/>
        <v>0</v>
      </c>
      <c r="I746" s="40" t="s">
        <v>10</v>
      </c>
      <c r="J746" s="40" t="s">
        <v>10</v>
      </c>
      <c r="K746" s="41"/>
    </row>
    <row r="747" spans="2:11" ht="18.75">
      <c r="B747" s="187" t="s">
        <v>227</v>
      </c>
      <c r="C747" s="162">
        <v>146250000</v>
      </c>
      <c r="D747" s="57"/>
      <c r="E747" s="61"/>
      <c r="F747" s="61"/>
      <c r="G747" s="61"/>
      <c r="H747" s="176">
        <f t="shared" si="256"/>
        <v>0</v>
      </c>
      <c r="I747" s="40" t="s">
        <v>10</v>
      </c>
      <c r="J747" s="40" t="s">
        <v>10</v>
      </c>
      <c r="K747" s="41"/>
    </row>
    <row r="748" spans="2:11" ht="18.75">
      <c r="B748" s="188" t="s">
        <v>230</v>
      </c>
      <c r="C748" s="162">
        <v>146260000</v>
      </c>
      <c r="D748" s="57"/>
      <c r="E748" s="61"/>
      <c r="F748" s="61"/>
      <c r="G748" s="61"/>
      <c r="H748" s="176">
        <f t="shared" si="256"/>
        <v>0</v>
      </c>
      <c r="I748" s="40" t="s">
        <v>10</v>
      </c>
      <c r="J748" s="40" t="s">
        <v>10</v>
      </c>
      <c r="K748" s="41"/>
    </row>
    <row r="749" spans="2:11" ht="18.75">
      <c r="B749" s="168" t="s">
        <v>231</v>
      </c>
      <c r="C749" s="158">
        <v>150000000</v>
      </c>
      <c r="D749" s="76">
        <f>D750+D753+D754+D755+D791</f>
        <v>0</v>
      </c>
      <c r="E749" s="76">
        <f t="shared" ref="E749:G749" si="259">E750+E753+E754+E755+E791</f>
        <v>0</v>
      </c>
      <c r="F749" s="76">
        <f t="shared" si="259"/>
        <v>0</v>
      </c>
      <c r="G749" s="76">
        <f t="shared" si="259"/>
        <v>0</v>
      </c>
      <c r="H749" s="169">
        <f t="shared" si="256"/>
        <v>0</v>
      </c>
      <c r="I749" s="9"/>
      <c r="J749" s="9"/>
      <c r="K749" s="10"/>
    </row>
    <row r="750" spans="2:11" ht="18.75">
      <c r="B750" s="170" t="s">
        <v>232</v>
      </c>
      <c r="C750" s="160">
        <v>151000000</v>
      </c>
      <c r="D750" s="81">
        <f>D751+D752</f>
        <v>0</v>
      </c>
      <c r="E750" s="81">
        <f t="shared" ref="E750:G750" si="260">E751+E752</f>
        <v>0</v>
      </c>
      <c r="F750" s="81">
        <f t="shared" si="260"/>
        <v>0</v>
      </c>
      <c r="G750" s="81">
        <f t="shared" si="260"/>
        <v>0</v>
      </c>
      <c r="H750" s="169">
        <f t="shared" si="256"/>
        <v>0</v>
      </c>
      <c r="I750" s="9"/>
      <c r="J750" s="9"/>
      <c r="K750" s="10"/>
    </row>
    <row r="751" spans="2:11" ht="18.75">
      <c r="B751" s="171" t="s">
        <v>233</v>
      </c>
      <c r="C751" s="163">
        <v>151100000</v>
      </c>
      <c r="D751" s="57"/>
      <c r="E751" s="57"/>
      <c r="F751" s="57"/>
      <c r="G751" s="57"/>
      <c r="H751" s="176">
        <f t="shared" si="256"/>
        <v>0</v>
      </c>
      <c r="I751" s="9" t="s">
        <v>10</v>
      </c>
      <c r="J751" s="9" t="s">
        <v>10</v>
      </c>
      <c r="K751" s="10"/>
    </row>
    <row r="752" spans="2:11" ht="18.75">
      <c r="B752" s="171" t="s">
        <v>234</v>
      </c>
      <c r="C752" s="163">
        <v>151200000</v>
      </c>
      <c r="D752" s="57"/>
      <c r="E752" s="57"/>
      <c r="F752" s="57"/>
      <c r="G752" s="57"/>
      <c r="H752" s="176">
        <f t="shared" si="256"/>
        <v>0</v>
      </c>
      <c r="I752" s="9" t="s">
        <v>10</v>
      </c>
      <c r="J752" s="9" t="s">
        <v>10</v>
      </c>
      <c r="K752" s="10"/>
    </row>
    <row r="753" spans="2:11" ht="18.75">
      <c r="B753" s="189" t="s">
        <v>235</v>
      </c>
      <c r="C753" s="163" t="s">
        <v>616</v>
      </c>
      <c r="D753" s="57"/>
      <c r="E753" s="57"/>
      <c r="F753" s="57"/>
      <c r="G753" s="57"/>
      <c r="H753" s="176">
        <f t="shared" si="256"/>
        <v>0</v>
      </c>
      <c r="I753" s="9" t="s">
        <v>10</v>
      </c>
      <c r="J753" s="9" t="s">
        <v>10</v>
      </c>
      <c r="K753" s="10"/>
    </row>
    <row r="754" spans="2:11" ht="18.75">
      <c r="B754" s="189" t="s">
        <v>236</v>
      </c>
      <c r="C754" s="163" t="s">
        <v>617</v>
      </c>
      <c r="D754" s="57"/>
      <c r="E754" s="57"/>
      <c r="F754" s="57"/>
      <c r="G754" s="57"/>
      <c r="H754" s="176">
        <f t="shared" si="256"/>
        <v>0</v>
      </c>
      <c r="I754" s="9" t="s">
        <v>10</v>
      </c>
      <c r="J754" s="9" t="s">
        <v>10</v>
      </c>
      <c r="K754" s="10"/>
    </row>
    <row r="755" spans="2:11" ht="18.75">
      <c r="B755" s="170" t="s">
        <v>237</v>
      </c>
      <c r="C755" s="160">
        <v>154000000</v>
      </c>
      <c r="D755" s="81">
        <f>D756+D757+D782+D783</f>
        <v>0</v>
      </c>
      <c r="E755" s="81">
        <f t="shared" ref="E755:G755" si="261">E756+E757+E782+E783</f>
        <v>0</v>
      </c>
      <c r="F755" s="81">
        <f t="shared" si="261"/>
        <v>0</v>
      </c>
      <c r="G755" s="81">
        <f t="shared" si="261"/>
        <v>0</v>
      </c>
      <c r="H755" s="169">
        <f t="shared" si="256"/>
        <v>0</v>
      </c>
      <c r="I755" s="9"/>
      <c r="J755" s="9"/>
      <c r="K755" s="10"/>
    </row>
    <row r="756" spans="2:11" ht="18.75">
      <c r="B756" s="171" t="s">
        <v>238</v>
      </c>
      <c r="C756" s="163">
        <v>154100000</v>
      </c>
      <c r="D756" s="57"/>
      <c r="E756" s="57"/>
      <c r="F756" s="57"/>
      <c r="G756" s="57"/>
      <c r="H756" s="176">
        <f t="shared" si="256"/>
        <v>0</v>
      </c>
      <c r="I756" s="9" t="s">
        <v>10</v>
      </c>
      <c r="J756" s="9" t="s">
        <v>10</v>
      </c>
      <c r="K756" s="10"/>
    </row>
    <row r="757" spans="2:11" ht="18.75">
      <c r="B757" s="174" t="s">
        <v>135</v>
      </c>
      <c r="C757" s="160">
        <v>154200000</v>
      </c>
      <c r="D757" s="81">
        <f>D758+D773</f>
        <v>0</v>
      </c>
      <c r="E757" s="81">
        <f t="shared" ref="E757:G757" si="262">E758+E773</f>
        <v>0</v>
      </c>
      <c r="F757" s="81">
        <f t="shared" si="262"/>
        <v>0</v>
      </c>
      <c r="G757" s="81">
        <f t="shared" si="262"/>
        <v>0</v>
      </c>
      <c r="H757" s="169">
        <f t="shared" si="256"/>
        <v>0</v>
      </c>
      <c r="I757" s="9"/>
      <c r="J757" s="9"/>
      <c r="K757" s="10"/>
    </row>
    <row r="758" spans="2:11" ht="18.75">
      <c r="B758" s="177" t="s">
        <v>16</v>
      </c>
      <c r="C758" s="158">
        <v>154210000</v>
      </c>
      <c r="D758" s="81">
        <f>D759+D762+D769+D770+D771+D772</f>
        <v>0</v>
      </c>
      <c r="E758" s="81">
        <f t="shared" ref="E758:G758" si="263">E759+E762+E769+E770+E771+E772</f>
        <v>0</v>
      </c>
      <c r="F758" s="81">
        <f t="shared" si="263"/>
        <v>0</v>
      </c>
      <c r="G758" s="81">
        <f t="shared" si="263"/>
        <v>0</v>
      </c>
      <c r="H758" s="169">
        <f t="shared" si="256"/>
        <v>0</v>
      </c>
      <c r="I758" s="9" t="s">
        <v>10</v>
      </c>
      <c r="J758" s="9" t="s">
        <v>10</v>
      </c>
      <c r="K758" s="10"/>
    </row>
    <row r="759" spans="2:11" ht="18.75">
      <c r="B759" s="179" t="s">
        <v>32</v>
      </c>
      <c r="C759" s="158">
        <v>154211000</v>
      </c>
      <c r="D759" s="81">
        <f>D760+D761</f>
        <v>0</v>
      </c>
      <c r="E759" s="81">
        <f t="shared" ref="E759:G759" si="264">E760+E761</f>
        <v>0</v>
      </c>
      <c r="F759" s="81">
        <f t="shared" si="264"/>
        <v>0</v>
      </c>
      <c r="G759" s="81">
        <f t="shared" si="264"/>
        <v>0</v>
      </c>
      <c r="H759" s="169">
        <f t="shared" si="256"/>
        <v>0</v>
      </c>
      <c r="I759" s="9" t="s">
        <v>10</v>
      </c>
      <c r="J759" s="9" t="s">
        <v>10</v>
      </c>
      <c r="K759" s="10"/>
    </row>
    <row r="760" spans="2:11" ht="18.75">
      <c r="B760" s="180" t="s">
        <v>33</v>
      </c>
      <c r="C760" s="162">
        <v>154211100</v>
      </c>
      <c r="D760" s="57"/>
      <c r="E760" s="57"/>
      <c r="F760" s="57"/>
      <c r="G760" s="57"/>
      <c r="H760" s="176">
        <f t="shared" si="256"/>
        <v>0</v>
      </c>
      <c r="I760" s="9" t="s">
        <v>10</v>
      </c>
      <c r="J760" s="9" t="s">
        <v>10</v>
      </c>
      <c r="K760" s="10"/>
    </row>
    <row r="761" spans="2:11" ht="18.75">
      <c r="B761" s="180" t="s">
        <v>43</v>
      </c>
      <c r="C761" s="162">
        <v>154211200</v>
      </c>
      <c r="D761" s="57"/>
      <c r="E761" s="57"/>
      <c r="F761" s="57"/>
      <c r="G761" s="57"/>
      <c r="H761" s="176">
        <f t="shared" si="256"/>
        <v>0</v>
      </c>
      <c r="I761" s="9" t="s">
        <v>10</v>
      </c>
      <c r="J761" s="9" t="s">
        <v>10</v>
      </c>
      <c r="K761" s="10"/>
    </row>
    <row r="762" spans="2:11" ht="18.75">
      <c r="B762" s="179" t="s">
        <v>37</v>
      </c>
      <c r="C762" s="158">
        <v>154212000</v>
      </c>
      <c r="D762" s="81">
        <f>D763+D764+D765+D766+D767+D768</f>
        <v>0</v>
      </c>
      <c r="E762" s="81">
        <f t="shared" ref="E762:G762" si="265">E763+E764+E765+E766+E767+E768</f>
        <v>0</v>
      </c>
      <c r="F762" s="81">
        <f t="shared" si="265"/>
        <v>0</v>
      </c>
      <c r="G762" s="81">
        <f t="shared" si="265"/>
        <v>0</v>
      </c>
      <c r="H762" s="169">
        <f t="shared" si="256"/>
        <v>0</v>
      </c>
      <c r="I762" s="9" t="s">
        <v>10</v>
      </c>
      <c r="J762" s="9" t="s">
        <v>10</v>
      </c>
      <c r="K762" s="10"/>
    </row>
    <row r="763" spans="2:11" ht="18.75">
      <c r="B763" s="180" t="s">
        <v>17</v>
      </c>
      <c r="C763" s="162">
        <v>154212100</v>
      </c>
      <c r="D763" s="57"/>
      <c r="E763" s="57"/>
      <c r="F763" s="57"/>
      <c r="G763" s="57"/>
      <c r="H763" s="176">
        <f t="shared" si="256"/>
        <v>0</v>
      </c>
      <c r="I763" s="9" t="s">
        <v>10</v>
      </c>
      <c r="J763" s="9" t="s">
        <v>18</v>
      </c>
      <c r="K763" s="10"/>
    </row>
    <row r="764" spans="2:11" ht="18.75">
      <c r="B764" s="180" t="s">
        <v>19</v>
      </c>
      <c r="C764" s="162">
        <v>154212200</v>
      </c>
      <c r="D764" s="57"/>
      <c r="E764" s="57"/>
      <c r="F764" s="57"/>
      <c r="G764" s="57"/>
      <c r="H764" s="176">
        <f t="shared" si="256"/>
        <v>0</v>
      </c>
      <c r="I764" s="9" t="s">
        <v>10</v>
      </c>
      <c r="J764" s="9" t="s">
        <v>10</v>
      </c>
      <c r="K764" s="10"/>
    </row>
    <row r="765" spans="2:11" ht="18.75">
      <c r="B765" s="180" t="s">
        <v>20</v>
      </c>
      <c r="C765" s="162">
        <v>154212300</v>
      </c>
      <c r="D765" s="57"/>
      <c r="E765" s="57"/>
      <c r="F765" s="57"/>
      <c r="G765" s="57"/>
      <c r="H765" s="176">
        <f t="shared" si="256"/>
        <v>0</v>
      </c>
      <c r="I765" s="9" t="s">
        <v>10</v>
      </c>
      <c r="J765" s="9" t="s">
        <v>10</v>
      </c>
      <c r="K765" s="10"/>
    </row>
    <row r="766" spans="2:11" ht="18.75">
      <c r="B766" s="180" t="s">
        <v>136</v>
      </c>
      <c r="C766" s="162">
        <v>154212400</v>
      </c>
      <c r="D766" s="57"/>
      <c r="E766" s="57"/>
      <c r="F766" s="57"/>
      <c r="G766" s="57"/>
      <c r="H766" s="176">
        <f t="shared" si="256"/>
        <v>0</v>
      </c>
      <c r="I766" s="9" t="s">
        <v>10</v>
      </c>
      <c r="J766" s="9" t="s">
        <v>10</v>
      </c>
      <c r="K766" s="10"/>
    </row>
    <row r="767" spans="2:11" ht="18.75">
      <c r="B767" s="180" t="s">
        <v>27</v>
      </c>
      <c r="C767" s="162">
        <v>154212500</v>
      </c>
      <c r="D767" s="57"/>
      <c r="E767" s="57"/>
      <c r="F767" s="57"/>
      <c r="G767" s="57"/>
      <c r="H767" s="176">
        <f t="shared" si="256"/>
        <v>0</v>
      </c>
      <c r="I767" s="9" t="s">
        <v>10</v>
      </c>
      <c r="J767" s="9" t="s">
        <v>10</v>
      </c>
      <c r="K767" s="10"/>
    </row>
    <row r="768" spans="2:11" ht="18.75">
      <c r="B768" s="180" t="s">
        <v>137</v>
      </c>
      <c r="C768" s="162">
        <v>154212600</v>
      </c>
      <c r="D768" s="57"/>
      <c r="E768" s="57"/>
      <c r="F768" s="57"/>
      <c r="G768" s="57"/>
      <c r="H768" s="176">
        <f t="shared" si="256"/>
        <v>0</v>
      </c>
      <c r="I768" s="9" t="s">
        <v>10</v>
      </c>
      <c r="J768" s="9" t="s">
        <v>10</v>
      </c>
      <c r="K768" s="10"/>
    </row>
    <row r="769" spans="2:11" ht="18.75">
      <c r="B769" s="178" t="s">
        <v>140</v>
      </c>
      <c r="C769" s="162">
        <v>154213000</v>
      </c>
      <c r="D769" s="57"/>
      <c r="E769" s="57"/>
      <c r="F769" s="57"/>
      <c r="G769" s="57"/>
      <c r="H769" s="176">
        <f t="shared" si="256"/>
        <v>0</v>
      </c>
      <c r="I769" s="9" t="s">
        <v>10</v>
      </c>
      <c r="J769" s="9" t="s">
        <v>18</v>
      </c>
      <c r="K769" s="10"/>
    </row>
    <row r="770" spans="2:11" ht="18.75">
      <c r="B770" s="178" t="s">
        <v>141</v>
      </c>
      <c r="C770" s="162">
        <v>154214000</v>
      </c>
      <c r="D770" s="57"/>
      <c r="E770" s="57"/>
      <c r="F770" s="57"/>
      <c r="G770" s="57"/>
      <c r="H770" s="176">
        <f t="shared" si="256"/>
        <v>0</v>
      </c>
      <c r="I770" s="9" t="s">
        <v>10</v>
      </c>
      <c r="J770" s="9" t="s">
        <v>18</v>
      </c>
      <c r="K770" s="10"/>
    </row>
    <row r="771" spans="2:11" ht="18.75">
      <c r="B771" s="178" t="s">
        <v>47</v>
      </c>
      <c r="C771" s="162">
        <v>154215000</v>
      </c>
      <c r="D771" s="57"/>
      <c r="E771" s="57"/>
      <c r="F771" s="57"/>
      <c r="G771" s="57"/>
      <c r="H771" s="176">
        <f t="shared" si="256"/>
        <v>0</v>
      </c>
      <c r="I771" s="9" t="s">
        <v>10</v>
      </c>
      <c r="J771" s="9" t="s">
        <v>18</v>
      </c>
      <c r="K771" s="10"/>
    </row>
    <row r="772" spans="2:11" ht="18.75">
      <c r="B772" s="178" t="s">
        <v>142</v>
      </c>
      <c r="C772" s="162">
        <v>154216000</v>
      </c>
      <c r="D772" s="57"/>
      <c r="E772" s="57"/>
      <c r="F772" s="57"/>
      <c r="G772" s="57"/>
      <c r="H772" s="176">
        <f t="shared" si="256"/>
        <v>0</v>
      </c>
      <c r="I772" s="9" t="s">
        <v>10</v>
      </c>
      <c r="J772" s="9" t="s">
        <v>10</v>
      </c>
      <c r="K772" s="10"/>
    </row>
    <row r="773" spans="2:11" ht="18.75">
      <c r="B773" s="177" t="s">
        <v>28</v>
      </c>
      <c r="C773" s="158">
        <v>154220000</v>
      </c>
      <c r="D773" s="81">
        <f>D774+D781</f>
        <v>0</v>
      </c>
      <c r="E773" s="81">
        <f t="shared" ref="E773:G773" si="266">E774+E781</f>
        <v>0</v>
      </c>
      <c r="F773" s="81">
        <f t="shared" si="266"/>
        <v>0</v>
      </c>
      <c r="G773" s="81">
        <f t="shared" si="266"/>
        <v>0</v>
      </c>
      <c r="H773" s="169">
        <f t="shared" si="256"/>
        <v>0</v>
      </c>
      <c r="I773" s="9" t="s">
        <v>10</v>
      </c>
      <c r="J773" s="9"/>
      <c r="K773" s="10"/>
    </row>
    <row r="774" spans="2:11" ht="18.75">
      <c r="B774" s="179" t="s">
        <v>239</v>
      </c>
      <c r="C774" s="158">
        <v>154221000</v>
      </c>
      <c r="D774" s="81">
        <f>D776+D775+D777+D778+D779+D780</f>
        <v>0</v>
      </c>
      <c r="E774" s="81">
        <f t="shared" ref="E774:G774" si="267">E776+E775+E777+E778+E779+E780</f>
        <v>0</v>
      </c>
      <c r="F774" s="81">
        <f t="shared" si="267"/>
        <v>0</v>
      </c>
      <c r="G774" s="81">
        <f t="shared" si="267"/>
        <v>0</v>
      </c>
      <c r="H774" s="169">
        <f t="shared" si="256"/>
        <v>0</v>
      </c>
      <c r="I774" s="9" t="s">
        <v>10</v>
      </c>
      <c r="J774" s="9"/>
      <c r="K774" s="10"/>
    </row>
    <row r="775" spans="2:11" ht="18.75">
      <c r="B775" s="180" t="s">
        <v>17</v>
      </c>
      <c r="C775" s="162">
        <v>154221100</v>
      </c>
      <c r="D775" s="57"/>
      <c r="E775" s="57"/>
      <c r="F775" s="57"/>
      <c r="G775" s="57"/>
      <c r="H775" s="176">
        <f t="shared" si="256"/>
        <v>0</v>
      </c>
      <c r="I775" s="9" t="s">
        <v>10</v>
      </c>
      <c r="J775" s="9" t="s">
        <v>18</v>
      </c>
      <c r="K775" s="10"/>
    </row>
    <row r="776" spans="2:11" ht="18.75">
      <c r="B776" s="180" t="s">
        <v>19</v>
      </c>
      <c r="C776" s="162">
        <v>154221200</v>
      </c>
      <c r="D776" s="57"/>
      <c r="E776" s="57"/>
      <c r="F776" s="57"/>
      <c r="G776" s="57"/>
      <c r="H776" s="176">
        <f t="shared" si="256"/>
        <v>0</v>
      </c>
      <c r="I776" s="9" t="s">
        <v>10</v>
      </c>
      <c r="J776" s="9" t="s">
        <v>10</v>
      </c>
      <c r="K776" s="10"/>
    </row>
    <row r="777" spans="2:11" ht="18.75">
      <c r="B777" s="180" t="s">
        <v>20</v>
      </c>
      <c r="C777" s="162">
        <v>154221300</v>
      </c>
      <c r="D777" s="57"/>
      <c r="E777" s="57"/>
      <c r="F777" s="57"/>
      <c r="G777" s="57"/>
      <c r="H777" s="176">
        <f t="shared" si="256"/>
        <v>0</v>
      </c>
      <c r="I777" s="9" t="s">
        <v>10</v>
      </c>
      <c r="J777" s="9" t="s">
        <v>10</v>
      </c>
      <c r="K777" s="10"/>
    </row>
    <row r="778" spans="2:11" ht="18.75">
      <c r="B778" s="180" t="s">
        <v>136</v>
      </c>
      <c r="C778" s="162">
        <v>154221400</v>
      </c>
      <c r="D778" s="57"/>
      <c r="E778" s="57"/>
      <c r="F778" s="57"/>
      <c r="G778" s="57"/>
      <c r="H778" s="176">
        <f t="shared" si="256"/>
        <v>0</v>
      </c>
      <c r="I778" s="9" t="s">
        <v>10</v>
      </c>
      <c r="J778" s="9" t="s">
        <v>10</v>
      </c>
      <c r="K778" s="10"/>
    </row>
    <row r="779" spans="2:11" ht="18.75">
      <c r="B779" s="180" t="s">
        <v>27</v>
      </c>
      <c r="C779" s="162">
        <v>154221500</v>
      </c>
      <c r="D779" s="57"/>
      <c r="E779" s="57"/>
      <c r="F779" s="57"/>
      <c r="G779" s="57"/>
      <c r="H779" s="176">
        <f t="shared" si="256"/>
        <v>0</v>
      </c>
      <c r="I779" s="9" t="s">
        <v>10</v>
      </c>
      <c r="J779" s="9" t="s">
        <v>10</v>
      </c>
      <c r="K779" s="10"/>
    </row>
    <row r="780" spans="2:11" ht="18.75">
      <c r="B780" s="180" t="s">
        <v>137</v>
      </c>
      <c r="C780" s="162">
        <v>154221600</v>
      </c>
      <c r="D780" s="57"/>
      <c r="E780" s="57"/>
      <c r="F780" s="57"/>
      <c r="G780" s="57"/>
      <c r="H780" s="176">
        <f t="shared" si="256"/>
        <v>0</v>
      </c>
      <c r="I780" s="9" t="s">
        <v>10</v>
      </c>
      <c r="J780" s="9" t="s">
        <v>10</v>
      </c>
      <c r="K780" s="10"/>
    </row>
    <row r="781" spans="2:11" ht="18.75">
      <c r="B781" s="178" t="s">
        <v>144</v>
      </c>
      <c r="C781" s="162">
        <v>154222000</v>
      </c>
      <c r="D781" s="57"/>
      <c r="E781" s="57"/>
      <c r="F781" s="57"/>
      <c r="G781" s="57"/>
      <c r="H781" s="176">
        <f t="shared" si="256"/>
        <v>0</v>
      </c>
      <c r="I781" s="9" t="s">
        <v>10</v>
      </c>
      <c r="J781" s="9" t="s">
        <v>18</v>
      </c>
      <c r="K781" s="10"/>
    </row>
    <row r="782" spans="2:11" ht="18.75">
      <c r="B782" s="171" t="s">
        <v>145</v>
      </c>
      <c r="C782" s="163">
        <v>154300000</v>
      </c>
      <c r="D782" s="57"/>
      <c r="E782" s="57"/>
      <c r="F782" s="57"/>
      <c r="G782" s="57"/>
      <c r="H782" s="176">
        <f t="shared" si="256"/>
        <v>0</v>
      </c>
      <c r="I782" s="9" t="s">
        <v>10</v>
      </c>
      <c r="J782" s="9" t="s">
        <v>10</v>
      </c>
      <c r="K782" s="10"/>
    </row>
    <row r="783" spans="2:11" ht="18.75">
      <c r="B783" s="174" t="s">
        <v>240</v>
      </c>
      <c r="C783" s="160">
        <v>154400000</v>
      </c>
      <c r="D783" s="81">
        <f>D784+D785+D786+D787+D788+D789+D790</f>
        <v>0</v>
      </c>
      <c r="E783" s="81">
        <f t="shared" ref="E783:G783" si="268">E784+E785+E786+E787+E788+E789+E790</f>
        <v>0</v>
      </c>
      <c r="F783" s="81">
        <f t="shared" si="268"/>
        <v>0</v>
      </c>
      <c r="G783" s="81">
        <f t="shared" si="268"/>
        <v>0</v>
      </c>
      <c r="H783" s="169">
        <f t="shared" si="256"/>
        <v>0</v>
      </c>
      <c r="I783" s="9" t="s">
        <v>10</v>
      </c>
      <c r="J783" s="9"/>
      <c r="K783" s="10"/>
    </row>
    <row r="784" spans="2:11" ht="18.75">
      <c r="B784" s="175" t="s">
        <v>147</v>
      </c>
      <c r="C784" s="163">
        <v>154410000</v>
      </c>
      <c r="D784" s="57"/>
      <c r="E784" s="57"/>
      <c r="F784" s="57"/>
      <c r="G784" s="57"/>
      <c r="H784" s="176">
        <f t="shared" si="256"/>
        <v>0</v>
      </c>
      <c r="I784" s="9" t="s">
        <v>10</v>
      </c>
      <c r="J784" s="9" t="s">
        <v>10</v>
      </c>
      <c r="K784" s="10"/>
    </row>
    <row r="785" spans="2:11" ht="18.75">
      <c r="B785" s="175" t="s">
        <v>241</v>
      </c>
      <c r="C785" s="163">
        <v>154420000</v>
      </c>
      <c r="D785" s="57"/>
      <c r="E785" s="57"/>
      <c r="F785" s="57"/>
      <c r="G785" s="57"/>
      <c r="H785" s="176">
        <f t="shared" si="256"/>
        <v>0</v>
      </c>
      <c r="I785" s="9" t="s">
        <v>10</v>
      </c>
      <c r="J785" s="9" t="s">
        <v>10</v>
      </c>
      <c r="K785" s="10"/>
    </row>
    <row r="786" spans="2:11" ht="18.75">
      <c r="B786" s="175" t="s">
        <v>242</v>
      </c>
      <c r="C786" s="163">
        <v>154430000</v>
      </c>
      <c r="D786" s="57"/>
      <c r="E786" s="57"/>
      <c r="F786" s="57"/>
      <c r="G786" s="57"/>
      <c r="H786" s="176">
        <f t="shared" si="256"/>
        <v>0</v>
      </c>
      <c r="I786" s="9" t="s">
        <v>10</v>
      </c>
      <c r="J786" s="9" t="s">
        <v>10</v>
      </c>
      <c r="K786" s="10"/>
    </row>
    <row r="787" spans="2:11" ht="18.75">
      <c r="B787" s="175" t="s">
        <v>243</v>
      </c>
      <c r="C787" s="163">
        <v>154440000</v>
      </c>
      <c r="D787" s="57"/>
      <c r="E787" s="57"/>
      <c r="F787" s="57"/>
      <c r="G787" s="57"/>
      <c r="H787" s="176">
        <f t="shared" si="256"/>
        <v>0</v>
      </c>
      <c r="I787" s="9" t="s">
        <v>10</v>
      </c>
      <c r="J787" s="9" t="s">
        <v>10</v>
      </c>
      <c r="K787" s="10"/>
    </row>
    <row r="788" spans="2:11" ht="18.75">
      <c r="B788" s="175" t="s">
        <v>244</v>
      </c>
      <c r="C788" s="163">
        <v>154450000</v>
      </c>
      <c r="D788" s="57"/>
      <c r="E788" s="57"/>
      <c r="F788" s="57"/>
      <c r="G788" s="57"/>
      <c r="H788" s="176">
        <f t="shared" si="256"/>
        <v>0</v>
      </c>
      <c r="I788" s="9" t="s">
        <v>10</v>
      </c>
      <c r="J788" s="9" t="s">
        <v>10</v>
      </c>
      <c r="K788" s="10"/>
    </row>
    <row r="789" spans="2:11" ht="18.75">
      <c r="B789" s="175" t="s">
        <v>245</v>
      </c>
      <c r="C789" s="163">
        <v>154460000</v>
      </c>
      <c r="D789" s="57"/>
      <c r="E789" s="57"/>
      <c r="F789" s="57"/>
      <c r="G789" s="57"/>
      <c r="H789" s="176">
        <f t="shared" si="256"/>
        <v>0</v>
      </c>
      <c r="I789" s="9" t="s">
        <v>10</v>
      </c>
      <c r="J789" s="9" t="s">
        <v>10</v>
      </c>
      <c r="K789" s="10"/>
    </row>
    <row r="790" spans="2:11" ht="18.75">
      <c r="B790" s="175" t="s">
        <v>246</v>
      </c>
      <c r="C790" s="162">
        <v>154470000</v>
      </c>
      <c r="D790" s="57"/>
      <c r="E790" s="57"/>
      <c r="F790" s="57"/>
      <c r="G790" s="57"/>
      <c r="H790" s="176">
        <f t="shared" si="256"/>
        <v>0</v>
      </c>
      <c r="I790" s="9" t="s">
        <v>10</v>
      </c>
      <c r="J790" s="9" t="s">
        <v>10</v>
      </c>
      <c r="K790" s="10"/>
    </row>
    <row r="791" spans="2:11" ht="18.75">
      <c r="B791" s="170" t="s">
        <v>247</v>
      </c>
      <c r="C791" s="160">
        <v>155000000</v>
      </c>
      <c r="D791" s="81">
        <f>D792+D793+D794+D795</f>
        <v>0</v>
      </c>
      <c r="E791" s="81">
        <f t="shared" ref="E791:G791" si="269">E792+E793+E794+E795</f>
        <v>0</v>
      </c>
      <c r="F791" s="81">
        <f t="shared" si="269"/>
        <v>0</v>
      </c>
      <c r="G791" s="81">
        <f t="shared" si="269"/>
        <v>0</v>
      </c>
      <c r="H791" s="169">
        <f t="shared" si="256"/>
        <v>0</v>
      </c>
      <c r="I791" s="9" t="s">
        <v>10</v>
      </c>
      <c r="J791" s="9" t="s">
        <v>10</v>
      </c>
      <c r="K791" s="10"/>
    </row>
    <row r="792" spans="2:11" ht="18.75">
      <c r="B792" s="171" t="s">
        <v>248</v>
      </c>
      <c r="C792" s="163">
        <v>155100000</v>
      </c>
      <c r="D792" s="57"/>
      <c r="E792" s="57"/>
      <c r="F792" s="57"/>
      <c r="G792" s="57"/>
      <c r="H792" s="176">
        <f t="shared" si="256"/>
        <v>0</v>
      </c>
      <c r="I792" s="9" t="s">
        <v>10</v>
      </c>
      <c r="J792" s="9" t="s">
        <v>10</v>
      </c>
      <c r="K792" s="10"/>
    </row>
    <row r="793" spans="2:11" ht="18.75">
      <c r="B793" s="171" t="s">
        <v>154</v>
      </c>
      <c r="C793" s="163">
        <v>155200000</v>
      </c>
      <c r="D793" s="57"/>
      <c r="E793" s="57"/>
      <c r="F793" s="57"/>
      <c r="G793" s="57"/>
      <c r="H793" s="176">
        <f t="shared" si="256"/>
        <v>0</v>
      </c>
      <c r="I793" s="9" t="s">
        <v>10</v>
      </c>
      <c r="J793" s="9" t="s">
        <v>10</v>
      </c>
      <c r="K793" s="10"/>
    </row>
    <row r="794" spans="2:11" ht="18.75">
      <c r="B794" s="171" t="s">
        <v>145</v>
      </c>
      <c r="C794" s="163">
        <v>155300000</v>
      </c>
      <c r="D794" s="57"/>
      <c r="E794" s="57"/>
      <c r="F794" s="57"/>
      <c r="G794" s="57"/>
      <c r="H794" s="176">
        <f t="shared" si="256"/>
        <v>0</v>
      </c>
      <c r="I794" s="9" t="s">
        <v>10</v>
      </c>
      <c r="J794" s="9" t="s">
        <v>10</v>
      </c>
      <c r="K794" s="10"/>
    </row>
    <row r="795" spans="2:11" ht="18.75">
      <c r="B795" s="171" t="s">
        <v>249</v>
      </c>
      <c r="C795" s="163">
        <v>155400000</v>
      </c>
      <c r="D795" s="57"/>
      <c r="E795" s="57"/>
      <c r="F795" s="57"/>
      <c r="G795" s="57"/>
      <c r="H795" s="176">
        <f t="shared" si="256"/>
        <v>0</v>
      </c>
      <c r="I795" s="9" t="s">
        <v>10</v>
      </c>
      <c r="J795" s="9" t="s">
        <v>10</v>
      </c>
      <c r="K795" s="10"/>
    </row>
    <row r="796" spans="2:11" ht="18.75">
      <c r="B796" s="168" t="s">
        <v>250</v>
      </c>
      <c r="C796" s="158">
        <v>160000000</v>
      </c>
      <c r="D796" s="76">
        <f t="shared" ref="D796:G796" si="270">D797+D833+D869+D870+D871+D872</f>
        <v>0</v>
      </c>
      <c r="E796" s="76">
        <f t="shared" si="270"/>
        <v>0</v>
      </c>
      <c r="F796" s="76">
        <f t="shared" si="270"/>
        <v>0</v>
      </c>
      <c r="G796" s="76">
        <f t="shared" si="270"/>
        <v>0</v>
      </c>
      <c r="H796" s="169">
        <f t="shared" si="256"/>
        <v>0</v>
      </c>
      <c r="I796" s="9"/>
      <c r="J796" s="9"/>
      <c r="K796" s="10"/>
    </row>
    <row r="797" spans="2:11" ht="18.75">
      <c r="B797" s="173" t="s">
        <v>121</v>
      </c>
      <c r="C797" s="158">
        <v>161000000</v>
      </c>
      <c r="D797" s="76">
        <f>D798+D803+D820+D823+D826+D827+D832</f>
        <v>0</v>
      </c>
      <c r="E797" s="76">
        <f t="shared" ref="E797:G797" si="271">E798+E803+E820+E823+E826+E827+E832</f>
        <v>0</v>
      </c>
      <c r="F797" s="76">
        <f t="shared" si="271"/>
        <v>0</v>
      </c>
      <c r="G797" s="76">
        <f t="shared" si="271"/>
        <v>0</v>
      </c>
      <c r="H797" s="169">
        <f t="shared" si="256"/>
        <v>0</v>
      </c>
      <c r="I797" s="9"/>
      <c r="J797" s="9"/>
      <c r="K797" s="10"/>
    </row>
    <row r="798" spans="2:11" ht="18.75">
      <c r="B798" s="174" t="s">
        <v>32</v>
      </c>
      <c r="C798" s="158">
        <v>161100000</v>
      </c>
      <c r="D798" s="81">
        <f>D799+D800</f>
        <v>0</v>
      </c>
      <c r="E798" s="81">
        <f t="shared" ref="E798:G798" si="272">E799+E800</f>
        <v>0</v>
      </c>
      <c r="F798" s="81">
        <f t="shared" si="272"/>
        <v>0</v>
      </c>
      <c r="G798" s="81">
        <f t="shared" si="272"/>
        <v>0</v>
      </c>
      <c r="H798" s="169">
        <f t="shared" si="256"/>
        <v>0</v>
      </c>
      <c r="I798" s="9" t="s">
        <v>10</v>
      </c>
      <c r="J798" s="9" t="s">
        <v>18</v>
      </c>
      <c r="K798" s="10"/>
    </row>
    <row r="799" spans="2:11" ht="18.75">
      <c r="B799" s="175" t="s">
        <v>33</v>
      </c>
      <c r="C799" s="163">
        <v>161110000</v>
      </c>
      <c r="D799" s="57"/>
      <c r="E799" s="57"/>
      <c r="F799" s="57"/>
      <c r="G799" s="57"/>
      <c r="H799" s="176">
        <f t="shared" si="256"/>
        <v>0</v>
      </c>
      <c r="I799" s="9" t="s">
        <v>10</v>
      </c>
      <c r="J799" s="9" t="s">
        <v>18</v>
      </c>
      <c r="K799" s="10"/>
    </row>
    <row r="800" spans="2:11" ht="18.75">
      <c r="B800" s="177" t="s">
        <v>43</v>
      </c>
      <c r="C800" s="160">
        <v>161120000</v>
      </c>
      <c r="D800" s="81">
        <f>D801+D802</f>
        <v>0</v>
      </c>
      <c r="E800" s="81">
        <f t="shared" ref="E800:G800" si="273">E801+E802</f>
        <v>0</v>
      </c>
      <c r="F800" s="81">
        <f t="shared" si="273"/>
        <v>0</v>
      </c>
      <c r="G800" s="81">
        <f t="shared" si="273"/>
        <v>0</v>
      </c>
      <c r="H800" s="169">
        <f t="shared" si="256"/>
        <v>0</v>
      </c>
      <c r="I800" s="9" t="s">
        <v>10</v>
      </c>
      <c r="J800" s="9" t="s">
        <v>18</v>
      </c>
      <c r="K800" s="10"/>
    </row>
    <row r="801" spans="2:11" ht="18.75">
      <c r="B801" s="178" t="s">
        <v>125</v>
      </c>
      <c r="C801" s="163">
        <v>161121000</v>
      </c>
      <c r="D801" s="57"/>
      <c r="E801" s="57"/>
      <c r="F801" s="57"/>
      <c r="G801" s="57"/>
      <c r="H801" s="176">
        <f t="shared" si="256"/>
        <v>0</v>
      </c>
      <c r="I801" s="9" t="s">
        <v>10</v>
      </c>
      <c r="J801" s="9" t="s">
        <v>18</v>
      </c>
      <c r="K801" s="10"/>
    </row>
    <row r="802" spans="2:11" ht="18.75">
      <c r="B802" s="178" t="s">
        <v>126</v>
      </c>
      <c r="C802" s="163">
        <v>161122000</v>
      </c>
      <c r="D802" s="57"/>
      <c r="E802" s="57"/>
      <c r="F802" s="57"/>
      <c r="G802" s="57"/>
      <c r="H802" s="176">
        <f t="shared" si="256"/>
        <v>0</v>
      </c>
      <c r="I802" s="9" t="s">
        <v>10</v>
      </c>
      <c r="J802" s="9" t="s">
        <v>18</v>
      </c>
      <c r="K802" s="10"/>
    </row>
    <row r="803" spans="2:11" ht="18.75">
      <c r="B803" s="174" t="s">
        <v>37</v>
      </c>
      <c r="C803" s="158">
        <v>161200000</v>
      </c>
      <c r="D803" s="81">
        <f>D804+D807+D810++D813</f>
        <v>0</v>
      </c>
      <c r="E803" s="81">
        <f t="shared" ref="E803:G803" si="274">E804+E807+E810++E813</f>
        <v>0</v>
      </c>
      <c r="F803" s="81">
        <f t="shared" si="274"/>
        <v>0</v>
      </c>
      <c r="G803" s="81">
        <f t="shared" si="274"/>
        <v>0</v>
      </c>
      <c r="H803" s="169">
        <f t="shared" ref="H803:H866" si="275">D803+E803+F803+G803</f>
        <v>0</v>
      </c>
      <c r="I803" s="9" t="s">
        <v>10</v>
      </c>
      <c r="J803" s="9" t="s">
        <v>18</v>
      </c>
      <c r="K803" s="10"/>
    </row>
    <row r="804" spans="2:11" ht="18.75">
      <c r="B804" s="177" t="s">
        <v>38</v>
      </c>
      <c r="C804" s="160">
        <v>161210000</v>
      </c>
      <c r="D804" s="81">
        <f>D805+D806</f>
        <v>0</v>
      </c>
      <c r="E804" s="81">
        <f t="shared" ref="E804:G804" si="276">E805+E806</f>
        <v>0</v>
      </c>
      <c r="F804" s="81">
        <f t="shared" si="276"/>
        <v>0</v>
      </c>
      <c r="G804" s="81">
        <f t="shared" si="276"/>
        <v>0</v>
      </c>
      <c r="H804" s="169">
        <f t="shared" si="275"/>
        <v>0</v>
      </c>
      <c r="I804" s="9" t="s">
        <v>10</v>
      </c>
      <c r="J804" s="9" t="s">
        <v>18</v>
      </c>
      <c r="K804" s="10"/>
    </row>
    <row r="805" spans="2:11" ht="18.75">
      <c r="B805" s="178" t="s">
        <v>33</v>
      </c>
      <c r="C805" s="163">
        <v>161211000</v>
      </c>
      <c r="D805" s="57"/>
      <c r="E805" s="57"/>
      <c r="F805" s="57"/>
      <c r="G805" s="57"/>
      <c r="H805" s="176">
        <f t="shared" si="275"/>
        <v>0</v>
      </c>
      <c r="I805" s="9" t="s">
        <v>10</v>
      </c>
      <c r="J805" s="9" t="s">
        <v>18</v>
      </c>
      <c r="K805" s="10"/>
    </row>
    <row r="806" spans="2:11" ht="18.75">
      <c r="B806" s="178" t="s">
        <v>43</v>
      </c>
      <c r="C806" s="163">
        <v>161212000</v>
      </c>
      <c r="D806" s="57"/>
      <c r="E806" s="57"/>
      <c r="F806" s="57"/>
      <c r="G806" s="57"/>
      <c r="H806" s="176">
        <f t="shared" si="275"/>
        <v>0</v>
      </c>
      <c r="I806" s="9" t="s">
        <v>10</v>
      </c>
      <c r="J806" s="9" t="s">
        <v>18</v>
      </c>
      <c r="K806" s="10"/>
    </row>
    <row r="807" spans="2:11" ht="18.75">
      <c r="B807" s="177" t="s">
        <v>39</v>
      </c>
      <c r="C807" s="160">
        <v>161220000</v>
      </c>
      <c r="D807" s="81">
        <f>D808+D809</f>
        <v>0</v>
      </c>
      <c r="E807" s="81">
        <f t="shared" ref="E807:G807" si="277">E808+E809</f>
        <v>0</v>
      </c>
      <c r="F807" s="81">
        <f t="shared" si="277"/>
        <v>0</v>
      </c>
      <c r="G807" s="81">
        <f t="shared" si="277"/>
        <v>0</v>
      </c>
      <c r="H807" s="169">
        <f t="shared" si="275"/>
        <v>0</v>
      </c>
      <c r="I807" s="9" t="s">
        <v>10</v>
      </c>
      <c r="J807" s="9" t="s">
        <v>18</v>
      </c>
      <c r="K807" s="10"/>
    </row>
    <row r="808" spans="2:11" ht="18.75">
      <c r="B808" s="178" t="s">
        <v>33</v>
      </c>
      <c r="C808" s="163">
        <v>161221000</v>
      </c>
      <c r="D808" s="57"/>
      <c r="E808" s="57"/>
      <c r="F808" s="57"/>
      <c r="G808" s="57"/>
      <c r="H808" s="176">
        <f t="shared" si="275"/>
        <v>0</v>
      </c>
      <c r="I808" s="9" t="s">
        <v>10</v>
      </c>
      <c r="J808" s="9" t="s">
        <v>18</v>
      </c>
      <c r="K808" s="10"/>
    </row>
    <row r="809" spans="2:11" ht="18.75">
      <c r="B809" s="178" t="s">
        <v>43</v>
      </c>
      <c r="C809" s="163">
        <v>161222000</v>
      </c>
      <c r="D809" s="57"/>
      <c r="E809" s="57"/>
      <c r="F809" s="57"/>
      <c r="G809" s="57"/>
      <c r="H809" s="176">
        <f t="shared" si="275"/>
        <v>0</v>
      </c>
      <c r="I809" s="9" t="s">
        <v>10</v>
      </c>
      <c r="J809" s="9" t="s">
        <v>18</v>
      </c>
      <c r="K809" s="10"/>
    </row>
    <row r="810" spans="2:11" ht="18.75">
      <c r="B810" s="177" t="s">
        <v>40</v>
      </c>
      <c r="C810" s="160">
        <v>161230000</v>
      </c>
      <c r="D810" s="81">
        <f>D811+D812</f>
        <v>0</v>
      </c>
      <c r="E810" s="81">
        <f t="shared" ref="E810:G810" si="278">E811+E812</f>
        <v>0</v>
      </c>
      <c r="F810" s="81">
        <f t="shared" si="278"/>
        <v>0</v>
      </c>
      <c r="G810" s="81">
        <f t="shared" si="278"/>
        <v>0</v>
      </c>
      <c r="H810" s="169">
        <f t="shared" si="275"/>
        <v>0</v>
      </c>
      <c r="I810" s="9" t="s">
        <v>10</v>
      </c>
      <c r="J810" s="9" t="s">
        <v>18</v>
      </c>
      <c r="K810" s="10"/>
    </row>
    <row r="811" spans="2:11" ht="18.75">
      <c r="B811" s="178" t="s">
        <v>33</v>
      </c>
      <c r="C811" s="163">
        <v>161231000</v>
      </c>
      <c r="D811" s="57"/>
      <c r="E811" s="57"/>
      <c r="F811" s="57"/>
      <c r="G811" s="57"/>
      <c r="H811" s="176">
        <f t="shared" si="275"/>
        <v>0</v>
      </c>
      <c r="I811" s="9" t="s">
        <v>10</v>
      </c>
      <c r="J811" s="9" t="s">
        <v>18</v>
      </c>
      <c r="K811" s="10"/>
    </row>
    <row r="812" spans="2:11" ht="18.75">
      <c r="B812" s="178" t="s">
        <v>43</v>
      </c>
      <c r="C812" s="163">
        <v>161232000</v>
      </c>
      <c r="D812" s="57"/>
      <c r="E812" s="57"/>
      <c r="F812" s="57"/>
      <c r="G812" s="57"/>
      <c r="H812" s="176">
        <f t="shared" si="275"/>
        <v>0</v>
      </c>
      <c r="I812" s="9" t="s">
        <v>10</v>
      </c>
      <c r="J812" s="9" t="s">
        <v>18</v>
      </c>
      <c r="K812" s="10"/>
    </row>
    <row r="813" spans="2:11" ht="18.75">
      <c r="B813" s="177" t="s">
        <v>122</v>
      </c>
      <c r="C813" s="160">
        <v>161240000</v>
      </c>
      <c r="D813" s="81">
        <f>D814+D817</f>
        <v>0</v>
      </c>
      <c r="E813" s="81">
        <f t="shared" ref="E813:G813" si="279">E814+E817</f>
        <v>0</v>
      </c>
      <c r="F813" s="81">
        <f t="shared" si="279"/>
        <v>0</v>
      </c>
      <c r="G813" s="81">
        <f t="shared" si="279"/>
        <v>0</v>
      </c>
      <c r="H813" s="169">
        <f t="shared" si="275"/>
        <v>0</v>
      </c>
      <c r="I813" s="9" t="s">
        <v>10</v>
      </c>
      <c r="J813" s="9" t="s">
        <v>18</v>
      </c>
      <c r="K813" s="10"/>
    </row>
    <row r="814" spans="2:11" ht="18.75">
      <c r="B814" s="179" t="s">
        <v>42</v>
      </c>
      <c r="C814" s="160">
        <v>161241000</v>
      </c>
      <c r="D814" s="81">
        <f>D815+D816</f>
        <v>0</v>
      </c>
      <c r="E814" s="81">
        <f t="shared" ref="E814:G814" si="280">E815+E816</f>
        <v>0</v>
      </c>
      <c r="F814" s="81">
        <f t="shared" si="280"/>
        <v>0</v>
      </c>
      <c r="G814" s="81">
        <f t="shared" si="280"/>
        <v>0</v>
      </c>
      <c r="H814" s="169">
        <f t="shared" si="275"/>
        <v>0</v>
      </c>
      <c r="I814" s="9" t="s">
        <v>10</v>
      </c>
      <c r="J814" s="9" t="s">
        <v>18</v>
      </c>
      <c r="K814" s="10"/>
    </row>
    <row r="815" spans="2:11" ht="18.75">
      <c r="B815" s="180" t="s">
        <v>33</v>
      </c>
      <c r="C815" s="163">
        <v>161241100</v>
      </c>
      <c r="D815" s="57"/>
      <c r="E815" s="57"/>
      <c r="F815" s="57"/>
      <c r="G815" s="57"/>
      <c r="H815" s="176">
        <f t="shared" si="275"/>
        <v>0</v>
      </c>
      <c r="I815" s="9" t="s">
        <v>10</v>
      </c>
      <c r="J815" s="9" t="s">
        <v>18</v>
      </c>
      <c r="K815" s="10"/>
    </row>
    <row r="816" spans="2:11" ht="18.75">
      <c r="B816" s="180" t="s">
        <v>43</v>
      </c>
      <c r="C816" s="163">
        <v>161241200</v>
      </c>
      <c r="D816" s="57"/>
      <c r="E816" s="57"/>
      <c r="F816" s="57"/>
      <c r="G816" s="57"/>
      <c r="H816" s="176">
        <f t="shared" si="275"/>
        <v>0</v>
      </c>
      <c r="I816" s="9" t="s">
        <v>10</v>
      </c>
      <c r="J816" s="9" t="s">
        <v>18</v>
      </c>
      <c r="K816" s="10"/>
    </row>
    <row r="817" spans="2:11" ht="18.75">
      <c r="B817" s="179" t="s">
        <v>44</v>
      </c>
      <c r="C817" s="160">
        <v>161242000</v>
      </c>
      <c r="D817" s="81">
        <f>D818+D819</f>
        <v>0</v>
      </c>
      <c r="E817" s="81">
        <f t="shared" ref="E817:G817" si="281">E818+E819</f>
        <v>0</v>
      </c>
      <c r="F817" s="81">
        <f t="shared" si="281"/>
        <v>0</v>
      </c>
      <c r="G817" s="81">
        <f t="shared" si="281"/>
        <v>0</v>
      </c>
      <c r="H817" s="169">
        <f t="shared" si="275"/>
        <v>0</v>
      </c>
      <c r="I817" s="9" t="s">
        <v>10</v>
      </c>
      <c r="J817" s="9" t="s">
        <v>18</v>
      </c>
      <c r="K817" s="10"/>
    </row>
    <row r="818" spans="2:11" ht="18.75">
      <c r="B818" s="180" t="s">
        <v>33</v>
      </c>
      <c r="C818" s="163">
        <v>161242100</v>
      </c>
      <c r="D818" s="57"/>
      <c r="E818" s="57"/>
      <c r="F818" s="57"/>
      <c r="G818" s="57"/>
      <c r="H818" s="176">
        <f t="shared" si="275"/>
        <v>0</v>
      </c>
      <c r="I818" s="9" t="s">
        <v>10</v>
      </c>
      <c r="J818" s="9" t="s">
        <v>18</v>
      </c>
      <c r="K818" s="10"/>
    </row>
    <row r="819" spans="2:11" ht="18.75">
      <c r="B819" s="180" t="s">
        <v>43</v>
      </c>
      <c r="C819" s="163">
        <v>161242200</v>
      </c>
      <c r="D819" s="57"/>
      <c r="E819" s="57"/>
      <c r="F819" s="57"/>
      <c r="G819" s="57"/>
      <c r="H819" s="176">
        <f t="shared" si="275"/>
        <v>0</v>
      </c>
      <c r="I819" s="9" t="s">
        <v>10</v>
      </c>
      <c r="J819" s="9" t="s">
        <v>18</v>
      </c>
      <c r="K819" s="10"/>
    </row>
    <row r="820" spans="2:11" ht="18.75">
      <c r="B820" s="174" t="s">
        <v>45</v>
      </c>
      <c r="C820" s="158">
        <v>161300000</v>
      </c>
      <c r="D820" s="81">
        <f>D821+D822</f>
        <v>0</v>
      </c>
      <c r="E820" s="81">
        <f t="shared" ref="E820:G820" si="282">E821+E822</f>
        <v>0</v>
      </c>
      <c r="F820" s="81">
        <f t="shared" si="282"/>
        <v>0</v>
      </c>
      <c r="G820" s="81">
        <f t="shared" si="282"/>
        <v>0</v>
      </c>
      <c r="H820" s="169">
        <f t="shared" si="275"/>
        <v>0</v>
      </c>
      <c r="I820" s="9" t="s">
        <v>10</v>
      </c>
      <c r="J820" s="9" t="s">
        <v>18</v>
      </c>
      <c r="K820" s="10"/>
    </row>
    <row r="821" spans="2:11" ht="18.75">
      <c r="B821" s="175" t="s">
        <v>203</v>
      </c>
      <c r="C821" s="163">
        <v>161310000</v>
      </c>
      <c r="D821" s="57"/>
      <c r="E821" s="57"/>
      <c r="F821" s="57"/>
      <c r="G821" s="57"/>
      <c r="H821" s="176">
        <f t="shared" si="275"/>
        <v>0</v>
      </c>
      <c r="I821" s="9" t="s">
        <v>10</v>
      </c>
      <c r="J821" s="9" t="s">
        <v>18</v>
      </c>
      <c r="K821" s="10"/>
    </row>
    <row r="822" spans="2:11" ht="18.75">
      <c r="B822" s="175" t="s">
        <v>204</v>
      </c>
      <c r="C822" s="163">
        <v>161320000</v>
      </c>
      <c r="D822" s="57"/>
      <c r="E822" s="57"/>
      <c r="F822" s="57"/>
      <c r="G822" s="57"/>
      <c r="H822" s="176">
        <f t="shared" si="275"/>
        <v>0</v>
      </c>
      <c r="I822" s="9" t="s">
        <v>10</v>
      </c>
      <c r="J822" s="9" t="s">
        <v>18</v>
      </c>
      <c r="K822" s="10"/>
    </row>
    <row r="823" spans="2:11" ht="18.75">
      <c r="B823" s="174" t="s">
        <v>46</v>
      </c>
      <c r="C823" s="158">
        <v>161400000</v>
      </c>
      <c r="D823" s="81">
        <f>D824+D825</f>
        <v>0</v>
      </c>
      <c r="E823" s="81">
        <f t="shared" ref="E823:G823" si="283">E824+E825</f>
        <v>0</v>
      </c>
      <c r="F823" s="81">
        <f t="shared" si="283"/>
        <v>0</v>
      </c>
      <c r="G823" s="81">
        <f t="shared" si="283"/>
        <v>0</v>
      </c>
      <c r="H823" s="169">
        <f t="shared" si="275"/>
        <v>0</v>
      </c>
      <c r="I823" s="9" t="s">
        <v>10</v>
      </c>
      <c r="J823" s="9" t="s">
        <v>18</v>
      </c>
      <c r="K823" s="10"/>
    </row>
    <row r="824" spans="2:11" ht="18.75">
      <c r="B824" s="175" t="s">
        <v>205</v>
      </c>
      <c r="C824" s="163">
        <v>161410000</v>
      </c>
      <c r="D824" s="57"/>
      <c r="E824" s="57"/>
      <c r="F824" s="57"/>
      <c r="G824" s="57"/>
      <c r="H824" s="176">
        <f t="shared" si="275"/>
        <v>0</v>
      </c>
      <c r="I824" s="9" t="s">
        <v>10</v>
      </c>
      <c r="J824" s="9" t="s">
        <v>18</v>
      </c>
      <c r="K824" s="10"/>
    </row>
    <row r="825" spans="2:11" ht="18.75">
      <c r="B825" s="175" t="s">
        <v>206</v>
      </c>
      <c r="C825" s="163">
        <v>161420000</v>
      </c>
      <c r="D825" s="57"/>
      <c r="E825" s="57"/>
      <c r="F825" s="57"/>
      <c r="G825" s="57"/>
      <c r="H825" s="176">
        <f t="shared" si="275"/>
        <v>0</v>
      </c>
      <c r="I825" s="9" t="s">
        <v>10</v>
      </c>
      <c r="J825" s="9" t="s">
        <v>18</v>
      </c>
      <c r="K825" s="10"/>
    </row>
    <row r="826" spans="2:11" ht="18.75">
      <c r="B826" s="171" t="s">
        <v>47</v>
      </c>
      <c r="C826" s="162" t="s">
        <v>618</v>
      </c>
      <c r="D826" s="59"/>
      <c r="E826" s="59"/>
      <c r="F826" s="59"/>
      <c r="G826" s="59"/>
      <c r="H826" s="172">
        <f t="shared" si="275"/>
        <v>0</v>
      </c>
      <c r="I826" s="40" t="s">
        <v>18</v>
      </c>
      <c r="J826" s="40" t="s">
        <v>18</v>
      </c>
      <c r="K826" s="10"/>
    </row>
    <row r="827" spans="2:11" ht="18.75">
      <c r="B827" s="174" t="s">
        <v>207</v>
      </c>
      <c r="C827" s="158">
        <v>161600000</v>
      </c>
      <c r="D827" s="81">
        <f>D828+D829+D830+D831</f>
        <v>0</v>
      </c>
      <c r="E827" s="81">
        <f t="shared" ref="E827:G827" si="284">E828+E829+E830+E831</f>
        <v>0</v>
      </c>
      <c r="F827" s="81">
        <f t="shared" si="284"/>
        <v>0</v>
      </c>
      <c r="G827" s="81">
        <f t="shared" si="284"/>
        <v>0</v>
      </c>
      <c r="H827" s="169">
        <f t="shared" si="275"/>
        <v>0</v>
      </c>
      <c r="I827" s="9" t="s">
        <v>10</v>
      </c>
      <c r="J827" s="9" t="s">
        <v>10</v>
      </c>
      <c r="K827" s="10"/>
    </row>
    <row r="828" spans="2:11" ht="18.75">
      <c r="B828" s="175" t="s">
        <v>198</v>
      </c>
      <c r="C828" s="163">
        <v>161610000</v>
      </c>
      <c r="D828" s="57"/>
      <c r="E828" s="57"/>
      <c r="F828" s="57"/>
      <c r="G828" s="57"/>
      <c r="H828" s="176">
        <f t="shared" si="275"/>
        <v>0</v>
      </c>
      <c r="I828" s="9" t="s">
        <v>10</v>
      </c>
      <c r="J828" s="9" t="s">
        <v>10</v>
      </c>
      <c r="K828" s="10"/>
    </row>
    <row r="829" spans="2:11" ht="18.75">
      <c r="B829" s="175" t="s">
        <v>199</v>
      </c>
      <c r="C829" s="163">
        <v>161620000</v>
      </c>
      <c r="D829" s="57"/>
      <c r="E829" s="57"/>
      <c r="F829" s="57"/>
      <c r="G829" s="57"/>
      <c r="H829" s="176">
        <f t="shared" si="275"/>
        <v>0</v>
      </c>
      <c r="I829" s="9" t="s">
        <v>10</v>
      </c>
      <c r="J829" s="9" t="s">
        <v>10</v>
      </c>
      <c r="K829" s="10"/>
    </row>
    <row r="830" spans="2:11" ht="18.75">
      <c r="B830" s="175" t="s">
        <v>200</v>
      </c>
      <c r="C830" s="163">
        <v>161630000</v>
      </c>
      <c r="D830" s="57"/>
      <c r="E830" s="57"/>
      <c r="F830" s="57"/>
      <c r="G830" s="57"/>
      <c r="H830" s="176">
        <f t="shared" si="275"/>
        <v>0</v>
      </c>
      <c r="I830" s="9" t="s">
        <v>10</v>
      </c>
      <c r="J830" s="9" t="s">
        <v>10</v>
      </c>
      <c r="K830" s="10"/>
    </row>
    <row r="831" spans="2:11" ht="18.75">
      <c r="B831" s="175" t="s">
        <v>201</v>
      </c>
      <c r="C831" s="163">
        <v>161640000</v>
      </c>
      <c r="D831" s="57"/>
      <c r="E831" s="57"/>
      <c r="F831" s="57"/>
      <c r="G831" s="57"/>
      <c r="H831" s="176">
        <f t="shared" si="275"/>
        <v>0</v>
      </c>
      <c r="I831" s="9" t="s">
        <v>10</v>
      </c>
      <c r="J831" s="9" t="s">
        <v>10</v>
      </c>
      <c r="K831" s="10"/>
    </row>
    <row r="832" spans="2:11" ht="18.75">
      <c r="B832" s="171" t="s">
        <v>208</v>
      </c>
      <c r="C832" s="162">
        <v>161700000</v>
      </c>
      <c r="D832" s="57"/>
      <c r="E832" s="57"/>
      <c r="F832" s="57"/>
      <c r="G832" s="57"/>
      <c r="H832" s="176">
        <f t="shared" si="275"/>
        <v>0</v>
      </c>
      <c r="I832" s="9" t="s">
        <v>10</v>
      </c>
      <c r="J832" s="9" t="s">
        <v>10</v>
      </c>
      <c r="K832" s="10"/>
    </row>
    <row r="833" spans="2:11" ht="18.75">
      <c r="B833" s="173" t="s">
        <v>124</v>
      </c>
      <c r="C833" s="158">
        <v>162000000</v>
      </c>
      <c r="D833" s="76">
        <f>D834+D839+D856+D859+D862+D863+D868</f>
        <v>0</v>
      </c>
      <c r="E833" s="76">
        <f t="shared" ref="E833:G833" si="285">E834+E839+E856+E859+E862+E863+E868</f>
        <v>0</v>
      </c>
      <c r="F833" s="76">
        <f t="shared" si="285"/>
        <v>0</v>
      </c>
      <c r="G833" s="76">
        <f t="shared" si="285"/>
        <v>0</v>
      </c>
      <c r="H833" s="169">
        <f t="shared" si="275"/>
        <v>0</v>
      </c>
      <c r="I833" s="9"/>
      <c r="J833" s="9"/>
      <c r="K833" s="10"/>
    </row>
    <row r="834" spans="2:11" ht="18.75">
      <c r="B834" s="174" t="s">
        <v>32</v>
      </c>
      <c r="C834" s="158">
        <v>162100000</v>
      </c>
      <c r="D834" s="81">
        <f>D835+D836</f>
        <v>0</v>
      </c>
      <c r="E834" s="81">
        <f t="shared" ref="E834:G834" si="286">E835+E836</f>
        <v>0</v>
      </c>
      <c r="F834" s="81">
        <f t="shared" si="286"/>
        <v>0</v>
      </c>
      <c r="G834" s="81">
        <f t="shared" si="286"/>
        <v>0</v>
      </c>
      <c r="H834" s="169">
        <f t="shared" si="275"/>
        <v>0</v>
      </c>
      <c r="I834" s="9" t="s">
        <v>10</v>
      </c>
      <c r="J834" s="9" t="s">
        <v>18</v>
      </c>
      <c r="K834" s="10"/>
    </row>
    <row r="835" spans="2:11" ht="18.75">
      <c r="B835" s="175" t="s">
        <v>33</v>
      </c>
      <c r="C835" s="163">
        <v>162110000</v>
      </c>
      <c r="D835" s="57"/>
      <c r="E835" s="57"/>
      <c r="F835" s="57"/>
      <c r="G835" s="57"/>
      <c r="H835" s="176">
        <f t="shared" si="275"/>
        <v>0</v>
      </c>
      <c r="I835" s="9" t="s">
        <v>10</v>
      </c>
      <c r="J835" s="9" t="s">
        <v>18</v>
      </c>
      <c r="K835" s="10"/>
    </row>
    <row r="836" spans="2:11" ht="18.75">
      <c r="B836" s="177" t="s">
        <v>43</v>
      </c>
      <c r="C836" s="160">
        <v>162120000</v>
      </c>
      <c r="D836" s="81">
        <f>D837+D838</f>
        <v>0</v>
      </c>
      <c r="E836" s="81">
        <f t="shared" ref="E836:G836" si="287">E837+E838</f>
        <v>0</v>
      </c>
      <c r="F836" s="81">
        <f t="shared" si="287"/>
        <v>0</v>
      </c>
      <c r="G836" s="81">
        <f t="shared" si="287"/>
        <v>0</v>
      </c>
      <c r="H836" s="169">
        <f t="shared" si="275"/>
        <v>0</v>
      </c>
      <c r="I836" s="9" t="s">
        <v>10</v>
      </c>
      <c r="J836" s="9" t="s">
        <v>18</v>
      </c>
      <c r="K836" s="10"/>
    </row>
    <row r="837" spans="2:11" ht="18.75">
      <c r="B837" s="178" t="s">
        <v>125</v>
      </c>
      <c r="C837" s="163">
        <v>162121000</v>
      </c>
      <c r="D837" s="57"/>
      <c r="E837" s="57"/>
      <c r="F837" s="57"/>
      <c r="G837" s="57"/>
      <c r="H837" s="176">
        <f t="shared" si="275"/>
        <v>0</v>
      </c>
      <c r="I837" s="9" t="s">
        <v>10</v>
      </c>
      <c r="J837" s="9" t="s">
        <v>18</v>
      </c>
      <c r="K837" s="10"/>
    </row>
    <row r="838" spans="2:11" ht="18.75">
      <c r="B838" s="178" t="s">
        <v>126</v>
      </c>
      <c r="C838" s="163">
        <v>162122000</v>
      </c>
      <c r="D838" s="57"/>
      <c r="E838" s="57"/>
      <c r="F838" s="57"/>
      <c r="G838" s="57"/>
      <c r="H838" s="176">
        <f t="shared" si="275"/>
        <v>0</v>
      </c>
      <c r="I838" s="9" t="s">
        <v>10</v>
      </c>
      <c r="J838" s="9" t="s">
        <v>18</v>
      </c>
      <c r="K838" s="10"/>
    </row>
    <row r="839" spans="2:11" ht="18.75">
      <c r="B839" s="174" t="s">
        <v>37</v>
      </c>
      <c r="C839" s="158">
        <v>162200000</v>
      </c>
      <c r="D839" s="81">
        <f>D840+D843+D846++D849</f>
        <v>0</v>
      </c>
      <c r="E839" s="81">
        <f t="shared" ref="E839:G839" si="288">E840+E843+E846++E849</f>
        <v>0</v>
      </c>
      <c r="F839" s="81">
        <f t="shared" si="288"/>
        <v>0</v>
      </c>
      <c r="G839" s="81">
        <f t="shared" si="288"/>
        <v>0</v>
      </c>
      <c r="H839" s="169">
        <f t="shared" si="275"/>
        <v>0</v>
      </c>
      <c r="I839" s="9" t="s">
        <v>10</v>
      </c>
      <c r="J839" s="9" t="s">
        <v>18</v>
      </c>
      <c r="K839" s="10"/>
    </row>
    <row r="840" spans="2:11" ht="18.75">
      <c r="B840" s="177" t="s">
        <v>38</v>
      </c>
      <c r="C840" s="160">
        <v>162210000</v>
      </c>
      <c r="D840" s="81">
        <f>D841+D842</f>
        <v>0</v>
      </c>
      <c r="E840" s="81">
        <f t="shared" ref="E840:G840" si="289">E841+E842</f>
        <v>0</v>
      </c>
      <c r="F840" s="81">
        <f t="shared" si="289"/>
        <v>0</v>
      </c>
      <c r="G840" s="81">
        <f t="shared" si="289"/>
        <v>0</v>
      </c>
      <c r="H840" s="169">
        <f t="shared" si="275"/>
        <v>0</v>
      </c>
      <c r="I840" s="9" t="s">
        <v>10</v>
      </c>
      <c r="J840" s="9" t="s">
        <v>18</v>
      </c>
      <c r="K840" s="10"/>
    </row>
    <row r="841" spans="2:11" ht="18.75">
      <c r="B841" s="178" t="s">
        <v>33</v>
      </c>
      <c r="C841" s="163">
        <v>162211000</v>
      </c>
      <c r="D841" s="57"/>
      <c r="E841" s="57"/>
      <c r="F841" s="57"/>
      <c r="G841" s="57"/>
      <c r="H841" s="176">
        <f t="shared" si="275"/>
        <v>0</v>
      </c>
      <c r="I841" s="9" t="s">
        <v>10</v>
      </c>
      <c r="J841" s="9" t="s">
        <v>18</v>
      </c>
      <c r="K841" s="10"/>
    </row>
    <row r="842" spans="2:11" ht="18.75">
      <c r="B842" s="178" t="s">
        <v>43</v>
      </c>
      <c r="C842" s="163">
        <v>162212000</v>
      </c>
      <c r="D842" s="57"/>
      <c r="E842" s="57"/>
      <c r="F842" s="57"/>
      <c r="G842" s="57"/>
      <c r="H842" s="176">
        <f t="shared" si="275"/>
        <v>0</v>
      </c>
      <c r="I842" s="9" t="s">
        <v>10</v>
      </c>
      <c r="J842" s="9" t="s">
        <v>18</v>
      </c>
      <c r="K842" s="10"/>
    </row>
    <row r="843" spans="2:11" ht="18.75">
      <c r="B843" s="177" t="s">
        <v>39</v>
      </c>
      <c r="C843" s="160">
        <v>162220000</v>
      </c>
      <c r="D843" s="81">
        <f>D844+D845</f>
        <v>0</v>
      </c>
      <c r="E843" s="81">
        <f t="shared" ref="E843:G843" si="290">E844+E845</f>
        <v>0</v>
      </c>
      <c r="F843" s="81">
        <f t="shared" si="290"/>
        <v>0</v>
      </c>
      <c r="G843" s="81">
        <f t="shared" si="290"/>
        <v>0</v>
      </c>
      <c r="H843" s="169">
        <f t="shared" si="275"/>
        <v>0</v>
      </c>
      <c r="I843" s="9" t="s">
        <v>10</v>
      </c>
      <c r="J843" s="9" t="s">
        <v>18</v>
      </c>
      <c r="K843" s="10"/>
    </row>
    <row r="844" spans="2:11" ht="18.75">
      <c r="B844" s="178" t="s">
        <v>33</v>
      </c>
      <c r="C844" s="163">
        <v>162221000</v>
      </c>
      <c r="D844" s="57"/>
      <c r="E844" s="57"/>
      <c r="F844" s="57"/>
      <c r="G844" s="57"/>
      <c r="H844" s="176">
        <f t="shared" si="275"/>
        <v>0</v>
      </c>
      <c r="I844" s="9" t="s">
        <v>10</v>
      </c>
      <c r="J844" s="9" t="s">
        <v>18</v>
      </c>
      <c r="K844" s="10"/>
    </row>
    <row r="845" spans="2:11" ht="18.75">
      <c r="B845" s="178" t="s">
        <v>43</v>
      </c>
      <c r="C845" s="163">
        <v>162222000</v>
      </c>
      <c r="D845" s="57"/>
      <c r="E845" s="57"/>
      <c r="F845" s="57"/>
      <c r="G845" s="57"/>
      <c r="H845" s="176">
        <f t="shared" si="275"/>
        <v>0</v>
      </c>
      <c r="I845" s="9" t="s">
        <v>10</v>
      </c>
      <c r="J845" s="9" t="s">
        <v>18</v>
      </c>
      <c r="K845" s="10"/>
    </row>
    <row r="846" spans="2:11" ht="18.75">
      <c r="B846" s="177" t="s">
        <v>40</v>
      </c>
      <c r="C846" s="160">
        <v>162230000</v>
      </c>
      <c r="D846" s="81">
        <f>D847+D848</f>
        <v>0</v>
      </c>
      <c r="E846" s="81">
        <f t="shared" ref="E846:G846" si="291">E847+E848</f>
        <v>0</v>
      </c>
      <c r="F846" s="81">
        <f t="shared" si="291"/>
        <v>0</v>
      </c>
      <c r="G846" s="81">
        <f t="shared" si="291"/>
        <v>0</v>
      </c>
      <c r="H846" s="169">
        <f t="shared" si="275"/>
        <v>0</v>
      </c>
      <c r="I846" s="9" t="s">
        <v>10</v>
      </c>
      <c r="J846" s="9" t="s">
        <v>18</v>
      </c>
      <c r="K846" s="10"/>
    </row>
    <row r="847" spans="2:11" ht="18.75">
      <c r="B847" s="178" t="s">
        <v>33</v>
      </c>
      <c r="C847" s="163">
        <v>162231000</v>
      </c>
      <c r="D847" s="57"/>
      <c r="E847" s="57"/>
      <c r="F847" s="57"/>
      <c r="G847" s="57"/>
      <c r="H847" s="176">
        <f t="shared" si="275"/>
        <v>0</v>
      </c>
      <c r="I847" s="9" t="s">
        <v>10</v>
      </c>
      <c r="J847" s="9" t="s">
        <v>18</v>
      </c>
      <c r="K847" s="10"/>
    </row>
    <row r="848" spans="2:11" ht="18.75">
      <c r="B848" s="178" t="s">
        <v>43</v>
      </c>
      <c r="C848" s="163">
        <v>162232000</v>
      </c>
      <c r="D848" s="57"/>
      <c r="E848" s="57"/>
      <c r="F848" s="57"/>
      <c r="G848" s="57"/>
      <c r="H848" s="176">
        <f t="shared" si="275"/>
        <v>0</v>
      </c>
      <c r="I848" s="9" t="s">
        <v>10</v>
      </c>
      <c r="J848" s="9" t="s">
        <v>18</v>
      </c>
      <c r="K848" s="10"/>
    </row>
    <row r="849" spans="2:11" ht="18.75">
      <c r="B849" s="177" t="s">
        <v>122</v>
      </c>
      <c r="C849" s="160">
        <v>162240000</v>
      </c>
      <c r="D849" s="81">
        <f>D850+D853</f>
        <v>0</v>
      </c>
      <c r="E849" s="81">
        <f t="shared" ref="E849:G849" si="292">E850+E853</f>
        <v>0</v>
      </c>
      <c r="F849" s="81">
        <f t="shared" si="292"/>
        <v>0</v>
      </c>
      <c r="G849" s="81">
        <f t="shared" si="292"/>
        <v>0</v>
      </c>
      <c r="H849" s="169">
        <f t="shared" si="275"/>
        <v>0</v>
      </c>
      <c r="I849" s="9" t="s">
        <v>10</v>
      </c>
      <c r="J849" s="9" t="s">
        <v>18</v>
      </c>
      <c r="K849" s="10"/>
    </row>
    <row r="850" spans="2:11" ht="18.75">
      <c r="B850" s="179" t="s">
        <v>42</v>
      </c>
      <c r="C850" s="160">
        <v>162241000</v>
      </c>
      <c r="D850" s="81">
        <f>D851+D852</f>
        <v>0</v>
      </c>
      <c r="E850" s="81">
        <f t="shared" ref="E850:G850" si="293">E851+E852</f>
        <v>0</v>
      </c>
      <c r="F850" s="81">
        <f t="shared" si="293"/>
        <v>0</v>
      </c>
      <c r="G850" s="81">
        <f t="shared" si="293"/>
        <v>0</v>
      </c>
      <c r="H850" s="169">
        <f t="shared" si="275"/>
        <v>0</v>
      </c>
      <c r="I850" s="9" t="s">
        <v>10</v>
      </c>
      <c r="J850" s="9" t="s">
        <v>18</v>
      </c>
      <c r="K850" s="10"/>
    </row>
    <row r="851" spans="2:11" ht="18.75">
      <c r="B851" s="180" t="s">
        <v>33</v>
      </c>
      <c r="C851" s="163">
        <v>162241100</v>
      </c>
      <c r="D851" s="57"/>
      <c r="E851" s="57"/>
      <c r="F851" s="57"/>
      <c r="G851" s="57"/>
      <c r="H851" s="176">
        <f t="shared" si="275"/>
        <v>0</v>
      </c>
      <c r="I851" s="9" t="s">
        <v>10</v>
      </c>
      <c r="J851" s="9" t="s">
        <v>18</v>
      </c>
      <c r="K851" s="10"/>
    </row>
    <row r="852" spans="2:11" ht="18.75">
      <c r="B852" s="180" t="s">
        <v>43</v>
      </c>
      <c r="C852" s="163">
        <v>162241200</v>
      </c>
      <c r="D852" s="57"/>
      <c r="E852" s="57"/>
      <c r="F852" s="57"/>
      <c r="G852" s="57"/>
      <c r="H852" s="176">
        <f t="shared" si="275"/>
        <v>0</v>
      </c>
      <c r="I852" s="9" t="s">
        <v>10</v>
      </c>
      <c r="J852" s="9" t="s">
        <v>18</v>
      </c>
      <c r="K852" s="10"/>
    </row>
    <row r="853" spans="2:11" ht="18.75">
      <c r="B853" s="179" t="s">
        <v>44</v>
      </c>
      <c r="C853" s="160">
        <v>162242000</v>
      </c>
      <c r="D853" s="81">
        <f>D854+D855</f>
        <v>0</v>
      </c>
      <c r="E853" s="81">
        <f t="shared" ref="E853:G853" si="294">E854+E855</f>
        <v>0</v>
      </c>
      <c r="F853" s="81">
        <f t="shared" si="294"/>
        <v>0</v>
      </c>
      <c r="G853" s="81">
        <f t="shared" si="294"/>
        <v>0</v>
      </c>
      <c r="H853" s="169">
        <f t="shared" si="275"/>
        <v>0</v>
      </c>
      <c r="I853" s="9" t="s">
        <v>10</v>
      </c>
      <c r="J853" s="9" t="s">
        <v>18</v>
      </c>
      <c r="K853" s="10"/>
    </row>
    <row r="854" spans="2:11" ht="18.75">
      <c r="B854" s="180" t="s">
        <v>33</v>
      </c>
      <c r="C854" s="163">
        <v>162242100</v>
      </c>
      <c r="D854" s="57"/>
      <c r="E854" s="57"/>
      <c r="F854" s="57"/>
      <c r="G854" s="57"/>
      <c r="H854" s="176">
        <f t="shared" si="275"/>
        <v>0</v>
      </c>
      <c r="I854" s="9" t="s">
        <v>10</v>
      </c>
      <c r="J854" s="9" t="s">
        <v>18</v>
      </c>
      <c r="K854" s="10"/>
    </row>
    <row r="855" spans="2:11" ht="18.75">
      <c r="B855" s="180" t="s">
        <v>43</v>
      </c>
      <c r="C855" s="163">
        <v>162242200</v>
      </c>
      <c r="D855" s="57"/>
      <c r="E855" s="57"/>
      <c r="F855" s="57"/>
      <c r="G855" s="57"/>
      <c r="H855" s="176">
        <f t="shared" si="275"/>
        <v>0</v>
      </c>
      <c r="I855" s="9" t="s">
        <v>10</v>
      </c>
      <c r="J855" s="9" t="s">
        <v>18</v>
      </c>
      <c r="K855" s="10"/>
    </row>
    <row r="856" spans="2:11" ht="18.75">
      <c r="B856" s="174" t="s">
        <v>45</v>
      </c>
      <c r="C856" s="158">
        <v>162300000</v>
      </c>
      <c r="D856" s="81">
        <f>D857+D858</f>
        <v>0</v>
      </c>
      <c r="E856" s="81">
        <f t="shared" ref="E856:G856" si="295">E857+E858</f>
        <v>0</v>
      </c>
      <c r="F856" s="81">
        <f t="shared" si="295"/>
        <v>0</v>
      </c>
      <c r="G856" s="81">
        <f t="shared" si="295"/>
        <v>0</v>
      </c>
      <c r="H856" s="169">
        <f t="shared" si="275"/>
        <v>0</v>
      </c>
      <c r="I856" s="9" t="s">
        <v>10</v>
      </c>
      <c r="J856" s="9" t="s">
        <v>18</v>
      </c>
      <c r="K856" s="10"/>
    </row>
    <row r="857" spans="2:11" ht="18.75">
      <c r="B857" s="175" t="s">
        <v>203</v>
      </c>
      <c r="C857" s="163">
        <v>162310000</v>
      </c>
      <c r="D857" s="57"/>
      <c r="E857" s="57"/>
      <c r="F857" s="57"/>
      <c r="G857" s="57"/>
      <c r="H857" s="176">
        <f t="shared" si="275"/>
        <v>0</v>
      </c>
      <c r="I857" s="9" t="s">
        <v>10</v>
      </c>
      <c r="J857" s="9" t="s">
        <v>18</v>
      </c>
      <c r="K857" s="10"/>
    </row>
    <row r="858" spans="2:11" ht="18.75">
      <c r="B858" s="175" t="s">
        <v>204</v>
      </c>
      <c r="C858" s="163">
        <v>162320000</v>
      </c>
      <c r="D858" s="57"/>
      <c r="E858" s="57"/>
      <c r="F858" s="57"/>
      <c r="G858" s="57"/>
      <c r="H858" s="176">
        <f t="shared" si="275"/>
        <v>0</v>
      </c>
      <c r="I858" s="9" t="s">
        <v>10</v>
      </c>
      <c r="J858" s="9" t="s">
        <v>18</v>
      </c>
      <c r="K858" s="10"/>
    </row>
    <row r="859" spans="2:11" ht="18.75">
      <c r="B859" s="174" t="s">
        <v>46</v>
      </c>
      <c r="C859" s="158">
        <v>162400000</v>
      </c>
      <c r="D859" s="81">
        <f>D860+D861</f>
        <v>0</v>
      </c>
      <c r="E859" s="81">
        <f t="shared" ref="E859:G859" si="296">E860+E861</f>
        <v>0</v>
      </c>
      <c r="F859" s="81">
        <f t="shared" si="296"/>
        <v>0</v>
      </c>
      <c r="G859" s="81">
        <f t="shared" si="296"/>
        <v>0</v>
      </c>
      <c r="H859" s="169">
        <f t="shared" si="275"/>
        <v>0</v>
      </c>
      <c r="I859" s="9" t="s">
        <v>10</v>
      </c>
      <c r="J859" s="9" t="s">
        <v>18</v>
      </c>
      <c r="K859" s="10"/>
    </row>
    <row r="860" spans="2:11" ht="18.75">
      <c r="B860" s="175" t="s">
        <v>205</v>
      </c>
      <c r="C860" s="163">
        <v>162410000</v>
      </c>
      <c r="D860" s="57"/>
      <c r="E860" s="57"/>
      <c r="F860" s="57"/>
      <c r="G860" s="57"/>
      <c r="H860" s="176">
        <f t="shared" si="275"/>
        <v>0</v>
      </c>
      <c r="I860" s="9" t="s">
        <v>10</v>
      </c>
      <c r="J860" s="9" t="s">
        <v>18</v>
      </c>
      <c r="K860" s="10"/>
    </row>
    <row r="861" spans="2:11" ht="18.75">
      <c r="B861" s="175" t="s">
        <v>206</v>
      </c>
      <c r="C861" s="163">
        <v>162420000</v>
      </c>
      <c r="D861" s="57"/>
      <c r="E861" s="57"/>
      <c r="F861" s="57"/>
      <c r="G861" s="57"/>
      <c r="H861" s="176">
        <f t="shared" si="275"/>
        <v>0</v>
      </c>
      <c r="I861" s="9" t="s">
        <v>10</v>
      </c>
      <c r="J861" s="9" t="s">
        <v>18</v>
      </c>
      <c r="K861" s="10"/>
    </row>
    <row r="862" spans="2:11" ht="18.75">
      <c r="B862" s="171" t="s">
        <v>47</v>
      </c>
      <c r="C862" s="162">
        <v>162500000</v>
      </c>
      <c r="D862" s="59"/>
      <c r="E862" s="59"/>
      <c r="F862" s="59"/>
      <c r="G862" s="59"/>
      <c r="H862" s="172">
        <f t="shared" si="275"/>
        <v>0</v>
      </c>
      <c r="I862" s="40" t="s">
        <v>18</v>
      </c>
      <c r="J862" s="40" t="s">
        <v>18</v>
      </c>
      <c r="K862" s="10"/>
    </row>
    <row r="863" spans="2:11" ht="18.75">
      <c r="B863" s="174" t="s">
        <v>207</v>
      </c>
      <c r="C863" s="158">
        <v>162600000</v>
      </c>
      <c r="D863" s="81">
        <f>D864+D865+D866+D867</f>
        <v>0</v>
      </c>
      <c r="E863" s="81">
        <f t="shared" ref="E863:G863" si="297">E864+E865+E866+E867</f>
        <v>0</v>
      </c>
      <c r="F863" s="81">
        <f t="shared" si="297"/>
        <v>0</v>
      </c>
      <c r="G863" s="81">
        <f t="shared" si="297"/>
        <v>0</v>
      </c>
      <c r="H863" s="169">
        <f t="shared" si="275"/>
        <v>0</v>
      </c>
      <c r="I863" s="9" t="s">
        <v>10</v>
      </c>
      <c r="J863" s="9" t="s">
        <v>18</v>
      </c>
      <c r="K863" s="10"/>
    </row>
    <row r="864" spans="2:11" ht="18.75">
      <c r="B864" s="175" t="s">
        <v>198</v>
      </c>
      <c r="C864" s="163">
        <v>162610000</v>
      </c>
      <c r="D864" s="57"/>
      <c r="E864" s="57"/>
      <c r="F864" s="57"/>
      <c r="G864" s="57"/>
      <c r="H864" s="176">
        <f t="shared" si="275"/>
        <v>0</v>
      </c>
      <c r="I864" s="9" t="s">
        <v>10</v>
      </c>
      <c r="J864" s="9" t="s">
        <v>18</v>
      </c>
      <c r="K864" s="10"/>
    </row>
    <row r="865" spans="2:11" ht="18.75">
      <c r="B865" s="175" t="s">
        <v>199</v>
      </c>
      <c r="C865" s="163">
        <v>162620000</v>
      </c>
      <c r="D865" s="57"/>
      <c r="E865" s="57"/>
      <c r="F865" s="57"/>
      <c r="G865" s="57"/>
      <c r="H865" s="176">
        <f t="shared" si="275"/>
        <v>0</v>
      </c>
      <c r="I865" s="9" t="s">
        <v>10</v>
      </c>
      <c r="J865" s="9" t="s">
        <v>18</v>
      </c>
      <c r="K865" s="10"/>
    </row>
    <row r="866" spans="2:11" ht="18.75">
      <c r="B866" s="175" t="s">
        <v>200</v>
      </c>
      <c r="C866" s="163">
        <v>162630000</v>
      </c>
      <c r="D866" s="57"/>
      <c r="E866" s="57"/>
      <c r="F866" s="57"/>
      <c r="G866" s="57"/>
      <c r="H866" s="176">
        <f t="shared" si="275"/>
        <v>0</v>
      </c>
      <c r="I866" s="9" t="s">
        <v>10</v>
      </c>
      <c r="J866" s="9" t="s">
        <v>18</v>
      </c>
      <c r="K866" s="10"/>
    </row>
    <row r="867" spans="2:11" ht="18.75">
      <c r="B867" s="175" t="s">
        <v>201</v>
      </c>
      <c r="C867" s="163">
        <v>162640000</v>
      </c>
      <c r="D867" s="57"/>
      <c r="E867" s="57"/>
      <c r="F867" s="57"/>
      <c r="G867" s="57"/>
      <c r="H867" s="176">
        <f t="shared" ref="H867:H872" si="298">D867+E867+F867+G867</f>
        <v>0</v>
      </c>
      <c r="I867" s="9" t="s">
        <v>10</v>
      </c>
      <c r="J867" s="9" t="s">
        <v>18</v>
      </c>
      <c r="K867" s="10"/>
    </row>
    <row r="868" spans="2:11" ht="18.75">
      <c r="B868" s="171" t="s">
        <v>208</v>
      </c>
      <c r="C868" s="162">
        <v>162700000</v>
      </c>
      <c r="D868" s="57"/>
      <c r="E868" s="57"/>
      <c r="F868" s="57"/>
      <c r="G868" s="57"/>
      <c r="H868" s="176">
        <f t="shared" si="298"/>
        <v>0</v>
      </c>
      <c r="I868" s="9" t="s">
        <v>10</v>
      </c>
      <c r="J868" s="9" t="s">
        <v>18</v>
      </c>
      <c r="K868" s="10"/>
    </row>
    <row r="869" spans="2:11" ht="18.75">
      <c r="B869" s="190" t="s">
        <v>251</v>
      </c>
      <c r="C869" s="162">
        <v>163000000</v>
      </c>
      <c r="D869" s="87"/>
      <c r="E869" s="87"/>
      <c r="F869" s="87"/>
      <c r="G869" s="87"/>
      <c r="H869" s="191">
        <f t="shared" si="298"/>
        <v>0</v>
      </c>
      <c r="I869" s="9" t="s">
        <v>10</v>
      </c>
      <c r="J869" s="9" t="s">
        <v>10</v>
      </c>
      <c r="K869" s="10"/>
    </row>
    <row r="870" spans="2:11" ht="18.75">
      <c r="B870" s="190" t="s">
        <v>252</v>
      </c>
      <c r="C870" s="162">
        <v>164000000</v>
      </c>
      <c r="D870" s="87"/>
      <c r="E870" s="87"/>
      <c r="F870" s="87"/>
      <c r="G870" s="87"/>
      <c r="H870" s="191">
        <f t="shared" si="298"/>
        <v>0</v>
      </c>
      <c r="I870" s="9" t="s">
        <v>10</v>
      </c>
      <c r="J870" s="9" t="s">
        <v>10</v>
      </c>
      <c r="K870" s="10"/>
    </row>
    <row r="871" spans="2:11" ht="18.75">
      <c r="B871" s="190" t="s">
        <v>253</v>
      </c>
      <c r="C871" s="162">
        <v>165000000</v>
      </c>
      <c r="D871" s="87"/>
      <c r="E871" s="87"/>
      <c r="F871" s="87"/>
      <c r="G871" s="87"/>
      <c r="H871" s="191">
        <f t="shared" si="298"/>
        <v>0</v>
      </c>
      <c r="I871" s="9" t="s">
        <v>10</v>
      </c>
      <c r="J871" s="9" t="s">
        <v>10</v>
      </c>
      <c r="K871" s="10"/>
    </row>
    <row r="872" spans="2:11" ht="19.5" thickBot="1">
      <c r="B872" s="192" t="s">
        <v>254</v>
      </c>
      <c r="C872" s="193">
        <v>166000000</v>
      </c>
      <c r="D872" s="194"/>
      <c r="E872" s="194"/>
      <c r="F872" s="194"/>
      <c r="G872" s="194"/>
      <c r="H872" s="195">
        <f t="shared" si="298"/>
        <v>0</v>
      </c>
      <c r="I872" s="9" t="s">
        <v>10</v>
      </c>
      <c r="J872" s="9" t="s">
        <v>10</v>
      </c>
      <c r="K872" s="10"/>
    </row>
    <row r="873" spans="2:11" ht="19.5" thickBot="1">
      <c r="D873" s="194"/>
      <c r="E873" s="194"/>
      <c r="F873" s="194"/>
      <c r="G873" s="194"/>
      <c r="H873" s="195"/>
      <c r="I873" s="9"/>
      <c r="J873" s="9"/>
    </row>
  </sheetData>
  <sheetProtection password="D39D" sheet="1" objects="1" scenarios="1"/>
  <protectedRanges>
    <protectedRange sqref="D335:G335 D132:G134" name="Range10"/>
    <protectedRange sqref="D799:H799 D801:H802 D805:H806 D808:H809 D811:H812 D815:H816 D818:H819 D821:H822 D824:H825 D828:H832 D835:H835 D837:H838 D841:H842 D844:H845 D847:H848 D851:H852 D854:H855 D857:H858 D860:H861 D864:H872" name="Range8"/>
    <protectedRange sqref="D692:H693 D695:H699 D702:H702 D704:H705 D707:H707 D709:H710 D712:H713 D715:H716 D719:H720 D722:H723 D725:H729 D737:H739 D746:H748 D751:H754 D756:H756 D760:H761 D763:H772 D775:H782 D784:H790 D792:H795" name="Range7"/>
    <protectedRange sqref="D608:H609 D611:H612 D614:H615 D617:H620 D622:H625 D628:H628 D630:H631 D633:H633 D635:H636 D638:H639 D641:H642 D645:H646 D648:H649 D651:H652 D654:H655 D657:H660 D662:H665 D667:H668 D672:H672 D674:H675 D677:H677 D679:H680 D682:H683 D685:H686 D689:H690" name="Range6"/>
    <protectedRange sqref="D487:H490 D494:H494 D496:H497 D499:H501 D504:H505 D507:H508 D517:H521 D524:H524 D526:H527 D529:H531 D534:H535 D537:H538 D547:H551 D559:H562 D565:H565 D572:H575 D578:H578 D581:H585 D588:H588 D590:H591 D593:H593 D595:H596 D598:H599 D601:H602 D605:H606" name="Range5"/>
    <protectedRange sqref="D452:K456 D421:H425 D427:H430 D446:K447 D449:K450 D458:K462 D467:K471 D473:K476 D487:H490 D494:H494 D496:H497 D499:H501" name="Range4"/>
    <protectedRange sqref="D337:H338 D340:H340 D342:H343 D345:H346 D349:H349 D351:H352 D354:H354 D356:H358 D360:H362 D364:H365 D369:H370 D372:H372 D374:H375 D377:H378 D380:H381 D383:H384 D387:H388 D390:H395 D397:H398 D400:H401 D403:H404 D406:H407 D409:H410 D413:H414 D416:H419" name="Range3"/>
    <protectedRange sqref="D136:H137 D167:H170 D174:H174 D204:H207 D211:H211 D235:H236 D258:H259 D266:H267 D272:H273 D290:H290 D292:H293 D296:H296 D298:H299 D301:H301 D303:H304 D306:H306 D308:H309 D312:H312 D314:H315 D317:H317 D319:H321 D324:H324 D326:H327 D330:H330 D332:H333 D335" name="Range2"/>
    <protectedRange sqref="D16:H18 D21:H24 D26:H29 D33:H35 D37:H37 D40:H42 D44:H44 D47:H50 D52:H55 D60:H60 D62:H63 D65:H67 D70:H70 D72:H73 D75:H75 D77:H79 D85:H85 D82:H82 D87:H88 D90:H92 D95:H95 D97:H98 D100:H100 D102:H104 D107:H107 D110:H111 D114:H120 D125:H127 D129:H130 D132" name="Range1"/>
    <protectedRange sqref="D3:H4" name="Range9"/>
  </protectedRanges>
  <mergeCells count="12">
    <mergeCell ref="D3:H3"/>
    <mergeCell ref="K440:K441"/>
    <mergeCell ref="L580:L585"/>
    <mergeCell ref="M580:M585"/>
    <mergeCell ref="D4:H4"/>
    <mergeCell ref="I10:J10"/>
    <mergeCell ref="D440:D441"/>
    <mergeCell ref="E440:F440"/>
    <mergeCell ref="G440:G441"/>
    <mergeCell ref="H440:H441"/>
    <mergeCell ref="I440:I441"/>
    <mergeCell ref="J440:J441"/>
  </mergeCells>
  <conditionalFormatting sqref="J12:J441 J446:J447 J449:J450 J452:J455 J468:J471 J473:J868 I12:I872">
    <cfRule type="containsText" dxfId="5" priority="7" operator="containsText" text="n">
      <formula>NOT(ISERROR(SEARCH("n",I12)))</formula>
    </cfRule>
  </conditionalFormatting>
  <conditionalFormatting sqref="J446:J447 J449:J450 J452:J455 J468:J471 J473:J476 I442:I476">
    <cfRule type="containsText" dxfId="4" priority="5" operator="containsText" text="n">
      <formula>NOT(ISERROR(SEARCH("n",I442)))</formula>
    </cfRule>
  </conditionalFormatting>
  <conditionalFormatting sqref="J447:J448 J450:J451 J453:J456 J469:J472 I443:I872 J474:J872">
    <cfRule type="containsText" dxfId="3" priority="4" operator="containsText" text="n">
      <formula>NOT(ISERROR(SEARCH("n",I443)))</formula>
    </cfRule>
  </conditionalFormatting>
  <conditionalFormatting sqref="J446:J447 J449:J450 J452:J455 J468:J471 J473:J868 I442:I872">
    <cfRule type="containsText" dxfId="2" priority="3" operator="containsText" text="n">
      <formula>NOT(ISERROR(SEARCH("n",I442)))</formula>
    </cfRule>
  </conditionalFormatting>
  <conditionalFormatting sqref="J869:J872">
    <cfRule type="containsText" dxfId="1" priority="2" operator="containsText" text="n">
      <formula>NOT(ISERROR(SEARCH("n",J869)))</formula>
    </cfRule>
  </conditionalFormatting>
  <conditionalFormatting sqref="J869:J872">
    <cfRule type="containsText" dxfId="0" priority="1" operator="containsText" text="n">
      <formula>NOT(ISERROR(SEARCH("n",J869)))</formula>
    </cfRule>
  </conditionalFormatting>
  <pageMargins left="0.24" right="0.2" top="0.25" bottom="0.25" header="0.3" footer="0.3"/>
  <pageSetup scale="50" orientation="portrait" horizontalDpi="200" verticalDpi="2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Instruction</vt:lpstr>
      <vt:lpstr>Notes </vt:lpstr>
      <vt:lpstr>Assets&amp;Liabilities</vt:lpstr>
      <vt:lpstr>'Assets&amp;Liabilities'!Print_Titles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faisal8884</dc:creator>
  <cp:lastModifiedBy>faisal8884</cp:lastModifiedBy>
  <cp:lastPrinted>2017-03-20T06:41:06Z</cp:lastPrinted>
  <dcterms:created xsi:type="dcterms:W3CDTF">2017-03-07T06:10:35Z</dcterms:created>
  <dcterms:modified xsi:type="dcterms:W3CDTF">2017-03-24T11:50:28Z</dcterms:modified>
</cp:coreProperties>
</file>