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re Statistics Department\A07\LTS new tables\Dec 2024\"/>
    </mc:Choice>
  </mc:AlternateContent>
  <bookViews>
    <workbookView xWindow="0" yWindow="0" windowWidth="11685" windowHeight="7770" activeTab="3"/>
  </bookViews>
  <sheets>
    <sheet name="Gross Disbursement_Banks" sheetId="1" r:id="rId1"/>
    <sheet name="Outstanding_Banks" sheetId="3" r:id="rId2"/>
    <sheet name="Gross Disbursement_DFIs" sheetId="2" r:id="rId3"/>
    <sheet name="Outstanding_DFIs " sheetId="4" r:id="rId4"/>
  </sheets>
  <definedNames>
    <definedName name="a">#REF!</definedName>
    <definedName name="BySME" localSheetId="0">#REF!</definedName>
    <definedName name="BySME" localSheetId="2">#REF!</definedName>
    <definedName name="BySME" localSheetId="1">#REF!</definedName>
    <definedName name="BySME" localSheetId="3">#REF!</definedName>
    <definedName name="BySME">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 localSheetId="3">#REF!</definedName>
    <definedName name="_xlnm.Database">#REF!</definedName>
    <definedName name="_xlnm.Print_Area" localSheetId="0">'Gross Disbursement_Banks'!$A$1:$Q$39</definedName>
    <definedName name="_xlnm.Print_Area" localSheetId="2">'Gross Disbursement_DFIs'!$A$1:$Q$39</definedName>
    <definedName name="_xlnm.Print_Area" localSheetId="1">Outstanding_Banks!$A$1:$Q$39</definedName>
    <definedName name="_xlnm.Print_Area" localSheetId="3">'Outstanding_DFIs '!$A$1:$Q$39</definedName>
    <definedName name="_xlnm.Print_Titles" localSheetId="0">'Gross Disbursement_Banks'!$1:$4</definedName>
    <definedName name="_xlnm.Print_Titles" localSheetId="2">'Gross Disbursement_DFIs'!$1:$4</definedName>
    <definedName name="_xlnm.Print_Titles" localSheetId="1">Outstanding_Banks!$1:$4</definedName>
    <definedName name="_xlnm.Print_Titles" localSheetId="3">'Outstanding_DFIs 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2" i="3" l="1"/>
  <c r="Q32" i="4" l="1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Q32" i="1"/>
  <c r="P32" i="1"/>
  <c r="O32" i="1"/>
  <c r="N32" i="1"/>
  <c r="M32" i="1"/>
  <c r="L32" i="1"/>
  <c r="J32" i="1"/>
  <c r="I32" i="1"/>
  <c r="H32" i="1"/>
  <c r="G32" i="1"/>
  <c r="F32" i="1"/>
  <c r="E32" i="1"/>
  <c r="D32" i="1"/>
  <c r="C32" i="1"/>
  <c r="B32" i="1"/>
  <c r="Q32" i="3"/>
  <c r="P32" i="3"/>
  <c r="O32" i="3"/>
  <c r="N32" i="3"/>
  <c r="M32" i="3"/>
  <c r="L32" i="3"/>
  <c r="J32" i="3"/>
  <c r="I32" i="3"/>
  <c r="H32" i="3"/>
  <c r="G32" i="3"/>
  <c r="F32" i="3"/>
  <c r="E32" i="3"/>
  <c r="D32" i="3"/>
  <c r="C32" i="3"/>
  <c r="B32" i="3"/>
  <c r="AR38" i="3"/>
  <c r="AQ38" i="3"/>
  <c r="AP38" i="3"/>
  <c r="AO38" i="3"/>
  <c r="AR36" i="3"/>
  <c r="AQ36" i="3"/>
  <c r="AP36" i="3"/>
  <c r="AO36" i="3"/>
  <c r="AR35" i="3"/>
  <c r="AQ35" i="3"/>
  <c r="AP35" i="3"/>
  <c r="AO35" i="3"/>
  <c r="AR34" i="3"/>
  <c r="AQ34" i="3"/>
  <c r="AP34" i="3"/>
  <c r="AO34" i="3"/>
  <c r="AR33" i="3"/>
  <c r="AQ33" i="3"/>
  <c r="AP33" i="3"/>
  <c r="AO33" i="3"/>
</calcChain>
</file>

<file path=xl/sharedStrings.xml><?xml version="1.0" encoding="utf-8"?>
<sst xmlns="http://schemas.openxmlformats.org/spreadsheetml/2006/main" count="224" uniqueCount="56">
  <si>
    <t>Description</t>
  </si>
  <si>
    <t xml:space="preserve"> Working Capital / Short Term</t>
  </si>
  <si>
    <t xml:space="preserve"> Fixed Investment / Long Term</t>
  </si>
  <si>
    <t xml:space="preserve"> Foreign Bills Purchased &amp; Discounted</t>
  </si>
  <si>
    <t>SBP Export Finance Schemes (EFS)</t>
  </si>
  <si>
    <t>Export Financing Other than SBP EFS</t>
  </si>
  <si>
    <t xml:space="preserve"> Import Financing</t>
  </si>
  <si>
    <t>Import Bills Purchased &amp; Discounted</t>
  </si>
  <si>
    <t xml:space="preserve"> Inland Bills Purchased &amp; Discounted</t>
  </si>
  <si>
    <t>Small Loans</t>
  </si>
  <si>
    <t>Others</t>
  </si>
  <si>
    <t>Total</t>
  </si>
  <si>
    <t>Government Self Employment Schemes</t>
  </si>
  <si>
    <t>LTFF &amp; TERF</t>
  </si>
  <si>
    <t xml:space="preserve"> Small Loans</t>
  </si>
  <si>
    <t>A - Manufacture of textiles</t>
  </si>
  <si>
    <t>1. Cotton</t>
  </si>
  <si>
    <t>2. Woolen</t>
  </si>
  <si>
    <t>3. Synthetic fibre</t>
  </si>
  <si>
    <t>4. Others</t>
  </si>
  <si>
    <t>3. Synthetic textile</t>
  </si>
  <si>
    <t>a. Manufacture of bed wear</t>
  </si>
  <si>
    <t>b. Manufacture of other made up textile articles</t>
  </si>
  <si>
    <t>B - Manufacture of wearing apparel</t>
  </si>
  <si>
    <t xml:space="preserve">Notes: </t>
  </si>
  <si>
    <t>P : Provisional</t>
  </si>
  <si>
    <t>Total A+B</t>
  </si>
  <si>
    <t>i. Manufacture of wearing apparel,</t>
  </si>
  <si>
    <t>ii. Manufacture of Ready made garments</t>
  </si>
  <si>
    <t>iii. Manufacture of articles of fur</t>
  </si>
  <si>
    <t>iv. Manufacture of knitted and crocheted apparel</t>
  </si>
  <si>
    <t>i. Preparation and spinning of textile fibres</t>
  </si>
  <si>
    <t>ii. Weaving of textiles</t>
  </si>
  <si>
    <t>iii. Finishing of textiles</t>
  </si>
  <si>
    <t>iv. Manufacture of knitted and crocheted fabrics</t>
  </si>
  <si>
    <t>v. Manufacture of made-up textile articles, except apparel</t>
  </si>
  <si>
    <t>vi. Manufacture of carpets and rugs</t>
  </si>
  <si>
    <t>vii. Manufacture of other textiles n.e.c.</t>
  </si>
  <si>
    <t>DFIs Total Disbursement</t>
  </si>
  <si>
    <t>DFIs Total Outstanding</t>
  </si>
  <si>
    <t>Construction Financing</t>
  </si>
  <si>
    <t>Million Rupees</t>
  </si>
  <si>
    <t>Scheduled Banks' Total Outstanding</t>
  </si>
  <si>
    <t>Scheduled Banks' Total Disbursement</t>
  </si>
  <si>
    <t>1. Gross Disbursement:  Amount disbursed during the period.</t>
  </si>
  <si>
    <t>1. Outstanding:  Principal outstanding amount at the end of the period.</t>
  </si>
  <si>
    <t>2. Loans to Textile &amp; Readymade Garments Sectors: This data represents loans to textile and readymade garments sector by all Scheduled Banks operating in Pakistan. These loans are classified according to the ISIC 4.0 sectors of the borrower.</t>
  </si>
  <si>
    <t>2. Loans to Textile &amp; Readymade Garments Sectors: This data represents loans to textile and readymade garments sector by all DFIs operating in Pakistan. These loans are classified according to the ISIC 4.0 sectors of the borrower.</t>
  </si>
  <si>
    <t xml:space="preserve">3. Effective from June 2023, the format of the data tables has been revised in accordance with detailed data on “Loans to Private Sector Business by Type of Finance” available at: https://www.sbp.org.pk/ecodata/By-type-of-finance.pdf </t>
  </si>
  <si>
    <t>Contact Person: Mian Muhammad Irfan (Sr. Joint Director), Monetary &amp; Financial Statistics Division,
Phone: +92 21 3313 8220, Email : feedback.statistics@sbp.org.pk</t>
  </si>
  <si>
    <t>Contact Person: Mian Muhammad Irfan (Sr. Joint Director), Monetary &amp; Financial Statistics Division,
Phone: +92 21 3313 8220, 
Email : feedback.statistics@sbp.org.pk</t>
  </si>
  <si>
    <t>Loans to Textile &amp; Readymade Garments Sectors - Development Finance Institutions' (DFIs) Gross Disbursement - January 01, 2024 to June 30, 2024</t>
  </si>
  <si>
    <t>Loans to Textile &amp; Readymade Garments Sectors - Development Finance Institutions' (DFIs) Outstanding Position as on December 31, 2024</t>
  </si>
  <si>
    <t>Loans to Textile &amp; Readymade Garments Sectors - Scheduled Banks' Outstanding Position as on December 31, 2024</t>
  </si>
  <si>
    <t>Loans to Textile &amp; Readymade Garments Sectors - Scheduled Banks' Gross Disbursement - July 01, 2024 to December 31, 2024</t>
  </si>
  <si>
    <t>Source:  Statistics and Data Services Department, State Bank of Pakistan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</si>
</sst>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 Light"/>
      <family val="1"/>
      <scheme val="major"/>
    </font>
    <font>
      <sz val="10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b/>
      <sz val="10"/>
      <color theme="1"/>
      <name val="Cambria"/>
      <family val="1"/>
    </font>
    <font>
      <b/>
      <sz val="10"/>
      <color rgb="FF000000"/>
      <name val="Calibri Light"/>
      <family val="1"/>
      <scheme val="major"/>
    </font>
    <font>
      <i/>
      <sz val="10"/>
      <color indexed="8"/>
      <name val="Calibri Light"/>
      <family val="1"/>
      <scheme val="major"/>
    </font>
    <font>
      <sz val="10"/>
      <color indexed="8"/>
      <name val="Calibri Light"/>
      <family val="2"/>
      <scheme val="major"/>
    </font>
    <font>
      <b/>
      <sz val="12"/>
      <color indexed="8"/>
      <name val="Calibri Light"/>
      <family val="1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164" fontId="3" fillId="0" borderId="0" xfId="0" applyNumberFormat="1" applyFont="1" applyBorder="1"/>
    <xf numFmtId="164" fontId="3" fillId="0" borderId="3" xfId="0" applyNumberFormat="1" applyFont="1" applyBorder="1"/>
    <xf numFmtId="164" fontId="4" fillId="0" borderId="0" xfId="0" applyNumberFormat="1" applyFont="1" applyBorder="1"/>
    <xf numFmtId="164" fontId="5" fillId="0" borderId="0" xfId="0" applyNumberFormat="1" applyFont="1"/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wrapText="1"/>
    </xf>
    <xf numFmtId="164" fontId="5" fillId="0" borderId="6" xfId="0" applyNumberFormat="1" applyFont="1" applyBorder="1"/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vertical="top" wrapText="1"/>
    </xf>
    <xf numFmtId="0" fontId="2" fillId="0" borderId="0" xfId="1" applyFont="1" applyFill="1" applyBorder="1" applyAlignment="1">
      <alignment vertical="center" wrapText="1"/>
    </xf>
    <xf numFmtId="0" fontId="8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indent="4"/>
    </xf>
    <xf numFmtId="0" fontId="3" fillId="0" borderId="2" xfId="0" applyFont="1" applyBorder="1" applyAlignment="1">
      <alignment horizontal="left" indent="3"/>
    </xf>
    <xf numFmtId="164" fontId="12" fillId="0" borderId="0" xfId="0" applyNumberFormat="1" applyFont="1" applyBorder="1"/>
    <xf numFmtId="164" fontId="12" fillId="0" borderId="3" xfId="0" applyNumberFormat="1" applyFont="1" applyBorder="1"/>
    <xf numFmtId="164" fontId="13" fillId="0" borderId="0" xfId="0" applyNumberFormat="1" applyFont="1" applyBorder="1"/>
    <xf numFmtId="164" fontId="13" fillId="0" borderId="3" xfId="0" applyNumberFormat="1" applyFont="1" applyBorder="1"/>
    <xf numFmtId="0" fontId="14" fillId="0" borderId="2" xfId="0" applyFont="1" applyBorder="1" applyAlignment="1">
      <alignment horizontal="left"/>
    </xf>
    <xf numFmtId="164" fontId="12" fillId="0" borderId="4" xfId="0" applyNumberFormat="1" applyFont="1" applyBorder="1"/>
    <xf numFmtId="164" fontId="12" fillId="0" borderId="5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/>
    </xf>
    <xf numFmtId="165" fontId="12" fillId="0" borderId="3" xfId="0" applyNumberFormat="1" applyFont="1" applyBorder="1"/>
    <xf numFmtId="0" fontId="6" fillId="0" borderId="0" xfId="0" applyFont="1" applyBorder="1" applyAlignment="1">
      <alignment horizontal="left" vertical="center"/>
    </xf>
    <xf numFmtId="164" fontId="9" fillId="0" borderId="0" xfId="0" applyNumberFormat="1" applyFont="1" applyBorder="1" applyAlignment="1">
      <alignment vertical="top"/>
    </xf>
    <xf numFmtId="164" fontId="9" fillId="0" borderId="0" xfId="0" applyNumberFormat="1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164" fontId="2" fillId="0" borderId="0" xfId="1" applyNumberFormat="1" applyFont="1" applyFill="1" applyBorder="1" applyAlignment="1">
      <alignment vertical="center" wrapText="1"/>
    </xf>
    <xf numFmtId="43" fontId="2" fillId="0" borderId="0" xfId="3" applyFont="1" applyBorder="1" applyAlignment="1">
      <alignment horizontal="center"/>
    </xf>
    <xf numFmtId="0" fontId="11" fillId="0" borderId="0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- Style1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61"/>
  <sheetViews>
    <sheetView showGridLines="0" zoomScale="90" zoomScaleNormal="90" workbookViewId="0">
      <pane xSplit="1" ySplit="4" topLeftCell="D26" activePane="bottomRight" state="frozen"/>
      <selection activeCell="N19" sqref="N19"/>
      <selection pane="topRight" activeCell="N19" sqref="N19"/>
      <selection pane="bottomLeft" activeCell="N19" sqref="N19"/>
      <selection pane="bottomRight" activeCell="A39" sqref="A39"/>
    </sheetView>
  </sheetViews>
  <sheetFormatPr defaultColWidth="9.140625" defaultRowHeight="12" x14ac:dyDescent="0.2"/>
  <cols>
    <col min="1" max="1" width="51.140625" style="3" customWidth="1"/>
    <col min="2" max="6" width="14.42578125" style="3" customWidth="1"/>
    <col min="7" max="8" width="11.7109375" style="3" bestFit="1" customWidth="1"/>
    <col min="9" max="9" width="14" style="3" customWidth="1"/>
    <col min="10" max="12" width="14.42578125" style="3" customWidth="1"/>
    <col min="13" max="13" width="12.140625" style="3" bestFit="1" customWidth="1"/>
    <col min="14" max="15" width="10" style="3" bestFit="1" customWidth="1"/>
    <col min="16" max="17" width="14.42578125" style="3" customWidth="1"/>
    <col min="18" max="18" width="11.5703125" style="3" bestFit="1" customWidth="1"/>
    <col min="19" max="19" width="13" style="3" customWidth="1"/>
    <col min="20" max="37" width="5.5703125" style="3" customWidth="1"/>
    <col min="38" max="16384" width="9.140625" style="3"/>
  </cols>
  <sheetData>
    <row r="1" spans="1:47" ht="22.5" customHeight="1" x14ac:dyDescent="0.25">
      <c r="A1" s="35" t="s">
        <v>54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2"/>
      <c r="S1" s="2"/>
    </row>
    <row r="2" spans="1:47" ht="15" x14ac:dyDescent="0.25">
      <c r="A2" s="29" t="s">
        <v>41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2"/>
      <c r="S2" s="2"/>
    </row>
    <row r="3" spans="1:47" ht="25.5" customHeight="1" x14ac:dyDescent="0.25">
      <c r="A3" s="38" t="s">
        <v>0</v>
      </c>
      <c r="B3" s="36" t="s">
        <v>1</v>
      </c>
      <c r="C3" s="36"/>
      <c r="D3" s="36"/>
      <c r="E3" s="36"/>
      <c r="F3" s="36"/>
      <c r="G3" s="36"/>
      <c r="H3" s="36"/>
      <c r="I3" s="36"/>
      <c r="J3" s="36" t="s">
        <v>2</v>
      </c>
      <c r="K3" s="36"/>
      <c r="L3" s="36"/>
      <c r="M3" s="36"/>
      <c r="N3" s="36"/>
      <c r="O3" s="36"/>
      <c r="P3" s="36" t="s">
        <v>3</v>
      </c>
      <c r="Q3" s="36" t="s">
        <v>43</v>
      </c>
      <c r="R3" s="2"/>
      <c r="S3" s="2"/>
    </row>
    <row r="4" spans="1:47" ht="53.25" customHeight="1" x14ac:dyDescent="0.25">
      <c r="A4" s="38"/>
      <c r="B4" s="26" t="s">
        <v>4</v>
      </c>
      <c r="C4" s="26" t="s">
        <v>5</v>
      </c>
      <c r="D4" s="26" t="s">
        <v>6</v>
      </c>
      <c r="E4" s="26" t="s">
        <v>7</v>
      </c>
      <c r="F4" s="26" t="s">
        <v>8</v>
      </c>
      <c r="G4" s="26" t="s">
        <v>9</v>
      </c>
      <c r="H4" s="26" t="s">
        <v>10</v>
      </c>
      <c r="I4" s="26" t="s">
        <v>11</v>
      </c>
      <c r="J4" s="26" t="s">
        <v>12</v>
      </c>
      <c r="K4" s="26" t="s">
        <v>40</v>
      </c>
      <c r="L4" s="26" t="s">
        <v>13</v>
      </c>
      <c r="M4" s="26" t="s">
        <v>14</v>
      </c>
      <c r="N4" s="26" t="s">
        <v>10</v>
      </c>
      <c r="O4" s="26" t="s">
        <v>11</v>
      </c>
      <c r="P4" s="36"/>
      <c r="Q4" s="36"/>
      <c r="R4" s="2"/>
      <c r="S4" s="2"/>
    </row>
    <row r="5" spans="1:47" ht="15" x14ac:dyDescent="0.25">
      <c r="A5" s="16" t="s">
        <v>15</v>
      </c>
      <c r="B5" s="19">
        <v>954964.723</v>
      </c>
      <c r="C5" s="19">
        <v>337004.48700000002</v>
      </c>
      <c r="D5" s="19">
        <v>155407.38399999999</v>
      </c>
      <c r="E5" s="19">
        <v>21551.749000000003</v>
      </c>
      <c r="F5" s="19">
        <v>54670.652999999998</v>
      </c>
      <c r="G5" s="19">
        <v>454776.41500000004</v>
      </c>
      <c r="H5" s="19">
        <v>2819633.0759999999</v>
      </c>
      <c r="I5" s="19">
        <v>4798008.4869999997</v>
      </c>
      <c r="J5" s="19">
        <v>65</v>
      </c>
      <c r="K5" s="19">
        <v>2273.79</v>
      </c>
      <c r="L5" s="19">
        <v>7478.3729999999996</v>
      </c>
      <c r="M5" s="19">
        <v>15771.816000000001</v>
      </c>
      <c r="N5" s="19">
        <v>154313.86100000003</v>
      </c>
      <c r="O5" s="19">
        <v>179902.84000000005</v>
      </c>
      <c r="P5" s="19">
        <v>438249.39</v>
      </c>
      <c r="Q5" s="20">
        <v>5416160.7169999992</v>
      </c>
      <c r="R5" s="7"/>
      <c r="S5" s="7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15" x14ac:dyDescent="0.25">
      <c r="A6" s="18" t="s">
        <v>31</v>
      </c>
      <c r="B6" s="5">
        <v>181138.86499999999</v>
      </c>
      <c r="C6" s="5">
        <v>92988.062000000005</v>
      </c>
      <c r="D6" s="5">
        <v>75939.306999999986</v>
      </c>
      <c r="E6" s="5">
        <v>10391.172000000002</v>
      </c>
      <c r="F6" s="5">
        <v>26762.398999999998</v>
      </c>
      <c r="G6" s="5">
        <v>183638.85500000001</v>
      </c>
      <c r="H6" s="5">
        <v>1079656.598</v>
      </c>
      <c r="I6" s="5">
        <v>1650515.2579999999</v>
      </c>
      <c r="J6" s="5">
        <v>0</v>
      </c>
      <c r="K6" s="5">
        <v>0</v>
      </c>
      <c r="L6" s="5">
        <v>1561.2430000000002</v>
      </c>
      <c r="M6" s="5">
        <v>7238.4759999999997</v>
      </c>
      <c r="N6" s="5">
        <v>43712.310000000005</v>
      </c>
      <c r="O6" s="5">
        <v>52512.029000000002</v>
      </c>
      <c r="P6" s="5">
        <v>94509.522000000012</v>
      </c>
      <c r="Q6" s="6">
        <v>1797536.8090000001</v>
      </c>
      <c r="R6" s="7"/>
      <c r="S6" s="7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15" x14ac:dyDescent="0.25">
      <c r="A7" s="17" t="s">
        <v>16</v>
      </c>
      <c r="B7" s="5">
        <v>110316.87</v>
      </c>
      <c r="C7" s="5">
        <v>68587.445000000007</v>
      </c>
      <c r="D7" s="5">
        <v>61779.791999999994</v>
      </c>
      <c r="E7" s="5">
        <v>9753.2900000000009</v>
      </c>
      <c r="F7" s="5">
        <v>24798.494999999999</v>
      </c>
      <c r="G7" s="5">
        <v>144154.01300000001</v>
      </c>
      <c r="H7" s="5">
        <v>748182.85099999991</v>
      </c>
      <c r="I7" s="5">
        <v>1167572.7560000001</v>
      </c>
      <c r="J7" s="5">
        <v>0</v>
      </c>
      <c r="K7" s="5">
        <v>0</v>
      </c>
      <c r="L7" s="5">
        <v>1117.9340000000002</v>
      </c>
      <c r="M7" s="5">
        <v>2222.366</v>
      </c>
      <c r="N7" s="5">
        <v>29426.136000000002</v>
      </c>
      <c r="O7" s="5">
        <v>32766.436000000002</v>
      </c>
      <c r="P7" s="5">
        <v>73397.072</v>
      </c>
      <c r="Q7" s="6">
        <v>1273736.264</v>
      </c>
      <c r="R7" s="7"/>
      <c r="S7" s="7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ht="15" x14ac:dyDescent="0.25">
      <c r="A8" s="17" t="s">
        <v>17</v>
      </c>
      <c r="B8" s="5">
        <v>50</v>
      </c>
      <c r="C8" s="5">
        <v>1177.9960000000001</v>
      </c>
      <c r="D8" s="5">
        <v>842.35599999999999</v>
      </c>
      <c r="E8" s="5">
        <v>14.531000000000001</v>
      </c>
      <c r="F8" s="5">
        <v>0</v>
      </c>
      <c r="G8" s="5">
        <v>573.25199999999995</v>
      </c>
      <c r="H8" s="5">
        <v>1467.972</v>
      </c>
      <c r="I8" s="5">
        <v>4126.107</v>
      </c>
      <c r="J8" s="5">
        <v>0</v>
      </c>
      <c r="K8" s="5">
        <v>0</v>
      </c>
      <c r="L8" s="5">
        <v>0</v>
      </c>
      <c r="M8" s="5">
        <v>9.0120000000000005</v>
      </c>
      <c r="N8" s="5">
        <v>37.841999999999999</v>
      </c>
      <c r="O8" s="5">
        <v>46.853999999999999</v>
      </c>
      <c r="P8" s="5">
        <v>0</v>
      </c>
      <c r="Q8" s="6">
        <v>4172.9610000000002</v>
      </c>
      <c r="R8" s="7"/>
      <c r="S8" s="7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" x14ac:dyDescent="0.25">
      <c r="A9" s="17" t="s">
        <v>18</v>
      </c>
      <c r="B9" s="5">
        <v>26665.207999999999</v>
      </c>
      <c r="C9" s="5">
        <v>450.46699999999998</v>
      </c>
      <c r="D9" s="5">
        <v>4004.1439999999998</v>
      </c>
      <c r="E9" s="5">
        <v>570.53699999999992</v>
      </c>
      <c r="F9" s="5">
        <v>0</v>
      </c>
      <c r="G9" s="5">
        <v>30035.044999999998</v>
      </c>
      <c r="H9" s="5">
        <v>156656.86599999998</v>
      </c>
      <c r="I9" s="5">
        <v>218382.26699999999</v>
      </c>
      <c r="J9" s="5">
        <v>0</v>
      </c>
      <c r="K9" s="5">
        <v>0</v>
      </c>
      <c r="L9" s="5">
        <v>440.73899999999998</v>
      </c>
      <c r="M9" s="5">
        <v>4576.4269999999997</v>
      </c>
      <c r="N9" s="5">
        <v>5218.5259999999998</v>
      </c>
      <c r="O9" s="5">
        <v>10235.691999999999</v>
      </c>
      <c r="P9" s="5">
        <v>5287.1590000000006</v>
      </c>
      <c r="Q9" s="6">
        <v>233905.11800000002</v>
      </c>
      <c r="R9" s="7"/>
      <c r="S9" s="7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 x14ac:dyDescent="0.25">
      <c r="A10" s="17" t="s">
        <v>19</v>
      </c>
      <c r="B10" s="5">
        <v>44106.787000000004</v>
      </c>
      <c r="C10" s="5">
        <v>22772.153999999999</v>
      </c>
      <c r="D10" s="5">
        <v>9313.0150000000012</v>
      </c>
      <c r="E10" s="5">
        <v>52.814</v>
      </c>
      <c r="F10" s="5">
        <v>1963.904</v>
      </c>
      <c r="G10" s="5">
        <v>8876.5450000000001</v>
      </c>
      <c r="H10" s="5">
        <v>173348.90899999999</v>
      </c>
      <c r="I10" s="5">
        <v>260434.12799999997</v>
      </c>
      <c r="J10" s="5">
        <v>0</v>
      </c>
      <c r="K10" s="5">
        <v>0</v>
      </c>
      <c r="L10" s="5">
        <v>2.57</v>
      </c>
      <c r="M10" s="5">
        <v>430.67099999999999</v>
      </c>
      <c r="N10" s="5">
        <v>9029.8060000000005</v>
      </c>
      <c r="O10" s="5">
        <v>9463.0470000000005</v>
      </c>
      <c r="P10" s="5">
        <v>15825.290999999999</v>
      </c>
      <c r="Q10" s="6">
        <v>285722.46600000001</v>
      </c>
      <c r="R10" s="7"/>
      <c r="S10" s="7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</row>
    <row r="11" spans="1:47" ht="15" x14ac:dyDescent="0.25">
      <c r="A11" s="18" t="s">
        <v>32</v>
      </c>
      <c r="B11" s="5">
        <v>211197.32499999998</v>
      </c>
      <c r="C11" s="5">
        <v>66852.048999999999</v>
      </c>
      <c r="D11" s="5">
        <v>40047.025000000001</v>
      </c>
      <c r="E11" s="5">
        <v>3884.9169999999999</v>
      </c>
      <c r="F11" s="5">
        <v>7156.942</v>
      </c>
      <c r="G11" s="5">
        <v>85451.21</v>
      </c>
      <c r="H11" s="5">
        <v>471389.97899999999</v>
      </c>
      <c r="I11" s="5">
        <v>885979.44699999993</v>
      </c>
      <c r="J11" s="5">
        <v>15.5</v>
      </c>
      <c r="K11" s="5">
        <v>0</v>
      </c>
      <c r="L11" s="5">
        <v>2842.5720000000001</v>
      </c>
      <c r="M11" s="5">
        <v>4212.7089999999998</v>
      </c>
      <c r="N11" s="5">
        <v>37673.398999999998</v>
      </c>
      <c r="O11" s="5">
        <v>44744.18</v>
      </c>
      <c r="P11" s="5">
        <v>109155.64199999999</v>
      </c>
      <c r="Q11" s="6">
        <v>1039879.269</v>
      </c>
      <c r="R11" s="7"/>
      <c r="S11" s="7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 x14ac:dyDescent="0.25">
      <c r="A12" s="17" t="s">
        <v>16</v>
      </c>
      <c r="B12" s="5">
        <v>158775.68599999999</v>
      </c>
      <c r="C12" s="5">
        <v>50712.197</v>
      </c>
      <c r="D12" s="5">
        <v>27755.932000000001</v>
      </c>
      <c r="E12" s="5">
        <v>1988.7060000000001</v>
      </c>
      <c r="F12" s="5">
        <v>6066.6229999999996</v>
      </c>
      <c r="G12" s="5">
        <v>60910.435000000005</v>
      </c>
      <c r="H12" s="5">
        <v>329828.59899999999</v>
      </c>
      <c r="I12" s="5">
        <v>636038.17799999996</v>
      </c>
      <c r="J12" s="5">
        <v>10</v>
      </c>
      <c r="K12" s="5">
        <v>0</v>
      </c>
      <c r="L12" s="5">
        <v>2840.0010000000002</v>
      </c>
      <c r="M12" s="5">
        <v>1855.0940000000001</v>
      </c>
      <c r="N12" s="5">
        <v>28851.701000000001</v>
      </c>
      <c r="O12" s="5">
        <v>33556.796000000002</v>
      </c>
      <c r="P12" s="5">
        <v>84811.337</v>
      </c>
      <c r="Q12" s="6">
        <v>754406.31099999999</v>
      </c>
      <c r="R12" s="7"/>
      <c r="S12" s="7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1:47" ht="15" x14ac:dyDescent="0.25">
      <c r="A13" s="17" t="s">
        <v>17</v>
      </c>
      <c r="B13" s="5">
        <v>715.4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795.19699999999989</v>
      </c>
      <c r="I13" s="5">
        <v>1510.5969999999998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6">
        <v>1510.5969999999998</v>
      </c>
      <c r="R13" s="7"/>
      <c r="S13" s="7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 ht="15" x14ac:dyDescent="0.25">
      <c r="A14" s="17" t="s">
        <v>20</v>
      </c>
      <c r="B14" s="5">
        <v>9637.8310000000001</v>
      </c>
      <c r="C14" s="5">
        <v>47.482999999999997</v>
      </c>
      <c r="D14" s="5">
        <v>852.90800000000002</v>
      </c>
      <c r="E14" s="5">
        <v>0</v>
      </c>
      <c r="F14" s="5">
        <v>132.69399999999999</v>
      </c>
      <c r="G14" s="5">
        <v>50.293999999999997</v>
      </c>
      <c r="H14" s="5">
        <v>7995.299</v>
      </c>
      <c r="I14" s="5">
        <v>18716.508999999998</v>
      </c>
      <c r="J14" s="5">
        <v>0</v>
      </c>
      <c r="K14" s="5">
        <v>0</v>
      </c>
      <c r="L14" s="5">
        <v>2.5710000000000002</v>
      </c>
      <c r="M14" s="5">
        <v>0</v>
      </c>
      <c r="N14" s="5">
        <v>210.13800000000001</v>
      </c>
      <c r="O14" s="5">
        <v>212.709</v>
      </c>
      <c r="P14" s="5">
        <v>3646.3580000000002</v>
      </c>
      <c r="Q14" s="6">
        <v>22575.575999999997</v>
      </c>
      <c r="R14" s="7"/>
      <c r="S14" s="7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 ht="15" x14ac:dyDescent="0.25">
      <c r="A15" s="17" t="s">
        <v>19</v>
      </c>
      <c r="B15" s="5">
        <v>42068.408000000003</v>
      </c>
      <c r="C15" s="5">
        <v>16092.369000000001</v>
      </c>
      <c r="D15" s="5">
        <v>11438.185000000001</v>
      </c>
      <c r="E15" s="5">
        <v>1896.211</v>
      </c>
      <c r="F15" s="5">
        <v>957.625</v>
      </c>
      <c r="G15" s="5">
        <v>24490.481</v>
      </c>
      <c r="H15" s="5">
        <v>132770.88399999999</v>
      </c>
      <c r="I15" s="5">
        <v>229714.163</v>
      </c>
      <c r="J15" s="5">
        <v>5.5</v>
      </c>
      <c r="K15" s="5">
        <v>0</v>
      </c>
      <c r="L15" s="5">
        <v>0</v>
      </c>
      <c r="M15" s="5">
        <v>2357.6150000000002</v>
      </c>
      <c r="N15" s="5">
        <v>8611.56</v>
      </c>
      <c r="O15" s="5">
        <v>10974.674999999999</v>
      </c>
      <c r="P15" s="5">
        <v>20697.947</v>
      </c>
      <c r="Q15" s="6">
        <v>261386.78499999997</v>
      </c>
      <c r="R15" s="7"/>
      <c r="S15" s="7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 ht="15" x14ac:dyDescent="0.25">
      <c r="A16" s="18" t="s">
        <v>33</v>
      </c>
      <c r="B16" s="5">
        <v>153082.94499999998</v>
      </c>
      <c r="C16" s="5">
        <v>78553.893000000011</v>
      </c>
      <c r="D16" s="5">
        <v>13619.272000000001</v>
      </c>
      <c r="E16" s="5">
        <v>3305.5410000000002</v>
      </c>
      <c r="F16" s="5">
        <v>7862.2880000000005</v>
      </c>
      <c r="G16" s="5">
        <v>127655.88400000001</v>
      </c>
      <c r="H16" s="5">
        <v>398058.71100000001</v>
      </c>
      <c r="I16" s="5">
        <v>782138.53399999999</v>
      </c>
      <c r="J16" s="5">
        <v>0</v>
      </c>
      <c r="K16" s="5">
        <v>25.212000000000003</v>
      </c>
      <c r="L16" s="5">
        <v>13.494999999999999</v>
      </c>
      <c r="M16" s="5">
        <v>448.45700000000005</v>
      </c>
      <c r="N16" s="5">
        <v>34985.415999999997</v>
      </c>
      <c r="O16" s="5">
        <v>35472.58</v>
      </c>
      <c r="P16" s="5">
        <v>65486.956000000006</v>
      </c>
      <c r="Q16" s="6">
        <v>883098.07</v>
      </c>
      <c r="R16" s="7"/>
      <c r="S16" s="7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 ht="15" x14ac:dyDescent="0.25">
      <c r="A17" s="17" t="s">
        <v>16</v>
      </c>
      <c r="B17" s="5">
        <v>101391.78599999999</v>
      </c>
      <c r="C17" s="5">
        <v>47538.657999999996</v>
      </c>
      <c r="D17" s="5">
        <v>11830.126</v>
      </c>
      <c r="E17" s="5">
        <v>2653.279</v>
      </c>
      <c r="F17" s="5">
        <v>6686.817</v>
      </c>
      <c r="G17" s="5">
        <v>124517.205</v>
      </c>
      <c r="H17" s="5">
        <v>210449.27599999998</v>
      </c>
      <c r="I17" s="5">
        <v>505067.147</v>
      </c>
      <c r="J17" s="5">
        <v>0</v>
      </c>
      <c r="K17" s="5">
        <v>0</v>
      </c>
      <c r="L17" s="5">
        <v>13.494999999999999</v>
      </c>
      <c r="M17" s="5">
        <v>396.14400000000001</v>
      </c>
      <c r="N17" s="5">
        <v>30483.850000000002</v>
      </c>
      <c r="O17" s="5">
        <v>30893.489000000001</v>
      </c>
      <c r="P17" s="5">
        <v>43059.524000000005</v>
      </c>
      <c r="Q17" s="6">
        <v>579020.15999999992</v>
      </c>
      <c r="R17" s="7"/>
      <c r="S17" s="7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 ht="15" x14ac:dyDescent="0.25">
      <c r="A18" s="17" t="s">
        <v>17</v>
      </c>
      <c r="B18" s="5">
        <v>180</v>
      </c>
      <c r="C18" s="5">
        <v>50</v>
      </c>
      <c r="D18" s="5">
        <v>0</v>
      </c>
      <c r="E18" s="5">
        <v>0</v>
      </c>
      <c r="F18" s="5">
        <v>0</v>
      </c>
      <c r="G18" s="5">
        <v>0</v>
      </c>
      <c r="H18" s="5">
        <v>192.80500000000001</v>
      </c>
      <c r="I18" s="5">
        <v>422.80500000000001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2870.7130000000002</v>
      </c>
      <c r="Q18" s="6">
        <v>3293.518</v>
      </c>
      <c r="R18" s="7"/>
      <c r="S18" s="7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 ht="15" x14ac:dyDescent="0.25">
      <c r="A19" s="17" t="s">
        <v>20</v>
      </c>
      <c r="B19" s="5">
        <v>4670.5450000000001</v>
      </c>
      <c r="C19" s="5">
        <v>0</v>
      </c>
      <c r="D19" s="5">
        <v>0</v>
      </c>
      <c r="E19" s="5">
        <v>0</v>
      </c>
      <c r="F19" s="5">
        <v>268.29599999999999</v>
      </c>
      <c r="G19" s="5">
        <v>96.765000000000001</v>
      </c>
      <c r="H19" s="5">
        <v>16206.574000000001</v>
      </c>
      <c r="I19" s="5">
        <v>21242.18</v>
      </c>
      <c r="J19" s="5">
        <v>0</v>
      </c>
      <c r="K19" s="5">
        <v>0</v>
      </c>
      <c r="L19" s="5">
        <v>0</v>
      </c>
      <c r="M19" s="5">
        <v>0</v>
      </c>
      <c r="N19" s="5">
        <v>100.453</v>
      </c>
      <c r="O19" s="5">
        <v>100.453</v>
      </c>
      <c r="P19" s="5">
        <v>511.96600000000001</v>
      </c>
      <c r="Q19" s="6">
        <v>21854.599000000002</v>
      </c>
      <c r="R19" s="7"/>
      <c r="S19" s="7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 ht="15" x14ac:dyDescent="0.25">
      <c r="A20" s="17" t="s">
        <v>19</v>
      </c>
      <c r="B20" s="5">
        <v>46840.614000000001</v>
      </c>
      <c r="C20" s="5">
        <v>30965.235000000001</v>
      </c>
      <c r="D20" s="5">
        <v>1789.146</v>
      </c>
      <c r="E20" s="5">
        <v>652.26199999999994</v>
      </c>
      <c r="F20" s="5">
        <v>907.17499999999995</v>
      </c>
      <c r="G20" s="5">
        <v>3041.9139999999998</v>
      </c>
      <c r="H20" s="5">
        <v>171210.05599999998</v>
      </c>
      <c r="I20" s="5">
        <v>255406.402</v>
      </c>
      <c r="J20" s="5">
        <v>0</v>
      </c>
      <c r="K20" s="5">
        <v>25.212000000000003</v>
      </c>
      <c r="L20" s="5">
        <v>0</v>
      </c>
      <c r="M20" s="5">
        <v>52.313000000000002</v>
      </c>
      <c r="N20" s="5">
        <v>4401.1129999999994</v>
      </c>
      <c r="O20" s="5">
        <v>4478.637999999999</v>
      </c>
      <c r="P20" s="5">
        <v>19044.752999999997</v>
      </c>
      <c r="Q20" s="6">
        <v>278929.79300000001</v>
      </c>
      <c r="R20" s="7"/>
      <c r="S20" s="7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 ht="15" x14ac:dyDescent="0.25">
      <c r="A21" s="18" t="s">
        <v>34</v>
      </c>
      <c r="B21" s="5">
        <v>99445.002999999997</v>
      </c>
      <c r="C21" s="5">
        <v>10263.382</v>
      </c>
      <c r="D21" s="5">
        <v>1853.89</v>
      </c>
      <c r="E21" s="5">
        <v>427.35199999999998</v>
      </c>
      <c r="F21" s="5">
        <v>2543.0340000000001</v>
      </c>
      <c r="G21" s="5">
        <v>2372.607</v>
      </c>
      <c r="H21" s="5">
        <v>297255.94</v>
      </c>
      <c r="I21" s="5">
        <v>414161.20799999998</v>
      </c>
      <c r="J21" s="5">
        <v>0</v>
      </c>
      <c r="K21" s="5">
        <v>248.578</v>
      </c>
      <c r="L21" s="5">
        <v>121.456</v>
      </c>
      <c r="M21" s="5">
        <v>7.343</v>
      </c>
      <c r="N21" s="5">
        <v>3566.7259999999997</v>
      </c>
      <c r="O21" s="5">
        <v>3944.1030000000001</v>
      </c>
      <c r="P21" s="5">
        <v>22767.473000000002</v>
      </c>
      <c r="Q21" s="6">
        <v>440872.78399999999</v>
      </c>
      <c r="R21" s="7"/>
      <c r="S21" s="7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 ht="15" x14ac:dyDescent="0.25">
      <c r="A22" s="18" t="s">
        <v>35</v>
      </c>
      <c r="B22" s="5">
        <v>186957.448</v>
      </c>
      <c r="C22" s="5">
        <v>69193.237999999998</v>
      </c>
      <c r="D22" s="5">
        <v>5223.1970000000001</v>
      </c>
      <c r="E22" s="5">
        <v>1851.885</v>
      </c>
      <c r="F22" s="5">
        <v>3579.1289999999999</v>
      </c>
      <c r="G22" s="5">
        <v>21565.228999999999</v>
      </c>
      <c r="H22" s="5">
        <v>289707.66800000001</v>
      </c>
      <c r="I22" s="5">
        <v>578077.79399999999</v>
      </c>
      <c r="J22" s="5">
        <v>7.5</v>
      </c>
      <c r="K22" s="5">
        <v>2000</v>
      </c>
      <c r="L22" s="5">
        <v>2367.4589999999998</v>
      </c>
      <c r="M22" s="5">
        <v>3464.9760000000001</v>
      </c>
      <c r="N22" s="5">
        <v>14596.624</v>
      </c>
      <c r="O22" s="5">
        <v>22436.559000000001</v>
      </c>
      <c r="P22" s="5">
        <v>80050.159</v>
      </c>
      <c r="Q22" s="6">
        <v>680564.51199999999</v>
      </c>
      <c r="R22" s="7"/>
      <c r="S22" s="7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 ht="15" x14ac:dyDescent="0.25">
      <c r="A23" s="17" t="s">
        <v>21</v>
      </c>
      <c r="B23" s="5">
        <v>35622.381999999998</v>
      </c>
      <c r="C23" s="5">
        <v>13833.343999999999</v>
      </c>
      <c r="D23" s="5">
        <v>1484.298</v>
      </c>
      <c r="E23" s="5">
        <v>341.60899999999998</v>
      </c>
      <c r="F23" s="5">
        <v>17.198</v>
      </c>
      <c r="G23" s="5">
        <v>207.75200000000001</v>
      </c>
      <c r="H23" s="5">
        <v>31852.702000000001</v>
      </c>
      <c r="I23" s="5">
        <v>83359.284999999989</v>
      </c>
      <c r="J23" s="5">
        <v>0</v>
      </c>
      <c r="K23" s="5">
        <v>0</v>
      </c>
      <c r="L23" s="5">
        <v>73.728999999999999</v>
      </c>
      <c r="M23" s="5">
        <v>0</v>
      </c>
      <c r="N23" s="5">
        <v>1386.2670000000001</v>
      </c>
      <c r="O23" s="5">
        <v>1459.9960000000001</v>
      </c>
      <c r="P23" s="5">
        <v>42988.705000000002</v>
      </c>
      <c r="Q23" s="6">
        <v>127807.98599999999</v>
      </c>
      <c r="R23" s="7"/>
      <c r="S23" s="7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 ht="15" x14ac:dyDescent="0.25">
      <c r="A24" s="17" t="s">
        <v>22</v>
      </c>
      <c r="B24" s="5">
        <v>151335.06600000002</v>
      </c>
      <c r="C24" s="5">
        <v>55359.894</v>
      </c>
      <c r="D24" s="5">
        <v>3738.8989999999999</v>
      </c>
      <c r="E24" s="5">
        <v>1510.2760000000001</v>
      </c>
      <c r="F24" s="5">
        <v>3561.931</v>
      </c>
      <c r="G24" s="5">
        <v>21357.476999999999</v>
      </c>
      <c r="H24" s="5">
        <v>257854.96600000001</v>
      </c>
      <c r="I24" s="5">
        <v>494718.50900000008</v>
      </c>
      <c r="J24" s="5">
        <v>7.5</v>
      </c>
      <c r="K24" s="5">
        <v>2000</v>
      </c>
      <c r="L24" s="5">
        <v>2293.73</v>
      </c>
      <c r="M24" s="5">
        <v>3464.9760000000001</v>
      </c>
      <c r="N24" s="5">
        <v>13210.357</v>
      </c>
      <c r="O24" s="5">
        <v>20976.563000000002</v>
      </c>
      <c r="P24" s="5">
        <v>37061.453999999998</v>
      </c>
      <c r="Q24" s="6">
        <v>552756.52600000007</v>
      </c>
      <c r="R24" s="7"/>
      <c r="S24" s="7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 ht="15" x14ac:dyDescent="0.25">
      <c r="A25" s="18" t="s">
        <v>36</v>
      </c>
      <c r="B25" s="5">
        <v>155</v>
      </c>
      <c r="C25" s="5">
        <v>0</v>
      </c>
      <c r="D25" s="5">
        <v>562.90300000000002</v>
      </c>
      <c r="E25" s="5">
        <v>0</v>
      </c>
      <c r="F25" s="5">
        <v>0</v>
      </c>
      <c r="G25" s="5">
        <v>152.017</v>
      </c>
      <c r="H25" s="5">
        <v>1298.0309999999999</v>
      </c>
      <c r="I25" s="5">
        <v>2167.951</v>
      </c>
      <c r="J25" s="5">
        <v>0</v>
      </c>
      <c r="K25" s="5">
        <v>0</v>
      </c>
      <c r="L25" s="5">
        <v>0</v>
      </c>
      <c r="M25" s="5">
        <v>2</v>
      </c>
      <c r="N25" s="5">
        <v>141.46199999999999</v>
      </c>
      <c r="O25" s="5">
        <v>143.46199999999999</v>
      </c>
      <c r="P25" s="5">
        <v>0</v>
      </c>
      <c r="Q25" s="6">
        <v>2311.413</v>
      </c>
      <c r="R25" s="7"/>
      <c r="S25" s="7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 ht="15" x14ac:dyDescent="0.25">
      <c r="A26" s="18" t="s">
        <v>37</v>
      </c>
      <c r="B26" s="5">
        <v>122988.137</v>
      </c>
      <c r="C26" s="5">
        <v>19153.863000000001</v>
      </c>
      <c r="D26" s="5">
        <v>18161.79</v>
      </c>
      <c r="E26" s="5">
        <v>1690.8819999999998</v>
      </c>
      <c r="F26" s="5">
        <v>6766.8609999999999</v>
      </c>
      <c r="G26" s="5">
        <v>33940.613000000005</v>
      </c>
      <c r="H26" s="5">
        <v>282266.14899999998</v>
      </c>
      <c r="I26" s="5">
        <v>484968.29500000004</v>
      </c>
      <c r="J26" s="5">
        <v>42</v>
      </c>
      <c r="K26" s="5">
        <v>0</v>
      </c>
      <c r="L26" s="5">
        <v>572.14800000000002</v>
      </c>
      <c r="M26" s="5">
        <v>397.85500000000002</v>
      </c>
      <c r="N26" s="5">
        <v>19637.923999999999</v>
      </c>
      <c r="O26" s="5">
        <v>20649.927</v>
      </c>
      <c r="P26" s="5">
        <v>66279.638000000006</v>
      </c>
      <c r="Q26" s="6">
        <v>571897.8600000001</v>
      </c>
      <c r="R26" s="7"/>
      <c r="S26" s="7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 ht="15" x14ac:dyDescent="0.25">
      <c r="A27" s="16" t="s">
        <v>23</v>
      </c>
      <c r="B27" s="19">
        <v>176167.83899999998</v>
      </c>
      <c r="C27" s="19">
        <v>26576.97</v>
      </c>
      <c r="D27" s="19">
        <v>7534.7290000000003</v>
      </c>
      <c r="E27" s="19">
        <v>2812.2850000000003</v>
      </c>
      <c r="F27" s="19">
        <v>2159.183</v>
      </c>
      <c r="G27" s="19">
        <v>29618.691999999999</v>
      </c>
      <c r="H27" s="19">
        <v>293017.136</v>
      </c>
      <c r="I27" s="19">
        <v>537886.83400000003</v>
      </c>
      <c r="J27" s="19">
        <v>37.5</v>
      </c>
      <c r="K27" s="19">
        <v>878.00599999999997</v>
      </c>
      <c r="L27" s="19">
        <v>530.72199999999998</v>
      </c>
      <c r="M27" s="19">
        <v>891.33699999999999</v>
      </c>
      <c r="N27" s="19">
        <v>16880.232</v>
      </c>
      <c r="O27" s="19">
        <v>19217.796999999999</v>
      </c>
      <c r="P27" s="19">
        <v>70290.521000000008</v>
      </c>
      <c r="Q27" s="20">
        <v>627395.152</v>
      </c>
      <c r="R27" s="7"/>
      <c r="S27" s="7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 ht="15" x14ac:dyDescent="0.25">
      <c r="A28" s="18" t="s">
        <v>27</v>
      </c>
      <c r="B28" s="5">
        <v>40061.461000000003</v>
      </c>
      <c r="C28" s="5">
        <v>3988.7060000000001</v>
      </c>
      <c r="D28" s="5">
        <v>2220.2490000000003</v>
      </c>
      <c r="E28" s="5">
        <v>77.769000000000005</v>
      </c>
      <c r="F28" s="5">
        <v>292.34199999999998</v>
      </c>
      <c r="G28" s="5">
        <v>13342.387999999999</v>
      </c>
      <c r="H28" s="5">
        <v>114401.238</v>
      </c>
      <c r="I28" s="5">
        <v>174384.15299999999</v>
      </c>
      <c r="J28" s="5">
        <v>30</v>
      </c>
      <c r="K28" s="5">
        <v>752.96600000000001</v>
      </c>
      <c r="L28" s="5">
        <v>265.65300000000002</v>
      </c>
      <c r="M28" s="5">
        <v>108.97200000000001</v>
      </c>
      <c r="N28" s="5">
        <v>8320.3760000000002</v>
      </c>
      <c r="O28" s="5">
        <v>9477.9670000000006</v>
      </c>
      <c r="P28" s="5">
        <v>5409.9349999999995</v>
      </c>
      <c r="Q28" s="6">
        <v>189272.05499999999</v>
      </c>
      <c r="R28" s="7"/>
      <c r="S28" s="7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 ht="15" x14ac:dyDescent="0.25">
      <c r="A29" s="18" t="s">
        <v>28</v>
      </c>
      <c r="B29" s="5">
        <v>107384.421</v>
      </c>
      <c r="C29" s="5">
        <v>17676.837</v>
      </c>
      <c r="D29" s="5">
        <v>4985.0820000000003</v>
      </c>
      <c r="E29" s="5">
        <v>2261.9050000000002</v>
      </c>
      <c r="F29" s="5">
        <v>1756.721</v>
      </c>
      <c r="G29" s="5">
        <v>16051.466999999999</v>
      </c>
      <c r="H29" s="5">
        <v>168128.32199999999</v>
      </c>
      <c r="I29" s="5">
        <v>318244.755</v>
      </c>
      <c r="J29" s="5">
        <v>7.5</v>
      </c>
      <c r="K29" s="5">
        <v>125.04</v>
      </c>
      <c r="L29" s="5">
        <v>10.17</v>
      </c>
      <c r="M29" s="5">
        <v>782.36500000000001</v>
      </c>
      <c r="N29" s="5">
        <v>2843.7130000000002</v>
      </c>
      <c r="O29" s="5">
        <v>3768.7880000000005</v>
      </c>
      <c r="P29" s="5">
        <v>61724.582999999999</v>
      </c>
      <c r="Q29" s="6">
        <v>383738.12599999999</v>
      </c>
      <c r="R29" s="7"/>
      <c r="S29" s="7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 ht="15" x14ac:dyDescent="0.25">
      <c r="A30" s="18" t="s">
        <v>29</v>
      </c>
      <c r="B30" s="5">
        <v>690</v>
      </c>
      <c r="C30" s="5">
        <v>1248.9000000000001</v>
      </c>
      <c r="D30" s="5">
        <v>101.78100000000001</v>
      </c>
      <c r="E30" s="5">
        <v>0</v>
      </c>
      <c r="F30" s="5">
        <v>110.12</v>
      </c>
      <c r="G30" s="5">
        <v>164.83699999999999</v>
      </c>
      <c r="H30" s="5">
        <v>5154.5720000000001</v>
      </c>
      <c r="I30" s="5">
        <v>7470.21</v>
      </c>
      <c r="J30" s="5">
        <v>0</v>
      </c>
      <c r="K30" s="5">
        <v>0</v>
      </c>
      <c r="L30" s="5">
        <v>0</v>
      </c>
      <c r="M30" s="5">
        <v>0</v>
      </c>
      <c r="N30" s="5">
        <v>7.1609999999999996</v>
      </c>
      <c r="O30" s="5">
        <v>7.1609999999999996</v>
      </c>
      <c r="P30" s="5">
        <v>110.17</v>
      </c>
      <c r="Q30" s="6">
        <v>7587.5410000000002</v>
      </c>
      <c r="R30" s="7"/>
      <c r="S30" s="7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 ht="15" x14ac:dyDescent="0.25">
      <c r="A31" s="18" t="s">
        <v>30</v>
      </c>
      <c r="B31" s="5">
        <v>28031.957000000002</v>
      </c>
      <c r="C31" s="5">
        <v>3662.527</v>
      </c>
      <c r="D31" s="5">
        <v>227.61699999999999</v>
      </c>
      <c r="E31" s="5">
        <v>472.61099999999999</v>
      </c>
      <c r="F31" s="5">
        <v>0</v>
      </c>
      <c r="G31" s="5">
        <v>60</v>
      </c>
      <c r="H31" s="5">
        <v>5333.0039999999999</v>
      </c>
      <c r="I31" s="5">
        <v>37787.716</v>
      </c>
      <c r="J31" s="5">
        <v>0</v>
      </c>
      <c r="K31" s="5">
        <v>0</v>
      </c>
      <c r="L31" s="5">
        <v>254.899</v>
      </c>
      <c r="M31" s="5">
        <v>0</v>
      </c>
      <c r="N31" s="5">
        <v>5708.982</v>
      </c>
      <c r="O31" s="5">
        <v>5963.8810000000003</v>
      </c>
      <c r="P31" s="5">
        <v>3045.8330000000001</v>
      </c>
      <c r="Q31" s="6">
        <v>46797.43</v>
      </c>
      <c r="R31" s="7"/>
      <c r="S31" s="7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15" x14ac:dyDescent="0.25">
      <c r="A32" s="27" t="s">
        <v>26</v>
      </c>
      <c r="B32" s="24">
        <f>+B5+B27</f>
        <v>1131132.5619999999</v>
      </c>
      <c r="C32" s="24">
        <f t="shared" ref="C32:Q32" si="0">+C5+C27</f>
        <v>363581.45700000005</v>
      </c>
      <c r="D32" s="24">
        <f t="shared" si="0"/>
        <v>162942.11299999998</v>
      </c>
      <c r="E32" s="24">
        <f t="shared" si="0"/>
        <v>24364.034000000003</v>
      </c>
      <c r="F32" s="24">
        <f t="shared" si="0"/>
        <v>56829.835999999996</v>
      </c>
      <c r="G32" s="24">
        <f t="shared" si="0"/>
        <v>484395.10700000002</v>
      </c>
      <c r="H32" s="24">
        <f t="shared" si="0"/>
        <v>3112650.2119999998</v>
      </c>
      <c r="I32" s="24">
        <f t="shared" si="0"/>
        <v>5335895.3209999995</v>
      </c>
      <c r="J32" s="24">
        <f t="shared" si="0"/>
        <v>102.5</v>
      </c>
      <c r="K32" s="24">
        <f t="shared" si="0"/>
        <v>3151.7959999999998</v>
      </c>
      <c r="L32" s="24">
        <f t="shared" si="0"/>
        <v>8009.0949999999993</v>
      </c>
      <c r="M32" s="24">
        <f t="shared" si="0"/>
        <v>16663.153000000002</v>
      </c>
      <c r="N32" s="24">
        <f t="shared" si="0"/>
        <v>171194.09300000002</v>
      </c>
      <c r="O32" s="24">
        <f t="shared" si="0"/>
        <v>199120.63700000005</v>
      </c>
      <c r="P32" s="24">
        <f t="shared" si="0"/>
        <v>508539.91100000002</v>
      </c>
      <c r="Q32" s="25">
        <f t="shared" si="0"/>
        <v>6043555.868999999</v>
      </c>
      <c r="R32" s="7"/>
      <c r="S32" s="7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:47" ht="15" x14ac:dyDescent="0.25">
      <c r="A33" s="37" t="s">
        <v>24</v>
      </c>
      <c r="B33" s="37"/>
      <c r="C33" s="37"/>
      <c r="D33" s="37"/>
      <c r="E33" s="37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2"/>
      <c r="S33" s="7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:47" ht="15" x14ac:dyDescent="0.25">
      <c r="A34" s="9" t="s">
        <v>25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2"/>
      <c r="S34" s="7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</row>
    <row r="35" spans="1:47" ht="15" x14ac:dyDescent="0.25">
      <c r="A35" s="13" t="s">
        <v>44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2"/>
      <c r="S35" s="7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</row>
    <row r="36" spans="1:47" ht="54.75" customHeight="1" x14ac:dyDescent="0.25">
      <c r="A36" s="14" t="s">
        <v>46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2"/>
      <c r="S36" s="7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</row>
    <row r="37" spans="1:47" ht="50.25" customHeight="1" x14ac:dyDescent="0.25">
      <c r="A37" s="14" t="s">
        <v>48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2"/>
      <c r="S37" s="7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</row>
    <row r="38" spans="1:47" ht="25.5" x14ac:dyDescent="0.25">
      <c r="A38" s="32" t="s">
        <v>55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2"/>
      <c r="S38" s="7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</row>
    <row r="39" spans="1:47" ht="52.5" customHeight="1" x14ac:dyDescent="0.25">
      <c r="A39" s="11" t="s">
        <v>49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2"/>
      <c r="S39" s="2"/>
    </row>
    <row r="40" spans="1:47" ht="15" x14ac:dyDescent="0.25">
      <c r="A40" s="1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2"/>
      <c r="S40" s="2"/>
    </row>
    <row r="41" spans="1:47" ht="12.7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47" ht="12.75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47" ht="12.75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47" ht="12.75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47" ht="12.75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47" ht="12.75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47" ht="12.75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47" ht="12.75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2:17" ht="12.7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2:17" ht="12.7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2:17" ht="12.75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2:17" ht="12.75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2:17" ht="12.75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2:17" ht="12.75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2:17" ht="12.75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2:17" ht="12.75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spans="2:17" ht="12.75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2:17" ht="12.75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2:17" ht="12.75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2:17" ht="12.75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2:17" ht="12.75" x14ac:dyDescent="0.2">
      <c r="B61" s="10"/>
    </row>
  </sheetData>
  <mergeCells count="7">
    <mergeCell ref="A1:Q1"/>
    <mergeCell ref="P3:P4"/>
    <mergeCell ref="Q3:Q4"/>
    <mergeCell ref="A33:E33"/>
    <mergeCell ref="A3:A4"/>
    <mergeCell ref="B3:I3"/>
    <mergeCell ref="J3:O3"/>
  </mergeCells>
  <pageMargins left="0.43" right="0.24" top="0.51" bottom="0.52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R62"/>
  <sheetViews>
    <sheetView showGridLines="0" zoomScale="90" zoomScaleNormal="90" workbookViewId="0">
      <pane xSplit="1" ySplit="4" topLeftCell="F29" activePane="bottomRight" state="frozen"/>
      <selection activeCell="A2" sqref="A2"/>
      <selection pane="topRight" activeCell="A2" sqref="A2"/>
      <selection pane="bottomLeft" activeCell="A2" sqref="A2"/>
      <selection pane="bottomRight" activeCell="A39" sqref="A39"/>
    </sheetView>
  </sheetViews>
  <sheetFormatPr defaultColWidth="9.140625" defaultRowHeight="12" x14ac:dyDescent="0.2"/>
  <cols>
    <col min="1" max="1" width="50.7109375" style="3" customWidth="1"/>
    <col min="2" max="6" width="14.42578125" style="3" customWidth="1"/>
    <col min="7" max="7" width="14.7109375" style="3" bestFit="1" customWidth="1"/>
    <col min="8" max="8" width="13" style="3" bestFit="1" customWidth="1"/>
    <col min="9" max="9" width="14.7109375" style="3" bestFit="1" customWidth="1"/>
    <col min="10" max="13" width="14.42578125" style="3" customWidth="1"/>
    <col min="14" max="15" width="13" style="3" bestFit="1" customWidth="1"/>
    <col min="16" max="17" width="14.42578125" style="3" customWidth="1"/>
    <col min="18" max="18" width="11.5703125" style="3" bestFit="1" customWidth="1"/>
    <col min="19" max="19" width="14.42578125" style="3" customWidth="1"/>
    <col min="20" max="26" width="5" style="3" customWidth="1"/>
    <col min="27" max="27" width="7.42578125" style="3" customWidth="1"/>
    <col min="28" max="36" width="6" style="3" customWidth="1"/>
    <col min="37" max="37" width="5.7109375" style="3" customWidth="1"/>
    <col min="38" max="16384" width="9.140625" style="3"/>
  </cols>
  <sheetData>
    <row r="1" spans="1:44" ht="21" customHeight="1" x14ac:dyDescent="0.25">
      <c r="A1" s="35" t="s">
        <v>53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2"/>
      <c r="S1" s="2"/>
    </row>
    <row r="2" spans="1:44" ht="15.75" customHeight="1" x14ac:dyDescent="0.25">
      <c r="A2" s="29" t="s">
        <v>41</v>
      </c>
      <c r="B2" s="15"/>
      <c r="C2" s="15"/>
      <c r="D2" s="15"/>
      <c r="E2" s="1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"/>
      <c r="R2" s="2"/>
      <c r="S2" s="2"/>
    </row>
    <row r="3" spans="1:44" ht="38.25" customHeight="1" x14ac:dyDescent="0.25">
      <c r="A3" s="38" t="s">
        <v>0</v>
      </c>
      <c r="B3" s="36" t="s">
        <v>1</v>
      </c>
      <c r="C3" s="36"/>
      <c r="D3" s="36"/>
      <c r="E3" s="36"/>
      <c r="F3" s="36"/>
      <c r="G3" s="36"/>
      <c r="H3" s="36"/>
      <c r="I3" s="36"/>
      <c r="J3" s="36" t="s">
        <v>2</v>
      </c>
      <c r="K3" s="36"/>
      <c r="L3" s="36"/>
      <c r="M3" s="36"/>
      <c r="N3" s="36"/>
      <c r="O3" s="36"/>
      <c r="P3" s="36" t="s">
        <v>3</v>
      </c>
      <c r="Q3" s="36" t="s">
        <v>42</v>
      </c>
      <c r="R3" s="2"/>
      <c r="S3" s="2"/>
    </row>
    <row r="4" spans="1:44" ht="53.25" customHeight="1" x14ac:dyDescent="0.25">
      <c r="A4" s="38"/>
      <c r="B4" s="26" t="s">
        <v>4</v>
      </c>
      <c r="C4" s="26" t="s">
        <v>5</v>
      </c>
      <c r="D4" s="26" t="s">
        <v>6</v>
      </c>
      <c r="E4" s="26" t="s">
        <v>7</v>
      </c>
      <c r="F4" s="26" t="s">
        <v>8</v>
      </c>
      <c r="G4" s="26" t="s">
        <v>9</v>
      </c>
      <c r="H4" s="26" t="s">
        <v>10</v>
      </c>
      <c r="I4" s="26" t="s">
        <v>11</v>
      </c>
      <c r="J4" s="26" t="s">
        <v>12</v>
      </c>
      <c r="K4" s="26" t="s">
        <v>40</v>
      </c>
      <c r="L4" s="26" t="s">
        <v>13</v>
      </c>
      <c r="M4" s="26" t="s">
        <v>14</v>
      </c>
      <c r="N4" s="26" t="s">
        <v>10</v>
      </c>
      <c r="O4" s="26" t="s">
        <v>11</v>
      </c>
      <c r="P4" s="36"/>
      <c r="Q4" s="36"/>
      <c r="R4" s="2"/>
      <c r="S4" s="2"/>
    </row>
    <row r="5" spans="1:44" ht="15" x14ac:dyDescent="0.25">
      <c r="A5" s="16" t="s">
        <v>15</v>
      </c>
      <c r="B5" s="19">
        <v>412672.95200000005</v>
      </c>
      <c r="C5" s="19">
        <v>206954.981</v>
      </c>
      <c r="D5" s="19">
        <v>89844.888999999996</v>
      </c>
      <c r="E5" s="19">
        <v>8955.764000000001</v>
      </c>
      <c r="F5" s="19">
        <v>32145.425000000003</v>
      </c>
      <c r="G5" s="19">
        <v>74108.660999999993</v>
      </c>
      <c r="H5" s="19">
        <v>759588.01300000004</v>
      </c>
      <c r="I5" s="19">
        <v>1584270.6850000001</v>
      </c>
      <c r="J5" s="19">
        <v>605.65</v>
      </c>
      <c r="K5" s="19">
        <v>5964.45</v>
      </c>
      <c r="L5" s="19">
        <v>252325.742</v>
      </c>
      <c r="M5" s="19">
        <v>14891.749999999998</v>
      </c>
      <c r="N5" s="19">
        <v>257429.2</v>
      </c>
      <c r="O5" s="19">
        <v>531216.79200000002</v>
      </c>
      <c r="P5" s="19">
        <v>164627.41800000001</v>
      </c>
      <c r="Q5" s="20">
        <v>2280114.895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8"/>
      <c r="AL5" s="8"/>
      <c r="AM5" s="8"/>
      <c r="AN5" s="8"/>
      <c r="AO5" s="8"/>
      <c r="AP5" s="8"/>
      <c r="AQ5" s="8"/>
      <c r="AR5" s="8"/>
    </row>
    <row r="6" spans="1:44" ht="15" x14ac:dyDescent="0.25">
      <c r="A6" s="18" t="s">
        <v>31</v>
      </c>
      <c r="B6" s="5">
        <v>69265.380999999994</v>
      </c>
      <c r="C6" s="5">
        <v>61561.026999999995</v>
      </c>
      <c r="D6" s="5">
        <v>47817.700000000004</v>
      </c>
      <c r="E6" s="5">
        <v>4842.2259999999997</v>
      </c>
      <c r="F6" s="5">
        <v>14751.760999999999</v>
      </c>
      <c r="G6" s="5">
        <v>38230.953000000001</v>
      </c>
      <c r="H6" s="5">
        <v>217264.94699999999</v>
      </c>
      <c r="I6" s="5">
        <v>453733.995</v>
      </c>
      <c r="J6" s="5">
        <v>34.32</v>
      </c>
      <c r="K6" s="5">
        <v>796.72900000000004</v>
      </c>
      <c r="L6" s="5">
        <v>73737.10100000001</v>
      </c>
      <c r="M6" s="5">
        <v>6407.152</v>
      </c>
      <c r="N6" s="5">
        <v>95917.353000000003</v>
      </c>
      <c r="O6" s="5">
        <v>176892.65500000003</v>
      </c>
      <c r="P6" s="5">
        <v>39989.241999999998</v>
      </c>
      <c r="Q6" s="6">
        <v>670615.89199999999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8"/>
      <c r="AL6" s="8"/>
      <c r="AM6" s="8"/>
      <c r="AN6" s="8"/>
      <c r="AO6" s="8"/>
      <c r="AP6" s="8"/>
      <c r="AQ6" s="8"/>
      <c r="AR6" s="8"/>
    </row>
    <row r="7" spans="1:44" ht="15" x14ac:dyDescent="0.25">
      <c r="A7" s="17" t="s">
        <v>16</v>
      </c>
      <c r="B7" s="5">
        <v>45764.271000000001</v>
      </c>
      <c r="C7" s="5">
        <v>48505.214999999997</v>
      </c>
      <c r="D7" s="5">
        <v>38464.504999999997</v>
      </c>
      <c r="E7" s="5">
        <v>3498.8960000000002</v>
      </c>
      <c r="F7" s="5">
        <v>14343.016</v>
      </c>
      <c r="G7" s="5">
        <v>35120.232000000004</v>
      </c>
      <c r="H7" s="5">
        <v>156804.88800000001</v>
      </c>
      <c r="I7" s="5">
        <v>342501.02300000004</v>
      </c>
      <c r="J7" s="5">
        <v>12.933999999999999</v>
      </c>
      <c r="K7" s="5">
        <v>796.72900000000004</v>
      </c>
      <c r="L7" s="5">
        <v>53878.305</v>
      </c>
      <c r="M7" s="5">
        <v>3679.8649999999998</v>
      </c>
      <c r="N7" s="5">
        <v>56157.184999999998</v>
      </c>
      <c r="O7" s="5">
        <v>114525.018</v>
      </c>
      <c r="P7" s="5">
        <v>30761.147000000001</v>
      </c>
      <c r="Q7" s="6">
        <v>487787.18800000002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8"/>
      <c r="AL7" s="8"/>
      <c r="AM7" s="8"/>
      <c r="AN7" s="8"/>
      <c r="AO7" s="8"/>
      <c r="AP7" s="8"/>
      <c r="AQ7" s="8"/>
      <c r="AR7" s="8"/>
    </row>
    <row r="8" spans="1:44" ht="15" x14ac:dyDescent="0.25">
      <c r="A8" s="17" t="s">
        <v>17</v>
      </c>
      <c r="B8" s="5">
        <v>50</v>
      </c>
      <c r="C8" s="5">
        <v>881.47500000000002</v>
      </c>
      <c r="D8" s="5">
        <v>110.8</v>
      </c>
      <c r="E8" s="5">
        <v>0</v>
      </c>
      <c r="F8" s="5">
        <v>0</v>
      </c>
      <c r="G8" s="5">
        <v>540.05399999999997</v>
      </c>
      <c r="H8" s="5">
        <v>515.51900000000001</v>
      </c>
      <c r="I8" s="5">
        <v>2097.848</v>
      </c>
      <c r="J8" s="5">
        <v>0</v>
      </c>
      <c r="K8" s="5">
        <v>0</v>
      </c>
      <c r="L8" s="5">
        <v>587.07600000000002</v>
      </c>
      <c r="M8" s="5">
        <v>7.1959999999999997</v>
      </c>
      <c r="N8" s="5">
        <v>642.80400000000009</v>
      </c>
      <c r="O8" s="5">
        <v>1237.076</v>
      </c>
      <c r="P8" s="5">
        <v>0</v>
      </c>
      <c r="Q8" s="6">
        <v>3334.924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8"/>
      <c r="AL8" s="8"/>
      <c r="AM8" s="8"/>
      <c r="AN8" s="8"/>
      <c r="AO8" s="8"/>
      <c r="AP8" s="8"/>
      <c r="AQ8" s="8"/>
      <c r="AR8" s="8"/>
    </row>
    <row r="9" spans="1:44" ht="15" x14ac:dyDescent="0.25">
      <c r="A9" s="17" t="s">
        <v>18</v>
      </c>
      <c r="B9" s="5">
        <v>7592.6869999999999</v>
      </c>
      <c r="C9" s="5">
        <v>451.517</v>
      </c>
      <c r="D9" s="5">
        <v>3029.364</v>
      </c>
      <c r="E9" s="5">
        <v>1343.3300000000002</v>
      </c>
      <c r="F9" s="5">
        <v>27.684000000000001</v>
      </c>
      <c r="G9" s="5">
        <v>313.55799999999999</v>
      </c>
      <c r="H9" s="5">
        <v>22946.191999999999</v>
      </c>
      <c r="I9" s="5">
        <v>35704.331999999995</v>
      </c>
      <c r="J9" s="5">
        <v>0</v>
      </c>
      <c r="K9" s="5">
        <v>0</v>
      </c>
      <c r="L9" s="5">
        <v>6748.2809999999999</v>
      </c>
      <c r="M9" s="5">
        <v>1970.8019999999999</v>
      </c>
      <c r="N9" s="5">
        <v>17992.864000000001</v>
      </c>
      <c r="O9" s="5">
        <v>26711.947</v>
      </c>
      <c r="P9" s="5">
        <v>1522.8520000000001</v>
      </c>
      <c r="Q9" s="6">
        <v>63939.130999999994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8"/>
      <c r="AL9" s="8"/>
      <c r="AM9" s="8"/>
      <c r="AN9" s="8"/>
      <c r="AO9" s="8"/>
      <c r="AP9" s="8"/>
      <c r="AQ9" s="8"/>
      <c r="AR9" s="8"/>
    </row>
    <row r="10" spans="1:44" ht="15" x14ac:dyDescent="0.25">
      <c r="A10" s="17" t="s">
        <v>19</v>
      </c>
      <c r="B10" s="5">
        <v>15858.423000000001</v>
      </c>
      <c r="C10" s="5">
        <v>11722.82</v>
      </c>
      <c r="D10" s="5">
        <v>6213.0309999999999</v>
      </c>
      <c r="E10" s="5">
        <v>0</v>
      </c>
      <c r="F10" s="5">
        <v>381.06099999999998</v>
      </c>
      <c r="G10" s="5">
        <v>2257.1089999999999</v>
      </c>
      <c r="H10" s="5">
        <v>36998.347999999998</v>
      </c>
      <c r="I10" s="5">
        <v>73430.792000000001</v>
      </c>
      <c r="J10" s="5">
        <v>21.385999999999999</v>
      </c>
      <c r="K10" s="5">
        <v>0</v>
      </c>
      <c r="L10" s="5">
        <v>12523.439</v>
      </c>
      <c r="M10" s="5">
        <v>749.28899999999999</v>
      </c>
      <c r="N10" s="5">
        <v>21124.5</v>
      </c>
      <c r="O10" s="5">
        <v>34418.614000000001</v>
      </c>
      <c r="P10" s="5">
        <v>7705.2429999999995</v>
      </c>
      <c r="Q10" s="6">
        <v>115554.649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8"/>
      <c r="AL10" s="8"/>
      <c r="AM10" s="8"/>
      <c r="AN10" s="8"/>
      <c r="AO10" s="8"/>
      <c r="AP10" s="8"/>
      <c r="AQ10" s="8"/>
      <c r="AR10" s="8"/>
    </row>
    <row r="11" spans="1:44" ht="15" x14ac:dyDescent="0.25">
      <c r="A11" s="18" t="s">
        <v>32</v>
      </c>
      <c r="B11" s="5">
        <v>92019.495999999999</v>
      </c>
      <c r="C11" s="5">
        <v>40584.481999999996</v>
      </c>
      <c r="D11" s="5">
        <v>22889.81</v>
      </c>
      <c r="E11" s="5">
        <v>1024.7380000000001</v>
      </c>
      <c r="F11" s="5">
        <v>5872.9809999999998</v>
      </c>
      <c r="G11" s="5">
        <v>3155.1990000000001</v>
      </c>
      <c r="H11" s="5">
        <v>137936.60800000001</v>
      </c>
      <c r="I11" s="5">
        <v>303483.31400000001</v>
      </c>
      <c r="J11" s="5">
        <v>114.84099999999999</v>
      </c>
      <c r="K11" s="5">
        <v>475</v>
      </c>
      <c r="L11" s="5">
        <v>61116.278999999995</v>
      </c>
      <c r="M11" s="5">
        <v>3483.5299999999997</v>
      </c>
      <c r="N11" s="5">
        <v>59118.312999999995</v>
      </c>
      <c r="O11" s="5">
        <v>124307.96299999999</v>
      </c>
      <c r="P11" s="5">
        <v>39834.131999999998</v>
      </c>
      <c r="Q11" s="6">
        <v>467625.40899999999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8"/>
      <c r="AL11" s="8"/>
      <c r="AM11" s="8"/>
      <c r="AN11" s="8"/>
      <c r="AO11" s="8"/>
      <c r="AP11" s="8"/>
      <c r="AQ11" s="8"/>
      <c r="AR11" s="8"/>
    </row>
    <row r="12" spans="1:44" ht="15" x14ac:dyDescent="0.25">
      <c r="A12" s="17" t="s">
        <v>16</v>
      </c>
      <c r="B12" s="5">
        <v>73500.88</v>
      </c>
      <c r="C12" s="5">
        <v>31132.937000000002</v>
      </c>
      <c r="D12" s="5">
        <v>15285.876</v>
      </c>
      <c r="E12" s="5">
        <v>782.30499999999995</v>
      </c>
      <c r="F12" s="5">
        <v>5417.674</v>
      </c>
      <c r="G12" s="5">
        <v>2201.4720000000002</v>
      </c>
      <c r="H12" s="5">
        <v>105672.71100000001</v>
      </c>
      <c r="I12" s="5">
        <v>233993.85500000001</v>
      </c>
      <c r="J12" s="5">
        <v>36.08</v>
      </c>
      <c r="K12" s="5">
        <v>475</v>
      </c>
      <c r="L12" s="5">
        <v>51075.385000000002</v>
      </c>
      <c r="M12" s="5">
        <v>2235.8209999999999</v>
      </c>
      <c r="N12" s="5">
        <v>36480.843999999997</v>
      </c>
      <c r="O12" s="5">
        <v>90303.13</v>
      </c>
      <c r="P12" s="5">
        <v>30497.597999999998</v>
      </c>
      <c r="Q12" s="6">
        <v>354794.58299999998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8"/>
      <c r="AL12" s="8"/>
      <c r="AM12" s="8"/>
      <c r="AN12" s="8"/>
      <c r="AO12" s="8"/>
      <c r="AP12" s="8"/>
      <c r="AQ12" s="8"/>
      <c r="AR12" s="8"/>
    </row>
    <row r="13" spans="1:44" ht="15" x14ac:dyDescent="0.25">
      <c r="A13" s="17" t="s">
        <v>17</v>
      </c>
      <c r="B13" s="5">
        <v>339.3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339.3</v>
      </c>
      <c r="J13" s="5">
        <v>0</v>
      </c>
      <c r="K13" s="5">
        <v>0</v>
      </c>
      <c r="L13" s="5">
        <v>0</v>
      </c>
      <c r="M13" s="5">
        <v>0</v>
      </c>
      <c r="N13" s="5">
        <v>0.66700000000000004</v>
      </c>
      <c r="O13" s="5">
        <v>0.66700000000000004</v>
      </c>
      <c r="P13" s="5">
        <v>0</v>
      </c>
      <c r="Q13" s="6">
        <v>339.96699999999998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8"/>
      <c r="AL13" s="8"/>
      <c r="AM13" s="8"/>
      <c r="AN13" s="8"/>
      <c r="AO13" s="8"/>
      <c r="AP13" s="8"/>
      <c r="AQ13" s="8"/>
      <c r="AR13" s="8"/>
    </row>
    <row r="14" spans="1:44" ht="15" x14ac:dyDescent="0.25">
      <c r="A14" s="17" t="s">
        <v>20</v>
      </c>
      <c r="B14" s="5">
        <v>3044.8409999999999</v>
      </c>
      <c r="C14" s="5">
        <v>0</v>
      </c>
      <c r="D14" s="5">
        <v>865.20699999999999</v>
      </c>
      <c r="E14" s="5">
        <v>0</v>
      </c>
      <c r="F14" s="5">
        <v>64</v>
      </c>
      <c r="G14" s="5">
        <v>744.55799999999999</v>
      </c>
      <c r="H14" s="5">
        <v>1806.482</v>
      </c>
      <c r="I14" s="5">
        <v>6525.0879999999997</v>
      </c>
      <c r="J14" s="5">
        <v>0</v>
      </c>
      <c r="K14" s="5">
        <v>0</v>
      </c>
      <c r="L14" s="5">
        <v>2661.1890000000003</v>
      </c>
      <c r="M14" s="5">
        <v>0</v>
      </c>
      <c r="N14" s="5">
        <v>2713.3139999999999</v>
      </c>
      <c r="O14" s="5">
        <v>5374.5030000000006</v>
      </c>
      <c r="P14" s="5">
        <v>483.66199999999998</v>
      </c>
      <c r="Q14" s="6">
        <v>12383.253000000001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8"/>
      <c r="AL14" s="8"/>
      <c r="AM14" s="8"/>
      <c r="AN14" s="8"/>
      <c r="AO14" s="8"/>
      <c r="AP14" s="8"/>
      <c r="AQ14" s="8"/>
      <c r="AR14" s="8"/>
    </row>
    <row r="15" spans="1:44" ht="15" x14ac:dyDescent="0.25">
      <c r="A15" s="17" t="s">
        <v>19</v>
      </c>
      <c r="B15" s="5">
        <v>15134.475</v>
      </c>
      <c r="C15" s="5">
        <v>9451.5450000000001</v>
      </c>
      <c r="D15" s="5">
        <v>6738.7269999999999</v>
      </c>
      <c r="E15" s="5">
        <v>242.43300000000002</v>
      </c>
      <c r="F15" s="5">
        <v>391.30700000000002</v>
      </c>
      <c r="G15" s="5">
        <v>209.16900000000001</v>
      </c>
      <c r="H15" s="5">
        <v>30457.415000000001</v>
      </c>
      <c r="I15" s="5">
        <v>62625.071000000004</v>
      </c>
      <c r="J15" s="5">
        <v>78.760999999999996</v>
      </c>
      <c r="K15" s="5">
        <v>0</v>
      </c>
      <c r="L15" s="5">
        <v>7379.7049999999999</v>
      </c>
      <c r="M15" s="5">
        <v>1247.7089999999998</v>
      </c>
      <c r="N15" s="5">
        <v>19923.488000000001</v>
      </c>
      <c r="O15" s="5">
        <v>28629.663</v>
      </c>
      <c r="P15" s="5">
        <v>8852.8720000000012</v>
      </c>
      <c r="Q15" s="6">
        <v>100107.606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8"/>
      <c r="AL15" s="8"/>
      <c r="AM15" s="8"/>
      <c r="AN15" s="8"/>
      <c r="AO15" s="8"/>
      <c r="AP15" s="8"/>
      <c r="AQ15" s="8"/>
      <c r="AR15" s="8"/>
    </row>
    <row r="16" spans="1:44" ht="15" x14ac:dyDescent="0.25">
      <c r="A16" s="18" t="s">
        <v>33</v>
      </c>
      <c r="B16" s="5">
        <v>74621.899000000005</v>
      </c>
      <c r="C16" s="5">
        <v>47186.569000000003</v>
      </c>
      <c r="D16" s="5">
        <v>6375.7539999999999</v>
      </c>
      <c r="E16" s="5">
        <v>2121.5160000000001</v>
      </c>
      <c r="F16" s="5">
        <v>6164.7839999999997</v>
      </c>
      <c r="G16" s="5">
        <v>2144.9919999999997</v>
      </c>
      <c r="H16" s="5">
        <v>164352.03699999998</v>
      </c>
      <c r="I16" s="5">
        <v>302967.55099999998</v>
      </c>
      <c r="J16" s="5">
        <v>30.117999999999999</v>
      </c>
      <c r="K16" s="5">
        <v>1154.692</v>
      </c>
      <c r="L16" s="5">
        <v>50483.062999999995</v>
      </c>
      <c r="M16" s="5">
        <v>271.87099999999998</v>
      </c>
      <c r="N16" s="5">
        <v>45960.423999999999</v>
      </c>
      <c r="O16" s="5">
        <v>97900.168000000005</v>
      </c>
      <c r="P16" s="5">
        <v>24866.218000000001</v>
      </c>
      <c r="Q16" s="6">
        <v>425733.93699999998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8"/>
      <c r="AL16" s="8"/>
      <c r="AM16" s="8"/>
      <c r="AN16" s="8"/>
      <c r="AO16" s="8"/>
      <c r="AP16" s="8"/>
      <c r="AQ16" s="8"/>
      <c r="AR16" s="8"/>
    </row>
    <row r="17" spans="1:44" ht="15" x14ac:dyDescent="0.25">
      <c r="A17" s="17" t="s">
        <v>16</v>
      </c>
      <c r="B17" s="5">
        <v>43611.978000000003</v>
      </c>
      <c r="C17" s="5">
        <v>32688.404000000002</v>
      </c>
      <c r="D17" s="5">
        <v>5725.7470000000003</v>
      </c>
      <c r="E17" s="5">
        <v>1528.2170000000001</v>
      </c>
      <c r="F17" s="5">
        <v>5490.0649999999996</v>
      </c>
      <c r="G17" s="5">
        <v>2058.36</v>
      </c>
      <c r="H17" s="5">
        <v>89561.657999999996</v>
      </c>
      <c r="I17" s="5">
        <v>180664.429</v>
      </c>
      <c r="J17" s="5">
        <v>9.532</v>
      </c>
      <c r="K17" s="5">
        <v>189.74700000000001</v>
      </c>
      <c r="L17" s="5">
        <v>37407.108999999997</v>
      </c>
      <c r="M17" s="5">
        <v>217.40100000000001</v>
      </c>
      <c r="N17" s="5">
        <v>31507.447</v>
      </c>
      <c r="O17" s="5">
        <v>69331.236000000004</v>
      </c>
      <c r="P17" s="5">
        <v>17914.899000000001</v>
      </c>
      <c r="Q17" s="6">
        <v>267910.56400000001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8"/>
      <c r="AL17" s="8"/>
      <c r="AM17" s="8"/>
      <c r="AN17" s="8"/>
      <c r="AO17" s="8"/>
      <c r="AP17" s="8"/>
      <c r="AQ17" s="8"/>
      <c r="AR17" s="8"/>
    </row>
    <row r="18" spans="1:44" ht="15" x14ac:dyDescent="0.25">
      <c r="A18" s="17" t="s">
        <v>17</v>
      </c>
      <c r="B18" s="5">
        <v>180</v>
      </c>
      <c r="C18" s="5">
        <v>50</v>
      </c>
      <c r="D18" s="5">
        <v>0</v>
      </c>
      <c r="E18" s="5">
        <v>0</v>
      </c>
      <c r="F18" s="5">
        <v>0</v>
      </c>
      <c r="G18" s="5">
        <v>0</v>
      </c>
      <c r="H18" s="5">
        <v>5</v>
      </c>
      <c r="I18" s="5">
        <v>235</v>
      </c>
      <c r="J18" s="5">
        <v>0</v>
      </c>
      <c r="K18" s="5">
        <v>0</v>
      </c>
      <c r="L18" s="5">
        <v>0</v>
      </c>
      <c r="M18" s="5">
        <v>0</v>
      </c>
      <c r="N18" s="5">
        <v>1.1180000000000001</v>
      </c>
      <c r="O18" s="5">
        <v>1.1180000000000001</v>
      </c>
      <c r="P18" s="5">
        <v>1077.54</v>
      </c>
      <c r="Q18" s="6">
        <v>1313.6579999999999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8"/>
      <c r="AL18" s="8"/>
      <c r="AM18" s="8"/>
      <c r="AN18" s="8"/>
      <c r="AO18" s="8"/>
      <c r="AP18" s="8"/>
      <c r="AQ18" s="8"/>
      <c r="AR18" s="8"/>
    </row>
    <row r="19" spans="1:44" ht="15" x14ac:dyDescent="0.25">
      <c r="A19" s="17" t="s">
        <v>20</v>
      </c>
      <c r="B19" s="5">
        <v>2493.585</v>
      </c>
      <c r="C19" s="5">
        <v>0</v>
      </c>
      <c r="D19" s="5">
        <v>20.344000000000001</v>
      </c>
      <c r="E19" s="5">
        <v>0</v>
      </c>
      <c r="F19" s="5">
        <v>117.151</v>
      </c>
      <c r="G19" s="5">
        <v>23.244999999999997</v>
      </c>
      <c r="H19" s="5">
        <v>6257.2820000000002</v>
      </c>
      <c r="I19" s="5">
        <v>8911.607</v>
      </c>
      <c r="J19" s="5">
        <v>0</v>
      </c>
      <c r="K19" s="5">
        <v>0</v>
      </c>
      <c r="L19" s="5">
        <v>37.917000000000002</v>
      </c>
      <c r="M19" s="5">
        <v>1.9019999999999999</v>
      </c>
      <c r="N19" s="5">
        <v>115.77500000000001</v>
      </c>
      <c r="O19" s="5">
        <v>155.59400000000005</v>
      </c>
      <c r="P19" s="5">
        <v>80.894000000000005</v>
      </c>
      <c r="Q19" s="6">
        <v>9148.0950000000012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8"/>
      <c r="AL19" s="8"/>
      <c r="AM19" s="8"/>
      <c r="AN19" s="8"/>
      <c r="AO19" s="8"/>
      <c r="AP19" s="8"/>
      <c r="AQ19" s="8"/>
      <c r="AR19" s="8"/>
    </row>
    <row r="20" spans="1:44" ht="15" x14ac:dyDescent="0.25">
      <c r="A20" s="17" t="s">
        <v>19</v>
      </c>
      <c r="B20" s="5">
        <v>28336.335999999999</v>
      </c>
      <c r="C20" s="5">
        <v>14448.165000000001</v>
      </c>
      <c r="D20" s="5">
        <v>629.66300000000001</v>
      </c>
      <c r="E20" s="5">
        <v>593.29900000000009</v>
      </c>
      <c r="F20" s="5">
        <v>557.56799999999998</v>
      </c>
      <c r="G20" s="5">
        <v>63.387</v>
      </c>
      <c r="H20" s="5">
        <v>68528.096999999994</v>
      </c>
      <c r="I20" s="5">
        <v>113156.515</v>
      </c>
      <c r="J20" s="5">
        <v>20.585999999999999</v>
      </c>
      <c r="K20" s="5">
        <v>964.94500000000005</v>
      </c>
      <c r="L20" s="5">
        <v>13038.037</v>
      </c>
      <c r="M20" s="5">
        <v>52.567999999999998</v>
      </c>
      <c r="N20" s="5">
        <v>14336.084000000001</v>
      </c>
      <c r="O20" s="5">
        <v>28412.220000000005</v>
      </c>
      <c r="P20" s="5">
        <v>5792.8849999999993</v>
      </c>
      <c r="Q20" s="6">
        <v>147361.62000000002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8"/>
      <c r="AL20" s="8"/>
      <c r="AM20" s="8"/>
      <c r="AN20" s="8"/>
      <c r="AO20" s="8"/>
      <c r="AP20" s="8"/>
      <c r="AQ20" s="8"/>
      <c r="AR20" s="8"/>
    </row>
    <row r="21" spans="1:44" ht="15" x14ac:dyDescent="0.25">
      <c r="A21" s="18" t="s">
        <v>34</v>
      </c>
      <c r="B21" s="5">
        <v>44166.477999999996</v>
      </c>
      <c r="C21" s="5">
        <v>8940.5300000000007</v>
      </c>
      <c r="D21" s="5">
        <v>932.51699999999994</v>
      </c>
      <c r="E21" s="5">
        <v>30.364000000000001</v>
      </c>
      <c r="F21" s="5">
        <v>928.76400000000001</v>
      </c>
      <c r="G21" s="5">
        <v>495.74799999999999</v>
      </c>
      <c r="H21" s="5">
        <v>57202.192999999999</v>
      </c>
      <c r="I21" s="5">
        <v>112696.594</v>
      </c>
      <c r="J21" s="5">
        <v>25.457000000000001</v>
      </c>
      <c r="K21" s="5">
        <v>110.479</v>
      </c>
      <c r="L21" s="5">
        <v>4647.9400000000005</v>
      </c>
      <c r="M21" s="5">
        <v>399.92900000000003</v>
      </c>
      <c r="N21" s="5">
        <v>7194.3779999999997</v>
      </c>
      <c r="O21" s="5">
        <v>12378.183000000001</v>
      </c>
      <c r="P21" s="5">
        <v>6022.0889999999999</v>
      </c>
      <c r="Q21" s="6">
        <v>131096.86600000001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8"/>
      <c r="AL21" s="8"/>
      <c r="AM21" s="8"/>
      <c r="AN21" s="8"/>
      <c r="AO21" s="8"/>
      <c r="AP21" s="8"/>
      <c r="AQ21" s="8"/>
      <c r="AR21" s="8"/>
    </row>
    <row r="22" spans="1:44" ht="15" x14ac:dyDescent="0.25">
      <c r="A22" s="18" t="s">
        <v>35</v>
      </c>
      <c r="B22" s="5">
        <v>81187.032999999996</v>
      </c>
      <c r="C22" s="5">
        <v>35231.642</v>
      </c>
      <c r="D22" s="5">
        <v>2488.8070000000002</v>
      </c>
      <c r="E22" s="5">
        <v>511.35399999999998</v>
      </c>
      <c r="F22" s="5">
        <v>2063.4989999999998</v>
      </c>
      <c r="G22" s="5">
        <v>24568.075000000001</v>
      </c>
      <c r="H22" s="5">
        <v>81964.952000000005</v>
      </c>
      <c r="I22" s="5">
        <v>228015.36200000002</v>
      </c>
      <c r="J22" s="5">
        <v>57.55</v>
      </c>
      <c r="K22" s="5">
        <v>3427.55</v>
      </c>
      <c r="L22" s="5">
        <v>33218.131000000001</v>
      </c>
      <c r="M22" s="5">
        <v>3918.8249999999998</v>
      </c>
      <c r="N22" s="5">
        <v>23172.837</v>
      </c>
      <c r="O22" s="5">
        <v>63794.892999999996</v>
      </c>
      <c r="P22" s="5">
        <v>37550.332999999999</v>
      </c>
      <c r="Q22" s="6">
        <v>329360.58799999999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8"/>
      <c r="AL22" s="8"/>
      <c r="AM22" s="8"/>
      <c r="AN22" s="8"/>
      <c r="AO22" s="8"/>
      <c r="AP22" s="8"/>
      <c r="AQ22" s="8"/>
      <c r="AR22" s="8"/>
    </row>
    <row r="23" spans="1:44" ht="15" x14ac:dyDescent="0.25">
      <c r="A23" s="17" t="s">
        <v>21</v>
      </c>
      <c r="B23" s="5">
        <v>16973.050999999999</v>
      </c>
      <c r="C23" s="5">
        <v>8618.0959999999995</v>
      </c>
      <c r="D23" s="5">
        <v>1022.97</v>
      </c>
      <c r="E23" s="5">
        <v>79.022000000000006</v>
      </c>
      <c r="F23" s="5">
        <v>10</v>
      </c>
      <c r="G23" s="5">
        <v>181.18100000000001</v>
      </c>
      <c r="H23" s="5">
        <v>3885.538</v>
      </c>
      <c r="I23" s="5">
        <v>30769.858</v>
      </c>
      <c r="J23" s="5">
        <v>0.21099999999999999</v>
      </c>
      <c r="K23" s="5">
        <v>0</v>
      </c>
      <c r="L23" s="5">
        <v>11967.826999999999</v>
      </c>
      <c r="M23" s="5">
        <v>2.8</v>
      </c>
      <c r="N23" s="5">
        <v>3674.0630000000001</v>
      </c>
      <c r="O23" s="5">
        <v>15644.900999999998</v>
      </c>
      <c r="P23" s="5">
        <v>20312.745000000003</v>
      </c>
      <c r="Q23" s="6">
        <v>66727.504000000001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8"/>
      <c r="AL23" s="8"/>
      <c r="AM23" s="8"/>
      <c r="AN23" s="8"/>
      <c r="AO23" s="8"/>
      <c r="AP23" s="8"/>
      <c r="AQ23" s="8"/>
      <c r="AR23" s="8"/>
    </row>
    <row r="24" spans="1:44" ht="15" x14ac:dyDescent="0.25">
      <c r="A24" s="17" t="s">
        <v>22</v>
      </c>
      <c r="B24" s="5">
        <v>64213.981999999996</v>
      </c>
      <c r="C24" s="5">
        <v>26613.545999999998</v>
      </c>
      <c r="D24" s="5">
        <v>1465.837</v>
      </c>
      <c r="E24" s="5">
        <v>432.33199999999999</v>
      </c>
      <c r="F24" s="5">
        <v>2053.4989999999998</v>
      </c>
      <c r="G24" s="5">
        <v>24386.894</v>
      </c>
      <c r="H24" s="5">
        <v>78079.414000000004</v>
      </c>
      <c r="I24" s="5">
        <v>197245.50399999999</v>
      </c>
      <c r="J24" s="5">
        <v>57.338999999999999</v>
      </c>
      <c r="K24" s="5">
        <v>3427.55</v>
      </c>
      <c r="L24" s="5">
        <v>21250.304</v>
      </c>
      <c r="M24" s="5">
        <v>3916.0249999999996</v>
      </c>
      <c r="N24" s="5">
        <v>19498.774000000001</v>
      </c>
      <c r="O24" s="5">
        <v>48149.991999999998</v>
      </c>
      <c r="P24" s="5">
        <v>17237.588</v>
      </c>
      <c r="Q24" s="6">
        <v>262633.08399999997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8"/>
      <c r="AL24" s="8"/>
      <c r="AM24" s="8"/>
      <c r="AN24" s="8"/>
      <c r="AO24" s="8"/>
      <c r="AP24" s="8"/>
      <c r="AQ24" s="8"/>
      <c r="AR24" s="8"/>
    </row>
    <row r="25" spans="1:44" ht="15" x14ac:dyDescent="0.25">
      <c r="A25" s="18" t="s">
        <v>36</v>
      </c>
      <c r="B25" s="5">
        <v>154.292</v>
      </c>
      <c r="C25" s="5">
        <v>26.327999999999999</v>
      </c>
      <c r="D25" s="5">
        <v>111.88800000000001</v>
      </c>
      <c r="E25" s="5">
        <v>0</v>
      </c>
      <c r="F25" s="5">
        <v>0</v>
      </c>
      <c r="G25" s="5">
        <v>16.831</v>
      </c>
      <c r="H25" s="5">
        <v>220.58600000000001</v>
      </c>
      <c r="I25" s="5">
        <v>529.92500000000007</v>
      </c>
      <c r="J25" s="5">
        <v>0</v>
      </c>
      <c r="K25" s="5">
        <v>0</v>
      </c>
      <c r="L25" s="5">
        <v>15.135999999999999</v>
      </c>
      <c r="M25" s="5">
        <v>2.2090000000000001</v>
      </c>
      <c r="N25" s="5">
        <v>373.221</v>
      </c>
      <c r="O25" s="5">
        <v>390.56599999999997</v>
      </c>
      <c r="P25" s="5">
        <v>0</v>
      </c>
      <c r="Q25" s="6">
        <v>920.49099999999999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8"/>
      <c r="AL25" s="8"/>
      <c r="AM25" s="8"/>
      <c r="AN25" s="8"/>
      <c r="AO25" s="8"/>
      <c r="AP25" s="8"/>
      <c r="AQ25" s="8"/>
      <c r="AR25" s="8"/>
    </row>
    <row r="26" spans="1:44" ht="15" x14ac:dyDescent="0.25">
      <c r="A26" s="18" t="s">
        <v>37</v>
      </c>
      <c r="B26" s="5">
        <v>51258.373</v>
      </c>
      <c r="C26" s="5">
        <v>13424.403</v>
      </c>
      <c r="D26" s="5">
        <v>9228.4130000000005</v>
      </c>
      <c r="E26" s="5">
        <v>425.56599999999997</v>
      </c>
      <c r="F26" s="5">
        <v>2363.636</v>
      </c>
      <c r="G26" s="5">
        <v>5496.8629999999994</v>
      </c>
      <c r="H26" s="5">
        <v>100646.69</v>
      </c>
      <c r="I26" s="5">
        <v>182843.94400000002</v>
      </c>
      <c r="J26" s="5">
        <v>343.36399999999998</v>
      </c>
      <c r="K26" s="5">
        <v>0</v>
      </c>
      <c r="L26" s="5">
        <v>29108.092000000001</v>
      </c>
      <c r="M26" s="5">
        <v>408.23399999999998</v>
      </c>
      <c r="N26" s="5">
        <v>25692.673999999999</v>
      </c>
      <c r="O26" s="5">
        <v>55552.364000000001</v>
      </c>
      <c r="P26" s="5">
        <v>16365.404</v>
      </c>
      <c r="Q26" s="6">
        <v>254761.71200000003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8"/>
      <c r="AL26" s="8"/>
      <c r="AM26" s="8"/>
      <c r="AN26" s="8"/>
      <c r="AO26" s="8"/>
      <c r="AP26" s="8"/>
      <c r="AQ26" s="8"/>
      <c r="AR26" s="8"/>
    </row>
    <row r="27" spans="1:44" ht="15" x14ac:dyDescent="0.25">
      <c r="A27" s="16" t="s">
        <v>23</v>
      </c>
      <c r="B27" s="19">
        <v>83413.845000000001</v>
      </c>
      <c r="C27" s="19">
        <v>19048.078000000001</v>
      </c>
      <c r="D27" s="19">
        <v>5632.7049999999999</v>
      </c>
      <c r="E27" s="19">
        <v>1608.261</v>
      </c>
      <c r="F27" s="19">
        <v>787.19600000000003</v>
      </c>
      <c r="G27" s="19">
        <v>16087.93</v>
      </c>
      <c r="H27" s="19">
        <v>123263.29600000002</v>
      </c>
      <c r="I27" s="19">
        <v>249841.31100000005</v>
      </c>
      <c r="J27" s="19">
        <v>181.006</v>
      </c>
      <c r="K27" s="19">
        <v>480.08500000000004</v>
      </c>
      <c r="L27" s="19">
        <v>26462.913000000004</v>
      </c>
      <c r="M27" s="19">
        <v>1293.1890000000001</v>
      </c>
      <c r="N27" s="19">
        <v>31335.540999999997</v>
      </c>
      <c r="O27" s="19">
        <v>59752.734000000004</v>
      </c>
      <c r="P27" s="19">
        <v>27262.233000000004</v>
      </c>
      <c r="Q27" s="20">
        <v>336856.27800000005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8"/>
      <c r="AL27" s="8"/>
      <c r="AM27" s="8"/>
      <c r="AN27" s="8"/>
      <c r="AO27" s="8"/>
      <c r="AP27" s="8"/>
      <c r="AQ27" s="8"/>
      <c r="AR27" s="8"/>
    </row>
    <row r="28" spans="1:44" ht="15" x14ac:dyDescent="0.25">
      <c r="A28" s="18" t="s">
        <v>27</v>
      </c>
      <c r="B28" s="5">
        <v>16906.674999999999</v>
      </c>
      <c r="C28" s="5">
        <v>4123.4359999999997</v>
      </c>
      <c r="D28" s="5">
        <v>1832.7449999999999</v>
      </c>
      <c r="E28" s="5">
        <v>52.637</v>
      </c>
      <c r="F28" s="5">
        <v>288.49200000000002</v>
      </c>
      <c r="G28" s="5">
        <v>12839.458999999999</v>
      </c>
      <c r="H28" s="5">
        <v>53691.159</v>
      </c>
      <c r="I28" s="5">
        <v>89734.602999999988</v>
      </c>
      <c r="J28" s="5">
        <v>54.012999999999998</v>
      </c>
      <c r="K28" s="5">
        <v>355.04500000000002</v>
      </c>
      <c r="L28" s="5">
        <v>3943.2950000000001</v>
      </c>
      <c r="M28" s="5">
        <v>181.76500000000001</v>
      </c>
      <c r="N28" s="5">
        <v>8363.5290000000005</v>
      </c>
      <c r="O28" s="5">
        <v>12897.647000000001</v>
      </c>
      <c r="P28" s="5">
        <v>3456.884</v>
      </c>
      <c r="Q28" s="6">
        <v>106089.13399999999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8"/>
      <c r="AL28" s="8"/>
      <c r="AM28" s="8"/>
      <c r="AN28" s="8"/>
      <c r="AO28" s="8"/>
      <c r="AP28" s="8"/>
      <c r="AQ28" s="8"/>
      <c r="AR28" s="8"/>
    </row>
    <row r="29" spans="1:44" ht="15" x14ac:dyDescent="0.25">
      <c r="A29" s="18" t="s">
        <v>28</v>
      </c>
      <c r="B29" s="5">
        <v>54882.553999999996</v>
      </c>
      <c r="C29" s="5">
        <v>11094.896999999999</v>
      </c>
      <c r="D29" s="5">
        <v>3757.2190000000001</v>
      </c>
      <c r="E29" s="5">
        <v>1388.799</v>
      </c>
      <c r="F29" s="5">
        <v>428.70400000000001</v>
      </c>
      <c r="G29" s="5">
        <v>2929.7810000000004</v>
      </c>
      <c r="H29" s="5">
        <v>65892.372999999992</v>
      </c>
      <c r="I29" s="5">
        <v>140374.32699999999</v>
      </c>
      <c r="J29" s="5">
        <v>84.155000000000001</v>
      </c>
      <c r="K29" s="5">
        <v>125.04</v>
      </c>
      <c r="L29" s="5">
        <v>21421.577000000001</v>
      </c>
      <c r="M29" s="5">
        <v>1108.588</v>
      </c>
      <c r="N29" s="5">
        <v>17087.474999999999</v>
      </c>
      <c r="O29" s="5">
        <v>39826.834999999999</v>
      </c>
      <c r="P29" s="5">
        <v>21950.841</v>
      </c>
      <c r="Q29" s="6">
        <v>202152.00299999997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8"/>
      <c r="AL29" s="8"/>
      <c r="AM29" s="8"/>
      <c r="AN29" s="8"/>
      <c r="AO29" s="8"/>
      <c r="AP29" s="8"/>
      <c r="AQ29" s="8"/>
      <c r="AR29" s="8"/>
    </row>
    <row r="30" spans="1:44" ht="15" x14ac:dyDescent="0.25">
      <c r="A30" s="18" t="s">
        <v>29</v>
      </c>
      <c r="B30" s="5">
        <v>430</v>
      </c>
      <c r="C30" s="5">
        <v>665.80399999999997</v>
      </c>
      <c r="D30" s="5">
        <v>0</v>
      </c>
      <c r="E30" s="5">
        <v>0</v>
      </c>
      <c r="F30" s="5">
        <v>70</v>
      </c>
      <c r="G30" s="5">
        <v>0.249</v>
      </c>
      <c r="H30" s="5">
        <v>1169.489</v>
      </c>
      <c r="I30" s="5">
        <v>2335.5420000000004</v>
      </c>
      <c r="J30" s="5">
        <v>0</v>
      </c>
      <c r="K30" s="5">
        <v>0</v>
      </c>
      <c r="L30" s="5">
        <v>113.935</v>
      </c>
      <c r="M30" s="5">
        <v>0</v>
      </c>
      <c r="N30" s="5">
        <v>964.04899999999998</v>
      </c>
      <c r="O30" s="5">
        <v>1077.9839999999999</v>
      </c>
      <c r="P30" s="5">
        <v>318.08</v>
      </c>
      <c r="Q30" s="6">
        <v>3731.6060000000002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8"/>
      <c r="AL30" s="8"/>
      <c r="AM30" s="8"/>
      <c r="AN30" s="8"/>
      <c r="AO30" s="8"/>
      <c r="AP30" s="8"/>
      <c r="AQ30" s="8"/>
      <c r="AR30" s="8"/>
    </row>
    <row r="31" spans="1:44" ht="15" x14ac:dyDescent="0.25">
      <c r="A31" s="18" t="s">
        <v>30</v>
      </c>
      <c r="B31" s="5">
        <v>11194.616</v>
      </c>
      <c r="C31" s="5">
        <v>3163.9409999999998</v>
      </c>
      <c r="D31" s="5">
        <v>42.741</v>
      </c>
      <c r="E31" s="5">
        <v>166.82499999999999</v>
      </c>
      <c r="F31" s="5">
        <v>0</v>
      </c>
      <c r="G31" s="5">
        <v>318.44099999999997</v>
      </c>
      <c r="H31" s="5">
        <v>2510.2749999999996</v>
      </c>
      <c r="I31" s="5">
        <v>17396.839</v>
      </c>
      <c r="J31" s="5">
        <v>42.838000000000001</v>
      </c>
      <c r="K31" s="5">
        <v>0</v>
      </c>
      <c r="L31" s="5">
        <v>984.10599999999999</v>
      </c>
      <c r="M31" s="5">
        <v>2.8359999999999999</v>
      </c>
      <c r="N31" s="5">
        <v>4920.4880000000003</v>
      </c>
      <c r="O31" s="5">
        <v>5950.268</v>
      </c>
      <c r="P31" s="5">
        <v>1536.4279999999999</v>
      </c>
      <c r="Q31" s="6">
        <v>24883.535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8"/>
      <c r="AL31" s="8"/>
      <c r="AM31" s="8"/>
      <c r="AN31" s="8"/>
      <c r="AO31" s="8"/>
      <c r="AP31" s="8"/>
      <c r="AQ31" s="8"/>
      <c r="AR31" s="8"/>
    </row>
    <row r="32" spans="1:44" ht="15" x14ac:dyDescent="0.25">
      <c r="A32" s="27" t="s">
        <v>26</v>
      </c>
      <c r="B32" s="24">
        <f>+B5+B27</f>
        <v>496086.79700000002</v>
      </c>
      <c r="C32" s="24">
        <f t="shared" ref="C32:Q32" si="0">+C5+C27</f>
        <v>226003.05900000001</v>
      </c>
      <c r="D32" s="24">
        <f t="shared" si="0"/>
        <v>95477.593999999997</v>
      </c>
      <c r="E32" s="24">
        <f t="shared" si="0"/>
        <v>10564.025000000001</v>
      </c>
      <c r="F32" s="24">
        <f t="shared" si="0"/>
        <v>32932.621000000006</v>
      </c>
      <c r="G32" s="24">
        <f t="shared" si="0"/>
        <v>90196.590999999986</v>
      </c>
      <c r="H32" s="24">
        <f t="shared" si="0"/>
        <v>882851.30900000001</v>
      </c>
      <c r="I32" s="24">
        <f t="shared" si="0"/>
        <v>1834111.996</v>
      </c>
      <c r="J32" s="24">
        <f t="shared" si="0"/>
        <v>786.65599999999995</v>
      </c>
      <c r="K32" s="24">
        <f t="shared" si="0"/>
        <v>6444.5349999999999</v>
      </c>
      <c r="L32" s="24">
        <f t="shared" si="0"/>
        <v>278788.65500000003</v>
      </c>
      <c r="M32" s="24">
        <f t="shared" si="0"/>
        <v>16184.938999999998</v>
      </c>
      <c r="N32" s="24">
        <f t="shared" si="0"/>
        <v>288764.74100000004</v>
      </c>
      <c r="O32" s="24">
        <f t="shared" si="0"/>
        <v>590969.52600000007</v>
      </c>
      <c r="P32" s="24">
        <f t="shared" si="0"/>
        <v>191889.65100000001</v>
      </c>
      <c r="Q32" s="25">
        <f t="shared" si="0"/>
        <v>2616971.173</v>
      </c>
      <c r="R32" s="7"/>
      <c r="S32" s="7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</row>
    <row r="33" spans="1:44" ht="15" x14ac:dyDescent="0.25">
      <c r="A33" s="37" t="s">
        <v>24</v>
      </c>
      <c r="B33" s="37"/>
      <c r="C33" s="37"/>
      <c r="D33" s="37"/>
      <c r="E33" s="37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2"/>
      <c r="S33" s="7"/>
      <c r="T33" s="8"/>
      <c r="U33" s="8"/>
      <c r="V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>
        <f>N33-AC33</f>
        <v>0</v>
      </c>
      <c r="AP33" s="8" t="e">
        <f>#REF!-#REF!</f>
        <v>#REF!</v>
      </c>
      <c r="AQ33" s="8" t="e">
        <f>#REF!-#REF!</f>
        <v>#REF!</v>
      </c>
      <c r="AR33" s="8" t="e">
        <f>#REF!-#REF!</f>
        <v>#REF!</v>
      </c>
    </row>
    <row r="34" spans="1:44" ht="15" x14ac:dyDescent="0.25">
      <c r="A34" s="9" t="s">
        <v>25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2"/>
      <c r="S34" s="7"/>
      <c r="T34" s="8"/>
      <c r="U34" s="8"/>
      <c r="V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>
        <f>N34-AC34</f>
        <v>0</v>
      </c>
      <c r="AP34" s="8" t="e">
        <f>#REF!-#REF!</f>
        <v>#REF!</v>
      </c>
      <c r="AQ34" s="8" t="e">
        <f>#REF!-#REF!</f>
        <v>#REF!</v>
      </c>
      <c r="AR34" s="8" t="e">
        <f>#REF!-#REF!</f>
        <v>#REF!</v>
      </c>
    </row>
    <row r="35" spans="1:44" ht="15" x14ac:dyDescent="0.25">
      <c r="A35" s="13" t="s">
        <v>45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2"/>
      <c r="S35" s="7"/>
      <c r="T35" s="8"/>
      <c r="U35" s="8"/>
      <c r="V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>
        <f>N35-AC35</f>
        <v>0</v>
      </c>
      <c r="AP35" s="8" t="e">
        <f>#REF!-#REF!</f>
        <v>#REF!</v>
      </c>
      <c r="AQ35" s="8" t="e">
        <f>#REF!-#REF!</f>
        <v>#REF!</v>
      </c>
      <c r="AR35" s="8" t="e">
        <f>#REF!-#REF!</f>
        <v>#REF!</v>
      </c>
    </row>
    <row r="36" spans="1:44" ht="51" x14ac:dyDescent="0.25">
      <c r="A36" s="14" t="s">
        <v>46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2"/>
      <c r="S36" s="7"/>
      <c r="T36" s="8"/>
      <c r="U36" s="8"/>
      <c r="V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>
        <f>N36-AC36</f>
        <v>0</v>
      </c>
      <c r="AP36" s="8" t="e">
        <f>#REF!-#REF!</f>
        <v>#REF!</v>
      </c>
      <c r="AQ36" s="8" t="e">
        <f>#REF!-#REF!</f>
        <v>#REF!</v>
      </c>
      <c r="AR36" s="8" t="e">
        <f>#REF!-#REF!</f>
        <v>#REF!</v>
      </c>
    </row>
    <row r="37" spans="1:44" ht="51" x14ac:dyDescent="0.25">
      <c r="A37" s="14" t="s">
        <v>48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2"/>
      <c r="S37" s="7"/>
      <c r="T37" s="8"/>
      <c r="U37" s="8"/>
      <c r="V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</row>
    <row r="38" spans="1:44" ht="25.5" x14ac:dyDescent="0.25">
      <c r="A38" s="32" t="s">
        <v>55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2"/>
      <c r="S38" s="7"/>
      <c r="T38" s="8"/>
      <c r="U38" s="8"/>
      <c r="V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>
        <f>N38-AC38</f>
        <v>0</v>
      </c>
      <c r="AP38" s="8" t="e">
        <f>#REF!-#REF!</f>
        <v>#REF!</v>
      </c>
      <c r="AQ38" s="8" t="e">
        <f>#REF!-#REF!</f>
        <v>#REF!</v>
      </c>
      <c r="AR38" s="8" t="e">
        <f>#REF!-#REF!</f>
        <v>#REF!</v>
      </c>
    </row>
    <row r="39" spans="1:44" ht="53.25" customHeight="1" x14ac:dyDescent="0.25">
      <c r="A39" s="11" t="s">
        <v>50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2"/>
      <c r="S39" s="2"/>
    </row>
    <row r="40" spans="1:44" ht="15" x14ac:dyDescent="0.25">
      <c r="A40" s="1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2"/>
      <c r="S40" s="2"/>
    </row>
    <row r="41" spans="1:44" ht="12.75" x14ac:dyDescent="0.2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</row>
    <row r="42" spans="1:44" ht="12.75" x14ac:dyDescent="0.2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1:44" ht="12.75" x14ac:dyDescent="0.2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4" spans="1:44" ht="12.75" x14ac:dyDescent="0.2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1:44" ht="12.75" x14ac:dyDescent="0.2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pans="1:44" ht="12.75" x14ac:dyDescent="0.2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1:44" ht="12.75" x14ac:dyDescent="0.2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</row>
    <row r="48" spans="1:44" ht="12.75" x14ac:dyDescent="0.2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2:17" ht="12.75" x14ac:dyDescent="0.2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</row>
    <row r="50" spans="2:17" ht="12.75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</row>
    <row r="51" spans="2:17" ht="12.75" x14ac:dyDescent="0.2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</row>
    <row r="52" spans="2:17" ht="12.75" x14ac:dyDescent="0.2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</row>
    <row r="53" spans="2:17" ht="12.75" x14ac:dyDescent="0.2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</row>
    <row r="54" spans="2:17" ht="12.75" x14ac:dyDescent="0.2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</row>
    <row r="55" spans="2:17" ht="12.75" x14ac:dyDescent="0.2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</row>
    <row r="56" spans="2:17" ht="12.75" x14ac:dyDescent="0.2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</row>
    <row r="57" spans="2:17" ht="12.75" x14ac:dyDescent="0.2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</row>
    <row r="58" spans="2:17" ht="12.75" x14ac:dyDescent="0.2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</row>
    <row r="59" spans="2:17" ht="12.75" x14ac:dyDescent="0.2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</row>
    <row r="60" spans="2:17" ht="12.75" x14ac:dyDescent="0.2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</row>
    <row r="61" spans="2:17" ht="12.75" x14ac:dyDescent="0.2">
      <c r="B61" s="1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ht="12.75" x14ac:dyDescent="0.2">
      <c r="B62" s="10"/>
    </row>
  </sheetData>
  <mergeCells count="7">
    <mergeCell ref="A1:Q1"/>
    <mergeCell ref="P3:P4"/>
    <mergeCell ref="Q3:Q4"/>
    <mergeCell ref="A33:E33"/>
    <mergeCell ref="A3:A4"/>
    <mergeCell ref="B3:I3"/>
    <mergeCell ref="J3:O3"/>
  </mergeCells>
  <pageMargins left="0.43" right="0.24" top="0.51" bottom="0.52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49"/>
  <sheetViews>
    <sheetView showGridLines="0" zoomScale="90" zoomScaleNormal="90" workbookViewId="0">
      <pane xSplit="1" ySplit="4" topLeftCell="B26" activePane="bottomRight" state="frozen"/>
      <selection activeCell="A2" sqref="A2"/>
      <selection pane="topRight" activeCell="A2" sqref="A2"/>
      <selection pane="bottomLeft" activeCell="A2" sqref="A2"/>
      <selection pane="bottomRight" activeCell="A39" sqref="A39"/>
    </sheetView>
  </sheetViews>
  <sheetFormatPr defaultColWidth="9.140625" defaultRowHeight="12" x14ac:dyDescent="0.2"/>
  <cols>
    <col min="1" max="1" width="52.28515625" style="3" customWidth="1"/>
    <col min="2" max="3" width="14.42578125" style="3" customWidth="1"/>
    <col min="4" max="4" width="9.7109375" style="3" bestFit="1" customWidth="1"/>
    <col min="5" max="6" width="14.42578125" style="3" customWidth="1"/>
    <col min="7" max="7" width="11.7109375" style="3" bestFit="1" customWidth="1"/>
    <col min="8" max="8" width="7.7109375" style="3" bestFit="1" customWidth="1"/>
    <col min="9" max="9" width="10.85546875" style="3" customWidth="1"/>
    <col min="10" max="10" width="14.42578125" style="3" customWidth="1"/>
    <col min="11" max="11" width="12.5703125" style="3" bestFit="1" customWidth="1"/>
    <col min="12" max="12" width="12.85546875" style="3" bestFit="1" customWidth="1"/>
    <col min="13" max="13" width="12.140625" style="3" bestFit="1" customWidth="1"/>
    <col min="14" max="15" width="7.7109375" style="3" bestFit="1" customWidth="1"/>
    <col min="16" max="16" width="13" style="3" bestFit="1" customWidth="1"/>
    <col min="17" max="17" width="13.42578125" style="3" bestFit="1" customWidth="1"/>
    <col min="18" max="18" width="11.5703125" style="3" bestFit="1" customWidth="1"/>
    <col min="19" max="37" width="6.28515625" style="3" customWidth="1"/>
    <col min="38" max="16384" width="9.140625" style="3"/>
  </cols>
  <sheetData>
    <row r="1" spans="1:47" ht="18.75" customHeight="1" x14ac:dyDescent="0.25">
      <c r="A1" s="35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2"/>
      <c r="S1" s="2"/>
    </row>
    <row r="2" spans="1:47" ht="19.5" customHeight="1" x14ac:dyDescent="0.25">
      <c r="A2" s="29" t="s">
        <v>41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4"/>
      <c r="R2" s="2"/>
      <c r="S2" s="2"/>
    </row>
    <row r="3" spans="1:47" ht="39.75" customHeight="1" x14ac:dyDescent="0.25">
      <c r="A3" s="38" t="s">
        <v>0</v>
      </c>
      <c r="B3" s="36" t="s">
        <v>1</v>
      </c>
      <c r="C3" s="36"/>
      <c r="D3" s="36"/>
      <c r="E3" s="36"/>
      <c r="F3" s="36"/>
      <c r="G3" s="36"/>
      <c r="H3" s="36"/>
      <c r="I3" s="36"/>
      <c r="J3" s="36" t="s">
        <v>2</v>
      </c>
      <c r="K3" s="36"/>
      <c r="L3" s="36"/>
      <c r="M3" s="36"/>
      <c r="N3" s="36"/>
      <c r="O3" s="36"/>
      <c r="P3" s="36" t="s">
        <v>3</v>
      </c>
      <c r="Q3" s="36" t="s">
        <v>38</v>
      </c>
      <c r="R3" s="2"/>
      <c r="S3" s="2"/>
    </row>
    <row r="4" spans="1:47" ht="53.25" customHeight="1" x14ac:dyDescent="0.25">
      <c r="A4" s="38"/>
      <c r="B4" s="26" t="s">
        <v>4</v>
      </c>
      <c r="C4" s="26" t="s">
        <v>5</v>
      </c>
      <c r="D4" s="26" t="s">
        <v>6</v>
      </c>
      <c r="E4" s="26" t="s">
        <v>7</v>
      </c>
      <c r="F4" s="26" t="s">
        <v>8</v>
      </c>
      <c r="G4" s="26" t="s">
        <v>9</v>
      </c>
      <c r="H4" s="26" t="s">
        <v>10</v>
      </c>
      <c r="I4" s="26" t="s">
        <v>11</v>
      </c>
      <c r="J4" s="26" t="s">
        <v>12</v>
      </c>
      <c r="K4" s="26" t="s">
        <v>40</v>
      </c>
      <c r="L4" s="26" t="s">
        <v>13</v>
      </c>
      <c r="M4" s="26" t="s">
        <v>14</v>
      </c>
      <c r="N4" s="26" t="s">
        <v>10</v>
      </c>
      <c r="O4" s="26" t="s">
        <v>11</v>
      </c>
      <c r="P4" s="36"/>
      <c r="Q4" s="36"/>
      <c r="R4" s="2"/>
      <c r="S4" s="2"/>
    </row>
    <row r="5" spans="1:47" ht="15" x14ac:dyDescent="0.25">
      <c r="A5" s="16" t="s">
        <v>15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  <c r="G5" s="19">
        <v>4415.8210000000017</v>
      </c>
      <c r="H5" s="19">
        <v>2709</v>
      </c>
      <c r="I5" s="19">
        <v>7124.8210000000017</v>
      </c>
      <c r="J5" s="19">
        <v>0</v>
      </c>
      <c r="K5" s="19">
        <v>0</v>
      </c>
      <c r="L5" s="19">
        <v>30.934999999999945</v>
      </c>
      <c r="M5" s="19">
        <v>0</v>
      </c>
      <c r="N5" s="19">
        <v>990.43899999999849</v>
      </c>
      <c r="O5" s="19">
        <v>1021.3739999999984</v>
      </c>
      <c r="P5" s="19">
        <v>0</v>
      </c>
      <c r="Q5" s="28">
        <v>8146.1949999999997</v>
      </c>
      <c r="R5" s="7"/>
      <c r="S5" s="7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15" x14ac:dyDescent="0.25">
      <c r="A6" s="18" t="s">
        <v>31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700</v>
      </c>
      <c r="H6" s="5">
        <v>300</v>
      </c>
      <c r="I6" s="5">
        <v>1000</v>
      </c>
      <c r="J6" s="5">
        <v>0</v>
      </c>
      <c r="K6" s="5">
        <v>0</v>
      </c>
      <c r="L6" s="5">
        <v>30.934999999999945</v>
      </c>
      <c r="M6" s="5">
        <v>0</v>
      </c>
      <c r="N6" s="5">
        <v>321.09199999999873</v>
      </c>
      <c r="O6" s="5">
        <v>352.02699999999868</v>
      </c>
      <c r="P6" s="5">
        <v>0</v>
      </c>
      <c r="Q6" s="6">
        <v>1352.0269999999987</v>
      </c>
      <c r="R6" s="7"/>
      <c r="S6" s="7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15" x14ac:dyDescent="0.25">
      <c r="A7" s="17" t="s">
        <v>16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300</v>
      </c>
      <c r="I7" s="5">
        <v>300</v>
      </c>
      <c r="J7" s="5">
        <v>0</v>
      </c>
      <c r="K7" s="5">
        <v>0</v>
      </c>
      <c r="L7" s="5">
        <v>30.934999999999945</v>
      </c>
      <c r="M7" s="5">
        <v>0</v>
      </c>
      <c r="N7" s="5">
        <v>312.87199999999939</v>
      </c>
      <c r="O7" s="5">
        <v>343.80699999999933</v>
      </c>
      <c r="P7" s="5">
        <v>0</v>
      </c>
      <c r="Q7" s="6">
        <v>643.80699999999933</v>
      </c>
      <c r="R7" s="7"/>
      <c r="S7" s="7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ht="15" x14ac:dyDescent="0.25">
      <c r="A8" s="17" t="s">
        <v>17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6">
        <v>0</v>
      </c>
      <c r="R8" s="7"/>
      <c r="S8" s="7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" x14ac:dyDescent="0.25">
      <c r="A9" s="17" t="s">
        <v>18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6">
        <v>0</v>
      </c>
      <c r="R9" s="7"/>
      <c r="S9" s="7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 x14ac:dyDescent="0.25">
      <c r="A10" s="17" t="s">
        <v>19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700</v>
      </c>
      <c r="H10" s="5">
        <v>0</v>
      </c>
      <c r="I10" s="5">
        <v>700</v>
      </c>
      <c r="J10" s="5">
        <v>0</v>
      </c>
      <c r="K10" s="5">
        <v>0</v>
      </c>
      <c r="L10" s="5">
        <v>0</v>
      </c>
      <c r="M10" s="5">
        <v>0</v>
      </c>
      <c r="N10" s="5">
        <v>8.2199999999993452</v>
      </c>
      <c r="O10" s="5">
        <v>8.2199999999993452</v>
      </c>
      <c r="P10" s="5">
        <v>0</v>
      </c>
      <c r="Q10" s="6">
        <v>708.21999999999935</v>
      </c>
      <c r="R10" s="7"/>
      <c r="S10" s="7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</row>
    <row r="11" spans="1:47" ht="15" x14ac:dyDescent="0.25">
      <c r="A11" s="18" t="s">
        <v>32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500</v>
      </c>
      <c r="H11" s="5">
        <v>0</v>
      </c>
      <c r="I11" s="5">
        <v>500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6">
        <v>500</v>
      </c>
      <c r="R11" s="7"/>
      <c r="S11" s="7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 x14ac:dyDescent="0.25">
      <c r="A12" s="17" t="s">
        <v>16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500</v>
      </c>
      <c r="H12" s="5">
        <v>0</v>
      </c>
      <c r="I12" s="5">
        <v>500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6">
        <v>500</v>
      </c>
      <c r="R12" s="7"/>
      <c r="S12" s="7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1:47" ht="15" x14ac:dyDescent="0.25">
      <c r="A13" s="17" t="s">
        <v>17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6">
        <v>0</v>
      </c>
      <c r="R13" s="7"/>
      <c r="S13" s="7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 ht="15" x14ac:dyDescent="0.25">
      <c r="A14" s="17" t="s">
        <v>20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6">
        <v>0</v>
      </c>
      <c r="R14" s="7"/>
      <c r="S14" s="7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 ht="15" x14ac:dyDescent="0.25">
      <c r="A15" s="17" t="s">
        <v>19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6">
        <v>0</v>
      </c>
      <c r="R15" s="7"/>
      <c r="S15" s="7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 ht="15" x14ac:dyDescent="0.25">
      <c r="A16" s="18" t="s">
        <v>33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1199.4940000000001</v>
      </c>
      <c r="H16" s="5">
        <v>2409</v>
      </c>
      <c r="I16" s="5">
        <v>3608.4940000000001</v>
      </c>
      <c r="J16" s="5">
        <v>0</v>
      </c>
      <c r="K16" s="5">
        <v>0</v>
      </c>
      <c r="L16" s="5">
        <v>0</v>
      </c>
      <c r="M16" s="5">
        <v>0</v>
      </c>
      <c r="N16" s="5">
        <v>50</v>
      </c>
      <c r="O16" s="5">
        <v>50</v>
      </c>
      <c r="P16" s="5">
        <v>0</v>
      </c>
      <c r="Q16" s="6">
        <v>3658.4940000000001</v>
      </c>
      <c r="R16" s="7"/>
      <c r="S16" s="7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 ht="15" x14ac:dyDescent="0.25">
      <c r="A17" s="17" t="s">
        <v>16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600</v>
      </c>
      <c r="H17" s="5">
        <v>2300</v>
      </c>
      <c r="I17" s="5">
        <v>2900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6">
        <v>2900</v>
      </c>
      <c r="R17" s="7"/>
      <c r="S17" s="7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 ht="15" x14ac:dyDescent="0.25">
      <c r="A18" s="17" t="s">
        <v>17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6">
        <v>0</v>
      </c>
      <c r="R18" s="7"/>
      <c r="S18" s="7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 ht="15" x14ac:dyDescent="0.25">
      <c r="A19" s="17" t="s">
        <v>20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6">
        <v>0</v>
      </c>
      <c r="R19" s="7"/>
      <c r="S19" s="7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 ht="15" x14ac:dyDescent="0.25">
      <c r="A20" s="17" t="s">
        <v>19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599.49400000000014</v>
      </c>
      <c r="H20" s="5">
        <v>109</v>
      </c>
      <c r="I20" s="5">
        <v>708.49400000000014</v>
      </c>
      <c r="J20" s="5">
        <v>0</v>
      </c>
      <c r="K20" s="5">
        <v>0</v>
      </c>
      <c r="L20" s="5">
        <v>0</v>
      </c>
      <c r="M20" s="5">
        <v>0</v>
      </c>
      <c r="N20" s="5">
        <v>50</v>
      </c>
      <c r="O20" s="5">
        <v>50</v>
      </c>
      <c r="P20" s="5">
        <v>0</v>
      </c>
      <c r="Q20" s="6">
        <v>758.49400000000014</v>
      </c>
      <c r="R20" s="7"/>
      <c r="S20" s="7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 ht="15" x14ac:dyDescent="0.25">
      <c r="A21" s="18" t="s">
        <v>34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7.3940000000002328</v>
      </c>
      <c r="O21" s="5">
        <v>7.3940000000002328</v>
      </c>
      <c r="P21" s="5">
        <v>0</v>
      </c>
      <c r="Q21" s="6">
        <v>7.3940000000002328</v>
      </c>
      <c r="R21" s="7"/>
      <c r="S21" s="7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 ht="15" x14ac:dyDescent="0.25">
      <c r="A22" s="18" t="s">
        <v>35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2016.3270000000011</v>
      </c>
      <c r="H22" s="5">
        <v>0</v>
      </c>
      <c r="I22" s="5">
        <v>2016.3270000000011</v>
      </c>
      <c r="J22" s="5">
        <v>0</v>
      </c>
      <c r="K22" s="5">
        <v>0</v>
      </c>
      <c r="L22" s="5">
        <v>0</v>
      </c>
      <c r="M22" s="5">
        <v>0</v>
      </c>
      <c r="N22" s="5">
        <v>561.95299999999952</v>
      </c>
      <c r="O22" s="5">
        <v>561.95299999999952</v>
      </c>
      <c r="P22" s="5">
        <v>0</v>
      </c>
      <c r="Q22" s="6">
        <v>2578.2800000000007</v>
      </c>
      <c r="R22" s="7"/>
      <c r="S22" s="7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 ht="15" x14ac:dyDescent="0.25">
      <c r="A23" s="17" t="s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6">
        <v>0</v>
      </c>
      <c r="R23" s="7"/>
      <c r="S23" s="7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 ht="15" x14ac:dyDescent="0.25">
      <c r="A24" s="17" t="s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2016.3270000000011</v>
      </c>
      <c r="H24" s="5">
        <v>0</v>
      </c>
      <c r="I24" s="5">
        <v>2016.3270000000011</v>
      </c>
      <c r="J24" s="5">
        <v>0</v>
      </c>
      <c r="K24" s="5">
        <v>0</v>
      </c>
      <c r="L24" s="5">
        <v>0</v>
      </c>
      <c r="M24" s="5">
        <v>0</v>
      </c>
      <c r="N24" s="5">
        <v>561.95299999999952</v>
      </c>
      <c r="O24" s="5">
        <v>561.95299999999952</v>
      </c>
      <c r="P24" s="5">
        <v>0</v>
      </c>
      <c r="Q24" s="6">
        <v>2578.2800000000007</v>
      </c>
      <c r="R24" s="7"/>
      <c r="S24" s="7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 ht="15" x14ac:dyDescent="0.25">
      <c r="A25" s="18" t="s">
        <v>36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6">
        <v>0</v>
      </c>
      <c r="R25" s="7"/>
      <c r="S25" s="7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 ht="15" x14ac:dyDescent="0.25">
      <c r="A26" s="18" t="s">
        <v>37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50</v>
      </c>
      <c r="O26" s="5">
        <v>50</v>
      </c>
      <c r="P26" s="5">
        <v>0</v>
      </c>
      <c r="Q26" s="6">
        <v>50</v>
      </c>
      <c r="R26" s="7"/>
      <c r="S26" s="7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 ht="15" x14ac:dyDescent="0.25">
      <c r="A27" s="16" t="s">
        <v>23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1.5</v>
      </c>
      <c r="H27" s="21">
        <v>1055</v>
      </c>
      <c r="I27" s="21">
        <v>1056.5</v>
      </c>
      <c r="J27" s="21">
        <v>0</v>
      </c>
      <c r="K27" s="21">
        <v>0</v>
      </c>
      <c r="L27" s="21">
        <v>0</v>
      </c>
      <c r="M27" s="21">
        <v>0</v>
      </c>
      <c r="N27" s="21">
        <v>89.999999999999091</v>
      </c>
      <c r="O27" s="21">
        <v>89.999999999999091</v>
      </c>
      <c r="P27" s="21">
        <v>0</v>
      </c>
      <c r="Q27" s="22">
        <v>1146.4999999999991</v>
      </c>
      <c r="R27" s="7"/>
      <c r="S27" s="7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 ht="15" x14ac:dyDescent="0.25">
      <c r="A28" s="18" t="s">
        <v>27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1.5</v>
      </c>
      <c r="H28" s="5">
        <v>0</v>
      </c>
      <c r="I28" s="5">
        <v>1.5</v>
      </c>
      <c r="J28" s="5">
        <v>0</v>
      </c>
      <c r="K28" s="5">
        <v>0</v>
      </c>
      <c r="L28" s="5">
        <v>0</v>
      </c>
      <c r="M28" s="5">
        <v>0</v>
      </c>
      <c r="N28" s="5">
        <v>89.999999999999091</v>
      </c>
      <c r="O28" s="5">
        <v>89.999999999999091</v>
      </c>
      <c r="P28" s="5">
        <v>0</v>
      </c>
      <c r="Q28" s="6">
        <v>91.499999999999091</v>
      </c>
      <c r="R28" s="7"/>
      <c r="S28" s="7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 ht="15" x14ac:dyDescent="0.25">
      <c r="A29" s="18" t="s">
        <v>28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1055</v>
      </c>
      <c r="I29" s="5">
        <v>1055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6">
        <v>1055</v>
      </c>
      <c r="R29" s="7"/>
      <c r="S29" s="7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 ht="15" x14ac:dyDescent="0.25">
      <c r="A30" s="18" t="s">
        <v>29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6">
        <v>0</v>
      </c>
      <c r="R30" s="7"/>
      <c r="S30" s="7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 ht="15" x14ac:dyDescent="0.25">
      <c r="A31" s="18" t="s">
        <v>30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6">
        <v>0</v>
      </c>
      <c r="R31" s="7"/>
      <c r="S31" s="7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15" x14ac:dyDescent="0.25">
      <c r="A32" s="27" t="s">
        <v>26</v>
      </c>
      <c r="B32" s="24">
        <f>+B5+B27</f>
        <v>0</v>
      </c>
      <c r="C32" s="24">
        <f t="shared" ref="C32:Q32" si="0">+C5+C27</f>
        <v>0</v>
      </c>
      <c r="D32" s="24">
        <f t="shared" si="0"/>
        <v>0</v>
      </c>
      <c r="E32" s="24">
        <f t="shared" si="0"/>
        <v>0</v>
      </c>
      <c r="F32" s="24">
        <f t="shared" si="0"/>
        <v>0</v>
      </c>
      <c r="G32" s="24">
        <f t="shared" si="0"/>
        <v>4417.3210000000017</v>
      </c>
      <c r="H32" s="24">
        <f t="shared" si="0"/>
        <v>3764</v>
      </c>
      <c r="I32" s="24">
        <f t="shared" si="0"/>
        <v>8181.3210000000017</v>
      </c>
      <c r="J32" s="24">
        <f t="shared" si="0"/>
        <v>0</v>
      </c>
      <c r="K32" s="24">
        <f t="shared" si="0"/>
        <v>0</v>
      </c>
      <c r="L32" s="24">
        <f t="shared" si="0"/>
        <v>30.934999999999945</v>
      </c>
      <c r="M32" s="24">
        <f t="shared" si="0"/>
        <v>0</v>
      </c>
      <c r="N32" s="24">
        <f t="shared" si="0"/>
        <v>1080.4389999999976</v>
      </c>
      <c r="O32" s="24">
        <f t="shared" si="0"/>
        <v>1111.3739999999975</v>
      </c>
      <c r="P32" s="24">
        <f t="shared" si="0"/>
        <v>0</v>
      </c>
      <c r="Q32" s="25">
        <f t="shared" si="0"/>
        <v>9292.6949999999997</v>
      </c>
      <c r="R32" s="7"/>
      <c r="S32" s="7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:47" ht="15" x14ac:dyDescent="0.25">
      <c r="A33" s="37" t="s">
        <v>24</v>
      </c>
      <c r="B33" s="37"/>
      <c r="C33" s="37"/>
      <c r="D33" s="37"/>
      <c r="E33" s="37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2"/>
      <c r="S33" s="7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:47" ht="15" x14ac:dyDescent="0.25">
      <c r="A34" s="9" t="s">
        <v>25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2"/>
      <c r="S34" s="7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</row>
    <row r="35" spans="1:47" ht="15" x14ac:dyDescent="0.25">
      <c r="A35" s="13" t="s">
        <v>44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2"/>
      <c r="S35" s="7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</row>
    <row r="36" spans="1:47" ht="51" x14ac:dyDescent="0.25">
      <c r="A36" s="14" t="s">
        <v>47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2"/>
      <c r="S36" s="7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</row>
    <row r="37" spans="1:47" ht="51" x14ac:dyDescent="0.25">
      <c r="A37" s="14" t="s">
        <v>48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2"/>
      <c r="S37" s="7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</row>
    <row r="38" spans="1:47" ht="25.5" x14ac:dyDescent="0.25">
      <c r="A38" s="32" t="s">
        <v>55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2"/>
      <c r="S38" s="7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</row>
    <row r="39" spans="1:47" ht="52.5" customHeight="1" x14ac:dyDescent="0.25">
      <c r="A39" s="11" t="s">
        <v>50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"/>
      <c r="S39" s="2"/>
    </row>
    <row r="40" spans="1:47" ht="15" x14ac:dyDescent="0.25">
      <c r="A40" s="1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"/>
      <c r="S40" s="2"/>
    </row>
    <row r="41" spans="1:47" x14ac:dyDescent="0.2">
      <c r="B41" s="12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47" x14ac:dyDescent="0.2"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47" x14ac:dyDescent="0.2"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47" x14ac:dyDescent="0.2">
      <c r="B44" s="12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47" x14ac:dyDescent="0.2">
      <c r="B45" s="12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47" x14ac:dyDescent="0.2">
      <c r="B46" s="1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47" x14ac:dyDescent="0.2">
      <c r="B47" s="12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47" x14ac:dyDescent="0.2"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2:17" x14ac:dyDescent="0.2"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</sheetData>
  <mergeCells count="7">
    <mergeCell ref="A1:Q1"/>
    <mergeCell ref="P3:P4"/>
    <mergeCell ref="Q3:Q4"/>
    <mergeCell ref="A33:E33"/>
    <mergeCell ref="A3:A4"/>
    <mergeCell ref="B3:I3"/>
    <mergeCell ref="J3:O3"/>
  </mergeCells>
  <pageMargins left="0.43" right="0.24" top="0.51" bottom="0.52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49"/>
  <sheetViews>
    <sheetView showGridLines="0" tabSelected="1" zoomScale="90" zoomScaleNormal="9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A39" sqref="A39"/>
    </sheetView>
  </sheetViews>
  <sheetFormatPr defaultColWidth="9.140625" defaultRowHeight="12" x14ac:dyDescent="0.2"/>
  <cols>
    <col min="1" max="1" width="51" style="3" customWidth="1"/>
    <col min="2" max="3" width="14.42578125" style="3" customWidth="1"/>
    <col min="4" max="4" width="9.7109375" style="3" bestFit="1" customWidth="1"/>
    <col min="5" max="6" width="14.42578125" style="3" customWidth="1"/>
    <col min="7" max="7" width="11.7109375" style="3" bestFit="1" customWidth="1"/>
    <col min="8" max="9" width="7.7109375" style="3" bestFit="1" customWidth="1"/>
    <col min="10" max="10" width="15.7109375" style="3" bestFit="1" customWidth="1"/>
    <col min="11" max="11" width="12.5703125" style="3" bestFit="1" customWidth="1"/>
    <col min="12" max="12" width="12.85546875" style="3" bestFit="1" customWidth="1"/>
    <col min="13" max="13" width="12.140625" style="3" bestFit="1" customWidth="1"/>
    <col min="14" max="15" width="8.85546875" style="3" bestFit="1" customWidth="1"/>
    <col min="16" max="16" width="14.42578125" style="3" customWidth="1"/>
    <col min="17" max="17" width="11.7109375" style="3" bestFit="1" customWidth="1"/>
    <col min="18" max="18" width="11.5703125" style="3" bestFit="1" customWidth="1"/>
    <col min="19" max="37" width="6.5703125" style="3" customWidth="1"/>
    <col min="38" max="16384" width="9.140625" style="3"/>
  </cols>
  <sheetData>
    <row r="1" spans="1:47" ht="21.75" customHeight="1" x14ac:dyDescent="0.25">
      <c r="A1" s="35" t="s">
        <v>52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2"/>
      <c r="S1" s="2"/>
    </row>
    <row r="2" spans="1:47" ht="18.75" customHeight="1" x14ac:dyDescent="0.25">
      <c r="A2" s="29" t="s">
        <v>41</v>
      </c>
      <c r="B2" s="15"/>
      <c r="C2" s="15"/>
      <c r="D2" s="15"/>
      <c r="E2" s="1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"/>
      <c r="R2" s="2"/>
      <c r="S2" s="2"/>
    </row>
    <row r="3" spans="1:47" ht="31.5" customHeight="1" x14ac:dyDescent="0.25">
      <c r="A3" s="38" t="s">
        <v>0</v>
      </c>
      <c r="B3" s="36" t="s">
        <v>1</v>
      </c>
      <c r="C3" s="36"/>
      <c r="D3" s="36"/>
      <c r="E3" s="36"/>
      <c r="F3" s="36"/>
      <c r="G3" s="36"/>
      <c r="H3" s="36"/>
      <c r="I3" s="36"/>
      <c r="J3" s="36" t="s">
        <v>2</v>
      </c>
      <c r="K3" s="36"/>
      <c r="L3" s="36"/>
      <c r="M3" s="36"/>
      <c r="N3" s="36"/>
      <c r="O3" s="36"/>
      <c r="P3" s="36" t="s">
        <v>3</v>
      </c>
      <c r="Q3" s="36" t="s">
        <v>39</v>
      </c>
      <c r="R3" s="2"/>
      <c r="S3" s="2"/>
    </row>
    <row r="4" spans="1:47" ht="51" x14ac:dyDescent="0.25">
      <c r="A4" s="38"/>
      <c r="B4" s="26" t="s">
        <v>4</v>
      </c>
      <c r="C4" s="26" t="s">
        <v>5</v>
      </c>
      <c r="D4" s="26" t="s">
        <v>6</v>
      </c>
      <c r="E4" s="26" t="s">
        <v>7</v>
      </c>
      <c r="F4" s="26" t="s">
        <v>8</v>
      </c>
      <c r="G4" s="26" t="s">
        <v>9</v>
      </c>
      <c r="H4" s="26" t="s">
        <v>10</v>
      </c>
      <c r="I4" s="26" t="s">
        <v>11</v>
      </c>
      <c r="J4" s="26" t="s">
        <v>12</v>
      </c>
      <c r="K4" s="26" t="s">
        <v>40</v>
      </c>
      <c r="L4" s="26" t="s">
        <v>13</v>
      </c>
      <c r="M4" s="26" t="s">
        <v>14</v>
      </c>
      <c r="N4" s="26" t="s">
        <v>10</v>
      </c>
      <c r="O4" s="26" t="s">
        <v>11</v>
      </c>
      <c r="P4" s="36"/>
      <c r="Q4" s="36"/>
      <c r="R4" s="2"/>
      <c r="S4" s="2"/>
    </row>
    <row r="5" spans="1:47" ht="15" x14ac:dyDescent="0.25">
      <c r="A5" s="16" t="s">
        <v>15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  <c r="G5" s="19">
        <v>3331.4479999999976</v>
      </c>
      <c r="H5" s="19">
        <v>1839</v>
      </c>
      <c r="I5" s="19">
        <v>5170.4479999999976</v>
      </c>
      <c r="J5" s="19">
        <v>0</v>
      </c>
      <c r="K5" s="19">
        <v>0</v>
      </c>
      <c r="L5" s="19">
        <v>11087.680000000011</v>
      </c>
      <c r="M5" s="19">
        <v>0</v>
      </c>
      <c r="N5" s="19">
        <v>15391.107000000011</v>
      </c>
      <c r="O5" s="19">
        <v>26478.787000000022</v>
      </c>
      <c r="P5" s="19">
        <v>0</v>
      </c>
      <c r="Q5" s="20">
        <v>31649.235000000019</v>
      </c>
      <c r="R5" s="7"/>
      <c r="S5" s="7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15" x14ac:dyDescent="0.25">
      <c r="A6" s="18" t="s">
        <v>31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200</v>
      </c>
      <c r="H6" s="5">
        <v>300</v>
      </c>
      <c r="I6" s="5">
        <v>500</v>
      </c>
      <c r="J6" s="5">
        <v>0</v>
      </c>
      <c r="K6" s="5">
        <v>0</v>
      </c>
      <c r="L6" s="5">
        <v>1847.4150000000027</v>
      </c>
      <c r="M6" s="5">
        <v>0</v>
      </c>
      <c r="N6" s="5">
        <v>7129.0420000000049</v>
      </c>
      <c r="O6" s="5">
        <v>8976.4570000000076</v>
      </c>
      <c r="P6" s="5">
        <v>0</v>
      </c>
      <c r="Q6" s="6">
        <v>9476.4570000000076</v>
      </c>
      <c r="R6" s="7"/>
      <c r="S6" s="7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15" x14ac:dyDescent="0.25">
      <c r="A7" s="17" t="s">
        <v>16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300</v>
      </c>
      <c r="I7" s="5">
        <v>300</v>
      </c>
      <c r="J7" s="5">
        <v>0</v>
      </c>
      <c r="K7" s="5">
        <v>0</v>
      </c>
      <c r="L7" s="5">
        <v>929.51800000000367</v>
      </c>
      <c r="M7" s="5">
        <v>0</v>
      </c>
      <c r="N7" s="5">
        <v>3585.5130000000063</v>
      </c>
      <c r="O7" s="5">
        <v>4515.03100000001</v>
      </c>
      <c r="P7" s="5">
        <v>0</v>
      </c>
      <c r="Q7" s="6">
        <v>4815.03100000001</v>
      </c>
      <c r="R7" s="7"/>
      <c r="S7" s="7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ht="15" x14ac:dyDescent="0.25">
      <c r="A8" s="17" t="s">
        <v>17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6">
        <v>0</v>
      </c>
      <c r="R8" s="7"/>
      <c r="S8" s="7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" x14ac:dyDescent="0.25">
      <c r="A9" s="17" t="s">
        <v>18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6">
        <v>0</v>
      </c>
      <c r="R9" s="7"/>
      <c r="S9" s="7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 x14ac:dyDescent="0.25">
      <c r="A10" s="17" t="s">
        <v>19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200</v>
      </c>
      <c r="H10" s="5">
        <v>0</v>
      </c>
      <c r="I10" s="5">
        <v>200</v>
      </c>
      <c r="J10" s="5">
        <v>0</v>
      </c>
      <c r="K10" s="5">
        <v>0</v>
      </c>
      <c r="L10" s="5">
        <v>917.89699999999903</v>
      </c>
      <c r="M10" s="5">
        <v>0</v>
      </c>
      <c r="N10" s="5">
        <v>3543.5289999999986</v>
      </c>
      <c r="O10" s="5">
        <v>4461.4259999999977</v>
      </c>
      <c r="P10" s="5">
        <v>0</v>
      </c>
      <c r="Q10" s="6">
        <v>4661.4259999999977</v>
      </c>
      <c r="R10" s="7"/>
      <c r="S10" s="7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</row>
    <row r="11" spans="1:47" ht="15" x14ac:dyDescent="0.25">
      <c r="A11" s="18" t="s">
        <v>32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499.99999999999977</v>
      </c>
      <c r="H11" s="5">
        <v>0</v>
      </c>
      <c r="I11" s="5">
        <v>499.99999999999977</v>
      </c>
      <c r="J11" s="5">
        <v>0</v>
      </c>
      <c r="K11" s="5">
        <v>0</v>
      </c>
      <c r="L11" s="5">
        <v>2018.2759999999998</v>
      </c>
      <c r="M11" s="5">
        <v>0</v>
      </c>
      <c r="N11" s="5">
        <v>1625.1360000000022</v>
      </c>
      <c r="O11" s="5">
        <v>3643.4120000000021</v>
      </c>
      <c r="P11" s="5">
        <v>0</v>
      </c>
      <c r="Q11" s="6">
        <v>4143.4120000000021</v>
      </c>
      <c r="R11" s="7"/>
      <c r="S11" s="7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 x14ac:dyDescent="0.25">
      <c r="A12" s="17" t="s">
        <v>16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499.99999999999977</v>
      </c>
      <c r="H12" s="5">
        <v>0</v>
      </c>
      <c r="I12" s="5">
        <v>499.99999999999977</v>
      </c>
      <c r="J12" s="5">
        <v>0</v>
      </c>
      <c r="K12" s="5">
        <v>0</v>
      </c>
      <c r="L12" s="5">
        <v>1359.8050000000003</v>
      </c>
      <c r="M12" s="5">
        <v>0</v>
      </c>
      <c r="N12" s="5">
        <v>232.96300000000338</v>
      </c>
      <c r="O12" s="5">
        <v>1592.7680000000037</v>
      </c>
      <c r="P12" s="5">
        <v>0</v>
      </c>
      <c r="Q12" s="6">
        <v>2092.7680000000037</v>
      </c>
      <c r="R12" s="7"/>
      <c r="S12" s="7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1:47" ht="15" x14ac:dyDescent="0.25">
      <c r="A13" s="17" t="s">
        <v>17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6">
        <v>0</v>
      </c>
      <c r="R13" s="7"/>
      <c r="S13" s="7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 ht="15" x14ac:dyDescent="0.25">
      <c r="A14" s="17" t="s">
        <v>20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6.4279999999999973</v>
      </c>
      <c r="O14" s="5">
        <v>6.4279999999999973</v>
      </c>
      <c r="P14" s="5">
        <v>0</v>
      </c>
      <c r="Q14" s="6">
        <v>6.4279999999999973</v>
      </c>
      <c r="R14" s="7"/>
      <c r="S14" s="7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 ht="15" x14ac:dyDescent="0.25">
      <c r="A15" s="17" t="s">
        <v>19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658.47099999999955</v>
      </c>
      <c r="M15" s="5">
        <v>0</v>
      </c>
      <c r="N15" s="5">
        <v>1385.744999999999</v>
      </c>
      <c r="O15" s="5">
        <v>2044.2159999999985</v>
      </c>
      <c r="P15" s="5">
        <v>0</v>
      </c>
      <c r="Q15" s="6">
        <v>2044.2159999999985</v>
      </c>
      <c r="R15" s="7"/>
      <c r="S15" s="7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 ht="15" x14ac:dyDescent="0.25">
      <c r="A16" s="18" t="s">
        <v>33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799.99400000000014</v>
      </c>
      <c r="H16" s="5">
        <v>1539</v>
      </c>
      <c r="I16" s="5">
        <v>2338.9940000000001</v>
      </c>
      <c r="J16" s="5">
        <v>0</v>
      </c>
      <c r="K16" s="5">
        <v>0</v>
      </c>
      <c r="L16" s="5">
        <v>2659.6300000000047</v>
      </c>
      <c r="M16" s="5">
        <v>0</v>
      </c>
      <c r="N16" s="5">
        <v>1337.5740000000005</v>
      </c>
      <c r="O16" s="5">
        <v>3997.2040000000052</v>
      </c>
      <c r="P16" s="5">
        <v>0</v>
      </c>
      <c r="Q16" s="6">
        <v>6336.1980000000058</v>
      </c>
      <c r="R16" s="7"/>
      <c r="S16" s="7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 ht="15" x14ac:dyDescent="0.25">
      <c r="A17" s="17" t="s">
        <v>16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300.00000000000023</v>
      </c>
      <c r="H17" s="5">
        <v>1250</v>
      </c>
      <c r="I17" s="5">
        <v>1550.0000000000002</v>
      </c>
      <c r="J17" s="5">
        <v>0</v>
      </c>
      <c r="K17" s="5">
        <v>0</v>
      </c>
      <c r="L17" s="5">
        <v>2338.2870000000039</v>
      </c>
      <c r="M17" s="5">
        <v>0</v>
      </c>
      <c r="N17" s="5">
        <v>456.98700000000099</v>
      </c>
      <c r="O17" s="5">
        <v>2795.2740000000049</v>
      </c>
      <c r="P17" s="5">
        <v>0</v>
      </c>
      <c r="Q17" s="6">
        <v>4345.2740000000049</v>
      </c>
      <c r="R17" s="7"/>
      <c r="S17" s="7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 ht="15" x14ac:dyDescent="0.25">
      <c r="A18" s="17" t="s">
        <v>17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6">
        <v>0</v>
      </c>
      <c r="R18" s="7"/>
      <c r="S18" s="7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 ht="15" x14ac:dyDescent="0.25">
      <c r="A19" s="17" t="s">
        <v>20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6">
        <v>0</v>
      </c>
      <c r="R19" s="7"/>
      <c r="S19" s="7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 ht="15" x14ac:dyDescent="0.25">
      <c r="A20" s="17" t="s">
        <v>19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499.99399999999997</v>
      </c>
      <c r="H20" s="5">
        <v>289</v>
      </c>
      <c r="I20" s="5">
        <v>788.99399999999991</v>
      </c>
      <c r="J20" s="5">
        <v>0</v>
      </c>
      <c r="K20" s="5">
        <v>0</v>
      </c>
      <c r="L20" s="5">
        <v>321.34300000000076</v>
      </c>
      <c r="M20" s="5">
        <v>0</v>
      </c>
      <c r="N20" s="5">
        <v>880.58699999999953</v>
      </c>
      <c r="O20" s="5">
        <v>1201.9300000000003</v>
      </c>
      <c r="P20" s="5">
        <v>0</v>
      </c>
      <c r="Q20" s="6">
        <v>1990.9240000000002</v>
      </c>
      <c r="R20" s="7"/>
      <c r="S20" s="7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 ht="15" x14ac:dyDescent="0.25">
      <c r="A21" s="18" t="s">
        <v>34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46.875</v>
      </c>
      <c r="M21" s="5">
        <v>0</v>
      </c>
      <c r="N21" s="5">
        <v>258.48400000000038</v>
      </c>
      <c r="O21" s="5">
        <v>305.35900000000038</v>
      </c>
      <c r="P21" s="5">
        <v>0</v>
      </c>
      <c r="Q21" s="6">
        <v>305.35900000000038</v>
      </c>
      <c r="R21" s="7"/>
      <c r="S21" s="7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 ht="15" x14ac:dyDescent="0.25">
      <c r="A22" s="18" t="s">
        <v>35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1831.4539999999979</v>
      </c>
      <c r="H22" s="5">
        <v>0</v>
      </c>
      <c r="I22" s="5">
        <v>1831.4539999999979</v>
      </c>
      <c r="J22" s="5">
        <v>0</v>
      </c>
      <c r="K22" s="5">
        <v>0</v>
      </c>
      <c r="L22" s="5">
        <v>4360.0870000000032</v>
      </c>
      <c r="M22" s="5">
        <v>0</v>
      </c>
      <c r="N22" s="5">
        <v>4488.8760000000002</v>
      </c>
      <c r="O22" s="5">
        <v>8848.9630000000034</v>
      </c>
      <c r="P22" s="5">
        <v>0</v>
      </c>
      <c r="Q22" s="6">
        <v>10680.417000000001</v>
      </c>
      <c r="R22" s="7"/>
      <c r="S22" s="7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 ht="15" x14ac:dyDescent="0.25">
      <c r="A23" s="17" t="s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376.91900000000169</v>
      </c>
      <c r="M23" s="5">
        <v>0</v>
      </c>
      <c r="N23" s="5">
        <v>0</v>
      </c>
      <c r="O23" s="5">
        <v>376.91900000000169</v>
      </c>
      <c r="P23" s="5">
        <v>0</v>
      </c>
      <c r="Q23" s="6">
        <v>376.91900000000169</v>
      </c>
      <c r="R23" s="7"/>
      <c r="S23" s="7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 ht="15" x14ac:dyDescent="0.25">
      <c r="A24" s="17" t="s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1831.4539999999979</v>
      </c>
      <c r="H24" s="5">
        <v>0</v>
      </c>
      <c r="I24" s="5">
        <v>1831.4539999999979</v>
      </c>
      <c r="J24" s="5">
        <v>0</v>
      </c>
      <c r="K24" s="5">
        <v>0</v>
      </c>
      <c r="L24" s="5">
        <v>3983.1680000000015</v>
      </c>
      <c r="M24" s="5">
        <v>0</v>
      </c>
      <c r="N24" s="5">
        <v>4488.8760000000002</v>
      </c>
      <c r="O24" s="5">
        <v>8472.0440000000017</v>
      </c>
      <c r="P24" s="5">
        <v>0</v>
      </c>
      <c r="Q24" s="6">
        <v>10303.498</v>
      </c>
      <c r="R24" s="7"/>
      <c r="S24" s="7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 ht="15" x14ac:dyDescent="0.25">
      <c r="A25" s="18" t="s">
        <v>36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6">
        <v>0</v>
      </c>
      <c r="R25" s="7"/>
      <c r="S25" s="7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 ht="15" x14ac:dyDescent="0.25">
      <c r="A26" s="18" t="s">
        <v>37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155.39700000000084</v>
      </c>
      <c r="M26" s="5">
        <v>0</v>
      </c>
      <c r="N26" s="5">
        <v>551.99500000000262</v>
      </c>
      <c r="O26" s="5">
        <v>707.39200000000346</v>
      </c>
      <c r="P26" s="5">
        <v>0</v>
      </c>
      <c r="Q26" s="6">
        <v>707.39200000000346</v>
      </c>
      <c r="R26" s="7"/>
      <c r="S26" s="7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 ht="15" x14ac:dyDescent="0.25">
      <c r="A27" s="23" t="s">
        <v>23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650</v>
      </c>
      <c r="I27" s="19">
        <v>650</v>
      </c>
      <c r="J27" s="19">
        <v>0</v>
      </c>
      <c r="K27" s="19">
        <v>0</v>
      </c>
      <c r="L27" s="19">
        <v>2633.3670000000002</v>
      </c>
      <c r="M27" s="19">
        <v>0</v>
      </c>
      <c r="N27" s="19">
        <v>979.89099999999974</v>
      </c>
      <c r="O27" s="19">
        <v>3613.2579999999998</v>
      </c>
      <c r="P27" s="19">
        <v>0</v>
      </c>
      <c r="Q27" s="20">
        <v>4263.2579999999998</v>
      </c>
      <c r="R27" s="7"/>
      <c r="S27" s="7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 ht="15" x14ac:dyDescent="0.25">
      <c r="A28" s="18" t="s">
        <v>27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1374.4030000000002</v>
      </c>
      <c r="M28" s="5">
        <v>0</v>
      </c>
      <c r="N28" s="5">
        <v>328.70600000000002</v>
      </c>
      <c r="O28" s="5">
        <v>1703.1090000000004</v>
      </c>
      <c r="P28" s="5">
        <v>0</v>
      </c>
      <c r="Q28" s="6">
        <v>1703.1090000000004</v>
      </c>
      <c r="R28" s="7"/>
      <c r="S28" s="7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 ht="15" x14ac:dyDescent="0.25">
      <c r="A29" s="18" t="s">
        <v>28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650</v>
      </c>
      <c r="I29" s="5">
        <v>650</v>
      </c>
      <c r="J29" s="5">
        <v>0</v>
      </c>
      <c r="K29" s="5">
        <v>0</v>
      </c>
      <c r="L29" s="5">
        <v>1258.9639999999999</v>
      </c>
      <c r="M29" s="5">
        <v>0</v>
      </c>
      <c r="N29" s="5">
        <v>651.18499999999972</v>
      </c>
      <c r="O29" s="5">
        <v>1910.1489999999997</v>
      </c>
      <c r="P29" s="5">
        <v>0</v>
      </c>
      <c r="Q29" s="6">
        <v>2560.1489999999994</v>
      </c>
      <c r="R29" s="7"/>
      <c r="S29" s="7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 ht="15" x14ac:dyDescent="0.25">
      <c r="A30" s="18" t="s">
        <v>29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6">
        <v>0</v>
      </c>
      <c r="R30" s="7"/>
      <c r="S30" s="7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 ht="15" x14ac:dyDescent="0.25">
      <c r="A31" s="18" t="s">
        <v>30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6">
        <v>0</v>
      </c>
      <c r="R31" s="7"/>
      <c r="S31" s="7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15" x14ac:dyDescent="0.25">
      <c r="A32" s="27" t="s">
        <v>26</v>
      </c>
      <c r="B32" s="24">
        <f>+B5+B27</f>
        <v>0</v>
      </c>
      <c r="C32" s="24">
        <f t="shared" ref="C32:Q32" si="0">+C5+C27</f>
        <v>0</v>
      </c>
      <c r="D32" s="24">
        <f t="shared" si="0"/>
        <v>0</v>
      </c>
      <c r="E32" s="24">
        <f t="shared" si="0"/>
        <v>0</v>
      </c>
      <c r="F32" s="24">
        <f t="shared" si="0"/>
        <v>0</v>
      </c>
      <c r="G32" s="24">
        <f t="shared" si="0"/>
        <v>3331.4479999999976</v>
      </c>
      <c r="H32" s="24">
        <f t="shared" si="0"/>
        <v>2489</v>
      </c>
      <c r="I32" s="24">
        <f t="shared" si="0"/>
        <v>5820.4479999999976</v>
      </c>
      <c r="J32" s="24">
        <f t="shared" si="0"/>
        <v>0</v>
      </c>
      <c r="K32" s="24">
        <f t="shared" si="0"/>
        <v>0</v>
      </c>
      <c r="L32" s="24">
        <f t="shared" si="0"/>
        <v>13721.047000000011</v>
      </c>
      <c r="M32" s="24">
        <f t="shared" si="0"/>
        <v>0</v>
      </c>
      <c r="N32" s="24">
        <f t="shared" si="0"/>
        <v>16370.998000000011</v>
      </c>
      <c r="O32" s="24">
        <f t="shared" si="0"/>
        <v>30092.04500000002</v>
      </c>
      <c r="P32" s="24">
        <f t="shared" si="0"/>
        <v>0</v>
      </c>
      <c r="Q32" s="25">
        <f t="shared" si="0"/>
        <v>35912.493000000017</v>
      </c>
      <c r="R32" s="7"/>
      <c r="S32" s="7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:47" ht="15" x14ac:dyDescent="0.25">
      <c r="A33" s="37" t="s">
        <v>24</v>
      </c>
      <c r="B33" s="37"/>
      <c r="C33" s="37"/>
      <c r="D33" s="37"/>
      <c r="E33" s="37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2"/>
      <c r="S33" s="7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:47" ht="15" x14ac:dyDescent="0.25">
      <c r="A34" s="9" t="s">
        <v>25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2"/>
      <c r="S34" s="7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</row>
    <row r="35" spans="1:47" ht="15" x14ac:dyDescent="0.25">
      <c r="A35" s="13" t="s">
        <v>45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2"/>
      <c r="S35" s="7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</row>
    <row r="36" spans="1:47" ht="53.25" customHeight="1" x14ac:dyDescent="0.25">
      <c r="A36" s="14" t="s">
        <v>47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2"/>
      <c r="S36" s="7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</row>
    <row r="37" spans="1:47" ht="51" x14ac:dyDescent="0.25">
      <c r="A37" s="14" t="s">
        <v>48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2"/>
      <c r="S37" s="7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</row>
    <row r="38" spans="1:47" ht="25.5" x14ac:dyDescent="0.25">
      <c r="A38" s="32" t="s">
        <v>55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2"/>
      <c r="S38" s="7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</row>
    <row r="39" spans="1:47" ht="50.25" customHeight="1" x14ac:dyDescent="0.25">
      <c r="A39" s="11" t="s">
        <v>50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"/>
      <c r="S39" s="2"/>
    </row>
    <row r="40" spans="1:47" ht="15" x14ac:dyDescent="0.25">
      <c r="A40" s="1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"/>
      <c r="S40" s="2"/>
    </row>
    <row r="41" spans="1:47" x14ac:dyDescent="0.2">
      <c r="B41" s="12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47" x14ac:dyDescent="0.2"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47" x14ac:dyDescent="0.2"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47" x14ac:dyDescent="0.2">
      <c r="B44" s="12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47" x14ac:dyDescent="0.2">
      <c r="B45" s="12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47" x14ac:dyDescent="0.2">
      <c r="B46" s="1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47" x14ac:dyDescent="0.2">
      <c r="B47" s="12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47" x14ac:dyDescent="0.2"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2:17" x14ac:dyDescent="0.2"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</sheetData>
  <mergeCells count="7">
    <mergeCell ref="A1:Q1"/>
    <mergeCell ref="Q3:Q4"/>
    <mergeCell ref="A33:E33"/>
    <mergeCell ref="A3:A4"/>
    <mergeCell ref="B3:I3"/>
    <mergeCell ref="J3:O3"/>
    <mergeCell ref="P3:P4"/>
  </mergeCells>
  <pageMargins left="0.43" right="0.24" top="0.51" bottom="0.52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Gross Disbursement_Banks</vt:lpstr>
      <vt:lpstr>Outstanding_Banks</vt:lpstr>
      <vt:lpstr>Gross Disbursement_DFIs</vt:lpstr>
      <vt:lpstr>Outstanding_DFIs </vt:lpstr>
      <vt:lpstr>'Gross Disbursement_Banks'!Print_Area</vt:lpstr>
      <vt:lpstr>'Gross Disbursement_DFIs'!Print_Area</vt:lpstr>
      <vt:lpstr>Outstanding_Banks!Print_Area</vt:lpstr>
      <vt:lpstr>'Outstanding_DFIs '!Print_Area</vt:lpstr>
      <vt:lpstr>'Gross Disbursement_Banks'!Print_Titles</vt:lpstr>
      <vt:lpstr>'Gross Disbursement_DFIs'!Print_Titles</vt:lpstr>
      <vt:lpstr>Outstanding_Banks!Print_Titles</vt:lpstr>
      <vt:lpstr>'Outstanding_DFIs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Suleman Khan - Research</dc:creator>
  <cp:lastModifiedBy>Suleman Khan - Research</cp:lastModifiedBy>
  <cp:lastPrinted>2025-01-20T12:04:43Z</cp:lastPrinted>
  <dcterms:created xsi:type="dcterms:W3CDTF">2023-08-22T06:18:52Z</dcterms:created>
  <dcterms:modified xsi:type="dcterms:W3CDTF">2025-01-20T12:06:23Z</dcterms:modified>
</cp:coreProperties>
</file>