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drive\Saeed backup 10-09-2013\backupc29-11-11\Data Division\Data Bank\Periodical Data\FY 2018-19\New District wise\June 2018\Webmaster June 2019\"/>
    </mc:Choice>
  </mc:AlternateContent>
  <bookViews>
    <workbookView xWindow="-150" yWindow="-75" windowWidth="12120" windowHeight="912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L39" i="94" s="1"/>
  <c r="M26" i="94"/>
  <c r="H39" i="94" s="1"/>
  <c r="N26" i="94"/>
  <c r="I39" i="94" s="1"/>
  <c r="O26" i="94"/>
  <c r="J39" i="94" s="1"/>
  <c r="P26" i="94"/>
  <c r="K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N23" i="94"/>
  <c r="O23" i="94"/>
  <c r="J36" i="94" s="1"/>
  <c r="P23" i="94"/>
  <c r="L23" i="94"/>
  <c r="Q11" i="94"/>
  <c r="B37" i="94" s="1"/>
  <c r="R11" i="94"/>
  <c r="C37" i="94" s="1"/>
  <c r="S11" i="94"/>
  <c r="D37" i="94" s="1"/>
  <c r="T11" i="94"/>
  <c r="E37" i="94" s="1"/>
  <c r="U11" i="94"/>
  <c r="F37" i="94" s="1"/>
  <c r="B38" i="94"/>
  <c r="C38" i="94"/>
  <c r="D38" i="94"/>
  <c r="E38" i="94"/>
  <c r="F38" i="94"/>
  <c r="Q13" i="94"/>
  <c r="B39" i="94" s="1"/>
  <c r="R13" i="94"/>
  <c r="C39" i="94" s="1"/>
  <c r="S13" i="94"/>
  <c r="D39" i="94" s="1"/>
  <c r="T13" i="94"/>
  <c r="E39" i="94" s="1"/>
  <c r="U13" i="94"/>
  <c r="F39" i="94" s="1"/>
  <c r="Q14" i="94"/>
  <c r="B40" i="94" s="1"/>
  <c r="R14" i="94"/>
  <c r="C40" i="94" s="1"/>
  <c r="S14" i="94"/>
  <c r="D40" i="94" s="1"/>
  <c r="T14" i="94"/>
  <c r="E40" i="94" s="1"/>
  <c r="U14" i="94"/>
  <c r="F40" i="94" s="1"/>
  <c r="Q15" i="94"/>
  <c r="B41" i="94" s="1"/>
  <c r="R15" i="94"/>
  <c r="C41" i="94" s="1"/>
  <c r="S15" i="94"/>
  <c r="D41" i="94" s="1"/>
  <c r="T15" i="94"/>
  <c r="E41" i="94" s="1"/>
  <c r="U15" i="94"/>
  <c r="F41" i="94" s="1"/>
  <c r="R10" i="94"/>
  <c r="C36" i="94" s="1"/>
  <c r="S10" i="94"/>
  <c r="D36" i="94" s="1"/>
  <c r="T10" i="94"/>
  <c r="U10" i="94"/>
  <c r="F36" i="94" s="1"/>
  <c r="Q10" i="94"/>
  <c r="B36" i="94" s="1"/>
  <c r="M38" i="94"/>
  <c r="O40" i="94"/>
  <c r="N41" i="94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P39" i="94" l="1"/>
  <c r="P38" i="94"/>
  <c r="L38" i="94"/>
  <c r="N37" i="94"/>
  <c r="E36" i="94"/>
  <c r="E42" i="94" s="1"/>
  <c r="M41" i="94"/>
  <c r="O39" i="94"/>
  <c r="M37" i="94"/>
  <c r="P37" i="94"/>
  <c r="P40" i="94"/>
  <c r="L40" i="94"/>
  <c r="P41" i="94"/>
  <c r="L41" i="94"/>
  <c r="O41" i="94"/>
  <c r="N40" i="94"/>
  <c r="M40" i="94"/>
  <c r="N39" i="94"/>
  <c r="M39" i="94"/>
  <c r="O38" i="94"/>
  <c r="N38" i="94"/>
  <c r="O37" i="94"/>
  <c r="J42" i="94"/>
  <c r="G36" i="94"/>
  <c r="G42" i="94" s="1"/>
  <c r="H36" i="94"/>
  <c r="H42" i="94" s="1"/>
  <c r="K36" i="94"/>
  <c r="K42" i="94" s="1"/>
  <c r="I36" i="94"/>
  <c r="N36" i="94" s="1"/>
  <c r="F42" i="94"/>
  <c r="D42" i="94"/>
  <c r="C42" i="94"/>
  <c r="B42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P36" i="94" l="1"/>
  <c r="P42" i="94"/>
  <c r="I42" i="94"/>
  <c r="N42" i="94"/>
  <c r="O42" i="94"/>
  <c r="M36" i="94"/>
  <c r="M42" i="94" s="1"/>
  <c r="L36" i="94"/>
  <c r="L42" i="94" s="1"/>
</calcChain>
</file>

<file path=xl/sharedStrings.xml><?xml version="1.0" encoding="utf-8"?>
<sst xmlns="http://schemas.openxmlformats.org/spreadsheetml/2006/main" count="137" uniqueCount="40">
  <si>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</si>
  <si>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</si>
  <si>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</si>
  <si>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</si>
  <si>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</si>
  <si>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</si>
  <si>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</si>
  <si>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</si>
  <si>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</si>
  <si>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</si>
  <si>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</si>
  <si>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</si>
  <si>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</si>
  <si>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</si>
  <si>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</si>
  <si>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</si>
  <si>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</si>
  <si>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</si>
  <si>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</si>
  <si>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</si>
  <si>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</si>
  <si>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</si>
  <si>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</si>
  <si>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</si>
  <si>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</si>
  <si>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</si>
  <si>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</si>
  <si>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</si>
  <si>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</si>
  <si>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</si>
  <si>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</si>
  <si>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</si>
  <si>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</si>
  <si>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</si>
  <si>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</si>
  <si>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</si>
  <si>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</si>
  <si>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 xml:space="preserve"> CUMULATIVE POSITION FOR THE FINANCIAL YEAR I.E. JULY-JUNE 2019 (2018-19)</t>
  </si>
  <si>
    <t>FARM SECTOR CREDIT</t>
  </si>
  <si>
    <t>NON FARM SECTOR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</si>
</sst>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5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3" xfId="0" applyNumberFormat="1" applyFont="1" applyFill="1" applyBorder="1" applyAlignment="1"/>
    <xf numFmtId="164" fontId="3" fillId="2" borderId="6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3" xfId="0" applyNumberFormat="1" applyFont="1" applyFill="1" applyBorder="1" applyAlignment="1"/>
    <xf numFmtId="164" fontId="3" fillId="2" borderId="14" xfId="0" applyNumberFormat="1" applyFont="1" applyFill="1" applyBorder="1" applyAlignment="1"/>
    <xf numFmtId="164" fontId="5" fillId="0" borderId="0" xfId="0" applyNumberFormat="1" applyFont="1" applyBorder="1" applyAlignment="1"/>
    <xf numFmtId="0" fontId="12" fillId="0" borderId="15" xfId="0" applyFont="1" applyBorder="1" applyAlignment="1"/>
    <xf numFmtId="164" fontId="3" fillId="0" borderId="0" xfId="0" applyNumberFormat="1" applyFont="1" applyBorder="1" applyAlignment="1"/>
    <xf numFmtId="0" fontId="12" fillId="0" borderId="20" xfId="0" applyFont="1" applyBorder="1" applyAlignment="1"/>
    <xf numFmtId="0" fontId="12" fillId="0" borderId="22" xfId="0" applyFont="1" applyBorder="1" applyAlignment="1"/>
    <xf numFmtId="0" fontId="5" fillId="0" borderId="5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1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wrapText="1"/>
    </xf>
    <xf numFmtId="164" fontId="3" fillId="2" borderId="41" xfId="0" applyNumberFormat="1" applyFont="1" applyFill="1" applyBorder="1" applyAlignment="1"/>
    <xf numFmtId="166" fontId="3" fillId="0" borderId="4" xfId="1" applyNumberFormat="1" applyFont="1" applyBorder="1"/>
    <xf numFmtId="166" fontId="3" fillId="0" borderId="5" xfId="1" applyNumberFormat="1" applyFont="1" applyBorder="1"/>
    <xf numFmtId="166" fontId="3" fillId="0" borderId="7" xfId="1" applyNumberFormat="1" applyFont="1" applyBorder="1"/>
    <xf numFmtId="166" fontId="3" fillId="0" borderId="8" xfId="1" applyNumberFormat="1" applyFont="1" applyBorder="1"/>
    <xf numFmtId="166" fontId="5" fillId="0" borderId="9" xfId="1" applyNumberFormat="1" applyFont="1" applyBorder="1"/>
    <xf numFmtId="166" fontId="5" fillId="0" borderId="10" xfId="1" applyNumberFormat="1" applyFont="1" applyBorder="1"/>
    <xf numFmtId="164" fontId="3" fillId="2" borderId="27" xfId="0" applyNumberFormat="1" applyFont="1" applyFill="1" applyBorder="1" applyAlignment="1"/>
    <xf numFmtId="166" fontId="3" fillId="0" borderId="23" xfId="1" applyNumberFormat="1" applyFont="1" applyBorder="1"/>
    <xf numFmtId="166" fontId="3" fillId="0" borderId="24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4" xfId="1" applyNumberFormat="1" applyFont="1" applyBorder="1"/>
    <xf numFmtId="167" fontId="3" fillId="0" borderId="5" xfId="1" applyNumberFormat="1" applyFont="1" applyBorder="1"/>
    <xf numFmtId="167" fontId="3" fillId="0" borderId="8" xfId="1" applyNumberFormat="1" applyFont="1" applyBorder="1"/>
    <xf numFmtId="167" fontId="5" fillId="0" borderId="10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2" xfId="1" applyNumberFormat="1" applyFont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167" fontId="3" fillId="0" borderId="26" xfId="1" applyNumberFormat="1" applyFont="1" applyBorder="1"/>
    <xf numFmtId="167" fontId="3" fillId="0" borderId="43" xfId="1" applyNumberFormat="1" applyFont="1" applyBorder="1"/>
    <xf numFmtId="167" fontId="3" fillId="0" borderId="44" xfId="1" applyNumberFormat="1" applyFont="1" applyBorder="1"/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workbookViewId="0">
      <selection activeCell="N31" sqref="N31:P31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85546875" customWidth="1"/>
    <col min="15" max="15" width="10.140625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58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x14ac:dyDescent="0.2">
      <c r="A3" s="59" t="s">
        <v>37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38</v>
      </c>
      <c r="S5" s="60" t="s">
        <v>6</v>
      </c>
      <c r="T5" s="60"/>
      <c r="U5" s="60"/>
    </row>
    <row r="6" spans="1:21" ht="12.75" customHeight="1" x14ac:dyDescent="0.2">
      <c r="A6" s="65" t="s">
        <v>13</v>
      </c>
      <c r="B6" s="68" t="s">
        <v>0</v>
      </c>
      <c r="C6" s="69"/>
      <c r="D6" s="69"/>
      <c r="E6" s="69"/>
      <c r="F6" s="70"/>
      <c r="G6" s="68" t="s">
        <v>1</v>
      </c>
      <c r="H6" s="69"/>
      <c r="I6" s="69"/>
      <c r="J6" s="69"/>
      <c r="K6" s="70"/>
      <c r="L6" s="68" t="s">
        <v>2</v>
      </c>
      <c r="M6" s="69"/>
      <c r="N6" s="69"/>
      <c r="O6" s="69"/>
      <c r="P6" s="71"/>
      <c r="Q6" s="68" t="s">
        <v>5</v>
      </c>
      <c r="R6" s="69"/>
      <c r="S6" s="69"/>
      <c r="T6" s="69"/>
      <c r="U6" s="70"/>
    </row>
    <row r="7" spans="1:21" x14ac:dyDescent="0.2">
      <c r="A7" s="66"/>
      <c r="B7" s="61" t="s">
        <v>17</v>
      </c>
      <c r="C7" s="62"/>
      <c r="D7" s="20" t="s">
        <v>18</v>
      </c>
      <c r="E7" s="63" t="s">
        <v>19</v>
      </c>
      <c r="F7" s="64"/>
      <c r="G7" s="61" t="s">
        <v>17</v>
      </c>
      <c r="H7" s="62"/>
      <c r="I7" s="20" t="s">
        <v>18</v>
      </c>
      <c r="J7" s="63" t="s">
        <v>19</v>
      </c>
      <c r="K7" s="64"/>
      <c r="L7" s="61" t="s">
        <v>17</v>
      </c>
      <c r="M7" s="62"/>
      <c r="N7" s="20" t="s">
        <v>18</v>
      </c>
      <c r="O7" s="63" t="s">
        <v>19</v>
      </c>
      <c r="P7" s="72"/>
      <c r="Q7" s="61" t="s">
        <v>17</v>
      </c>
      <c r="R7" s="62"/>
      <c r="S7" s="20" t="s">
        <v>18</v>
      </c>
      <c r="T7" s="63" t="s">
        <v>19</v>
      </c>
      <c r="U7" s="64"/>
    </row>
    <row r="8" spans="1:21" ht="42.75" thickBot="1" x14ac:dyDescent="0.25">
      <c r="A8" s="66"/>
      <c r="B8" s="21" t="s">
        <v>20</v>
      </c>
      <c r="C8" s="22" t="s">
        <v>21</v>
      </c>
      <c r="D8" s="22" t="s">
        <v>11</v>
      </c>
      <c r="E8" s="22" t="s">
        <v>22</v>
      </c>
      <c r="F8" s="23" t="s">
        <v>11</v>
      </c>
      <c r="G8" s="21" t="s">
        <v>20</v>
      </c>
      <c r="H8" s="22" t="s">
        <v>21</v>
      </c>
      <c r="I8" s="22" t="s">
        <v>11</v>
      </c>
      <c r="J8" s="22" t="s">
        <v>22</v>
      </c>
      <c r="K8" s="23" t="s">
        <v>11</v>
      </c>
      <c r="L8" s="21" t="s">
        <v>20</v>
      </c>
      <c r="M8" s="22" t="s">
        <v>21</v>
      </c>
      <c r="N8" s="22" t="s">
        <v>11</v>
      </c>
      <c r="O8" s="22" t="s">
        <v>22</v>
      </c>
      <c r="P8" s="33" t="s">
        <v>11</v>
      </c>
      <c r="Q8" s="21" t="s">
        <v>20</v>
      </c>
      <c r="R8" s="22" t="s">
        <v>21</v>
      </c>
      <c r="S8" s="22" t="s">
        <v>11</v>
      </c>
      <c r="T8" s="22" t="s">
        <v>22</v>
      </c>
      <c r="U8" s="23" t="s">
        <v>11</v>
      </c>
    </row>
    <row r="9" spans="1:21" ht="13.5" thickBot="1" x14ac:dyDescent="0.25">
      <c r="A9" s="67"/>
      <c r="B9" s="24">
        <v>1</v>
      </c>
      <c r="C9" s="25">
        <v>2</v>
      </c>
      <c r="D9" s="25">
        <v>3</v>
      </c>
      <c r="E9" s="25">
        <v>4</v>
      </c>
      <c r="F9" s="26">
        <v>5</v>
      </c>
      <c r="G9" s="24">
        <v>6</v>
      </c>
      <c r="H9" s="25">
        <v>7</v>
      </c>
      <c r="I9" s="25">
        <v>8</v>
      </c>
      <c r="J9" s="25">
        <v>9</v>
      </c>
      <c r="K9" s="26">
        <v>10</v>
      </c>
      <c r="L9" s="24">
        <v>11</v>
      </c>
      <c r="M9" s="25">
        <v>12</v>
      </c>
      <c r="N9" s="25">
        <v>13</v>
      </c>
      <c r="O9" s="25">
        <v>14</v>
      </c>
      <c r="P9" s="34">
        <v>15</v>
      </c>
      <c r="Q9" s="24" t="s">
        <v>23</v>
      </c>
      <c r="R9" s="25" t="s">
        <v>24</v>
      </c>
      <c r="S9" s="25" t="s">
        <v>25</v>
      </c>
      <c r="T9" s="25" t="s">
        <v>26</v>
      </c>
      <c r="U9" s="26" t="s">
        <v>27</v>
      </c>
    </row>
    <row r="10" spans="1:21" x14ac:dyDescent="0.2">
      <c r="A10" s="46" t="s">
        <v>7</v>
      </c>
      <c r="B10" s="47">
        <v>1410870</v>
      </c>
      <c r="C10" s="51">
        <v>160822.76885000002</v>
      </c>
      <c r="D10" s="51">
        <v>149963.75749999998</v>
      </c>
      <c r="E10" s="48">
        <v>1359222</v>
      </c>
      <c r="F10" s="51">
        <v>150111.89122935</v>
      </c>
      <c r="G10" s="47">
        <v>85571</v>
      </c>
      <c r="H10" s="51">
        <v>59503.387999999984</v>
      </c>
      <c r="I10" s="51">
        <v>55194.729000000007</v>
      </c>
      <c r="J10" s="48">
        <v>75363</v>
      </c>
      <c r="K10" s="51">
        <v>42493.820999999996</v>
      </c>
      <c r="L10" s="47">
        <v>16485</v>
      </c>
      <c r="M10" s="51">
        <v>274713.21000000002</v>
      </c>
      <c r="N10" s="51">
        <v>237043.30800000008</v>
      </c>
      <c r="O10" s="48">
        <v>9337</v>
      </c>
      <c r="P10" s="51">
        <v>45704.483000000007</v>
      </c>
      <c r="Q10" s="47">
        <f t="shared" ref="Q10:U11" si="0">B10+G10+L10</f>
        <v>1512926</v>
      </c>
      <c r="R10" s="51">
        <f t="shared" si="0"/>
        <v>495039.36684999999</v>
      </c>
      <c r="S10" s="51">
        <f t="shared" si="0"/>
        <v>442201.79450000008</v>
      </c>
      <c r="T10" s="48">
        <f t="shared" si="0"/>
        <v>1443922</v>
      </c>
      <c r="U10" s="82">
        <f t="shared" si="0"/>
        <v>238310.19522935001</v>
      </c>
    </row>
    <row r="11" spans="1:21" x14ac:dyDescent="0.2">
      <c r="A11" s="13" t="s">
        <v>8</v>
      </c>
      <c r="B11" s="40">
        <v>212121</v>
      </c>
      <c r="C11" s="52">
        <v>24238.838499999998</v>
      </c>
      <c r="D11" s="52">
        <v>17785.5601747</v>
      </c>
      <c r="E11" s="41">
        <v>224631</v>
      </c>
      <c r="F11" s="56">
        <v>25266.889141379994</v>
      </c>
      <c r="G11" s="40">
        <v>16942</v>
      </c>
      <c r="H11" s="52">
        <v>17637.871999999996</v>
      </c>
      <c r="I11" s="52">
        <v>16099.565999999999</v>
      </c>
      <c r="J11" s="41">
        <v>18089</v>
      </c>
      <c r="K11" s="56">
        <v>11451.710999999999</v>
      </c>
      <c r="L11" s="40">
        <v>3235</v>
      </c>
      <c r="M11" s="52">
        <v>45162.273000000016</v>
      </c>
      <c r="N11" s="52">
        <v>35810.64899999999</v>
      </c>
      <c r="O11" s="41">
        <v>2318</v>
      </c>
      <c r="P11" s="56">
        <v>11531.796</v>
      </c>
      <c r="Q11" s="40">
        <f t="shared" si="0"/>
        <v>232298</v>
      </c>
      <c r="R11" s="52">
        <f t="shared" si="0"/>
        <v>87038.983500000002</v>
      </c>
      <c r="S11" s="52">
        <f t="shared" si="0"/>
        <v>69695.775174699986</v>
      </c>
      <c r="T11" s="41">
        <f t="shared" si="0"/>
        <v>245038</v>
      </c>
      <c r="U11" s="83">
        <f t="shared" si="0"/>
        <v>48250.396141379999</v>
      </c>
    </row>
    <row r="12" spans="1:21" x14ac:dyDescent="0.2">
      <c r="A12" s="13" t="s">
        <v>16</v>
      </c>
      <c r="B12" s="40">
        <v>25879</v>
      </c>
      <c r="C12" s="52">
        <v>4297.799274</v>
      </c>
      <c r="D12" s="52">
        <v>4481.3827073000002</v>
      </c>
      <c r="E12" s="41">
        <v>27501</v>
      </c>
      <c r="F12" s="56">
        <v>4258.0330257000005</v>
      </c>
      <c r="G12" s="40">
        <v>5453</v>
      </c>
      <c r="H12" s="52">
        <v>2223.2830000000004</v>
      </c>
      <c r="I12" s="52">
        <v>1899.7259999999992</v>
      </c>
      <c r="J12" s="41">
        <v>4076</v>
      </c>
      <c r="K12" s="56">
        <v>1882.9920000000002</v>
      </c>
      <c r="L12" s="40">
        <v>596</v>
      </c>
      <c r="M12" s="52">
        <v>1718.1609999999998</v>
      </c>
      <c r="N12" s="52">
        <v>1584.9870000000001</v>
      </c>
      <c r="O12" s="41">
        <v>286</v>
      </c>
      <c r="P12" s="56">
        <v>528.65899999999999</v>
      </c>
      <c r="Q12" s="40">
        <v>31928</v>
      </c>
      <c r="R12" s="52">
        <v>8239.2432740000004</v>
      </c>
      <c r="S12" s="52">
        <v>7966.0957073</v>
      </c>
      <c r="T12" s="41">
        <v>31863</v>
      </c>
      <c r="U12" s="83">
        <v>6669.6840257000003</v>
      </c>
    </row>
    <row r="13" spans="1:21" x14ac:dyDescent="0.2">
      <c r="A13" s="13" t="s">
        <v>14</v>
      </c>
      <c r="B13" s="40">
        <v>3164</v>
      </c>
      <c r="C13" s="52">
        <v>594.18499999999983</v>
      </c>
      <c r="D13" s="52">
        <v>377.79399999999993</v>
      </c>
      <c r="E13" s="41">
        <v>3430</v>
      </c>
      <c r="F13" s="56">
        <v>736.7700000000001</v>
      </c>
      <c r="G13" s="40">
        <v>150</v>
      </c>
      <c r="H13" s="52">
        <v>172.20099999999999</v>
      </c>
      <c r="I13" s="52">
        <v>99.381</v>
      </c>
      <c r="J13" s="41">
        <v>283</v>
      </c>
      <c r="K13" s="56">
        <v>192.30399999999997</v>
      </c>
      <c r="L13" s="40">
        <v>75</v>
      </c>
      <c r="M13" s="52">
        <v>90.32</v>
      </c>
      <c r="N13" s="52">
        <v>86.393000000000015</v>
      </c>
      <c r="O13" s="41">
        <v>156</v>
      </c>
      <c r="P13" s="56">
        <v>163.25899999999996</v>
      </c>
      <c r="Q13" s="40">
        <f t="shared" ref="Q13:Q15" si="1">B13+G13+L13</f>
        <v>3389</v>
      </c>
      <c r="R13" s="52">
        <f t="shared" ref="R13:R15" si="2">C13+H13+M13</f>
        <v>856.7059999999999</v>
      </c>
      <c r="S13" s="52">
        <f t="shared" ref="S13:S15" si="3">D13+I13+N13</f>
        <v>563.56799999999998</v>
      </c>
      <c r="T13" s="41">
        <f t="shared" ref="T13:T15" si="4">E13+J13+O13</f>
        <v>3869</v>
      </c>
      <c r="U13" s="83">
        <f t="shared" ref="U13:U15" si="5">F13+K13+P13</f>
        <v>1092.3330000000001</v>
      </c>
    </row>
    <row r="14" spans="1:21" x14ac:dyDescent="0.2">
      <c r="A14" s="13" t="s">
        <v>10</v>
      </c>
      <c r="B14" s="40">
        <v>977</v>
      </c>
      <c r="C14" s="52">
        <v>145.43</v>
      </c>
      <c r="D14" s="52">
        <v>149.517</v>
      </c>
      <c r="E14" s="41">
        <v>1048</v>
      </c>
      <c r="F14" s="56">
        <v>167.80599999999998</v>
      </c>
      <c r="G14" s="40">
        <v>0</v>
      </c>
      <c r="H14" s="52">
        <v>0</v>
      </c>
      <c r="I14" s="52">
        <v>0</v>
      </c>
      <c r="J14" s="41">
        <v>5</v>
      </c>
      <c r="K14" s="56">
        <v>5.0000000000000001E-3</v>
      </c>
      <c r="L14" s="40">
        <v>48</v>
      </c>
      <c r="M14" s="52">
        <v>1241.028</v>
      </c>
      <c r="N14" s="52">
        <v>1277.3430000000001</v>
      </c>
      <c r="O14" s="41">
        <v>6</v>
      </c>
      <c r="P14" s="56">
        <v>11.021000000000001</v>
      </c>
      <c r="Q14" s="40">
        <f t="shared" si="1"/>
        <v>1025</v>
      </c>
      <c r="R14" s="52">
        <f t="shared" si="2"/>
        <v>1386.4580000000001</v>
      </c>
      <c r="S14" s="52">
        <f t="shared" si="3"/>
        <v>1426.8600000000001</v>
      </c>
      <c r="T14" s="41">
        <f t="shared" si="4"/>
        <v>1059</v>
      </c>
      <c r="U14" s="83">
        <f t="shared" si="5"/>
        <v>178.83199999999999</v>
      </c>
    </row>
    <row r="15" spans="1:21" ht="13.5" thickBot="1" x14ac:dyDescent="0.25">
      <c r="A15" s="14" t="s">
        <v>15</v>
      </c>
      <c r="B15" s="42">
        <v>702</v>
      </c>
      <c r="C15" s="53">
        <v>116.18599999999998</v>
      </c>
      <c r="D15" s="53">
        <v>98.958070090000007</v>
      </c>
      <c r="E15" s="43">
        <v>1943</v>
      </c>
      <c r="F15" s="57">
        <v>167.77178068000001</v>
      </c>
      <c r="G15" s="42">
        <v>47</v>
      </c>
      <c r="H15" s="53">
        <v>17.248000000000001</v>
      </c>
      <c r="I15" s="53">
        <v>12.606999999999999</v>
      </c>
      <c r="J15" s="43">
        <v>48</v>
      </c>
      <c r="K15" s="57">
        <v>15.478000000000002</v>
      </c>
      <c r="L15" s="42">
        <v>6</v>
      </c>
      <c r="M15" s="53">
        <v>39.582000000000001</v>
      </c>
      <c r="N15" s="53">
        <v>31.781000000000002</v>
      </c>
      <c r="O15" s="43">
        <v>10</v>
      </c>
      <c r="P15" s="57">
        <v>49.726999999999997</v>
      </c>
      <c r="Q15" s="42">
        <f t="shared" si="1"/>
        <v>755</v>
      </c>
      <c r="R15" s="53">
        <f t="shared" si="2"/>
        <v>173.01599999999996</v>
      </c>
      <c r="S15" s="53">
        <f t="shared" si="3"/>
        <v>143.34607009000001</v>
      </c>
      <c r="T15" s="43">
        <f t="shared" si="4"/>
        <v>2001</v>
      </c>
      <c r="U15" s="84">
        <f t="shared" si="5"/>
        <v>232.97678068000002</v>
      </c>
    </row>
    <row r="16" spans="1:21" ht="14.25" thickTop="1" thickBot="1" x14ac:dyDescent="0.25">
      <c r="A16" s="16" t="s">
        <v>9</v>
      </c>
      <c r="B16" s="44">
        <f>SUM(B10:B15)</f>
        <v>1653713</v>
      </c>
      <c r="C16" s="54">
        <f t="shared" ref="C16:U16" si="6">SUM(C10:C15)</f>
        <v>190215.20762399997</v>
      </c>
      <c r="D16" s="54">
        <f t="shared" si="6"/>
        <v>172856.96945208998</v>
      </c>
      <c r="E16" s="45">
        <f t="shared" si="6"/>
        <v>1617775</v>
      </c>
      <c r="F16" s="54">
        <f t="shared" si="6"/>
        <v>180709.16117710999</v>
      </c>
      <c r="G16" s="44">
        <f t="shared" si="6"/>
        <v>108163</v>
      </c>
      <c r="H16" s="54">
        <f t="shared" si="6"/>
        <v>79553.991999999984</v>
      </c>
      <c r="I16" s="54">
        <f t="shared" si="6"/>
        <v>73306.009000000005</v>
      </c>
      <c r="J16" s="45">
        <f t="shared" si="6"/>
        <v>97864</v>
      </c>
      <c r="K16" s="54">
        <f t="shared" si="6"/>
        <v>56036.310999999987</v>
      </c>
      <c r="L16" s="44">
        <f t="shared" si="6"/>
        <v>20445</v>
      </c>
      <c r="M16" s="54">
        <f t="shared" si="6"/>
        <v>322964.57400000002</v>
      </c>
      <c r="N16" s="54">
        <f t="shared" si="6"/>
        <v>275834.46100000007</v>
      </c>
      <c r="O16" s="45">
        <f t="shared" si="6"/>
        <v>12113</v>
      </c>
      <c r="P16" s="54">
        <f t="shared" si="6"/>
        <v>57988.945000000007</v>
      </c>
      <c r="Q16" s="44">
        <f t="shared" si="6"/>
        <v>1782321</v>
      </c>
      <c r="R16" s="54">
        <f t="shared" si="6"/>
        <v>592733.77362399991</v>
      </c>
      <c r="S16" s="54">
        <f t="shared" si="6"/>
        <v>521997.43945209007</v>
      </c>
      <c r="T16" s="45">
        <f t="shared" si="6"/>
        <v>1727752</v>
      </c>
      <c r="U16" s="55">
        <f t="shared" si="6"/>
        <v>294734.41717711004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60" t="s">
        <v>6</v>
      </c>
      <c r="O18" s="60"/>
      <c r="P18" s="60"/>
      <c r="Q18" s="11"/>
    </row>
    <row r="19" spans="1:231" ht="13.5" customHeight="1" thickBot="1" x14ac:dyDescent="0.25">
      <c r="A19" s="65" t="s">
        <v>13</v>
      </c>
      <c r="B19" s="77" t="s">
        <v>3</v>
      </c>
      <c r="C19" s="78"/>
      <c r="D19" s="78"/>
      <c r="E19" s="78"/>
      <c r="F19" s="79"/>
      <c r="G19" s="77" t="s">
        <v>4</v>
      </c>
      <c r="H19" s="78"/>
      <c r="I19" s="78"/>
      <c r="J19" s="78"/>
      <c r="K19" s="80"/>
      <c r="L19" s="77" t="s">
        <v>5</v>
      </c>
      <c r="M19" s="78"/>
      <c r="N19" s="78"/>
      <c r="O19" s="78"/>
      <c r="P19" s="79"/>
      <c r="Q19" s="11"/>
    </row>
    <row r="20" spans="1:231" ht="13.5" customHeight="1" thickBot="1" x14ac:dyDescent="0.25">
      <c r="A20" s="66"/>
      <c r="B20" s="73" t="s">
        <v>17</v>
      </c>
      <c r="C20" s="74"/>
      <c r="D20" s="27" t="s">
        <v>18</v>
      </c>
      <c r="E20" s="75" t="s">
        <v>19</v>
      </c>
      <c r="F20" s="76"/>
      <c r="G20" s="74" t="s">
        <v>17</v>
      </c>
      <c r="H20" s="74"/>
      <c r="I20" s="27" t="s">
        <v>18</v>
      </c>
      <c r="J20" s="75" t="s">
        <v>19</v>
      </c>
      <c r="K20" s="81"/>
      <c r="L20" s="73" t="s">
        <v>17</v>
      </c>
      <c r="M20" s="74"/>
      <c r="N20" s="27" t="s">
        <v>18</v>
      </c>
      <c r="O20" s="75" t="s">
        <v>19</v>
      </c>
      <c r="P20" s="76"/>
      <c r="Q20" s="11"/>
    </row>
    <row r="21" spans="1:231" ht="32.25" thickBot="1" x14ac:dyDescent="0.25">
      <c r="A21" s="66"/>
      <c r="B21" s="28" t="s">
        <v>20</v>
      </c>
      <c r="C21" s="29" t="s">
        <v>21</v>
      </c>
      <c r="D21" s="29" t="s">
        <v>11</v>
      </c>
      <c r="E21" s="29" t="s">
        <v>22</v>
      </c>
      <c r="F21" s="29" t="s">
        <v>11</v>
      </c>
      <c r="G21" s="28" t="s">
        <v>20</v>
      </c>
      <c r="H21" s="29" t="s">
        <v>21</v>
      </c>
      <c r="I21" s="29" t="s">
        <v>11</v>
      </c>
      <c r="J21" s="29" t="s">
        <v>22</v>
      </c>
      <c r="K21" s="37" t="s">
        <v>11</v>
      </c>
      <c r="L21" s="28" t="s">
        <v>20</v>
      </c>
      <c r="M21" s="29" t="s">
        <v>21</v>
      </c>
      <c r="N21" s="29" t="s">
        <v>11</v>
      </c>
      <c r="O21" s="29" t="s">
        <v>22</v>
      </c>
      <c r="P21" s="30" t="s">
        <v>11</v>
      </c>
      <c r="Q21" s="11"/>
    </row>
    <row r="22" spans="1:231" ht="13.5" thickBot="1" x14ac:dyDescent="0.25">
      <c r="A22" s="67"/>
      <c r="B22" s="31">
        <v>1</v>
      </c>
      <c r="C22" s="32">
        <v>2</v>
      </c>
      <c r="D22" s="32">
        <v>3</v>
      </c>
      <c r="E22" s="32">
        <v>4</v>
      </c>
      <c r="F22" s="32">
        <v>5</v>
      </c>
      <c r="G22" s="31">
        <v>6</v>
      </c>
      <c r="H22" s="32">
        <v>7</v>
      </c>
      <c r="I22" s="32">
        <v>8</v>
      </c>
      <c r="J22" s="32">
        <v>9</v>
      </c>
      <c r="K22" s="38">
        <v>10</v>
      </c>
      <c r="L22" s="31" t="s">
        <v>28</v>
      </c>
      <c r="M22" s="32" t="s">
        <v>29</v>
      </c>
      <c r="N22" s="32" t="s">
        <v>30</v>
      </c>
      <c r="O22" s="32" t="s">
        <v>31</v>
      </c>
      <c r="P22" s="36" t="s">
        <v>32</v>
      </c>
      <c r="Q22" s="11"/>
    </row>
    <row r="23" spans="1:231" x14ac:dyDescent="0.2">
      <c r="A23" s="3" t="s">
        <v>7</v>
      </c>
      <c r="B23" s="47">
        <v>1624560</v>
      </c>
      <c r="C23" s="51">
        <v>136320.10421900003</v>
      </c>
      <c r="D23" s="51">
        <v>115764.943334</v>
      </c>
      <c r="E23" s="48">
        <v>1735777</v>
      </c>
      <c r="F23" s="51">
        <v>133942.39336092997</v>
      </c>
      <c r="G23" s="47">
        <v>70691</v>
      </c>
      <c r="H23" s="51">
        <v>366001.61199999991</v>
      </c>
      <c r="I23" s="51">
        <v>306900.99700000009</v>
      </c>
      <c r="J23" s="48">
        <v>82052</v>
      </c>
      <c r="K23" s="51">
        <v>93730.210038010016</v>
      </c>
      <c r="L23" s="47">
        <f>B23+G23</f>
        <v>1695251</v>
      </c>
      <c r="M23" s="51">
        <f t="shared" ref="M23:P23" si="7">C23+H23</f>
        <v>502321.71621899994</v>
      </c>
      <c r="N23" s="51">
        <f t="shared" si="7"/>
        <v>422665.9403340001</v>
      </c>
      <c r="O23" s="48">
        <f t="shared" si="7"/>
        <v>1817829</v>
      </c>
      <c r="P23" s="82">
        <f t="shared" si="7"/>
        <v>227672.60339894</v>
      </c>
      <c r="Q23" s="6"/>
      <c r="R23" s="35"/>
      <c r="S23" s="6"/>
      <c r="T23" s="6"/>
      <c r="U23" s="6"/>
    </row>
    <row r="24" spans="1:231" x14ac:dyDescent="0.2">
      <c r="A24" s="4" t="s">
        <v>8</v>
      </c>
      <c r="B24" s="40">
        <v>338959</v>
      </c>
      <c r="C24" s="52">
        <v>18947.922018000001</v>
      </c>
      <c r="D24" s="52">
        <v>15063.478707440001</v>
      </c>
      <c r="E24" s="41">
        <v>376792</v>
      </c>
      <c r="F24" s="56">
        <v>21993.383463980001</v>
      </c>
      <c r="G24" s="40">
        <v>3207</v>
      </c>
      <c r="H24" s="52">
        <v>49197.244999999974</v>
      </c>
      <c r="I24" s="52">
        <v>46907.741999999998</v>
      </c>
      <c r="J24" s="41">
        <v>4496</v>
      </c>
      <c r="K24" s="56">
        <v>9887.4819999999963</v>
      </c>
      <c r="L24" s="40">
        <f t="shared" ref="L24:L28" si="8">B24+G24</f>
        <v>342166</v>
      </c>
      <c r="M24" s="52">
        <f t="shared" ref="M24:M28" si="9">C24+H24</f>
        <v>68145.167017999978</v>
      </c>
      <c r="N24" s="52">
        <f t="shared" ref="N24:N28" si="10">D24+I24</f>
        <v>61971.220707439999</v>
      </c>
      <c r="O24" s="41">
        <f t="shared" ref="O24:O28" si="11">E24+J24</f>
        <v>381288</v>
      </c>
      <c r="P24" s="83">
        <f t="shared" ref="P24:P28" si="12">F24+K24</f>
        <v>31880.865463979997</v>
      </c>
      <c r="Q24" s="6"/>
      <c r="R24" s="35"/>
      <c r="S24" s="6"/>
      <c r="T24" s="6"/>
      <c r="U24" s="6"/>
    </row>
    <row r="25" spans="1:231" x14ac:dyDescent="0.2">
      <c r="A25" s="4" t="s">
        <v>16</v>
      </c>
      <c r="B25" s="40">
        <v>35973</v>
      </c>
      <c r="C25" s="52">
        <v>4346.2532419999989</v>
      </c>
      <c r="D25" s="52">
        <v>3383.91299656</v>
      </c>
      <c r="E25" s="41">
        <v>41076</v>
      </c>
      <c r="F25" s="56">
        <v>4385.3769077999996</v>
      </c>
      <c r="G25" s="40">
        <v>2056</v>
      </c>
      <c r="H25" s="52">
        <v>3520.2630000000004</v>
      </c>
      <c r="I25" s="52">
        <v>3004.02</v>
      </c>
      <c r="J25" s="41">
        <v>2640</v>
      </c>
      <c r="K25" s="56">
        <v>901.06399999999996</v>
      </c>
      <c r="L25" s="40">
        <f t="shared" si="8"/>
        <v>38029</v>
      </c>
      <c r="M25" s="52">
        <f t="shared" si="9"/>
        <v>7866.5162419999997</v>
      </c>
      <c r="N25" s="52">
        <f t="shared" si="10"/>
        <v>6387.93299656</v>
      </c>
      <c r="O25" s="41">
        <f t="shared" si="11"/>
        <v>43716</v>
      </c>
      <c r="P25" s="83">
        <f t="shared" si="12"/>
        <v>5286.4409077999999</v>
      </c>
      <c r="Q25" s="6"/>
      <c r="R25" s="35"/>
      <c r="S25" s="6"/>
      <c r="T25" s="6"/>
      <c r="U25" s="6"/>
    </row>
    <row r="26" spans="1:231" x14ac:dyDescent="0.2">
      <c r="A26" s="4" t="s">
        <v>14</v>
      </c>
      <c r="B26" s="40">
        <v>539</v>
      </c>
      <c r="C26" s="52">
        <v>39.160000000000004</v>
      </c>
      <c r="D26" s="52">
        <v>31.657999999999998</v>
      </c>
      <c r="E26" s="41">
        <v>645</v>
      </c>
      <c r="F26" s="56">
        <v>84.417000000000016</v>
      </c>
      <c r="G26" s="40">
        <v>20</v>
      </c>
      <c r="H26" s="52">
        <v>85.444999999999993</v>
      </c>
      <c r="I26" s="52">
        <v>86.587000000000003</v>
      </c>
      <c r="J26" s="41">
        <v>21</v>
      </c>
      <c r="K26" s="56">
        <v>17.615000000000002</v>
      </c>
      <c r="L26" s="40">
        <f t="shared" si="8"/>
        <v>559</v>
      </c>
      <c r="M26" s="52">
        <f t="shared" si="9"/>
        <v>124.60499999999999</v>
      </c>
      <c r="N26" s="52">
        <f t="shared" si="10"/>
        <v>118.245</v>
      </c>
      <c r="O26" s="41">
        <f t="shared" si="11"/>
        <v>666</v>
      </c>
      <c r="P26" s="83">
        <f t="shared" si="12"/>
        <v>102.03200000000001</v>
      </c>
      <c r="Q26" s="6"/>
      <c r="R26" s="35"/>
      <c r="S26" s="6"/>
      <c r="T26" s="6"/>
      <c r="U26" s="6"/>
    </row>
    <row r="27" spans="1:231" x14ac:dyDescent="0.2">
      <c r="A27" s="4" t="s">
        <v>10</v>
      </c>
      <c r="B27" s="40">
        <v>30423</v>
      </c>
      <c r="C27" s="52">
        <v>1946.0116499999999</v>
      </c>
      <c r="D27" s="52">
        <v>1730.5707595899999</v>
      </c>
      <c r="E27" s="41">
        <v>32185</v>
      </c>
      <c r="F27" s="56">
        <v>1390.8460992</v>
      </c>
      <c r="G27" s="40">
        <v>2242</v>
      </c>
      <c r="H27" s="52">
        <v>308.73099999999999</v>
      </c>
      <c r="I27" s="52">
        <v>202.922</v>
      </c>
      <c r="J27" s="41">
        <v>2424</v>
      </c>
      <c r="K27" s="56">
        <v>274.601</v>
      </c>
      <c r="L27" s="40">
        <f t="shared" si="8"/>
        <v>32665</v>
      </c>
      <c r="M27" s="52">
        <f t="shared" si="9"/>
        <v>2254.7426500000001</v>
      </c>
      <c r="N27" s="52">
        <f t="shared" si="10"/>
        <v>1933.4927595899999</v>
      </c>
      <c r="O27" s="41">
        <f t="shared" si="11"/>
        <v>34609</v>
      </c>
      <c r="P27" s="83">
        <f t="shared" si="12"/>
        <v>1665.4470992000001</v>
      </c>
      <c r="Q27" s="6"/>
      <c r="R27" s="35"/>
      <c r="S27" s="6"/>
      <c r="T27" s="6"/>
      <c r="U27" s="6"/>
    </row>
    <row r="28" spans="1:231" ht="13.5" thickBot="1" x14ac:dyDescent="0.25">
      <c r="A28" s="5" t="s">
        <v>15</v>
      </c>
      <c r="B28" s="42">
        <v>2518</v>
      </c>
      <c r="C28" s="53">
        <v>391.6482729999999</v>
      </c>
      <c r="D28" s="53">
        <v>326.59042968000006</v>
      </c>
      <c r="E28" s="43">
        <v>4668</v>
      </c>
      <c r="F28" s="57">
        <v>586.6235619900001</v>
      </c>
      <c r="G28" s="42">
        <v>566</v>
      </c>
      <c r="H28" s="53">
        <v>151.34300000000002</v>
      </c>
      <c r="I28" s="53">
        <v>139.27699999999999</v>
      </c>
      <c r="J28" s="43">
        <v>2432</v>
      </c>
      <c r="K28" s="57">
        <v>421.96799999999996</v>
      </c>
      <c r="L28" s="42">
        <f t="shared" si="8"/>
        <v>3084</v>
      </c>
      <c r="M28" s="53">
        <f t="shared" si="9"/>
        <v>542.99127299999986</v>
      </c>
      <c r="N28" s="53">
        <f t="shared" si="10"/>
        <v>465.86742968000004</v>
      </c>
      <c r="O28" s="43">
        <f t="shared" si="11"/>
        <v>7100</v>
      </c>
      <c r="P28" s="84">
        <f t="shared" si="12"/>
        <v>1008.5915619900001</v>
      </c>
      <c r="Q28" s="6"/>
      <c r="R28" s="35"/>
      <c r="S28" s="6"/>
      <c r="T28" s="6"/>
      <c r="U28" s="6"/>
    </row>
    <row r="29" spans="1:231" s="2" customFormat="1" ht="14.25" thickTop="1" thickBot="1" x14ac:dyDescent="0.25">
      <c r="A29" s="18" t="s">
        <v>9</v>
      </c>
      <c r="B29" s="44">
        <f t="shared" ref="B29:P29" si="13">SUM(B23:B28)</f>
        <v>2032972</v>
      </c>
      <c r="C29" s="54">
        <f t="shared" si="13"/>
        <v>161991.09940200005</v>
      </c>
      <c r="D29" s="54">
        <f t="shared" si="13"/>
        <v>136301.15422726999</v>
      </c>
      <c r="E29" s="45">
        <f t="shared" si="13"/>
        <v>2191143</v>
      </c>
      <c r="F29" s="54">
        <f t="shared" si="13"/>
        <v>162383.04039389995</v>
      </c>
      <c r="G29" s="44">
        <f t="shared" si="13"/>
        <v>78782</v>
      </c>
      <c r="H29" s="54">
        <f t="shared" si="13"/>
        <v>419264.63899999991</v>
      </c>
      <c r="I29" s="54">
        <f t="shared" si="13"/>
        <v>357241.5450000001</v>
      </c>
      <c r="J29" s="45">
        <f t="shared" si="13"/>
        <v>94065</v>
      </c>
      <c r="K29" s="54">
        <f t="shared" si="13"/>
        <v>105232.94003801001</v>
      </c>
      <c r="L29" s="44">
        <f t="shared" si="13"/>
        <v>2111754</v>
      </c>
      <c r="M29" s="54">
        <f t="shared" si="13"/>
        <v>581255.73840199993</v>
      </c>
      <c r="N29" s="54">
        <f t="shared" si="13"/>
        <v>493542.69922727009</v>
      </c>
      <c r="O29" s="45">
        <f t="shared" si="13"/>
        <v>2285208</v>
      </c>
      <c r="P29" s="55">
        <f t="shared" si="13"/>
        <v>267615.98043190996</v>
      </c>
      <c r="Q29" s="7"/>
      <c r="R29" s="8"/>
      <c r="S29" s="7"/>
      <c r="T29" s="7"/>
      <c r="U29" s="7"/>
      <c r="V29" s="6"/>
      <c r="W29" s="17"/>
      <c r="X29" s="17"/>
      <c r="Y29" s="17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7"/>
      <c r="AW29" s="17"/>
      <c r="AX29" s="17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7"/>
      <c r="BV29" s="17"/>
      <c r="BW29" s="17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7"/>
      <c r="CU29" s="17"/>
      <c r="CV29" s="17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7"/>
      <c r="DT29" s="17"/>
      <c r="DU29" s="17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7"/>
      <c r="ES29" s="17"/>
      <c r="ET29" s="17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7"/>
      <c r="FR29" s="17"/>
      <c r="FS29" s="17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7"/>
      <c r="GQ29" s="17"/>
      <c r="GR29" s="17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7"/>
      <c r="HP29" s="17"/>
      <c r="HQ29" s="17"/>
      <c r="HR29" s="15"/>
      <c r="HS29" s="6"/>
      <c r="HT29" s="6"/>
      <c r="HU29" s="6"/>
      <c r="HV29" s="6"/>
      <c r="HW29" s="6"/>
    </row>
    <row r="30" spans="1:231" x14ac:dyDescent="0.2">
      <c r="O30" s="2"/>
      <c r="P30" s="49"/>
      <c r="Q30" s="50"/>
      <c r="R30" s="50"/>
      <c r="S30" s="49"/>
      <c r="T30" s="50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0" t="s">
        <v>6</v>
      </c>
      <c r="O31" s="60"/>
      <c r="P31" s="60"/>
      <c r="Q31" s="11"/>
    </row>
    <row r="32" spans="1:231" ht="13.5" thickBot="1" x14ac:dyDescent="0.25">
      <c r="A32" s="65" t="s">
        <v>13</v>
      </c>
      <c r="B32" s="77" t="s">
        <v>34</v>
      </c>
      <c r="C32" s="78"/>
      <c r="D32" s="78"/>
      <c r="E32" s="78"/>
      <c r="F32" s="79"/>
      <c r="G32" s="77" t="s">
        <v>35</v>
      </c>
      <c r="H32" s="78"/>
      <c r="I32" s="78"/>
      <c r="J32" s="78"/>
      <c r="K32" s="80"/>
      <c r="L32" s="77" t="s">
        <v>36</v>
      </c>
      <c r="M32" s="78"/>
      <c r="N32" s="78"/>
      <c r="O32" s="78"/>
      <c r="P32" s="79"/>
      <c r="Q32" s="11"/>
    </row>
    <row r="33" spans="1:21" ht="13.5" customHeight="1" thickBot="1" x14ac:dyDescent="0.25">
      <c r="A33" s="66"/>
      <c r="B33" s="73" t="s">
        <v>17</v>
      </c>
      <c r="C33" s="74"/>
      <c r="D33" s="27" t="s">
        <v>18</v>
      </c>
      <c r="E33" s="75" t="s">
        <v>19</v>
      </c>
      <c r="F33" s="76"/>
      <c r="G33" s="74" t="s">
        <v>17</v>
      </c>
      <c r="H33" s="74"/>
      <c r="I33" s="27" t="s">
        <v>18</v>
      </c>
      <c r="J33" s="75" t="s">
        <v>19</v>
      </c>
      <c r="K33" s="81"/>
      <c r="L33" s="73" t="s">
        <v>17</v>
      </c>
      <c r="M33" s="74"/>
      <c r="N33" s="27" t="s">
        <v>18</v>
      </c>
      <c r="O33" s="75" t="s">
        <v>19</v>
      </c>
      <c r="P33" s="76"/>
      <c r="Q33" s="11"/>
    </row>
    <row r="34" spans="1:21" ht="32.25" thickBot="1" x14ac:dyDescent="0.25">
      <c r="A34" s="66"/>
      <c r="B34" s="28" t="s">
        <v>20</v>
      </c>
      <c r="C34" s="29" t="s">
        <v>21</v>
      </c>
      <c r="D34" s="29" t="s">
        <v>11</v>
      </c>
      <c r="E34" s="29" t="s">
        <v>22</v>
      </c>
      <c r="F34" s="29" t="s">
        <v>11</v>
      </c>
      <c r="G34" s="28" t="s">
        <v>20</v>
      </c>
      <c r="H34" s="29" t="s">
        <v>21</v>
      </c>
      <c r="I34" s="29" t="s">
        <v>11</v>
      </c>
      <c r="J34" s="29" t="s">
        <v>22</v>
      </c>
      <c r="K34" s="37" t="s">
        <v>11</v>
      </c>
      <c r="L34" s="28" t="s">
        <v>20</v>
      </c>
      <c r="M34" s="29" t="s">
        <v>21</v>
      </c>
      <c r="N34" s="29" t="s">
        <v>11</v>
      </c>
      <c r="O34" s="29" t="s">
        <v>22</v>
      </c>
      <c r="P34" s="30" t="s">
        <v>11</v>
      </c>
      <c r="Q34" s="11"/>
    </row>
    <row r="35" spans="1:21" ht="13.5" thickBot="1" x14ac:dyDescent="0.25">
      <c r="A35" s="67"/>
      <c r="B35" s="31">
        <v>1</v>
      </c>
      <c r="C35" s="32">
        <v>2</v>
      </c>
      <c r="D35" s="32">
        <v>3</v>
      </c>
      <c r="E35" s="32">
        <v>4</v>
      </c>
      <c r="F35" s="32">
        <v>5</v>
      </c>
      <c r="G35" s="31">
        <v>6</v>
      </c>
      <c r="H35" s="32">
        <v>7</v>
      </c>
      <c r="I35" s="32">
        <v>8</v>
      </c>
      <c r="J35" s="32">
        <v>9</v>
      </c>
      <c r="K35" s="38">
        <v>10</v>
      </c>
      <c r="L35" s="31" t="s">
        <v>28</v>
      </c>
      <c r="M35" s="32" t="s">
        <v>29</v>
      </c>
      <c r="N35" s="32" t="s">
        <v>30</v>
      </c>
      <c r="O35" s="32" t="s">
        <v>31</v>
      </c>
      <c r="P35" s="36" t="s">
        <v>32</v>
      </c>
      <c r="Q35" s="11"/>
    </row>
    <row r="36" spans="1:21" x14ac:dyDescent="0.2">
      <c r="A36" s="3" t="s">
        <v>7</v>
      </c>
      <c r="B36" s="47">
        <f>Q10</f>
        <v>1512926</v>
      </c>
      <c r="C36" s="51">
        <f t="shared" ref="C36:F36" si="14">R10</f>
        <v>495039.36684999999</v>
      </c>
      <c r="D36" s="51">
        <f t="shared" si="14"/>
        <v>442201.79450000008</v>
      </c>
      <c r="E36" s="48">
        <f t="shared" si="14"/>
        <v>1443922</v>
      </c>
      <c r="F36" s="51">
        <f t="shared" si="14"/>
        <v>238310.19522935001</v>
      </c>
      <c r="G36" s="47">
        <f>L23</f>
        <v>1695251</v>
      </c>
      <c r="H36" s="51">
        <f t="shared" ref="H36:K36" si="15">M23</f>
        <v>502321.71621899994</v>
      </c>
      <c r="I36" s="51">
        <f t="shared" si="15"/>
        <v>422665.9403340001</v>
      </c>
      <c r="J36" s="48">
        <f t="shared" si="15"/>
        <v>1817829</v>
      </c>
      <c r="K36" s="51">
        <f t="shared" si="15"/>
        <v>227672.60339894</v>
      </c>
      <c r="L36" s="47">
        <f>B36+G36</f>
        <v>3208177</v>
      </c>
      <c r="M36" s="51">
        <f t="shared" ref="M36:P36" si="16">C36+H36</f>
        <v>997361.08306899993</v>
      </c>
      <c r="N36" s="51">
        <f t="shared" si="16"/>
        <v>864867.73483400024</v>
      </c>
      <c r="O36" s="48">
        <f t="shared" si="16"/>
        <v>3261751</v>
      </c>
      <c r="P36" s="82">
        <f t="shared" si="16"/>
        <v>465982.79862829001</v>
      </c>
      <c r="Q36" s="6"/>
      <c r="R36" s="35"/>
      <c r="S36" s="6"/>
      <c r="T36" s="6"/>
      <c r="U36" s="6"/>
    </row>
    <row r="37" spans="1:21" x14ac:dyDescent="0.2">
      <c r="A37" s="4" t="s">
        <v>8</v>
      </c>
      <c r="B37" s="40">
        <f t="shared" ref="B37:B41" si="17">Q11</f>
        <v>232298</v>
      </c>
      <c r="C37" s="52">
        <f t="shared" ref="C37:C41" si="18">R11</f>
        <v>87038.983500000002</v>
      </c>
      <c r="D37" s="52">
        <f t="shared" ref="D37:D41" si="19">S11</f>
        <v>69695.775174699986</v>
      </c>
      <c r="E37" s="41">
        <f t="shared" ref="E37:E41" si="20">T11</f>
        <v>245038</v>
      </c>
      <c r="F37" s="56">
        <f t="shared" ref="F37:F41" si="21">U11</f>
        <v>48250.396141379999</v>
      </c>
      <c r="G37" s="40">
        <f t="shared" ref="G37:G41" si="22">L24</f>
        <v>342166</v>
      </c>
      <c r="H37" s="52">
        <f t="shared" ref="H37:H41" si="23">M24</f>
        <v>68145.167017999978</v>
      </c>
      <c r="I37" s="52">
        <f t="shared" ref="I37:I41" si="24">N24</f>
        <v>61971.220707439999</v>
      </c>
      <c r="J37" s="41">
        <f t="shared" ref="J37:J41" si="25">O24</f>
        <v>381288</v>
      </c>
      <c r="K37" s="56">
        <f t="shared" ref="K37:K41" si="26">P24</f>
        <v>31880.865463979997</v>
      </c>
      <c r="L37" s="40">
        <f t="shared" ref="L37:L41" si="27">B37+G37</f>
        <v>574464</v>
      </c>
      <c r="M37" s="52">
        <f t="shared" ref="M37:M41" si="28">C37+H37</f>
        <v>155184.15051799998</v>
      </c>
      <c r="N37" s="52">
        <f t="shared" ref="N37:N41" si="29">D37+I37</f>
        <v>131666.99588213998</v>
      </c>
      <c r="O37" s="41">
        <f t="shared" ref="O37:O41" si="30">E37+J37</f>
        <v>626326</v>
      </c>
      <c r="P37" s="83">
        <f t="shared" ref="P37:P41" si="31">F37+K37</f>
        <v>80131.261605359992</v>
      </c>
      <c r="Q37" s="6"/>
      <c r="R37" s="35"/>
      <c r="S37" s="6"/>
      <c r="T37" s="6"/>
      <c r="U37" s="6"/>
    </row>
    <row r="38" spans="1:21" x14ac:dyDescent="0.2">
      <c r="A38" s="4" t="s">
        <v>16</v>
      </c>
      <c r="B38" s="40">
        <f t="shared" si="17"/>
        <v>31928</v>
      </c>
      <c r="C38" s="52">
        <f t="shared" si="18"/>
        <v>8239.2432740000004</v>
      </c>
      <c r="D38" s="52">
        <f t="shared" si="19"/>
        <v>7966.0957073</v>
      </c>
      <c r="E38" s="41">
        <f t="shared" si="20"/>
        <v>31863</v>
      </c>
      <c r="F38" s="56">
        <f t="shared" si="21"/>
        <v>6669.6840257000003</v>
      </c>
      <c r="G38" s="40">
        <f t="shared" si="22"/>
        <v>38029</v>
      </c>
      <c r="H38" s="52">
        <f t="shared" si="23"/>
        <v>7866.5162419999997</v>
      </c>
      <c r="I38" s="52">
        <f t="shared" si="24"/>
        <v>6387.93299656</v>
      </c>
      <c r="J38" s="41">
        <f t="shared" si="25"/>
        <v>43716</v>
      </c>
      <c r="K38" s="56">
        <f t="shared" si="26"/>
        <v>5286.4409077999999</v>
      </c>
      <c r="L38" s="40">
        <f t="shared" si="27"/>
        <v>69957</v>
      </c>
      <c r="M38" s="52">
        <f t="shared" si="28"/>
        <v>16105.759516</v>
      </c>
      <c r="N38" s="52">
        <f t="shared" si="29"/>
        <v>14354.02870386</v>
      </c>
      <c r="O38" s="41">
        <f t="shared" si="30"/>
        <v>75579</v>
      </c>
      <c r="P38" s="83">
        <f t="shared" si="31"/>
        <v>11956.124933499999</v>
      </c>
      <c r="Q38" s="6"/>
      <c r="R38" s="35"/>
      <c r="S38" s="6"/>
      <c r="T38" s="6"/>
      <c r="U38" s="6"/>
    </row>
    <row r="39" spans="1:21" x14ac:dyDescent="0.2">
      <c r="A39" s="4" t="s">
        <v>14</v>
      </c>
      <c r="B39" s="40">
        <f t="shared" si="17"/>
        <v>3389</v>
      </c>
      <c r="C39" s="52">
        <f t="shared" si="18"/>
        <v>856.7059999999999</v>
      </c>
      <c r="D39" s="52">
        <f t="shared" si="19"/>
        <v>563.56799999999998</v>
      </c>
      <c r="E39" s="41">
        <f t="shared" si="20"/>
        <v>3869</v>
      </c>
      <c r="F39" s="56">
        <f t="shared" si="21"/>
        <v>1092.3330000000001</v>
      </c>
      <c r="G39" s="40">
        <f t="shared" si="22"/>
        <v>559</v>
      </c>
      <c r="H39" s="52">
        <f t="shared" si="23"/>
        <v>124.60499999999999</v>
      </c>
      <c r="I39" s="52">
        <f t="shared" si="24"/>
        <v>118.245</v>
      </c>
      <c r="J39" s="41">
        <f t="shared" si="25"/>
        <v>666</v>
      </c>
      <c r="K39" s="56">
        <f t="shared" si="26"/>
        <v>102.03200000000001</v>
      </c>
      <c r="L39" s="40">
        <f t="shared" si="27"/>
        <v>3948</v>
      </c>
      <c r="M39" s="52">
        <f t="shared" si="28"/>
        <v>981.31099999999992</v>
      </c>
      <c r="N39" s="52">
        <f t="shared" si="29"/>
        <v>681.81299999999999</v>
      </c>
      <c r="O39" s="41">
        <f t="shared" si="30"/>
        <v>4535</v>
      </c>
      <c r="P39" s="83">
        <f t="shared" si="31"/>
        <v>1194.365</v>
      </c>
      <c r="Q39" s="6"/>
      <c r="R39" s="35"/>
      <c r="S39" s="6"/>
      <c r="T39" s="6"/>
      <c r="U39" s="6"/>
    </row>
    <row r="40" spans="1:21" x14ac:dyDescent="0.2">
      <c r="A40" s="4" t="s">
        <v>10</v>
      </c>
      <c r="B40" s="40">
        <f t="shared" si="17"/>
        <v>1025</v>
      </c>
      <c r="C40" s="52">
        <f t="shared" si="18"/>
        <v>1386.4580000000001</v>
      </c>
      <c r="D40" s="52">
        <f t="shared" si="19"/>
        <v>1426.8600000000001</v>
      </c>
      <c r="E40" s="41">
        <f t="shared" si="20"/>
        <v>1059</v>
      </c>
      <c r="F40" s="56">
        <f t="shared" si="21"/>
        <v>178.83199999999999</v>
      </c>
      <c r="G40" s="40">
        <f t="shared" si="22"/>
        <v>32665</v>
      </c>
      <c r="H40" s="52">
        <f t="shared" si="23"/>
        <v>2254.7426500000001</v>
      </c>
      <c r="I40" s="52">
        <f t="shared" si="24"/>
        <v>1933.4927595899999</v>
      </c>
      <c r="J40" s="41">
        <f t="shared" si="25"/>
        <v>34609</v>
      </c>
      <c r="K40" s="56">
        <f t="shared" si="26"/>
        <v>1665.4470992000001</v>
      </c>
      <c r="L40" s="40">
        <f t="shared" si="27"/>
        <v>33690</v>
      </c>
      <c r="M40" s="52">
        <f t="shared" si="28"/>
        <v>3641.2006500000002</v>
      </c>
      <c r="N40" s="52">
        <f t="shared" si="29"/>
        <v>3360.35275959</v>
      </c>
      <c r="O40" s="41">
        <f t="shared" si="30"/>
        <v>35668</v>
      </c>
      <c r="P40" s="83">
        <f t="shared" si="31"/>
        <v>1844.2790992</v>
      </c>
      <c r="Q40" s="6"/>
      <c r="R40" s="35"/>
      <c r="S40" s="6"/>
      <c r="T40" s="6"/>
      <c r="U40" s="6"/>
    </row>
    <row r="41" spans="1:21" ht="13.5" thickBot="1" x14ac:dyDescent="0.25">
      <c r="A41" s="39" t="s">
        <v>15</v>
      </c>
      <c r="B41" s="42">
        <f t="shared" si="17"/>
        <v>755</v>
      </c>
      <c r="C41" s="53">
        <f t="shared" si="18"/>
        <v>173.01599999999996</v>
      </c>
      <c r="D41" s="53">
        <f t="shared" si="19"/>
        <v>143.34607009000001</v>
      </c>
      <c r="E41" s="43">
        <f t="shared" si="20"/>
        <v>2001</v>
      </c>
      <c r="F41" s="57">
        <f t="shared" si="21"/>
        <v>232.97678068000002</v>
      </c>
      <c r="G41" s="42">
        <f t="shared" si="22"/>
        <v>3084</v>
      </c>
      <c r="H41" s="53">
        <f t="shared" si="23"/>
        <v>542.99127299999986</v>
      </c>
      <c r="I41" s="53">
        <f t="shared" si="24"/>
        <v>465.86742968000004</v>
      </c>
      <c r="J41" s="43">
        <f t="shared" si="25"/>
        <v>7100</v>
      </c>
      <c r="K41" s="57">
        <f t="shared" si="26"/>
        <v>1008.5915619900001</v>
      </c>
      <c r="L41" s="42">
        <f t="shared" si="27"/>
        <v>3839</v>
      </c>
      <c r="M41" s="53">
        <f t="shared" si="28"/>
        <v>716.00727299999983</v>
      </c>
      <c r="N41" s="53">
        <f t="shared" si="29"/>
        <v>609.21349977</v>
      </c>
      <c r="O41" s="43">
        <f t="shared" si="30"/>
        <v>9101</v>
      </c>
      <c r="P41" s="84">
        <f t="shared" si="31"/>
        <v>1241.56834267</v>
      </c>
      <c r="Q41" s="6"/>
      <c r="R41" s="35"/>
      <c r="S41" s="6"/>
      <c r="T41" s="6"/>
      <c r="U41" s="6"/>
    </row>
    <row r="42" spans="1:21" ht="14.25" thickTop="1" thickBot="1" x14ac:dyDescent="0.25">
      <c r="A42" s="19" t="s">
        <v>9</v>
      </c>
      <c r="B42" s="44">
        <f t="shared" ref="B42:P42" si="32">SUM(B36:B41)</f>
        <v>1782321</v>
      </c>
      <c r="C42" s="54">
        <f t="shared" si="32"/>
        <v>592733.77362399991</v>
      </c>
      <c r="D42" s="54">
        <f t="shared" si="32"/>
        <v>521997.43945209007</v>
      </c>
      <c r="E42" s="45">
        <f t="shared" si="32"/>
        <v>1727752</v>
      </c>
      <c r="F42" s="54">
        <f t="shared" si="32"/>
        <v>294734.41717711004</v>
      </c>
      <c r="G42" s="44">
        <f t="shared" si="32"/>
        <v>2111754</v>
      </c>
      <c r="H42" s="54">
        <f t="shared" si="32"/>
        <v>581255.73840199993</v>
      </c>
      <c r="I42" s="54">
        <f t="shared" si="32"/>
        <v>493542.69922727009</v>
      </c>
      <c r="J42" s="45">
        <f t="shared" si="32"/>
        <v>2285208</v>
      </c>
      <c r="K42" s="54">
        <f t="shared" si="32"/>
        <v>267615.98043190996</v>
      </c>
      <c r="L42" s="44">
        <f t="shared" si="32"/>
        <v>3894075</v>
      </c>
      <c r="M42" s="54">
        <f t="shared" si="32"/>
        <v>1173989.5120259998</v>
      </c>
      <c r="N42" s="54">
        <f t="shared" si="32"/>
        <v>1015540.1386793603</v>
      </c>
      <c r="O42" s="45">
        <f t="shared" si="32"/>
        <v>4012960</v>
      </c>
      <c r="P42" s="55">
        <f t="shared" si="32"/>
        <v>562350.39760902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</sheetData>
  <mergeCells count="38">
    <mergeCell ref="S5:U5"/>
    <mergeCell ref="N31:P31"/>
    <mergeCell ref="L33:M33"/>
    <mergeCell ref="O33:P33"/>
    <mergeCell ref="A32:A35"/>
    <mergeCell ref="B33:C33"/>
    <mergeCell ref="E33:F33"/>
    <mergeCell ref="G33:H33"/>
    <mergeCell ref="J33:K33"/>
    <mergeCell ref="L20:M20"/>
    <mergeCell ref="O20:P20"/>
    <mergeCell ref="A19:A22"/>
    <mergeCell ref="B32:F32"/>
    <mergeCell ref="G32:K32"/>
    <mergeCell ref="L32:P32"/>
    <mergeCell ref="B20:C20"/>
    <mergeCell ref="E20:F20"/>
    <mergeCell ref="G20:H20"/>
    <mergeCell ref="J20:K20"/>
    <mergeCell ref="B19:F19"/>
    <mergeCell ref="G19:K19"/>
    <mergeCell ref="L19:P19"/>
    <mergeCell ref="A2:U2"/>
    <mergeCell ref="A3:U3"/>
    <mergeCell ref="N18:P18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L7:M7"/>
    <mergeCell ref="O7:P7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Saeed8752</cp:lastModifiedBy>
  <cp:lastPrinted>2019-08-22T09:28:08Z</cp:lastPrinted>
  <dcterms:created xsi:type="dcterms:W3CDTF">1996-10-14T23:33:28Z</dcterms:created>
  <dcterms:modified xsi:type="dcterms:W3CDTF">2019-08-22T09:28:09Z</dcterms:modified>
</cp:coreProperties>
</file>