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 Data\Ddrive\Saeed backup15-06-2021\backupc29-11-11\Data Division\Data Bank\Periodical Data\FY 2021-22\December 2021\District wise Half yearly\"/>
    </mc:Choice>
  </mc:AlternateContent>
  <bookViews>
    <workbookView xWindow="0" yWindow="0" windowWidth="20490" windowHeight="705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G37" i="94" l="1"/>
  <c r="H37" i="94"/>
  <c r="I37" i="94"/>
  <c r="J37" i="94"/>
  <c r="K37" i="94"/>
  <c r="G38" i="94"/>
  <c r="H38" i="94"/>
  <c r="I38" i="94"/>
  <c r="J38" i="94"/>
  <c r="K38" i="94"/>
  <c r="G39" i="94"/>
  <c r="H39" i="94"/>
  <c r="I39" i="94"/>
  <c r="J39" i="94"/>
  <c r="K39" i="94"/>
  <c r="G40" i="94"/>
  <c r="H40" i="94"/>
  <c r="I40" i="94"/>
  <c r="J40" i="94"/>
  <c r="K40" i="94"/>
  <c r="G41" i="94"/>
  <c r="H41" i="94"/>
  <c r="I41" i="94"/>
  <c r="J41" i="94"/>
  <c r="K41" i="94"/>
  <c r="H36" i="94"/>
  <c r="I36" i="94"/>
  <c r="J36" i="94"/>
  <c r="K36" i="94"/>
  <c r="G36" i="94"/>
  <c r="B37" i="94"/>
  <c r="C37" i="94"/>
  <c r="D37" i="94"/>
  <c r="E37" i="94"/>
  <c r="F37" i="94"/>
  <c r="B38" i="94"/>
  <c r="C38" i="94"/>
  <c r="D38" i="94"/>
  <c r="E38" i="94"/>
  <c r="F38" i="94"/>
  <c r="B39" i="94"/>
  <c r="C39" i="94"/>
  <c r="D39" i="94"/>
  <c r="E39" i="94"/>
  <c r="F39" i="94"/>
  <c r="B40" i="94"/>
  <c r="C40" i="94"/>
  <c r="D40" i="94"/>
  <c r="E40" i="94"/>
  <c r="F40" i="94"/>
  <c r="B41" i="94"/>
  <c r="C41" i="94"/>
  <c r="D41" i="94"/>
  <c r="E41" i="94"/>
  <c r="F41" i="94"/>
  <c r="C36" i="94"/>
  <c r="D36" i="94"/>
  <c r="E36" i="94"/>
  <c r="F36" i="94"/>
  <c r="B36" i="94"/>
  <c r="L38" i="94" l="1"/>
  <c r="L24" i="94"/>
  <c r="M24" i="94"/>
  <c r="N24" i="94"/>
  <c r="O24" i="94"/>
  <c r="P24" i="94"/>
  <c r="L25" i="94"/>
  <c r="M25" i="94"/>
  <c r="N25" i="94"/>
  <c r="O25" i="94"/>
  <c r="P25" i="94"/>
  <c r="L26" i="94"/>
  <c r="M26" i="94"/>
  <c r="N26" i="94"/>
  <c r="O26" i="94"/>
  <c r="P26" i="94"/>
  <c r="L27" i="94"/>
  <c r="M27" i="94"/>
  <c r="N27" i="94"/>
  <c r="O27" i="94"/>
  <c r="P27" i="94"/>
  <c r="L28" i="94"/>
  <c r="M28" i="94"/>
  <c r="N28" i="94"/>
  <c r="O28" i="94"/>
  <c r="P28" i="94"/>
  <c r="M23" i="94"/>
  <c r="N23" i="94"/>
  <c r="O23" i="94"/>
  <c r="P23" i="94"/>
  <c r="L23" i="94"/>
  <c r="Q11" i="94"/>
  <c r="R11" i="94"/>
  <c r="S11" i="94"/>
  <c r="T11" i="94"/>
  <c r="U11" i="94"/>
  <c r="Q12" i="94"/>
  <c r="R12" i="94"/>
  <c r="S12" i="94"/>
  <c r="T12" i="94"/>
  <c r="U12" i="94"/>
  <c r="Q13" i="94"/>
  <c r="R13" i="94"/>
  <c r="S13" i="94"/>
  <c r="T13" i="94"/>
  <c r="U13" i="94"/>
  <c r="Q14" i="94"/>
  <c r="R14" i="94"/>
  <c r="S14" i="94"/>
  <c r="N40" i="94" s="1"/>
  <c r="T14" i="94"/>
  <c r="U14" i="94"/>
  <c r="Q15" i="94"/>
  <c r="R15" i="94"/>
  <c r="M41" i="94" s="1"/>
  <c r="S15" i="94"/>
  <c r="T15" i="94"/>
  <c r="U15" i="94"/>
  <c r="R10" i="94"/>
  <c r="S10" i="94"/>
  <c r="T10" i="94"/>
  <c r="U10" i="94"/>
  <c r="Q10" i="94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M40" i="94" l="1"/>
  <c r="O39" i="94"/>
  <c r="P38" i="94"/>
  <c r="P39" i="94"/>
  <c r="P41" i="94"/>
  <c r="L41" i="94"/>
  <c r="N37" i="94"/>
  <c r="N41" i="94"/>
  <c r="L39" i="94"/>
  <c r="M38" i="94"/>
  <c r="N38" i="94"/>
  <c r="O37" i="94"/>
  <c r="O40" i="94"/>
  <c r="D42" i="94"/>
  <c r="O41" i="94"/>
  <c r="P40" i="94"/>
  <c r="L40" i="94"/>
  <c r="N39" i="94"/>
  <c r="M39" i="94"/>
  <c r="O38" i="94"/>
  <c r="M37" i="94"/>
  <c r="P37" i="94"/>
  <c r="I42" i="94"/>
  <c r="L36" i="94"/>
  <c r="H42" i="94"/>
  <c r="J42" i="94"/>
  <c r="K42" i="94"/>
  <c r="E42" i="94"/>
  <c r="F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P36" i="94" l="1"/>
  <c r="P42" i="94" s="1"/>
  <c r="M36" i="94"/>
  <c r="M42" i="94" s="1"/>
  <c r="O42" i="94"/>
  <c r="N36" i="94"/>
  <c r="N42" i="94" s="1"/>
  <c r="G42" i="94"/>
  <c r="L42" i="94"/>
</calcChain>
</file>

<file path=xl/sharedStrings.xml><?xml version="1.0" encoding="utf-8"?>
<sst xmlns="http://schemas.openxmlformats.org/spreadsheetml/2006/main" count="137" uniqueCount="40">
  <si>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</si>
  <si>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</si>
  <si>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</si>
  <si>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</si>
  <si>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</si>
  <si>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</si>
  <si>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</si>
  <si>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</si>
  <si>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</si>
  <si>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</si>
  <si>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</si>
  <si>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</si>
  <si>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</si>
  <si>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</si>
  <si>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</si>
  <si>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</si>
  <si>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</si>
  <si>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</si>
  <si>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</si>
  <si>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</si>
  <si>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</si>
  <si>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</si>
  <si>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</si>
  <si>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</si>
  <si>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</si>
  <si>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</si>
  <si>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</si>
  <si>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</si>
  <si>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</si>
  <si>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</si>
  <si>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</si>
  <si>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</si>
  <si>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</si>
  <si>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</si>
  <si>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</si>
  <si>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</si>
  <si>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</si>
  <si>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</si>
  <si>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</si>
  <si>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t xml:space="preserve"> CUMULATIVE POSITION FOR THE FINANCIAL YEAR I.E. JULY-DECEMBER 2021 (FY 2021-22)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</si>
</sst>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102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164" fontId="3" fillId="0" borderId="0" xfId="0" applyNumberFormat="1" applyFont="1" applyBorder="1" applyAlignment="1"/>
    <xf numFmtId="0" fontId="12" fillId="0" borderId="2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5" fillId="0" borderId="16" xfId="0" applyFont="1" applyBorder="1" applyAlignment="1"/>
    <xf numFmtId="166" fontId="3" fillId="0" borderId="45" xfId="1" applyNumberFormat="1" applyFont="1" applyBorder="1"/>
    <xf numFmtId="166" fontId="3" fillId="0" borderId="46" xfId="1" applyNumberFormat="1" applyFont="1" applyBorder="1"/>
    <xf numFmtId="0" fontId="6" fillId="0" borderId="47" xfId="0" applyFont="1" applyFill="1" applyBorder="1" applyAlignment="1">
      <alignment horizontal="center" wrapText="1"/>
    </xf>
    <xf numFmtId="0" fontId="6" fillId="0" borderId="48" xfId="0" applyFont="1" applyFill="1" applyBorder="1" applyAlignment="1">
      <alignment horizontal="center" wrapText="1"/>
    </xf>
    <xf numFmtId="0" fontId="6" fillId="0" borderId="49" xfId="0" applyFont="1" applyFill="1" applyBorder="1" applyAlignment="1">
      <alignment horizont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wrapText="1"/>
    </xf>
    <xf numFmtId="166" fontId="5" fillId="0" borderId="53" xfId="1" applyNumberFormat="1" applyFont="1" applyBorder="1"/>
    <xf numFmtId="0" fontId="6" fillId="0" borderId="54" xfId="0" applyFont="1" applyFill="1" applyBorder="1" applyAlignment="1">
      <alignment horizontal="center" wrapText="1"/>
    </xf>
    <xf numFmtId="166" fontId="0" fillId="0" borderId="0" xfId="0" applyNumberFormat="1"/>
    <xf numFmtId="166" fontId="3" fillId="0" borderId="55" xfId="1" applyNumberFormat="1" applyFont="1" applyBorder="1"/>
    <xf numFmtId="167" fontId="3" fillId="0" borderId="17" xfId="1" applyNumberFormat="1" applyFont="1" applyBorder="1"/>
    <xf numFmtId="167" fontId="3" fillId="0" borderId="56" xfId="1" applyNumberFormat="1" applyFont="1" applyBorder="1"/>
    <xf numFmtId="167" fontId="5" fillId="0" borderId="13" xfId="1" applyNumberFormat="1" applyFont="1" applyBorder="1"/>
    <xf numFmtId="0" fontId="6" fillId="0" borderId="53" xfId="0" applyFont="1" applyFill="1" applyBorder="1" applyAlignment="1">
      <alignment horizontal="center" wrapText="1"/>
    </xf>
    <xf numFmtId="166" fontId="3" fillId="0" borderId="29" xfId="1" applyNumberFormat="1" applyFont="1" applyBorder="1"/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51" xfId="0" applyFont="1" applyBorder="1" applyAlignment="1">
      <alignment horizontal="center" wrapText="1"/>
    </xf>
    <xf numFmtId="0" fontId="5" fillId="0" borderId="41" xfId="0" applyFont="1" applyBorder="1" applyAlignment="1">
      <alignment horizontal="center"/>
    </xf>
    <xf numFmtId="0" fontId="5" fillId="0" borderId="50" xfId="0" applyFont="1" applyFill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6"/>
  <sheetViews>
    <sheetView tabSelected="1" topLeftCell="A25" workbookViewId="0">
      <selection activeCell="H46" sqref="H46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x14ac:dyDescent="0.2">
      <c r="A3" s="78" t="s">
        <v>39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37</v>
      </c>
      <c r="S5" s="76" t="s">
        <v>6</v>
      </c>
      <c r="T5" s="76"/>
      <c r="U5" s="76"/>
    </row>
    <row r="6" spans="1:21" ht="12.75" customHeight="1" x14ac:dyDescent="0.2">
      <c r="A6" s="83" t="s">
        <v>13</v>
      </c>
      <c r="B6" s="86" t="s">
        <v>0</v>
      </c>
      <c r="C6" s="87"/>
      <c r="D6" s="87"/>
      <c r="E6" s="87"/>
      <c r="F6" s="88"/>
      <c r="G6" s="86" t="s">
        <v>1</v>
      </c>
      <c r="H6" s="87"/>
      <c r="I6" s="87"/>
      <c r="J6" s="87"/>
      <c r="K6" s="88"/>
      <c r="L6" s="86" t="s">
        <v>2</v>
      </c>
      <c r="M6" s="87"/>
      <c r="N6" s="87"/>
      <c r="O6" s="87"/>
      <c r="P6" s="89"/>
      <c r="Q6" s="86" t="s">
        <v>5</v>
      </c>
      <c r="R6" s="87"/>
      <c r="S6" s="87"/>
      <c r="T6" s="87"/>
      <c r="U6" s="88"/>
    </row>
    <row r="7" spans="1:21" x14ac:dyDescent="0.2">
      <c r="A7" s="84"/>
      <c r="B7" s="79" t="s">
        <v>17</v>
      </c>
      <c r="C7" s="80"/>
      <c r="D7" s="18" t="s">
        <v>18</v>
      </c>
      <c r="E7" s="81" t="s">
        <v>19</v>
      </c>
      <c r="F7" s="82"/>
      <c r="G7" s="79" t="s">
        <v>17</v>
      </c>
      <c r="H7" s="80"/>
      <c r="I7" s="18" t="s">
        <v>18</v>
      </c>
      <c r="J7" s="81" t="s">
        <v>19</v>
      </c>
      <c r="K7" s="82"/>
      <c r="L7" s="79" t="s">
        <v>17</v>
      </c>
      <c r="M7" s="80"/>
      <c r="N7" s="18" t="s">
        <v>18</v>
      </c>
      <c r="O7" s="81" t="s">
        <v>19</v>
      </c>
      <c r="P7" s="90"/>
      <c r="Q7" s="79" t="s">
        <v>17</v>
      </c>
      <c r="R7" s="80"/>
      <c r="S7" s="18" t="s">
        <v>18</v>
      </c>
      <c r="T7" s="81" t="s">
        <v>19</v>
      </c>
      <c r="U7" s="82"/>
    </row>
    <row r="8" spans="1:21" ht="42.75" thickBot="1" x14ac:dyDescent="0.25">
      <c r="A8" s="84"/>
      <c r="B8" s="19" t="s">
        <v>20</v>
      </c>
      <c r="C8" s="20" t="s">
        <v>21</v>
      </c>
      <c r="D8" s="20" t="s">
        <v>11</v>
      </c>
      <c r="E8" s="20" t="s">
        <v>22</v>
      </c>
      <c r="F8" s="21" t="s">
        <v>11</v>
      </c>
      <c r="G8" s="19" t="s">
        <v>20</v>
      </c>
      <c r="H8" s="20" t="s">
        <v>21</v>
      </c>
      <c r="I8" s="20" t="s">
        <v>11</v>
      </c>
      <c r="J8" s="20" t="s">
        <v>22</v>
      </c>
      <c r="K8" s="21" t="s">
        <v>11</v>
      </c>
      <c r="L8" s="19" t="s">
        <v>20</v>
      </c>
      <c r="M8" s="20" t="s">
        <v>21</v>
      </c>
      <c r="N8" s="20" t="s">
        <v>11</v>
      </c>
      <c r="O8" s="20" t="s">
        <v>22</v>
      </c>
      <c r="P8" s="31" t="s">
        <v>11</v>
      </c>
      <c r="Q8" s="19" t="s">
        <v>20</v>
      </c>
      <c r="R8" s="20" t="s">
        <v>21</v>
      </c>
      <c r="S8" s="20" t="s">
        <v>11</v>
      </c>
      <c r="T8" s="20" t="s">
        <v>22</v>
      </c>
      <c r="U8" s="21" t="s">
        <v>11</v>
      </c>
    </row>
    <row r="9" spans="1:21" ht="13.5" thickBot="1" x14ac:dyDescent="0.25">
      <c r="A9" s="85"/>
      <c r="B9" s="22">
        <v>1</v>
      </c>
      <c r="C9" s="23">
        <v>2</v>
      </c>
      <c r="D9" s="23">
        <v>3</v>
      </c>
      <c r="E9" s="23">
        <v>4</v>
      </c>
      <c r="F9" s="24">
        <v>5</v>
      </c>
      <c r="G9" s="22">
        <v>6</v>
      </c>
      <c r="H9" s="23">
        <v>7</v>
      </c>
      <c r="I9" s="23">
        <v>8</v>
      </c>
      <c r="J9" s="23">
        <v>9</v>
      </c>
      <c r="K9" s="24">
        <v>10</v>
      </c>
      <c r="L9" s="22">
        <v>11</v>
      </c>
      <c r="M9" s="23">
        <v>12</v>
      </c>
      <c r="N9" s="23">
        <v>13</v>
      </c>
      <c r="O9" s="23">
        <v>14</v>
      </c>
      <c r="P9" s="32">
        <v>15</v>
      </c>
      <c r="Q9" s="22" t="s">
        <v>23</v>
      </c>
      <c r="R9" s="23" t="s">
        <v>24</v>
      </c>
      <c r="S9" s="23" t="s">
        <v>25</v>
      </c>
      <c r="T9" s="23" t="s">
        <v>26</v>
      </c>
      <c r="U9" s="24" t="s">
        <v>27</v>
      </c>
    </row>
    <row r="10" spans="1:21" x14ac:dyDescent="0.2">
      <c r="A10" s="44" t="s">
        <v>7</v>
      </c>
      <c r="B10" s="45">
        <v>368984</v>
      </c>
      <c r="C10" s="49">
        <v>78318.60500000001</v>
      </c>
      <c r="D10" s="49">
        <v>70066.569099999993</v>
      </c>
      <c r="E10" s="46">
        <v>1133378</v>
      </c>
      <c r="F10" s="49">
        <v>158405.85200000001</v>
      </c>
      <c r="G10" s="45">
        <v>27892</v>
      </c>
      <c r="H10" s="49">
        <v>34677.35100000001</v>
      </c>
      <c r="I10" s="49">
        <v>33425.453999999998</v>
      </c>
      <c r="J10" s="46">
        <v>55613</v>
      </c>
      <c r="K10" s="49">
        <v>41125.874000000011</v>
      </c>
      <c r="L10" s="45">
        <v>6715</v>
      </c>
      <c r="M10" s="49">
        <v>124091.77000000002</v>
      </c>
      <c r="N10" s="49">
        <v>130293.32</v>
      </c>
      <c r="O10" s="46">
        <v>9202</v>
      </c>
      <c r="P10" s="49">
        <v>57420.500000000015</v>
      </c>
      <c r="Q10" s="45">
        <f t="shared" ref="Q10:U12" si="0">B10+G10+L10</f>
        <v>403591</v>
      </c>
      <c r="R10" s="49">
        <f t="shared" si="0"/>
        <v>237087.72600000002</v>
      </c>
      <c r="S10" s="49">
        <f t="shared" si="0"/>
        <v>233785.3431</v>
      </c>
      <c r="T10" s="46">
        <f t="shared" si="0"/>
        <v>1198193</v>
      </c>
      <c r="U10" s="55">
        <f t="shared" si="0"/>
        <v>256952.22600000002</v>
      </c>
    </row>
    <row r="11" spans="1:21" x14ac:dyDescent="0.2">
      <c r="A11" s="13" t="s">
        <v>8</v>
      </c>
      <c r="B11" s="38">
        <v>54049</v>
      </c>
      <c r="C11" s="50">
        <v>37829.693036600002</v>
      </c>
      <c r="D11" s="50">
        <v>32137.091180899995</v>
      </c>
      <c r="E11" s="39">
        <v>189235</v>
      </c>
      <c r="F11" s="53">
        <v>35744.644999999997</v>
      </c>
      <c r="G11" s="38">
        <v>5315</v>
      </c>
      <c r="H11" s="50">
        <v>7319.5540000000001</v>
      </c>
      <c r="I11" s="50">
        <v>10523.037000000002</v>
      </c>
      <c r="J11" s="39">
        <v>14094</v>
      </c>
      <c r="K11" s="53">
        <v>10510.458999999997</v>
      </c>
      <c r="L11" s="38">
        <v>2448</v>
      </c>
      <c r="M11" s="50">
        <v>30720.714000000007</v>
      </c>
      <c r="N11" s="50">
        <v>45742.863999999987</v>
      </c>
      <c r="O11" s="39">
        <v>2371</v>
      </c>
      <c r="P11" s="53">
        <v>13881.451999999997</v>
      </c>
      <c r="Q11" s="38">
        <f t="shared" si="0"/>
        <v>61812</v>
      </c>
      <c r="R11" s="50">
        <f t="shared" si="0"/>
        <v>75869.961036600012</v>
      </c>
      <c r="S11" s="50">
        <f t="shared" si="0"/>
        <v>88402.992180899979</v>
      </c>
      <c r="T11" s="39">
        <f t="shared" si="0"/>
        <v>205700</v>
      </c>
      <c r="U11" s="56">
        <f t="shared" si="0"/>
        <v>60136.55599999999</v>
      </c>
    </row>
    <row r="12" spans="1:21" x14ac:dyDescent="0.2">
      <c r="A12" s="13" t="s">
        <v>16</v>
      </c>
      <c r="B12" s="38">
        <v>9254</v>
      </c>
      <c r="C12" s="50">
        <v>2106.4579999999996</v>
      </c>
      <c r="D12" s="50">
        <v>2188.2320000000004</v>
      </c>
      <c r="E12" s="39">
        <v>25735</v>
      </c>
      <c r="F12" s="53">
        <v>5836.625</v>
      </c>
      <c r="G12" s="38">
        <v>1363</v>
      </c>
      <c r="H12" s="50">
        <v>1089.2800000000002</v>
      </c>
      <c r="I12" s="50">
        <v>1070.4390000000001</v>
      </c>
      <c r="J12" s="39">
        <v>2872</v>
      </c>
      <c r="K12" s="53">
        <v>1938.192</v>
      </c>
      <c r="L12" s="38">
        <v>177</v>
      </c>
      <c r="M12" s="50">
        <v>1380.3020000000001</v>
      </c>
      <c r="N12" s="50">
        <v>853.48</v>
      </c>
      <c r="O12" s="39">
        <v>248</v>
      </c>
      <c r="P12" s="53">
        <v>906.81500000000017</v>
      </c>
      <c r="Q12" s="38">
        <f t="shared" si="0"/>
        <v>10794</v>
      </c>
      <c r="R12" s="50">
        <f t="shared" si="0"/>
        <v>4576.04</v>
      </c>
      <c r="S12" s="50">
        <f t="shared" si="0"/>
        <v>4112.1509999999998</v>
      </c>
      <c r="T12" s="39">
        <f t="shared" si="0"/>
        <v>28855</v>
      </c>
      <c r="U12" s="56">
        <f t="shared" si="0"/>
        <v>8681.6319999999996</v>
      </c>
    </row>
    <row r="13" spans="1:21" x14ac:dyDescent="0.2">
      <c r="A13" s="13" t="s">
        <v>14</v>
      </c>
      <c r="B13" s="38">
        <v>1605</v>
      </c>
      <c r="C13" s="50">
        <v>640.80699999999979</v>
      </c>
      <c r="D13" s="50">
        <v>437.04599999999994</v>
      </c>
      <c r="E13" s="39">
        <v>6135</v>
      </c>
      <c r="F13" s="53">
        <v>1567.0380000000002</v>
      </c>
      <c r="G13" s="38">
        <v>65</v>
      </c>
      <c r="H13" s="50">
        <v>89.307999999999993</v>
      </c>
      <c r="I13" s="50">
        <v>58.726000000000006</v>
      </c>
      <c r="J13" s="39">
        <v>237</v>
      </c>
      <c r="K13" s="53">
        <v>198.90699999999998</v>
      </c>
      <c r="L13" s="38">
        <v>50</v>
      </c>
      <c r="M13" s="50">
        <v>255.90700000000001</v>
      </c>
      <c r="N13" s="50">
        <v>922.08</v>
      </c>
      <c r="O13" s="39">
        <v>173</v>
      </c>
      <c r="P13" s="53">
        <v>273.99700000000007</v>
      </c>
      <c r="Q13" s="38">
        <f t="shared" ref="Q13:Q15" si="1">B13+G13+L13</f>
        <v>1720</v>
      </c>
      <c r="R13" s="50">
        <f t="shared" ref="R13:R15" si="2">C13+H13+M13</f>
        <v>986.02199999999982</v>
      </c>
      <c r="S13" s="50">
        <f t="shared" ref="S13:S15" si="3">D13+I13+N13</f>
        <v>1417.8519999999999</v>
      </c>
      <c r="T13" s="39">
        <f t="shared" ref="T13:T15" si="4">E13+J13+O13</f>
        <v>6545</v>
      </c>
      <c r="U13" s="56">
        <f t="shared" ref="U13:U15" si="5">F13+K13+P13</f>
        <v>2039.9420000000002</v>
      </c>
    </row>
    <row r="14" spans="1:21" x14ac:dyDescent="0.2">
      <c r="A14" s="13" t="s">
        <v>10</v>
      </c>
      <c r="B14" s="38">
        <v>403</v>
      </c>
      <c r="C14" s="50">
        <v>44.44</v>
      </c>
      <c r="D14" s="50">
        <v>32.956000000000003</v>
      </c>
      <c r="E14" s="39">
        <v>958</v>
      </c>
      <c r="F14" s="53">
        <v>96.200999999999993</v>
      </c>
      <c r="G14" s="38">
        <v>2</v>
      </c>
      <c r="H14" s="50">
        <v>32.451999999999998</v>
      </c>
      <c r="I14" s="50">
        <v>0</v>
      </c>
      <c r="J14" s="39">
        <v>3</v>
      </c>
      <c r="K14" s="53">
        <v>33.451999999999998</v>
      </c>
      <c r="L14" s="38">
        <v>10</v>
      </c>
      <c r="M14" s="50">
        <v>543.71300000000008</v>
      </c>
      <c r="N14" s="50">
        <v>523.99900000000002</v>
      </c>
      <c r="O14" s="39">
        <v>12</v>
      </c>
      <c r="P14" s="53">
        <v>62.825999999999993</v>
      </c>
      <c r="Q14" s="38">
        <f t="shared" si="1"/>
        <v>415</v>
      </c>
      <c r="R14" s="50">
        <f t="shared" si="2"/>
        <v>620.60500000000002</v>
      </c>
      <c r="S14" s="50">
        <f t="shared" si="3"/>
        <v>556.95500000000004</v>
      </c>
      <c r="T14" s="39">
        <f t="shared" si="4"/>
        <v>973</v>
      </c>
      <c r="U14" s="56">
        <f t="shared" si="5"/>
        <v>192.47899999999998</v>
      </c>
    </row>
    <row r="15" spans="1:21" ht="13.5" thickBot="1" x14ac:dyDescent="0.25">
      <c r="A15" s="14" t="s">
        <v>15</v>
      </c>
      <c r="B15" s="40">
        <v>3315</v>
      </c>
      <c r="C15" s="51">
        <v>410.10400000000004</v>
      </c>
      <c r="D15" s="51">
        <v>157.733</v>
      </c>
      <c r="E15" s="41">
        <v>6135</v>
      </c>
      <c r="F15" s="54">
        <v>718.94</v>
      </c>
      <c r="G15" s="40">
        <v>2</v>
      </c>
      <c r="H15" s="51">
        <v>1.849</v>
      </c>
      <c r="I15" s="51">
        <v>1.788</v>
      </c>
      <c r="J15" s="41">
        <v>25</v>
      </c>
      <c r="K15" s="54">
        <v>11.799999999999999</v>
      </c>
      <c r="L15" s="40">
        <v>0</v>
      </c>
      <c r="M15" s="51">
        <v>0</v>
      </c>
      <c r="N15" s="51">
        <v>7.6909999999999998</v>
      </c>
      <c r="O15" s="41">
        <v>2</v>
      </c>
      <c r="P15" s="54">
        <v>19.506</v>
      </c>
      <c r="Q15" s="40">
        <f t="shared" si="1"/>
        <v>3317</v>
      </c>
      <c r="R15" s="51">
        <f t="shared" si="2"/>
        <v>411.95300000000003</v>
      </c>
      <c r="S15" s="51">
        <f t="shared" si="3"/>
        <v>167.21200000000002</v>
      </c>
      <c r="T15" s="41">
        <f t="shared" si="4"/>
        <v>6162</v>
      </c>
      <c r="U15" s="57">
        <f t="shared" si="5"/>
        <v>750.24599999999998</v>
      </c>
    </row>
    <row r="16" spans="1:21" ht="14.25" thickTop="1" thickBot="1" x14ac:dyDescent="0.25">
      <c r="A16" s="59" t="s">
        <v>9</v>
      </c>
      <c r="B16" s="42">
        <f>SUM(B10:B15)</f>
        <v>437610</v>
      </c>
      <c r="C16" s="52">
        <f t="shared" ref="C16:U16" si="6">SUM(C10:C15)</f>
        <v>119350.10703660002</v>
      </c>
      <c r="D16" s="52">
        <f t="shared" si="6"/>
        <v>105019.62728089999</v>
      </c>
      <c r="E16" s="43">
        <f t="shared" si="6"/>
        <v>1361576</v>
      </c>
      <c r="F16" s="52">
        <f t="shared" si="6"/>
        <v>202369.30100000001</v>
      </c>
      <c r="G16" s="42">
        <f t="shared" si="6"/>
        <v>34639</v>
      </c>
      <c r="H16" s="52">
        <f t="shared" si="6"/>
        <v>43209.794000000009</v>
      </c>
      <c r="I16" s="52">
        <f t="shared" si="6"/>
        <v>45079.444000000003</v>
      </c>
      <c r="J16" s="43">
        <f t="shared" si="6"/>
        <v>72844</v>
      </c>
      <c r="K16" s="52">
        <f t="shared" si="6"/>
        <v>53818.684000000008</v>
      </c>
      <c r="L16" s="42">
        <f t="shared" si="6"/>
        <v>9400</v>
      </c>
      <c r="M16" s="52">
        <f t="shared" si="6"/>
        <v>156992.40600000002</v>
      </c>
      <c r="N16" s="52">
        <f t="shared" si="6"/>
        <v>178343.43400000001</v>
      </c>
      <c r="O16" s="43">
        <f t="shared" si="6"/>
        <v>12008</v>
      </c>
      <c r="P16" s="52">
        <f t="shared" si="6"/>
        <v>72565.09600000002</v>
      </c>
      <c r="Q16" s="42">
        <f t="shared" si="6"/>
        <v>481649</v>
      </c>
      <c r="R16" s="52">
        <f t="shared" si="6"/>
        <v>319552.30703659996</v>
      </c>
      <c r="S16" s="52">
        <f t="shared" si="6"/>
        <v>328442.50528090005</v>
      </c>
      <c r="T16" s="43">
        <f t="shared" si="6"/>
        <v>1446428</v>
      </c>
      <c r="U16" s="58">
        <f t="shared" si="6"/>
        <v>328753.08099999995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6" t="s">
        <v>6</v>
      </c>
      <c r="O18" s="76"/>
      <c r="P18" s="76"/>
      <c r="Q18" s="11"/>
    </row>
    <row r="19" spans="1:231" ht="13.5" customHeight="1" thickBot="1" x14ac:dyDescent="0.25">
      <c r="A19" s="83" t="s">
        <v>13</v>
      </c>
      <c r="B19" s="95" t="s">
        <v>3</v>
      </c>
      <c r="C19" s="96"/>
      <c r="D19" s="96"/>
      <c r="E19" s="96"/>
      <c r="F19" s="97"/>
      <c r="G19" s="95" t="s">
        <v>4</v>
      </c>
      <c r="H19" s="96"/>
      <c r="I19" s="96"/>
      <c r="J19" s="96"/>
      <c r="K19" s="98"/>
      <c r="L19" s="95" t="s">
        <v>5</v>
      </c>
      <c r="M19" s="96"/>
      <c r="N19" s="96"/>
      <c r="O19" s="96"/>
      <c r="P19" s="97"/>
      <c r="Q19" s="11"/>
    </row>
    <row r="20" spans="1:231" ht="13.5" customHeight="1" thickBot="1" x14ac:dyDescent="0.25">
      <c r="A20" s="84"/>
      <c r="B20" s="91" t="s">
        <v>17</v>
      </c>
      <c r="C20" s="92"/>
      <c r="D20" s="25" t="s">
        <v>18</v>
      </c>
      <c r="E20" s="93" t="s">
        <v>19</v>
      </c>
      <c r="F20" s="94"/>
      <c r="G20" s="92" t="s">
        <v>17</v>
      </c>
      <c r="H20" s="92"/>
      <c r="I20" s="25" t="s">
        <v>18</v>
      </c>
      <c r="J20" s="93" t="s">
        <v>19</v>
      </c>
      <c r="K20" s="100"/>
      <c r="L20" s="91" t="s">
        <v>17</v>
      </c>
      <c r="M20" s="92"/>
      <c r="N20" s="25" t="s">
        <v>18</v>
      </c>
      <c r="O20" s="93" t="s">
        <v>19</v>
      </c>
      <c r="P20" s="94"/>
      <c r="Q20" s="11"/>
    </row>
    <row r="21" spans="1:231" ht="42.75" thickBot="1" x14ac:dyDescent="0.25">
      <c r="A21" s="84"/>
      <c r="B21" s="26" t="s">
        <v>20</v>
      </c>
      <c r="C21" s="27" t="s">
        <v>21</v>
      </c>
      <c r="D21" s="27" t="s">
        <v>11</v>
      </c>
      <c r="E21" s="27" t="s">
        <v>22</v>
      </c>
      <c r="F21" s="27" t="s">
        <v>11</v>
      </c>
      <c r="G21" s="26" t="s">
        <v>20</v>
      </c>
      <c r="H21" s="27" t="s">
        <v>21</v>
      </c>
      <c r="I21" s="27" t="s">
        <v>11</v>
      </c>
      <c r="J21" s="27" t="s">
        <v>22</v>
      </c>
      <c r="K21" s="35" t="s">
        <v>11</v>
      </c>
      <c r="L21" s="26" t="s">
        <v>20</v>
      </c>
      <c r="M21" s="27" t="s">
        <v>21</v>
      </c>
      <c r="N21" s="27" t="s">
        <v>11</v>
      </c>
      <c r="O21" s="27" t="s">
        <v>22</v>
      </c>
      <c r="P21" s="28" t="s">
        <v>11</v>
      </c>
      <c r="Q21" s="11"/>
    </row>
    <row r="22" spans="1:231" ht="13.5" thickBot="1" x14ac:dyDescent="0.25">
      <c r="A22" s="85"/>
      <c r="B22" s="29">
        <v>1</v>
      </c>
      <c r="C22" s="30">
        <v>2</v>
      </c>
      <c r="D22" s="30">
        <v>3</v>
      </c>
      <c r="E22" s="30">
        <v>4</v>
      </c>
      <c r="F22" s="30">
        <v>5</v>
      </c>
      <c r="G22" s="29">
        <v>6</v>
      </c>
      <c r="H22" s="30">
        <v>7</v>
      </c>
      <c r="I22" s="30">
        <v>8</v>
      </c>
      <c r="J22" s="30">
        <v>9</v>
      </c>
      <c r="K22" s="36">
        <v>10</v>
      </c>
      <c r="L22" s="29" t="s">
        <v>28</v>
      </c>
      <c r="M22" s="30" t="s">
        <v>29</v>
      </c>
      <c r="N22" s="30" t="s">
        <v>30</v>
      </c>
      <c r="O22" s="30" t="s">
        <v>31</v>
      </c>
      <c r="P22" s="34" t="s">
        <v>32</v>
      </c>
      <c r="Q22" s="11"/>
    </row>
    <row r="23" spans="1:231" x14ac:dyDescent="0.2">
      <c r="A23" s="3" t="s">
        <v>7</v>
      </c>
      <c r="B23" s="45">
        <v>608992</v>
      </c>
      <c r="C23" s="49">
        <v>71207.593000000008</v>
      </c>
      <c r="D23" s="49">
        <v>53611.293999999994</v>
      </c>
      <c r="E23" s="46">
        <v>1397853</v>
      </c>
      <c r="F23" s="49">
        <v>137078.25232599999</v>
      </c>
      <c r="G23" s="45">
        <v>36328</v>
      </c>
      <c r="H23" s="49">
        <v>209287.155</v>
      </c>
      <c r="I23" s="49">
        <v>199681.14800000002</v>
      </c>
      <c r="J23" s="46">
        <v>125463</v>
      </c>
      <c r="K23" s="49">
        <v>109997.64300000003</v>
      </c>
      <c r="L23" s="45">
        <f>B23+G23</f>
        <v>645320</v>
      </c>
      <c r="M23" s="49">
        <f t="shared" ref="M23:P23" si="7">C23+H23</f>
        <v>280494.74800000002</v>
      </c>
      <c r="N23" s="49">
        <f t="shared" si="7"/>
        <v>253292.44200000001</v>
      </c>
      <c r="O23" s="46">
        <f t="shared" si="7"/>
        <v>1523316</v>
      </c>
      <c r="P23" s="55">
        <f t="shared" si="7"/>
        <v>247075.895326</v>
      </c>
      <c r="Q23" s="6"/>
      <c r="R23" s="33"/>
      <c r="S23" s="6"/>
      <c r="T23" s="6"/>
      <c r="U23" s="6"/>
    </row>
    <row r="24" spans="1:231" x14ac:dyDescent="0.2">
      <c r="A24" s="4" t="s">
        <v>8</v>
      </c>
      <c r="B24" s="38">
        <v>99658</v>
      </c>
      <c r="C24" s="50">
        <v>10420.2858218</v>
      </c>
      <c r="D24" s="50">
        <v>8498.5915513999989</v>
      </c>
      <c r="E24" s="39">
        <v>275710</v>
      </c>
      <c r="F24" s="53">
        <v>23418.084156999998</v>
      </c>
      <c r="G24" s="38">
        <v>1256</v>
      </c>
      <c r="H24" s="50">
        <v>22876.163</v>
      </c>
      <c r="I24" s="50">
        <v>20211.478999999999</v>
      </c>
      <c r="J24" s="39">
        <v>5744</v>
      </c>
      <c r="K24" s="53">
        <v>13145.339</v>
      </c>
      <c r="L24" s="38">
        <f t="shared" ref="L24:L28" si="8">B24+G24</f>
        <v>100914</v>
      </c>
      <c r="M24" s="50">
        <f t="shared" ref="M24:M28" si="9">C24+H24</f>
        <v>33296.448821800004</v>
      </c>
      <c r="N24" s="50">
        <f t="shared" ref="N24:N28" si="10">D24+I24</f>
        <v>28710.0705514</v>
      </c>
      <c r="O24" s="39">
        <f t="shared" ref="O24:O28" si="11">E24+J24</f>
        <v>281454</v>
      </c>
      <c r="P24" s="56">
        <f t="shared" ref="P24:P28" si="12">F24+K24</f>
        <v>36563.423156999997</v>
      </c>
      <c r="Q24" s="6"/>
      <c r="R24" s="33"/>
      <c r="S24" s="6"/>
      <c r="T24" s="6"/>
      <c r="U24" s="6"/>
    </row>
    <row r="25" spans="1:231" x14ac:dyDescent="0.2">
      <c r="A25" s="4" t="s">
        <v>16</v>
      </c>
      <c r="B25" s="38">
        <v>18258</v>
      </c>
      <c r="C25" s="50">
        <v>4385.6969999999992</v>
      </c>
      <c r="D25" s="50">
        <v>2929.7989999999995</v>
      </c>
      <c r="E25" s="39">
        <v>42185</v>
      </c>
      <c r="F25" s="53">
        <v>7988.4040000000005</v>
      </c>
      <c r="G25" s="38">
        <v>995</v>
      </c>
      <c r="H25" s="50">
        <v>597.82399999999996</v>
      </c>
      <c r="I25" s="50">
        <v>444.53</v>
      </c>
      <c r="J25" s="39">
        <v>3486</v>
      </c>
      <c r="K25" s="53">
        <v>1160.9849999999999</v>
      </c>
      <c r="L25" s="38">
        <f t="shared" si="8"/>
        <v>19253</v>
      </c>
      <c r="M25" s="50">
        <f t="shared" si="9"/>
        <v>4983.5209999999988</v>
      </c>
      <c r="N25" s="50">
        <f t="shared" si="10"/>
        <v>3374.3289999999997</v>
      </c>
      <c r="O25" s="39">
        <f t="shared" si="11"/>
        <v>45671</v>
      </c>
      <c r="P25" s="56">
        <f t="shared" si="12"/>
        <v>9149.389000000001</v>
      </c>
      <c r="Q25" s="6"/>
      <c r="R25" s="33"/>
      <c r="S25" s="6"/>
      <c r="T25" s="6"/>
      <c r="U25" s="6"/>
    </row>
    <row r="26" spans="1:231" x14ac:dyDescent="0.2">
      <c r="A26" s="4" t="s">
        <v>14</v>
      </c>
      <c r="B26" s="38">
        <v>649</v>
      </c>
      <c r="C26" s="50">
        <v>74.999899999999997</v>
      </c>
      <c r="D26" s="50">
        <v>35.943991050000001</v>
      </c>
      <c r="E26" s="39">
        <v>1788</v>
      </c>
      <c r="F26" s="53">
        <v>188.32066644</v>
      </c>
      <c r="G26" s="38">
        <v>64</v>
      </c>
      <c r="H26" s="50">
        <v>87.185000000000002</v>
      </c>
      <c r="I26" s="50">
        <v>65.116</v>
      </c>
      <c r="J26" s="39">
        <v>102</v>
      </c>
      <c r="K26" s="53">
        <v>68.575000000000003</v>
      </c>
      <c r="L26" s="38">
        <f t="shared" si="8"/>
        <v>713</v>
      </c>
      <c r="M26" s="50">
        <f t="shared" si="9"/>
        <v>162.1849</v>
      </c>
      <c r="N26" s="50">
        <f t="shared" si="10"/>
        <v>101.05999105000001</v>
      </c>
      <c r="O26" s="39">
        <f t="shared" si="11"/>
        <v>1890</v>
      </c>
      <c r="P26" s="56">
        <f t="shared" si="12"/>
        <v>256.89566644000001</v>
      </c>
      <c r="Q26" s="6"/>
      <c r="R26" s="33"/>
      <c r="S26" s="6"/>
      <c r="T26" s="6"/>
      <c r="U26" s="6"/>
    </row>
    <row r="27" spans="1:231" x14ac:dyDescent="0.2">
      <c r="A27" s="4" t="s">
        <v>10</v>
      </c>
      <c r="B27" s="38">
        <v>14152</v>
      </c>
      <c r="C27" s="50">
        <v>1204.558</v>
      </c>
      <c r="D27" s="50">
        <v>769.048</v>
      </c>
      <c r="E27" s="39">
        <v>26812</v>
      </c>
      <c r="F27" s="53">
        <v>1989.9409999999998</v>
      </c>
      <c r="G27" s="38">
        <v>296</v>
      </c>
      <c r="H27" s="50">
        <v>35.033000000000001</v>
      </c>
      <c r="I27" s="50">
        <v>52.718999999999994</v>
      </c>
      <c r="J27" s="39">
        <v>1971</v>
      </c>
      <c r="K27" s="53">
        <v>315.77000000000004</v>
      </c>
      <c r="L27" s="38">
        <f t="shared" si="8"/>
        <v>14448</v>
      </c>
      <c r="M27" s="50">
        <f t="shared" si="9"/>
        <v>1239.5909999999999</v>
      </c>
      <c r="N27" s="50">
        <f t="shared" si="10"/>
        <v>821.76700000000005</v>
      </c>
      <c r="O27" s="39">
        <f t="shared" si="11"/>
        <v>28783</v>
      </c>
      <c r="P27" s="56">
        <f t="shared" si="12"/>
        <v>2305.7109999999998</v>
      </c>
      <c r="Q27" s="6"/>
      <c r="R27" s="33"/>
      <c r="S27" s="6"/>
      <c r="T27" s="6"/>
      <c r="U27" s="6"/>
    </row>
    <row r="28" spans="1:231" ht="13.5" thickBot="1" x14ac:dyDescent="0.25">
      <c r="A28" s="5" t="s">
        <v>15</v>
      </c>
      <c r="B28" s="40">
        <v>3408</v>
      </c>
      <c r="C28" s="51">
        <v>769.98399999999992</v>
      </c>
      <c r="D28" s="51">
        <v>386.36399999999992</v>
      </c>
      <c r="E28" s="41">
        <v>8896</v>
      </c>
      <c r="F28" s="54">
        <v>1613.7910000000002</v>
      </c>
      <c r="G28" s="40">
        <v>642</v>
      </c>
      <c r="H28" s="51">
        <v>311.79500000000002</v>
      </c>
      <c r="I28" s="51">
        <v>125.75699999999999</v>
      </c>
      <c r="J28" s="41">
        <v>3404</v>
      </c>
      <c r="K28" s="54">
        <v>1111.2559999999999</v>
      </c>
      <c r="L28" s="40">
        <f t="shared" si="8"/>
        <v>4050</v>
      </c>
      <c r="M28" s="51">
        <f t="shared" si="9"/>
        <v>1081.779</v>
      </c>
      <c r="N28" s="51">
        <f t="shared" si="10"/>
        <v>512.12099999999987</v>
      </c>
      <c r="O28" s="41">
        <f t="shared" si="11"/>
        <v>12300</v>
      </c>
      <c r="P28" s="57">
        <f t="shared" si="12"/>
        <v>2725.047</v>
      </c>
      <c r="Q28" s="6"/>
      <c r="R28" s="33"/>
      <c r="S28" s="6"/>
      <c r="T28" s="6"/>
      <c r="U28" s="6"/>
    </row>
    <row r="29" spans="1:231" s="2" customFormat="1" ht="14.25" thickTop="1" thickBot="1" x14ac:dyDescent="0.25">
      <c r="A29" s="59" t="s">
        <v>9</v>
      </c>
      <c r="B29" s="42">
        <f t="shared" ref="B29:P29" si="13">SUM(B23:B28)</f>
        <v>745117</v>
      </c>
      <c r="C29" s="52">
        <f t="shared" si="13"/>
        <v>88063.117721800008</v>
      </c>
      <c r="D29" s="52">
        <f t="shared" si="13"/>
        <v>66231.040542449991</v>
      </c>
      <c r="E29" s="43">
        <f t="shared" si="13"/>
        <v>1753244</v>
      </c>
      <c r="F29" s="52">
        <f t="shared" si="13"/>
        <v>172276.79314944</v>
      </c>
      <c r="G29" s="42">
        <f t="shared" si="13"/>
        <v>39581</v>
      </c>
      <c r="H29" s="52">
        <f t="shared" si="13"/>
        <v>233195.155</v>
      </c>
      <c r="I29" s="52">
        <f t="shared" si="13"/>
        <v>220580.74900000004</v>
      </c>
      <c r="J29" s="43">
        <f t="shared" si="13"/>
        <v>140170</v>
      </c>
      <c r="K29" s="52">
        <f t="shared" si="13"/>
        <v>125799.56800000001</v>
      </c>
      <c r="L29" s="42">
        <f t="shared" si="13"/>
        <v>784698</v>
      </c>
      <c r="M29" s="52">
        <f t="shared" si="13"/>
        <v>321258.27272180002</v>
      </c>
      <c r="N29" s="52">
        <f t="shared" si="13"/>
        <v>286811.78954244999</v>
      </c>
      <c r="O29" s="43">
        <f t="shared" si="13"/>
        <v>1893414</v>
      </c>
      <c r="P29" s="58">
        <f t="shared" si="13"/>
        <v>298076.36114944005</v>
      </c>
      <c r="Q29" s="7"/>
      <c r="R29" s="8"/>
      <c r="S29" s="7"/>
      <c r="T29" s="7"/>
      <c r="U29" s="7"/>
      <c r="V29" s="6"/>
      <c r="W29" s="16"/>
      <c r="X29" s="16"/>
      <c r="Y29" s="16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6"/>
      <c r="AW29" s="16"/>
      <c r="AX29" s="16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6"/>
      <c r="BV29" s="16"/>
      <c r="BW29" s="16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6"/>
      <c r="CU29" s="16"/>
      <c r="CV29" s="16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6"/>
      <c r="DT29" s="16"/>
      <c r="DU29" s="16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6"/>
      <c r="ES29" s="16"/>
      <c r="ET29" s="16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6"/>
      <c r="FR29" s="16"/>
      <c r="FS29" s="16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6"/>
      <c r="GQ29" s="16"/>
      <c r="GR29" s="16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6"/>
      <c r="HP29" s="16"/>
      <c r="HQ29" s="16"/>
      <c r="HR29" s="15"/>
      <c r="HS29" s="6"/>
      <c r="HT29" s="6"/>
      <c r="HU29" s="6"/>
      <c r="HV29" s="6"/>
      <c r="HW29" s="6"/>
    </row>
    <row r="30" spans="1:231" x14ac:dyDescent="0.2">
      <c r="O30" s="2"/>
      <c r="P30" s="47"/>
      <c r="Q30" s="48"/>
      <c r="R30" s="48"/>
      <c r="S30" s="47"/>
      <c r="T30" s="48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76" t="s">
        <v>6</v>
      </c>
      <c r="O31" s="76"/>
      <c r="P31" s="76"/>
      <c r="Q31" s="11"/>
    </row>
    <row r="32" spans="1:231" ht="13.5" thickBot="1" x14ac:dyDescent="0.25">
      <c r="A32" s="83" t="s">
        <v>13</v>
      </c>
      <c r="B32" s="101" t="s">
        <v>34</v>
      </c>
      <c r="C32" s="96"/>
      <c r="D32" s="96"/>
      <c r="E32" s="96"/>
      <c r="F32" s="98"/>
      <c r="G32" s="95" t="s">
        <v>35</v>
      </c>
      <c r="H32" s="96"/>
      <c r="I32" s="96"/>
      <c r="J32" s="96"/>
      <c r="K32" s="97"/>
      <c r="L32" s="101" t="s">
        <v>36</v>
      </c>
      <c r="M32" s="96"/>
      <c r="N32" s="96"/>
      <c r="O32" s="96"/>
      <c r="P32" s="97"/>
      <c r="Q32" s="11"/>
    </row>
    <row r="33" spans="1:21" ht="13.5" customHeight="1" thickBot="1" x14ac:dyDescent="0.25">
      <c r="A33" s="84"/>
      <c r="B33" s="99" t="s">
        <v>17</v>
      </c>
      <c r="C33" s="92"/>
      <c r="D33" s="25" t="s">
        <v>18</v>
      </c>
      <c r="E33" s="93" t="s">
        <v>19</v>
      </c>
      <c r="F33" s="100"/>
      <c r="G33" s="91" t="s">
        <v>17</v>
      </c>
      <c r="H33" s="92"/>
      <c r="I33" s="25" t="s">
        <v>18</v>
      </c>
      <c r="J33" s="93" t="s">
        <v>19</v>
      </c>
      <c r="K33" s="94"/>
      <c r="L33" s="99" t="s">
        <v>17</v>
      </c>
      <c r="M33" s="92"/>
      <c r="N33" s="25" t="s">
        <v>18</v>
      </c>
      <c r="O33" s="93" t="s">
        <v>19</v>
      </c>
      <c r="P33" s="94"/>
      <c r="Q33" s="11"/>
    </row>
    <row r="34" spans="1:21" ht="42.75" thickBot="1" x14ac:dyDescent="0.25">
      <c r="A34" s="84"/>
      <c r="B34" s="65" t="s">
        <v>20</v>
      </c>
      <c r="C34" s="27" t="s">
        <v>21</v>
      </c>
      <c r="D34" s="27" t="s">
        <v>11</v>
      </c>
      <c r="E34" s="27" t="s">
        <v>22</v>
      </c>
      <c r="F34" s="35" t="s">
        <v>11</v>
      </c>
      <c r="G34" s="26" t="s">
        <v>20</v>
      </c>
      <c r="H34" s="27" t="s">
        <v>21</v>
      </c>
      <c r="I34" s="27" t="s">
        <v>11</v>
      </c>
      <c r="J34" s="27" t="s">
        <v>22</v>
      </c>
      <c r="K34" s="28" t="s">
        <v>11</v>
      </c>
      <c r="L34" s="65" t="s">
        <v>20</v>
      </c>
      <c r="M34" s="27" t="s">
        <v>21</v>
      </c>
      <c r="N34" s="27" t="s">
        <v>11</v>
      </c>
      <c r="O34" s="27" t="s">
        <v>22</v>
      </c>
      <c r="P34" s="28" t="s">
        <v>11</v>
      </c>
      <c r="Q34" s="11"/>
    </row>
    <row r="35" spans="1:21" ht="13.5" thickBot="1" x14ac:dyDescent="0.25">
      <c r="A35" s="85"/>
      <c r="B35" s="66">
        <v>1</v>
      </c>
      <c r="C35" s="63">
        <v>2</v>
      </c>
      <c r="D35" s="63">
        <v>3</v>
      </c>
      <c r="E35" s="63">
        <v>4</v>
      </c>
      <c r="F35" s="64">
        <v>5</v>
      </c>
      <c r="G35" s="62">
        <v>6</v>
      </c>
      <c r="H35" s="63">
        <v>7</v>
      </c>
      <c r="I35" s="63">
        <v>8</v>
      </c>
      <c r="J35" s="63">
        <v>9</v>
      </c>
      <c r="K35" s="68">
        <v>10</v>
      </c>
      <c r="L35" s="74" t="s">
        <v>28</v>
      </c>
      <c r="M35" s="30" t="s">
        <v>29</v>
      </c>
      <c r="N35" s="30" t="s">
        <v>30</v>
      </c>
      <c r="O35" s="30" t="s">
        <v>31</v>
      </c>
      <c r="P35" s="34" t="s">
        <v>32</v>
      </c>
      <c r="Q35" s="11"/>
    </row>
    <row r="36" spans="1:21" x14ac:dyDescent="0.2">
      <c r="A36" s="3" t="s">
        <v>7</v>
      </c>
      <c r="B36" s="61">
        <f>Q10</f>
        <v>403591</v>
      </c>
      <c r="C36" s="50">
        <f t="shared" ref="C36:F36" si="14">R10</f>
        <v>237087.72600000002</v>
      </c>
      <c r="D36" s="50">
        <f t="shared" si="14"/>
        <v>233785.3431</v>
      </c>
      <c r="E36" s="39">
        <f t="shared" si="14"/>
        <v>1198193</v>
      </c>
      <c r="F36" s="71">
        <f t="shared" si="14"/>
        <v>256952.22600000002</v>
      </c>
      <c r="G36" s="38">
        <f>L23</f>
        <v>645320</v>
      </c>
      <c r="H36" s="61">
        <f t="shared" ref="H36:K36" si="15">M23</f>
        <v>280494.74800000002</v>
      </c>
      <c r="I36" s="61">
        <f t="shared" si="15"/>
        <v>253292.44200000001</v>
      </c>
      <c r="J36" s="61">
        <f t="shared" si="15"/>
        <v>1523316</v>
      </c>
      <c r="K36" s="75">
        <f t="shared" si="15"/>
        <v>247075.895326</v>
      </c>
      <c r="L36" s="60">
        <f>B36+G36</f>
        <v>1048911</v>
      </c>
      <c r="M36" s="49">
        <f t="shared" ref="M36:P36" si="16">C36+H36</f>
        <v>517582.47400000005</v>
      </c>
      <c r="N36" s="49">
        <f t="shared" si="16"/>
        <v>487077.78509999998</v>
      </c>
      <c r="O36" s="46">
        <f t="shared" si="16"/>
        <v>2721509</v>
      </c>
      <c r="P36" s="55">
        <f t="shared" si="16"/>
        <v>504028.12132600002</v>
      </c>
      <c r="Q36" s="6"/>
      <c r="R36" s="33"/>
      <c r="S36" s="6"/>
      <c r="T36" s="6"/>
      <c r="U36" s="6"/>
    </row>
    <row r="37" spans="1:21" x14ac:dyDescent="0.2">
      <c r="A37" s="4" t="s">
        <v>8</v>
      </c>
      <c r="B37" s="61">
        <f t="shared" ref="B37:B41" si="17">Q11</f>
        <v>61812</v>
      </c>
      <c r="C37" s="50">
        <f t="shared" ref="C37:C41" si="18">R11</f>
        <v>75869.961036600012</v>
      </c>
      <c r="D37" s="50">
        <f t="shared" ref="D37:D41" si="19">S11</f>
        <v>88402.992180899979</v>
      </c>
      <c r="E37" s="39">
        <f t="shared" ref="E37:E41" si="20">T11</f>
        <v>205700</v>
      </c>
      <c r="F37" s="71">
        <f t="shared" ref="F37:F41" si="21">U11</f>
        <v>60136.55599999999</v>
      </c>
      <c r="G37" s="38">
        <f t="shared" ref="G37:G41" si="22">L24</f>
        <v>100914</v>
      </c>
      <c r="H37" s="61">
        <f t="shared" ref="H37:H41" si="23">M24</f>
        <v>33296.448821800004</v>
      </c>
      <c r="I37" s="61">
        <f t="shared" ref="I37:I41" si="24">N24</f>
        <v>28710.0705514</v>
      </c>
      <c r="J37" s="61">
        <f t="shared" ref="J37:J41" si="25">O24</f>
        <v>281454</v>
      </c>
      <c r="K37" s="75">
        <f t="shared" ref="K37:K41" si="26">P24</f>
        <v>36563.423156999997</v>
      </c>
      <c r="L37" s="61">
        <f t="shared" ref="L37:L41" si="27">B37+G37</f>
        <v>162726</v>
      </c>
      <c r="M37" s="50">
        <f t="shared" ref="M37:M41" si="28">C37+H37</f>
        <v>109166.40985840002</v>
      </c>
      <c r="N37" s="50">
        <f t="shared" ref="N37:N41" si="29">D37+I37</f>
        <v>117113.06273229998</v>
      </c>
      <c r="O37" s="39">
        <f t="shared" ref="O37:O41" si="30">E37+J37</f>
        <v>487154</v>
      </c>
      <c r="P37" s="56">
        <f t="shared" ref="P37:P41" si="31">F37+K37</f>
        <v>96699.979156999994</v>
      </c>
      <c r="Q37" s="6"/>
      <c r="R37" s="33"/>
      <c r="S37" s="6"/>
      <c r="T37" s="6"/>
      <c r="U37" s="6"/>
    </row>
    <row r="38" spans="1:21" x14ac:dyDescent="0.2">
      <c r="A38" s="4" t="s">
        <v>16</v>
      </c>
      <c r="B38" s="61">
        <f t="shared" si="17"/>
        <v>10794</v>
      </c>
      <c r="C38" s="50">
        <f t="shared" si="18"/>
        <v>4576.04</v>
      </c>
      <c r="D38" s="50">
        <f t="shared" si="19"/>
        <v>4112.1509999999998</v>
      </c>
      <c r="E38" s="39">
        <f t="shared" si="20"/>
        <v>28855</v>
      </c>
      <c r="F38" s="71">
        <f t="shared" si="21"/>
        <v>8681.6319999999996</v>
      </c>
      <c r="G38" s="38">
        <f t="shared" si="22"/>
        <v>19253</v>
      </c>
      <c r="H38" s="61">
        <f t="shared" si="23"/>
        <v>4983.5209999999988</v>
      </c>
      <c r="I38" s="61">
        <f t="shared" si="24"/>
        <v>3374.3289999999997</v>
      </c>
      <c r="J38" s="61">
        <f t="shared" si="25"/>
        <v>45671</v>
      </c>
      <c r="K38" s="75">
        <f t="shared" si="26"/>
        <v>9149.389000000001</v>
      </c>
      <c r="L38" s="61">
        <f>B38+G38</f>
        <v>30047</v>
      </c>
      <c r="M38" s="50">
        <f t="shared" si="28"/>
        <v>9559.5609999999979</v>
      </c>
      <c r="N38" s="50">
        <f t="shared" si="29"/>
        <v>7486.48</v>
      </c>
      <c r="O38" s="39">
        <f t="shared" si="30"/>
        <v>74526</v>
      </c>
      <c r="P38" s="56">
        <f t="shared" si="31"/>
        <v>17831.021000000001</v>
      </c>
      <c r="Q38" s="6"/>
      <c r="R38" s="33"/>
      <c r="S38" s="6"/>
      <c r="T38" s="6"/>
      <c r="U38" s="6"/>
    </row>
    <row r="39" spans="1:21" x14ac:dyDescent="0.2">
      <c r="A39" s="4" t="s">
        <v>14</v>
      </c>
      <c r="B39" s="61">
        <f t="shared" si="17"/>
        <v>1720</v>
      </c>
      <c r="C39" s="50">
        <f t="shared" si="18"/>
        <v>986.02199999999982</v>
      </c>
      <c r="D39" s="50">
        <f t="shared" si="19"/>
        <v>1417.8519999999999</v>
      </c>
      <c r="E39" s="39">
        <f t="shared" si="20"/>
        <v>6545</v>
      </c>
      <c r="F39" s="71">
        <f t="shared" si="21"/>
        <v>2039.9420000000002</v>
      </c>
      <c r="G39" s="38">
        <f t="shared" si="22"/>
        <v>713</v>
      </c>
      <c r="H39" s="61">
        <f t="shared" si="23"/>
        <v>162.1849</v>
      </c>
      <c r="I39" s="61">
        <f t="shared" si="24"/>
        <v>101.05999105000001</v>
      </c>
      <c r="J39" s="61">
        <f t="shared" si="25"/>
        <v>1890</v>
      </c>
      <c r="K39" s="75">
        <f t="shared" si="26"/>
        <v>256.89566644000001</v>
      </c>
      <c r="L39" s="61">
        <f t="shared" si="27"/>
        <v>2433</v>
      </c>
      <c r="M39" s="50">
        <f t="shared" si="28"/>
        <v>1148.2068999999999</v>
      </c>
      <c r="N39" s="50">
        <f t="shared" si="29"/>
        <v>1518.9119910499999</v>
      </c>
      <c r="O39" s="39">
        <f t="shared" si="30"/>
        <v>8435</v>
      </c>
      <c r="P39" s="56">
        <f t="shared" si="31"/>
        <v>2296.8376664400002</v>
      </c>
      <c r="Q39" s="6"/>
      <c r="R39" s="33"/>
      <c r="S39" s="6"/>
      <c r="T39" s="6"/>
      <c r="U39" s="6"/>
    </row>
    <row r="40" spans="1:21" x14ac:dyDescent="0.2">
      <c r="A40" s="4" t="s">
        <v>10</v>
      </c>
      <c r="B40" s="61">
        <f t="shared" si="17"/>
        <v>415</v>
      </c>
      <c r="C40" s="50">
        <f t="shared" si="18"/>
        <v>620.60500000000002</v>
      </c>
      <c r="D40" s="50">
        <f t="shared" si="19"/>
        <v>556.95500000000004</v>
      </c>
      <c r="E40" s="39">
        <f t="shared" si="20"/>
        <v>973</v>
      </c>
      <c r="F40" s="71">
        <f t="shared" si="21"/>
        <v>192.47899999999998</v>
      </c>
      <c r="G40" s="38">
        <f t="shared" si="22"/>
        <v>14448</v>
      </c>
      <c r="H40" s="61">
        <f t="shared" si="23"/>
        <v>1239.5909999999999</v>
      </c>
      <c r="I40" s="61">
        <f t="shared" si="24"/>
        <v>821.76700000000005</v>
      </c>
      <c r="J40" s="61">
        <f t="shared" si="25"/>
        <v>28783</v>
      </c>
      <c r="K40" s="75">
        <f t="shared" si="26"/>
        <v>2305.7109999999998</v>
      </c>
      <c r="L40" s="61">
        <f t="shared" si="27"/>
        <v>14863</v>
      </c>
      <c r="M40" s="50">
        <f t="shared" si="28"/>
        <v>1860.1959999999999</v>
      </c>
      <c r="N40" s="50">
        <f t="shared" si="29"/>
        <v>1378.7220000000002</v>
      </c>
      <c r="O40" s="39">
        <f t="shared" si="30"/>
        <v>29756</v>
      </c>
      <c r="P40" s="56">
        <f t="shared" si="31"/>
        <v>2498.1899999999996</v>
      </c>
      <c r="Q40" s="6"/>
      <c r="R40" s="33"/>
      <c r="S40" s="6"/>
      <c r="T40" s="6"/>
      <c r="U40" s="6"/>
    </row>
    <row r="41" spans="1:21" ht="13.5" thickBot="1" x14ac:dyDescent="0.25">
      <c r="A41" s="37" t="s">
        <v>15</v>
      </c>
      <c r="B41" s="70">
        <f t="shared" si="17"/>
        <v>3317</v>
      </c>
      <c r="C41" s="51">
        <f t="shared" si="18"/>
        <v>411.95300000000003</v>
      </c>
      <c r="D41" s="51">
        <f t="shared" si="19"/>
        <v>167.21200000000002</v>
      </c>
      <c r="E41" s="41">
        <f t="shared" si="20"/>
        <v>6162</v>
      </c>
      <c r="F41" s="72">
        <f t="shared" si="21"/>
        <v>750.24599999999998</v>
      </c>
      <c r="G41" s="40">
        <f t="shared" si="22"/>
        <v>4050</v>
      </c>
      <c r="H41" s="51">
        <f t="shared" si="23"/>
        <v>1081.779</v>
      </c>
      <c r="I41" s="51">
        <f t="shared" si="24"/>
        <v>512.12099999999987</v>
      </c>
      <c r="J41" s="41">
        <f t="shared" si="25"/>
        <v>12300</v>
      </c>
      <c r="K41" s="57">
        <f t="shared" si="26"/>
        <v>2725.047</v>
      </c>
      <c r="L41" s="70">
        <f t="shared" si="27"/>
        <v>7367</v>
      </c>
      <c r="M41" s="51">
        <f t="shared" si="28"/>
        <v>1493.732</v>
      </c>
      <c r="N41" s="51">
        <f t="shared" si="29"/>
        <v>679.33299999999986</v>
      </c>
      <c r="O41" s="41">
        <f t="shared" si="30"/>
        <v>18462</v>
      </c>
      <c r="P41" s="57">
        <f t="shared" si="31"/>
        <v>3475.2930000000001</v>
      </c>
      <c r="Q41" s="6"/>
      <c r="R41" s="33"/>
      <c r="S41" s="6"/>
      <c r="T41" s="6"/>
      <c r="U41" s="6"/>
    </row>
    <row r="42" spans="1:21" ht="14.25" thickTop="1" thickBot="1" x14ac:dyDescent="0.25">
      <c r="A42" s="17" t="s">
        <v>9</v>
      </c>
      <c r="B42" s="67">
        <f t="shared" ref="B42:P42" si="32">SUM(B36:B41)</f>
        <v>481649</v>
      </c>
      <c r="C42" s="52">
        <f t="shared" si="32"/>
        <v>319552.30703659996</v>
      </c>
      <c r="D42" s="52">
        <f t="shared" si="32"/>
        <v>328442.50528090005</v>
      </c>
      <c r="E42" s="43">
        <f t="shared" si="32"/>
        <v>1446428</v>
      </c>
      <c r="F42" s="73">
        <f t="shared" si="32"/>
        <v>328753.08099999995</v>
      </c>
      <c r="G42" s="42">
        <f t="shared" si="32"/>
        <v>784698</v>
      </c>
      <c r="H42" s="52">
        <f t="shared" si="32"/>
        <v>321258.27272180002</v>
      </c>
      <c r="I42" s="52">
        <f t="shared" si="32"/>
        <v>286811.78954244999</v>
      </c>
      <c r="J42" s="43">
        <f t="shared" si="32"/>
        <v>1893414</v>
      </c>
      <c r="K42" s="58">
        <f t="shared" si="32"/>
        <v>298076.36114944005</v>
      </c>
      <c r="L42" s="67">
        <f t="shared" si="32"/>
        <v>1266347</v>
      </c>
      <c r="M42" s="52">
        <f t="shared" si="32"/>
        <v>640810.57975839998</v>
      </c>
      <c r="N42" s="52">
        <f t="shared" si="32"/>
        <v>615254.29482334992</v>
      </c>
      <c r="O42" s="43">
        <f t="shared" si="32"/>
        <v>3339842</v>
      </c>
      <c r="P42" s="58">
        <f t="shared" si="32"/>
        <v>626829.44214943994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  <row r="44" spans="1:21" x14ac:dyDescent="0.2">
      <c r="L44" s="69"/>
      <c r="M44" s="69"/>
      <c r="N44" s="69"/>
      <c r="O44" s="69"/>
      <c r="P44" s="69"/>
    </row>
    <row r="46" spans="1:21" x14ac:dyDescent="0.2">
      <c r="L46" s="69"/>
      <c r="M46" s="69"/>
      <c r="N46" s="69"/>
      <c r="O46" s="69"/>
      <c r="P46" s="69"/>
    </row>
  </sheetData>
  <mergeCells count="38"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  <mergeCell ref="N18:P18"/>
    <mergeCell ref="B20:C20"/>
    <mergeCell ref="E20:F20"/>
    <mergeCell ref="G20:H20"/>
    <mergeCell ref="J20:K20"/>
    <mergeCell ref="L20:M20"/>
    <mergeCell ref="O20:P20"/>
    <mergeCell ref="A19:A22"/>
    <mergeCell ref="B19:F19"/>
    <mergeCell ref="G19:K19"/>
    <mergeCell ref="L19:P19"/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 Ahmed - AC &amp; MFD</cp:lastModifiedBy>
  <cp:lastPrinted>2022-03-01T11:49:52Z</cp:lastPrinted>
  <dcterms:created xsi:type="dcterms:W3CDTF">1996-10-14T23:33:28Z</dcterms:created>
  <dcterms:modified xsi:type="dcterms:W3CDTF">2022-03-01T11:50:00Z</dcterms:modified>
</cp:coreProperties>
</file>