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17400" windowHeight="11790" activeTab="3"/>
  </bookViews>
  <sheets>
    <sheet name="Table 1.1" sheetId="1" r:id="rId1"/>
    <sheet name="Table 1.2" sheetId="31" r:id="rId2"/>
    <sheet name="Table 1.3" sheetId="4" r:id="rId3"/>
    <sheet name="Table 1.4" sheetId="8" r:id="rId4"/>
    <sheet name="Table 1.5" sheetId="15" r:id="rId5"/>
    <sheet name="Table 1.6" sheetId="9" r:id="rId6"/>
    <sheet name="Table 1.7" sheetId="14" r:id="rId7"/>
    <sheet name="Table 1.8" sheetId="27" r:id="rId8"/>
    <sheet name="Table 1.9" sheetId="28" r:id="rId9"/>
    <sheet name="Table 1.10" sheetId="17" r:id="rId10"/>
    <sheet name="Table 1.11" sheetId="24" r:id="rId11"/>
    <sheet name="Table 1.12" sheetId="29" r:id="rId12"/>
    <sheet name="Table 1.13" sheetId="30" r:id="rId13"/>
    <sheet name="Table 1.14" sheetId="6" r:id="rId14"/>
    <sheet name="Table 1.15" sheetId="11" r:id="rId15"/>
    <sheet name="Table 1.16" sheetId="13" r:id="rId16"/>
    <sheet name="Table 2.1" sheetId="16" r:id="rId17"/>
    <sheet name="Table 2.2" sheetId="19" r:id="rId18"/>
    <sheet name="Table 2.3" sheetId="25" r:id="rId19"/>
    <sheet name="Table 3.1" sheetId="7" r:id="rId20"/>
    <sheet name="Table 3.2" sheetId="20" r:id="rId21"/>
    <sheet name="Table 3.3" sheetId="23" r:id="rId22"/>
    <sheet name="Sheet1" sheetId="32" r:id="rId23"/>
  </sheets>
  <definedNames>
    <definedName name="_xlnm.Print_Area" localSheetId="0">'Table 1.1'!$B$1:$P$17</definedName>
    <definedName name="_xlnm.Print_Area" localSheetId="9">'Table 1.10'!$B$1:$R$19</definedName>
    <definedName name="_xlnm.Print_Area" localSheetId="10">'Table 1.11'!$A$1:$L$19</definedName>
    <definedName name="_xlnm.Print_Area" localSheetId="11">'Table 1.12'!$A$1:$S$10</definedName>
    <definedName name="_xlnm.Print_Area" localSheetId="12">'Table 1.13'!$A$1:$Q$9</definedName>
    <definedName name="_xlnm.Print_Area" localSheetId="13">'Table 1.14'!$B$1:$J$53</definedName>
    <definedName name="_xlnm.Print_Area" localSheetId="14">'Table 1.15'!$B$1:$F$27</definedName>
    <definedName name="_xlnm.Print_Area" localSheetId="15">'Table 1.16'!$A$1:$J$70</definedName>
    <definedName name="_xlnm.Print_Area" localSheetId="1">'Table 1.2'!$B$1:$P$21</definedName>
    <definedName name="_xlnm.Print_Area" localSheetId="2">'Table 1.3'!$B$1:$J$56</definedName>
    <definedName name="_xlnm.Print_Area" localSheetId="3">'Table 1.4'!$B$1:$O$125</definedName>
    <definedName name="_xlnm.Print_Area" localSheetId="4">'Table 1.5'!$A$1:$N$84</definedName>
    <definedName name="_xlnm.Print_Area" localSheetId="5">'Table 1.6'!$B$1:$J$56</definedName>
    <definedName name="_xlnm.Print_Area" localSheetId="6">'Table 1.7'!$B$1:$L$93</definedName>
    <definedName name="_xlnm.Print_Area" localSheetId="7">'Table 1.8'!$B$1:$K$18</definedName>
    <definedName name="_xlnm.Print_Area" localSheetId="8">'Table 1.9'!$B$1:$K$20</definedName>
    <definedName name="_xlnm.Print_Area" localSheetId="16">'Table 2.1'!$B$1:$G$55</definedName>
    <definedName name="_xlnm.Print_Area" localSheetId="17">'Table 2.2'!$B$5:$I$27</definedName>
    <definedName name="_xlnm.Print_Area" localSheetId="18">'Table 2.3'!$A$1:$G$27</definedName>
    <definedName name="_xlnm.Print_Area" localSheetId="19">'Table 3.1'!$B$1:$M$57</definedName>
    <definedName name="_xlnm.Print_Area" localSheetId="20">'Table 3.2'!$B$1:$K$26</definedName>
    <definedName name="_xlnm.Print_Area" localSheetId="21">'Table 3.3'!$B$1:$C$13</definedName>
  </definedNames>
  <calcPr calcId="125725"/>
</workbook>
</file>

<file path=xl/calcChain.xml><?xml version="1.0" encoding="utf-8"?>
<calcChain xmlns="http://schemas.openxmlformats.org/spreadsheetml/2006/main">
  <c r="R9" i="29"/>
  <c r="S9" s="1"/>
  <c r="S8"/>
  <c r="S7"/>
  <c r="S6"/>
  <c r="L32" i="14"/>
  <c r="K32"/>
  <c r="J32"/>
  <c r="I32"/>
  <c r="H32"/>
  <c r="G32"/>
  <c r="F32"/>
  <c r="E32"/>
  <c r="D32"/>
  <c r="L21"/>
  <c r="K21"/>
  <c r="J21"/>
  <c r="I21"/>
  <c r="H21"/>
  <c r="G21"/>
  <c r="F21"/>
  <c r="E21"/>
  <c r="D21"/>
  <c r="K19" i="28" l="1"/>
  <c r="K18"/>
  <c r="K17"/>
  <c r="K16"/>
  <c r="K15"/>
  <c r="K14"/>
  <c r="K13"/>
  <c r="K12"/>
  <c r="K11"/>
  <c r="K10"/>
  <c r="K9"/>
  <c r="K8"/>
  <c r="K7"/>
  <c r="K6"/>
  <c r="G16" i="17" l="1"/>
  <c r="G18" s="1"/>
  <c r="F16"/>
  <c r="F18" s="1"/>
  <c r="E16"/>
  <c r="E18" s="1"/>
  <c r="G9"/>
  <c r="G11" s="1"/>
  <c r="F9"/>
  <c r="F11" s="1"/>
  <c r="E9"/>
  <c r="E11" s="1"/>
  <c r="K17" i="27"/>
  <c r="K16"/>
  <c r="K15"/>
  <c r="K14"/>
  <c r="K13"/>
  <c r="K12"/>
  <c r="K11"/>
  <c r="K10"/>
  <c r="K9"/>
  <c r="K8"/>
  <c r="K7"/>
  <c r="K6"/>
  <c r="K5"/>
  <c r="K36" i="7" l="1"/>
  <c r="O65" i="8" l="1"/>
  <c r="M10" i="7" l="1"/>
  <c r="M11"/>
  <c r="M12"/>
  <c r="M13"/>
  <c r="M14"/>
  <c r="M15"/>
  <c r="M16"/>
  <c r="M17"/>
  <c r="M19"/>
  <c r="M20"/>
  <c r="M21"/>
  <c r="M22"/>
  <c r="M23"/>
  <c r="M24"/>
  <c r="M25"/>
  <c r="M26"/>
  <c r="M27"/>
  <c r="M29"/>
  <c r="M30"/>
  <c r="M31"/>
  <c r="M32"/>
  <c r="M33"/>
  <c r="M34"/>
  <c r="M9"/>
  <c r="L29"/>
  <c r="L30"/>
  <c r="L31"/>
  <c r="L32"/>
  <c r="L33"/>
  <c r="L34"/>
  <c r="L20"/>
  <c r="L21"/>
  <c r="L22"/>
  <c r="L23"/>
  <c r="L24"/>
  <c r="L25"/>
  <c r="L26"/>
  <c r="L27"/>
  <c r="L19"/>
  <c r="L10"/>
  <c r="L11"/>
  <c r="L12"/>
  <c r="L13"/>
  <c r="L14"/>
  <c r="L15"/>
  <c r="L16"/>
  <c r="L17"/>
  <c r="L9"/>
  <c r="L39"/>
  <c r="L40"/>
  <c r="L41"/>
  <c r="L42"/>
  <c r="L43"/>
  <c r="L44"/>
  <c r="L45"/>
  <c r="L46"/>
  <c r="L47"/>
  <c r="L48"/>
  <c r="L49"/>
  <c r="L50"/>
  <c r="L51"/>
  <c r="L52"/>
  <c r="L53"/>
  <c r="L54"/>
  <c r="L55"/>
  <c r="L56"/>
  <c r="L38"/>
  <c r="P10" i="31" l="1"/>
  <c r="P9"/>
  <c r="P8"/>
  <c r="P7"/>
  <c r="P6"/>
  <c r="O9"/>
  <c r="O8"/>
  <c r="O7"/>
  <c r="O10"/>
  <c r="O6"/>
  <c r="D42" i="6" l="1"/>
  <c r="E42"/>
  <c r="F42"/>
  <c r="G42"/>
  <c r="H42"/>
  <c r="J42"/>
  <c r="I42"/>
  <c r="D44"/>
  <c r="E44"/>
  <c r="F44"/>
  <c r="G44"/>
  <c r="H44"/>
  <c r="J44"/>
  <c r="I44"/>
  <c r="D43"/>
  <c r="E43"/>
  <c r="F43"/>
  <c r="G43"/>
  <c r="H43"/>
  <c r="J43"/>
  <c r="I43"/>
  <c r="E12" l="1"/>
  <c r="F12"/>
  <c r="G12"/>
  <c r="H12"/>
  <c r="I12"/>
  <c r="J12"/>
  <c r="D12"/>
  <c r="N65" i="8" l="1"/>
  <c r="M65"/>
</calcChain>
</file>

<file path=xl/sharedStrings.xml><?xml version="1.0" encoding="utf-8"?>
<sst xmlns="http://schemas.openxmlformats.org/spreadsheetml/2006/main" count="1544" uniqueCount="567">
  <si>
    <t>CY02</t>
  </si>
  <si>
    <t>CY03</t>
  </si>
  <si>
    <t>CY04</t>
  </si>
  <si>
    <t>CY05</t>
  </si>
  <si>
    <t>CY06</t>
  </si>
  <si>
    <t>CY07</t>
  </si>
  <si>
    <t>CY08</t>
  </si>
  <si>
    <t>CY09</t>
  </si>
  <si>
    <t>Mar-11*</t>
  </si>
  <si>
    <t>Total Assets</t>
  </si>
  <si>
    <t>Investments (net)</t>
  </si>
  <si>
    <t>Advances (net)</t>
  </si>
  <si>
    <t>Deposits</t>
  </si>
  <si>
    <t>Equity</t>
  </si>
  <si>
    <t>Profit Before Tax (ytd)</t>
  </si>
  <si>
    <t>Profit After Tax (ytd)</t>
  </si>
  <si>
    <t>Provisioning Charges (ytd)</t>
  </si>
  <si>
    <t xml:space="preserve">Non-Performing Loans </t>
  </si>
  <si>
    <t>Non-Performing Loans (net)</t>
  </si>
  <si>
    <t>Growth Rates</t>
  </si>
  <si>
    <t>YoY</t>
  </si>
  <si>
    <t>QoQ</t>
  </si>
  <si>
    <t>Loans (Net)</t>
  </si>
  <si>
    <t>Investments (Net)</t>
  </si>
  <si>
    <t xml:space="preserve">Equity </t>
  </si>
  <si>
    <t>KEY FSIs:</t>
  </si>
  <si>
    <t>Capital Adequacy Ratio</t>
  </si>
  <si>
    <t>Capital to Total Assets</t>
  </si>
  <si>
    <t>NPLs to  Loans (Gross)</t>
  </si>
  <si>
    <t>Net NPLs to Net Loans</t>
  </si>
  <si>
    <t>ROA (Before Tax)</t>
  </si>
  <si>
    <t>ROE^ (Before Tax)</t>
  </si>
  <si>
    <t>Liquid Assets/ Total Deposits</t>
  </si>
  <si>
    <t>Advances to Deposit Ratio</t>
  </si>
  <si>
    <t>^ Based on Average Equity plus Surplus on Revaluation</t>
  </si>
  <si>
    <t>Note: Growth rates for Dec-10 and Mar-11 are based on quarterly basis</t>
  </si>
  <si>
    <t>billion Rupees</t>
  </si>
  <si>
    <t>Financial Position</t>
  </si>
  <si>
    <t>PSCB</t>
  </si>
  <si>
    <t>LPB</t>
  </si>
  <si>
    <t>FB</t>
  </si>
  <si>
    <t>CB</t>
  </si>
  <si>
    <t>SB</t>
  </si>
  <si>
    <t>All Banks</t>
  </si>
  <si>
    <t>ASSETS</t>
  </si>
  <si>
    <t>Cash &amp; Balances With Treasury Banks</t>
  </si>
  <si>
    <t>Balances With Other Banks</t>
  </si>
  <si>
    <t>Lending To Financial Institutions</t>
  </si>
  <si>
    <t>Investments - Net</t>
  </si>
  <si>
    <t>Advances - Net</t>
  </si>
  <si>
    <t>Operating Fixed Assets</t>
  </si>
  <si>
    <t>Deferred Tax Assets</t>
  </si>
  <si>
    <t>Other Assets</t>
  </si>
  <si>
    <t>TOTAL ASSETS</t>
  </si>
  <si>
    <t>LIABILITIES</t>
  </si>
  <si>
    <t>Bills Payable</t>
  </si>
  <si>
    <t>Borrowings From Financial Institution</t>
  </si>
  <si>
    <t>Deposits And Other Accounts</t>
  </si>
  <si>
    <t>Sub-ordinated Loans</t>
  </si>
  <si>
    <t>Liabilities Against Assets Subject To Finance Lease</t>
  </si>
  <si>
    <t>Deferred Tax Liabilities</t>
  </si>
  <si>
    <t>Other Liabilities</t>
  </si>
  <si>
    <t>TOTAL LIABILITIES</t>
  </si>
  <si>
    <t>NET ASSETS</t>
  </si>
  <si>
    <t xml:space="preserve">NET ASSETS REPRESENTED BY: </t>
  </si>
  <si>
    <t>Share Capital</t>
  </si>
  <si>
    <t>Reserves</t>
  </si>
  <si>
    <t>Unappropriated Profit</t>
  </si>
  <si>
    <t>Share Holders' Equity</t>
  </si>
  <si>
    <t>Surplus/Deficit On Revaluation Of Assets</t>
  </si>
  <si>
    <t>TOTAL</t>
  </si>
  <si>
    <t>PROFIT AND LOSS STATEMENT</t>
  </si>
  <si>
    <t>Mark-Up/ Return/Interest Earned</t>
  </si>
  <si>
    <t>Mark-Up/ Return/Interest Expenses</t>
  </si>
  <si>
    <t>Net Mark-Up / Interest Income</t>
  </si>
  <si>
    <t>Provisions &amp; Bad Debts Written Off Directly/(Reversals)</t>
  </si>
  <si>
    <t>Net Mark-Up / Interest Income After Provision</t>
  </si>
  <si>
    <t>Fees, Commission &amp; Brokerage Income</t>
  </si>
  <si>
    <t>Dividend Income</t>
  </si>
  <si>
    <t>Income From Dealing In Foreign Currencies</t>
  </si>
  <si>
    <t>Other Income</t>
  </si>
  <si>
    <t>Total Non - Markup / Interest Income</t>
  </si>
  <si>
    <t>Administrative Expenses</t>
  </si>
  <si>
    <t>Other Expenses</t>
  </si>
  <si>
    <t>Total Non-Markup/Interest Expenses</t>
  </si>
  <si>
    <t>Profit before Tax and Extra ordinary Items</t>
  </si>
  <si>
    <t>Extra ordinary/unusual Items - Gain/(Loss)</t>
  </si>
  <si>
    <t>PROFIT/ (LOSS) BEFORE TAXATION</t>
  </si>
  <si>
    <t>PROFIT/ (LOSS) AFTER TAX</t>
  </si>
  <si>
    <t xml:space="preserve"> Change (YoY)</t>
  </si>
  <si>
    <t xml:space="preserve">Absolute change </t>
  </si>
  <si>
    <t>Assets</t>
  </si>
  <si>
    <t>Public Sector Commercial Banks</t>
  </si>
  <si>
    <t>The Bank of Khyber</t>
  </si>
  <si>
    <t>PSCBs</t>
  </si>
  <si>
    <t>Local Private Banks</t>
  </si>
  <si>
    <t>Askari Bank Limited</t>
  </si>
  <si>
    <t>BankIslami Pakistan Limited</t>
  </si>
  <si>
    <t xml:space="preserve">Standard Chartered Bank </t>
  </si>
  <si>
    <t>Dawood Islamic Bank Limited</t>
  </si>
  <si>
    <t xml:space="preserve"> Albaraka Islamic Bank B.S.C.</t>
  </si>
  <si>
    <t>Foreign Banks</t>
  </si>
  <si>
    <t>Specialized Banks</t>
  </si>
  <si>
    <t>Total</t>
  </si>
  <si>
    <t>Profit Before Tax</t>
  </si>
  <si>
    <t>million Rupees</t>
  </si>
  <si>
    <t>All Banks and DFIs</t>
  </si>
  <si>
    <t>DFIs</t>
  </si>
  <si>
    <t>Fully Paid-up Capital/Capital Deposited with SBP</t>
  </si>
  <si>
    <t>Balance in Share Premium Account</t>
  </si>
  <si>
    <t>Reserve for issue of Bonus shares</t>
  </si>
  <si>
    <t>General Reserves as disclosed on the Balance Sheet (including statutory reserve)</t>
  </si>
  <si>
    <t>Un-appropriated/Unremitted profits (net of accumulated losses, if any)</t>
  </si>
  <si>
    <t>1.7</t>
  </si>
  <si>
    <t>Sub-Total (1.1 to 1.5)</t>
  </si>
  <si>
    <t>Deductions</t>
  </si>
  <si>
    <t>1.8</t>
  </si>
  <si>
    <t>Goodwill</t>
  </si>
  <si>
    <t>1.9</t>
  </si>
  <si>
    <t>Shortfall in Provisions required against Classified assets</t>
  </si>
  <si>
    <t>1.10</t>
  </si>
  <si>
    <t>Deficit on account of revaluation of AFS investment</t>
  </si>
  <si>
    <t>1.11</t>
  </si>
  <si>
    <t>Any increase in equity capital resulting from a securitization transaction</t>
  </si>
  <si>
    <t>1.12</t>
  </si>
  <si>
    <t>Investments in TFCs of other banks</t>
  </si>
  <si>
    <t>1.13</t>
  </si>
  <si>
    <t>Other Deductions</t>
  </si>
  <si>
    <t>1.14</t>
  </si>
  <si>
    <t>Supplementary Capital</t>
  </si>
  <si>
    <t>2.1</t>
  </si>
  <si>
    <t>Freely available General Provisions or reserves for loan losses-upto maximum of 1.25% of Risk Weighted Assets</t>
  </si>
  <si>
    <t>2.2</t>
  </si>
  <si>
    <t>Revaluation reserves eligible upto 45%</t>
  </si>
  <si>
    <t>2.3</t>
  </si>
  <si>
    <t>Foreign Exchange Translation Reserves</t>
  </si>
  <si>
    <t>2.4</t>
  </si>
  <si>
    <t>Undisclosed reserves</t>
  </si>
  <si>
    <t>2.5</t>
  </si>
  <si>
    <t>Subordinated debt-upto maximum of 50% of total equity</t>
  </si>
  <si>
    <t>2.6</t>
  </si>
  <si>
    <t>Other deductions</t>
  </si>
  <si>
    <t>Total Deductions</t>
  </si>
  <si>
    <t>Total eligible tier 2 capital</t>
  </si>
  <si>
    <t>2.7</t>
  </si>
  <si>
    <t>Total Supplementary Capital eligible for MCR(maximum upto 100% of Total Equity)</t>
  </si>
  <si>
    <t>Risk Weighted Amounts</t>
  </si>
  <si>
    <t>3.3</t>
  </si>
  <si>
    <t>Total Credit Risk Weighted Assets</t>
  </si>
  <si>
    <t>3.4</t>
  </si>
  <si>
    <t>Total Market Risk Weighted Assets</t>
  </si>
  <si>
    <t>Total Operational Risk Assets</t>
  </si>
  <si>
    <t>Total Risk Weighted Amount</t>
  </si>
  <si>
    <t>Capital Adequacy Ratios</t>
  </si>
  <si>
    <t>Credit Risk Capital Adequacy Ratio</t>
  </si>
  <si>
    <t>Tier 1 capital to Total Risk Weighted Amount</t>
  </si>
  <si>
    <t>Total Capital Adequacy Ratio</t>
  </si>
  <si>
    <t>Investments in equity and other regulatory capital of majority owned securities or  other financial subsidiaries not consolidated in the balance sheet</t>
  </si>
  <si>
    <t>Significant minority investments in banking, securities and other financial entities</t>
  </si>
  <si>
    <t>Securitization exposure subject to deduction (para 4.3.1 of instructions)</t>
  </si>
  <si>
    <t>Others</t>
  </si>
  <si>
    <t>NET ASSETS REPRESENTED BY: -</t>
  </si>
  <si>
    <t>OPERATING POSITION</t>
  </si>
  <si>
    <t>Extra ordinary/unusual Items -- Gain/(Loss)</t>
  </si>
  <si>
    <t>Change
 YoY</t>
  </si>
  <si>
    <t>Indicators</t>
  </si>
  <si>
    <t>CAPITAL ADEQUACY</t>
  </si>
  <si>
    <t>Risk Weighted CAR</t>
  </si>
  <si>
    <t>Commercial Banks</t>
  </si>
  <si>
    <t>Tier 1 Capital to RWA</t>
  </si>
  <si>
    <t>ASSET QUALITY</t>
  </si>
  <si>
    <t>NPLs to Total Loans</t>
  </si>
  <si>
    <t>Provision to NPLs</t>
  </si>
  <si>
    <t>Net NPLs to Capital</t>
  </si>
  <si>
    <t>-</t>
  </si>
  <si>
    <t>EARNINGS</t>
  </si>
  <si>
    <t>Return on Assets (Before Tax)</t>
  </si>
  <si>
    <t>Return on Assets (After Tax)</t>
  </si>
  <si>
    <t>ROE (Avg. Equity&amp; Surplus) (Before Tax)</t>
  </si>
  <si>
    <t>ROE (Avg. Equity &amp;Surplus) (After Tax)</t>
  </si>
  <si>
    <t>NII/Gross Income</t>
  </si>
  <si>
    <t>Cost / Income Ratio</t>
  </si>
  <si>
    <t>LIQUIDITY</t>
  </si>
  <si>
    <t>Liquid Assets/Total Assets</t>
  </si>
  <si>
    <t>Liquid Assets/Total Deposits</t>
  </si>
  <si>
    <t>Advances/Deposits</t>
  </si>
  <si>
    <t>Shock Details</t>
  </si>
  <si>
    <t>&lt; 0%</t>
  </si>
  <si>
    <t>0% - 10%</t>
  </si>
  <si>
    <t>&gt; 10%</t>
  </si>
  <si>
    <t>Pre-Shock Position</t>
  </si>
  <si>
    <t>Credit Risk Shocks</t>
  </si>
  <si>
    <t>C-1</t>
  </si>
  <si>
    <t>20% of performing loans moving to substandard, 50% of substandard to doubtful, 50% of doubtful to loss.</t>
  </si>
  <si>
    <t>C-2</t>
  </si>
  <si>
    <t>Tightening of loan classification i.e. All NPLs under substandard downgraded to doubtful and all doubtful downgraded to loss.</t>
  </si>
  <si>
    <t>C-3</t>
  </si>
  <si>
    <t>Deterioration in performing loans of the textile sector (30%) directly downgraded to doubtful category of NPLs.</t>
  </si>
  <si>
    <t>C-4</t>
  </si>
  <si>
    <t xml:space="preserve">50% of consumer loans (credit cards, auto loans, personal loans &amp; consumer durables only)  directly classified into doubtful category of NPLs. </t>
  </si>
  <si>
    <t>C-5</t>
  </si>
  <si>
    <t>Deterioration in performing loans of the SME Sector (25%) and Agri Sector (25%) downgraded to Doubtful category of NPLs.</t>
  </si>
  <si>
    <t>C-6</t>
  </si>
  <si>
    <t>Critical Infection Ratio (The ratio of NPLs to Loans where capital wipes out)</t>
  </si>
  <si>
    <t>Market Risk Shocks</t>
  </si>
  <si>
    <t>IR-1</t>
  </si>
  <si>
    <t>Increase in interest rates by 300 basis points.</t>
  </si>
  <si>
    <t>IR-2</t>
  </si>
  <si>
    <t>Flattening of yield curve by increasing 300, 200 and 100 basis points at the short, middle and long end respectively.</t>
  </si>
  <si>
    <t>ER-1</t>
  </si>
  <si>
    <t>Depreciation of Pak Rupee exchange rate by 25%</t>
  </si>
  <si>
    <t>ER-2</t>
  </si>
  <si>
    <t>Appreciation of Pak Rupee exchange rate by 5%</t>
  </si>
  <si>
    <t>EQ-1</t>
  </si>
  <si>
    <t>Fall in general equity prices by 30%.</t>
  </si>
  <si>
    <t>EQ-2</t>
  </si>
  <si>
    <t>Fall in general equity prices by 50%.</t>
  </si>
  <si>
    <t>Combined Credit &amp; Market Shocks</t>
  </si>
  <si>
    <t>COMB-1</t>
  </si>
  <si>
    <t>Increase in General Interest rates by 3%, deterioration in performing loans of the SME Sector (25%) and Agri Sector (25%) downgraded to Doubtful category of NPLs, deterioration of loans to the textile sector (30%) directly downgraded to doubtful category, and fall in equity prices by 30%.</t>
  </si>
  <si>
    <t>COMB-2</t>
  </si>
  <si>
    <t>Flattening of yield curve by increasing 300, 200 and 100 basis points at the short, middle and long end respectively, 20% of performing loans moving to substandard, 50% of substandard to doubtful, 50% of doubtful to loss., fall in equity prices by 50%.</t>
  </si>
  <si>
    <t>Liquidity Risk Shocks</t>
  </si>
  <si>
    <t>3 Days</t>
  </si>
  <si>
    <t>4 Days</t>
  </si>
  <si>
    <t>5 Days</t>
  </si>
  <si>
    <t>L-1</t>
  </si>
  <si>
    <t>Withdrawal of customer deposits by 2%, 5%, 10%, 10% and 10% for five consecutive days respectively.</t>
  </si>
  <si>
    <t>Group-wise Composition of Banks March 31, 2010</t>
  </si>
  <si>
    <t>2008</t>
  </si>
  <si>
    <t>2009</t>
  </si>
  <si>
    <t>2010</t>
  </si>
  <si>
    <t>A. Public Sector Com. Banks (4)</t>
  </si>
  <si>
    <t>A. Public Sector Com. Banks (5)</t>
  </si>
  <si>
    <t xml:space="preserve"> Habib Bank Ltd.</t>
  </si>
  <si>
    <t xml:space="preserve"> National Bank of Pakistan</t>
  </si>
  <si>
    <t xml:space="preserve"> First Women Bank Ltd. </t>
  </si>
  <si>
    <t xml:space="preserve"> United Bank Ltd.</t>
  </si>
  <si>
    <t xml:space="preserve"> The Bank of Khyber </t>
  </si>
  <si>
    <t xml:space="preserve"> The Bank of Punjab</t>
  </si>
  <si>
    <t xml:space="preserve">Sindh Bank Ltd. </t>
  </si>
  <si>
    <t>B. Local Private Banks (20)</t>
  </si>
  <si>
    <t>B. Local Private Banks (24)</t>
  </si>
  <si>
    <t>B. Local Private Banks (26)</t>
  </si>
  <si>
    <t>B. Local Private Banks (25)</t>
  </si>
  <si>
    <t>B. Local Private Banks (23)</t>
  </si>
  <si>
    <t xml:space="preserve"> Askari Commercial Bank Ltd.</t>
  </si>
  <si>
    <t xml:space="preserve"> Allied Bank Ltd.</t>
  </si>
  <si>
    <t xml:space="preserve"> Bank Al-Falah Ltd.</t>
  </si>
  <si>
    <t xml:space="preserve"> Bank Alfalah Ltd.</t>
  </si>
  <si>
    <t xml:space="preserve"> Arif Habib Bank Ltd.</t>
  </si>
  <si>
    <t xml:space="preserve"> Askari Bank Ltd.</t>
  </si>
  <si>
    <t xml:space="preserve"> Bank Al Habib Ltd.</t>
  </si>
  <si>
    <t xml:space="preserve"> Bank AL Habib Ltd.</t>
  </si>
  <si>
    <t xml:space="preserve"> Atlas Bank Ltd..</t>
  </si>
  <si>
    <t xml:space="preserve"> My Bank Ltd.</t>
  </si>
  <si>
    <t xml:space="preserve"> Mybank Ltd.</t>
  </si>
  <si>
    <t xml:space="preserve"> Faysal Bank Ltd.</t>
  </si>
  <si>
    <t xml:space="preserve"> Metropolitan Bank Ltd.</t>
  </si>
  <si>
    <t xml:space="preserve"> Habib Metropolitan Bank Ltd.</t>
  </si>
  <si>
    <t xml:space="preserve"> BankIslami Pakistan Ltd.</t>
  </si>
  <si>
    <t xml:space="preserve"> KASB Bank Ltd.</t>
  </si>
  <si>
    <t xml:space="preserve"> Dawood Islamic Bank Ltd </t>
  </si>
  <si>
    <t xml:space="preserve"> Dawood Islamic Bank Ltd. </t>
  </si>
  <si>
    <t xml:space="preserve"> Prime Commercial Bank Ltd.</t>
  </si>
  <si>
    <t xml:space="preserve"> Crescent Commercial Bank Ltd.</t>
  </si>
  <si>
    <t xml:space="preserve"> Emirates Global Islamic Bank Ltd.</t>
  </si>
  <si>
    <t xml:space="preserve"> Saudi Pak Commercial Bank Ltd</t>
  </si>
  <si>
    <t xml:space="preserve"> PICIC Commercial Bank Ltd.</t>
  </si>
  <si>
    <t xml:space="preserve"> Dubai Islamic Bank Pakistan Ltd.</t>
  </si>
  <si>
    <t xml:space="preserve"> Soneri Bank Ltd.</t>
  </si>
  <si>
    <t xml:space="preserve"> JS Bank Ltd.</t>
  </si>
  <si>
    <t xml:space="preserve"> Union Bank Ltd. </t>
  </si>
  <si>
    <t xml:space="preserve"> Standard Chartered Bank (Pakistan) Ltd. </t>
  </si>
  <si>
    <t xml:space="preserve"> MCB Bank Ltd. </t>
  </si>
  <si>
    <t xml:space="preserve"> Allied Bank Ltd..</t>
  </si>
  <si>
    <t xml:space="preserve"> Meezan Bank Ltd.</t>
  </si>
  <si>
    <t xml:space="preserve"> NIB Bank Ltd.</t>
  </si>
  <si>
    <t xml:space="preserve"> SAMBA Bank Ltd.</t>
  </si>
  <si>
    <t xml:space="preserve"> Silk Bank Ltd</t>
  </si>
  <si>
    <t xml:space="preserve"> Habib Bank Ltd</t>
  </si>
  <si>
    <t xml:space="preserve"> Saudi Pak Commercial Bank Ltd.</t>
  </si>
  <si>
    <t xml:space="preserve"> ABN AMRO Bank N.V.</t>
  </si>
  <si>
    <t xml:space="preserve"> Dawood Bank Ltd.</t>
  </si>
  <si>
    <t xml:space="preserve"> Atlas Bank Ltd.</t>
  </si>
  <si>
    <t xml:space="preserve"> Arif Habib Rupali Bank Ltd.</t>
  </si>
  <si>
    <t>C. Foreign Banks (11)</t>
  </si>
  <si>
    <t xml:space="preserve"> The Royal Bank of Scotland Ltd. </t>
  </si>
  <si>
    <t>Dubai Islamic Bank Pakistan Ltd.</t>
  </si>
  <si>
    <t xml:space="preserve"> American Express Bank Ltd 7.</t>
  </si>
  <si>
    <t xml:space="preserve">ABN AMRO Bank (Pakistan) Ltd. </t>
  </si>
  <si>
    <t xml:space="preserve"> The Bank of Tokyo – Mitsubishi.</t>
  </si>
  <si>
    <t>C. Foreign Banks (7)</t>
  </si>
  <si>
    <t>C. Foreign Banks (6)</t>
  </si>
  <si>
    <t xml:space="preserve"> Citibank N.A.</t>
  </si>
  <si>
    <t xml:space="preserve"> Bank of Tokyo - Mitsubishi UFJ, Ltd. </t>
  </si>
  <si>
    <t xml:space="preserve"> Deutsche Bank AG</t>
  </si>
  <si>
    <t xml:space="preserve"> Habib Bank AG Zurich </t>
  </si>
  <si>
    <t xml:space="preserve"> Oman International Bank S.A.O.G.</t>
  </si>
  <si>
    <t xml:space="preserve"> The Hongkong &amp; Shanghai Banking Corporation Ltd.</t>
  </si>
  <si>
    <t xml:space="preserve"> Barclays Bank PLC</t>
  </si>
  <si>
    <t xml:space="preserve"> Rupali Bank Ltd.</t>
  </si>
  <si>
    <t xml:space="preserve"> HSBC Bank Milldle East Ltd.</t>
  </si>
  <si>
    <t xml:space="preserve"> Standard Chartered Bank </t>
  </si>
  <si>
    <t>D. Specialized Banks (4)</t>
  </si>
  <si>
    <t xml:space="preserve"> Zarai Taraqiati Bank Ltd.</t>
  </si>
  <si>
    <t xml:space="preserve"> Industrial Development Bank of Pakistan</t>
  </si>
  <si>
    <t xml:space="preserve"> Punjab Provincial Co-operative Bank Ltd.</t>
  </si>
  <si>
    <t xml:space="preserve"> SME Bank Ltd.</t>
  </si>
  <si>
    <t xml:space="preserve"> SME Bank Ltd</t>
  </si>
  <si>
    <t>All Commercial Banks (35)</t>
  </si>
  <si>
    <t>All Commercial Banks (36)</t>
  </si>
  <si>
    <t xml:space="preserve"> Commercial Banks (35)</t>
  </si>
  <si>
    <t xml:space="preserve">    Include A + B + C</t>
  </si>
  <si>
    <t>All Commercial Banks (34)</t>
  </si>
  <si>
    <t xml:space="preserve">  Include A + B + C</t>
  </si>
  <si>
    <t>All Banks (39)</t>
  </si>
  <si>
    <t>All Banks (40)</t>
  </si>
  <si>
    <t xml:space="preserve">    Include A + B + C + D</t>
  </si>
  <si>
    <t>All Banks (38)</t>
  </si>
  <si>
    <t>* Descheduling of Albaraka Islamic Bank Pakistan Operations and merger into Emirates Global Islamic Bank Limited with effect from October 29, 2010. Subsequent upon its merger, name has been changed from “Emirates Global Islamic Bank Limited” to “AlBaraka Bank (Pakistan) Limited” with effect from the close of business on October 29, 2010.</t>
  </si>
  <si>
    <t>*  Name has been changed vide BPRD Notification dated August 16, 2010.</t>
  </si>
  <si>
    <t>*  Name has been changed to "Summit Bank Limited" vide BPRD notification dated August 16, 2010.</t>
  </si>
  <si>
    <t>CY01</t>
  </si>
  <si>
    <t>Paid up Capital</t>
  </si>
  <si>
    <t>Liabilities</t>
  </si>
  <si>
    <t>Advances</t>
  </si>
  <si>
    <t>Investments</t>
  </si>
  <si>
    <t>Income</t>
  </si>
  <si>
    <t>Expense</t>
  </si>
  <si>
    <t>Profit bofore tax</t>
  </si>
  <si>
    <t>Profit after tax</t>
  </si>
  <si>
    <t>Islamic Banks</t>
  </si>
  <si>
    <t>Dec-10*</t>
  </si>
  <si>
    <t>Islamic Banking Branches</t>
  </si>
  <si>
    <t>Total Islamic Banking</t>
  </si>
  <si>
    <t>Due from Financial Institutions</t>
  </si>
  <si>
    <t>Financing - Net</t>
  </si>
  <si>
    <t>Due to Financial Institution</t>
  </si>
  <si>
    <t>Mark-Up Income</t>
  </si>
  <si>
    <t>Mark-Up Expenses</t>
  </si>
  <si>
    <t xml:space="preserve">Net Mark-Up </t>
  </si>
  <si>
    <t>Net Mark-Up After Provision</t>
  </si>
  <si>
    <t xml:space="preserve">Total Non - Markup </t>
  </si>
  <si>
    <t>Total Non-Markup</t>
  </si>
  <si>
    <t>Mar-11</t>
  </si>
  <si>
    <t>LPBs</t>
  </si>
  <si>
    <t>FBs</t>
  </si>
  <si>
    <t>CBs</t>
  </si>
  <si>
    <t>SBs</t>
  </si>
  <si>
    <t>Before Tax ROA</t>
  </si>
  <si>
    <t>Items</t>
  </si>
  <si>
    <t>Amount</t>
  </si>
  <si>
    <t>%</t>
  </si>
  <si>
    <t>Loans &amp; advances</t>
  </si>
  <si>
    <t>Deposits, repo and others</t>
  </si>
  <si>
    <t>Mar-10</t>
  </si>
  <si>
    <t>Jun-10</t>
  </si>
  <si>
    <t>Sep-10</t>
  </si>
  <si>
    <t>Dec-10</t>
  </si>
  <si>
    <t>Industry</t>
  </si>
  <si>
    <t xml:space="preserve">Total </t>
  </si>
  <si>
    <t xml:space="preserve">10 to 15 </t>
  </si>
  <si>
    <t>Over 15</t>
  </si>
  <si>
    <t>NPLs</t>
  </si>
  <si>
    <t>Provision</t>
  </si>
  <si>
    <t>Net NPLs</t>
  </si>
  <si>
    <t>OAEM</t>
  </si>
  <si>
    <t>Sub Standard</t>
  </si>
  <si>
    <t>Doubtful</t>
  </si>
  <si>
    <t>Loss</t>
  </si>
  <si>
    <t>Dec-09</t>
  </si>
  <si>
    <t>Capital</t>
  </si>
  <si>
    <t>Total Capital to Total RWA</t>
  </si>
  <si>
    <t>Tier 1 Capital to Total RWA</t>
  </si>
  <si>
    <t>Asset Quality</t>
  </si>
  <si>
    <t>Earnings</t>
  </si>
  <si>
    <t>ROA before Tax</t>
  </si>
  <si>
    <t>ROA after Tax</t>
  </si>
  <si>
    <t>ROE before Tax</t>
  </si>
  <si>
    <t>ROE after Tax</t>
  </si>
  <si>
    <t>Loans to Deposits</t>
  </si>
  <si>
    <t>Net Interest Income to Gross Income</t>
  </si>
  <si>
    <t>Non Interest Income to Gross Income</t>
  </si>
  <si>
    <t>Operating Expense to Gross Income</t>
  </si>
  <si>
    <t>Less: Taxation</t>
  </si>
  <si>
    <t>* Un-audited results.</t>
  </si>
  <si>
    <t>amount in million Rupees, ratio in percent</t>
  </si>
  <si>
    <t>Infection 
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</si>
  <si>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</si>
  <si>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</si>
  <si>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</si>
  <si>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</si>
  <si>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</si>
  <si>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</si>
  <si>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</si>
  <si>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</si>
  <si>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</si>
  <si>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</si>
  <si>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</si>
  <si>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Agribusiness</t>
  </si>
  <si>
    <t xml:space="preserve">Automobile/Transportation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</si>
  <si>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</si>
  <si>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</si>
  <si>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</si>
  <si>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</si>
  <si>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</si>
  <si>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</si>
  <si>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</si>
  <si>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</si>
  <si>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</si>
  <si>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</si>
  <si>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Mar-10*</t>
  </si>
  <si>
    <t>*  Un-audited results.</t>
  </si>
  <si>
    <t>Percent</t>
  </si>
  <si>
    <t>amount in billion Rupees, share in percent</t>
  </si>
  <si>
    <t>Less than 10</t>
  </si>
  <si>
    <t>Position Based at March 31,2011 (Un-audited)</t>
  </si>
  <si>
    <t>Islamic Banking</t>
  </si>
  <si>
    <t>Profit/ (Loss) Before Taxation</t>
  </si>
  <si>
    <t>Profit/ (Loss) after Taxation</t>
  </si>
  <si>
    <t>Liquidity</t>
  </si>
  <si>
    <t>SBP declared “Sindh Bank Limited” as a scheduled bank with effect from December 24, 2010.</t>
  </si>
  <si>
    <t>1. House Building Finance Company Limited</t>
  </si>
  <si>
    <t>2. PAIR Investment Company Limited</t>
  </si>
  <si>
    <t>3. Pak Brunei investment Company Limited</t>
  </si>
  <si>
    <t>4. Pak Libya Holding Company Limited</t>
  </si>
  <si>
    <t>5. Pak Oman Investment Company Limited</t>
  </si>
  <si>
    <t>6. Pak-China Investment Company Limited</t>
  </si>
  <si>
    <t>7. Pakistan Kuwait Investment Company Limited</t>
  </si>
  <si>
    <t>8. Saudi Pak Industrial &amp; Agricultural Investment Company Limited</t>
  </si>
  <si>
    <t xml:space="preserve">Deposits </t>
  </si>
  <si>
    <t>Banking System: Selected Indicators of Asset Quality</t>
  </si>
  <si>
    <t>Banking System: Break up of Non Performing Loans (NPLs)</t>
  </si>
  <si>
    <t>Category-wise Break up of Banks' Non Performing Loans (NPLs)</t>
  </si>
  <si>
    <t xml:space="preserve"> Category-wise Break up of Banks' Advances</t>
  </si>
  <si>
    <t>Category-wise Banks' Provisions</t>
  </si>
  <si>
    <t>Category-wise Banks' Advanes (net of provisions)</t>
  </si>
  <si>
    <t>Banking System: Break up of Provisions against Advances (specific)</t>
  </si>
  <si>
    <t>Category-wise Banks' Non Performing Loans-NPLs (net of provisions)</t>
  </si>
  <si>
    <t>Profit After Tax</t>
  </si>
  <si>
    <r>
      <t xml:space="preserve">Before Tax ROE </t>
    </r>
    <r>
      <rPr>
        <i/>
        <sz val="14"/>
        <color indexed="8"/>
        <rFont val="Garamond"/>
        <family val="1"/>
      </rPr>
      <t>(based on Equity plus Surplus on Revaluation)</t>
    </r>
  </si>
  <si>
    <t>Islamic Banks  </t>
  </si>
  <si>
    <t>Dubai Islamic Bank Pakistan Ltd</t>
  </si>
  <si>
    <t>Meezan Bank Ltd</t>
  </si>
  <si>
    <t>Conventional Banks having Islamic Banking Branches</t>
  </si>
  <si>
    <t>Bank Al Habib Ltd</t>
  </si>
  <si>
    <t>Bank Alfalah Ltd</t>
  </si>
  <si>
    <t>Faysal Bank Limited</t>
  </si>
  <si>
    <t>Habib Bank Ltd</t>
  </si>
  <si>
    <t xml:space="preserve">Habib Metropolitan Bank </t>
  </si>
  <si>
    <t>MCB Bank Ltd</t>
  </si>
  <si>
    <t xml:space="preserve">National Bank of Pakistan </t>
  </si>
  <si>
    <t>Soneri Bank Ltd</t>
  </si>
  <si>
    <t>Top 5 Banks</t>
  </si>
  <si>
    <t>6-10 Banks</t>
  </si>
  <si>
    <t>11-20 Banks</t>
  </si>
  <si>
    <t>21-28 Banks</t>
  </si>
  <si>
    <t>Share of Total Assets</t>
  </si>
  <si>
    <t>Share of Total Investments</t>
  </si>
  <si>
    <t>Share of Total Deposits</t>
  </si>
  <si>
    <t>Customer Fixed Deposits</t>
  </si>
  <si>
    <t>Customer CASA</t>
  </si>
  <si>
    <t>Customer Deposits others</t>
  </si>
  <si>
    <t>Financial Institutions Remunerative Deposits</t>
  </si>
  <si>
    <t>Financial Institutions Non-Remunerative Deposits</t>
  </si>
  <si>
    <t>Capital Adequacy</t>
  </si>
  <si>
    <t>Share of Risk Weighted Assets</t>
  </si>
  <si>
    <t>Tier 1 Capital / RWA</t>
  </si>
  <si>
    <t>Net Worth / Total Assets</t>
  </si>
  <si>
    <t>Advances:public</t>
  </si>
  <si>
    <t>Advances:private</t>
  </si>
  <si>
    <t>Sectoral Distribution of Loans</t>
  </si>
  <si>
    <t>SMEs</t>
  </si>
  <si>
    <t>Agriculture</t>
  </si>
  <si>
    <t>Consumer Finance</t>
  </si>
  <si>
    <t>Commodity Financing</t>
  </si>
  <si>
    <t xml:space="preserve">Others </t>
  </si>
  <si>
    <t>NPLs / Gross Loans</t>
  </si>
  <si>
    <t>Net NPLs / Capital</t>
  </si>
  <si>
    <t>Earning &amp; Profitability</t>
  </si>
  <si>
    <t>Net Interest Income / Gross Income</t>
  </si>
  <si>
    <t>Non-Interest Expense / Gross Income</t>
  </si>
  <si>
    <t>Provision Expense to Gross Income</t>
  </si>
  <si>
    <t>Liquid Assets / Total Assets</t>
  </si>
  <si>
    <t>Liquid Assets / Total Deposits</t>
  </si>
  <si>
    <t xml:space="preserve">Asset </t>
  </si>
  <si>
    <t>Capital/RWA (Capital Adequacy Ratio)</t>
  </si>
  <si>
    <t>3.1</t>
  </si>
  <si>
    <t>3.2</t>
  </si>
  <si>
    <t>2.8</t>
  </si>
  <si>
    <t>2.9</t>
  </si>
  <si>
    <t>Total Eligible Tier 1 capital(1.6 less 1.13)</t>
  </si>
  <si>
    <t>2.10</t>
  </si>
  <si>
    <t>2.11</t>
  </si>
  <si>
    <t>2.13</t>
  </si>
  <si>
    <t xml:space="preserve">Eligible tier 3 </t>
  </si>
  <si>
    <t>Other Deductins from Tier 1 and Tier 2 Capital</t>
  </si>
  <si>
    <t>Equity holdings (majority or significant minority) in an insurance subsidiary(para 1.1 scope of Application)</t>
  </si>
  <si>
    <t>Significant minority and majority investments in commercial entities exceeding 15% of Bank,s Capital</t>
  </si>
  <si>
    <t>4.1</t>
  </si>
  <si>
    <t>4.2</t>
  </si>
  <si>
    <t>4.3</t>
  </si>
  <si>
    <t>5.1</t>
  </si>
  <si>
    <t>5.2</t>
  </si>
  <si>
    <t>5.3</t>
  </si>
  <si>
    <t>5.4</t>
  </si>
  <si>
    <t>5.5</t>
  </si>
  <si>
    <t>5.6</t>
  </si>
  <si>
    <t>5.7</t>
  </si>
  <si>
    <t>Sub-Total (1.7 to 1.12)</t>
  </si>
  <si>
    <t>Total Tier 2 Supplementary Capital(2.1  to  2.5)</t>
  </si>
  <si>
    <t>TOTAL CAPITAL (1.14 plus 2.9)</t>
  </si>
  <si>
    <t>Total Deductible Items to be deducted 50% from Tier 1 capital and 50% from Tier 2 capital ( 5.1 to 5.6)</t>
  </si>
  <si>
    <t xml:space="preserve"> Atlas Bank Ltd**</t>
  </si>
  <si>
    <t xml:space="preserve"> Emirates Global Islamic Bank Ltd.*</t>
  </si>
  <si>
    <t xml:space="preserve">        of which investment in Government Securities</t>
  </si>
  <si>
    <t xml:space="preserve">AlBaraka Bank (Pakistan) Limited </t>
  </si>
  <si>
    <t>Grand Total 17 (5+12)</t>
  </si>
  <si>
    <t xml:space="preserve"> AlBaraka Bank (Pakistan) Limited.*</t>
  </si>
  <si>
    <t>Summit Bank Ltd (formerly Arif Habib Bank)***</t>
  </si>
  <si>
    <t>***De-scheduling of Atlas Bank Limited with effect from the close of business on December 31, 2010, on account of its merger with and into Summit Bank Limited.</t>
  </si>
  <si>
    <t xml:space="preserve"> Faysal Bank Ltd.**</t>
  </si>
  <si>
    <t xml:space="preserve">** Royal Bank of Scotland Limited (RBS Pakistan) Amalgamated with and into Faysal Bank Limited on December 29, 2010. </t>
  </si>
  <si>
    <t>Table 1.1: Banking System: Key variables of Balance Sheet and Profit &amp; Loss Statement</t>
  </si>
  <si>
    <t>Table 1.2: Banking System: Growth Rates of Key Variables and Key Financial Soundness Indicators (FSIs)</t>
  </si>
  <si>
    <t>Table 3.2: Financial Soundness Indicators of DFIs</t>
  </si>
  <si>
    <t>Table 1.7:  Asset Quality Indicators of the Banking System</t>
  </si>
  <si>
    <r>
      <t>Table 1.8: Segment-wise Advances and Non Performing Loans (NPLs)</t>
    </r>
    <r>
      <rPr>
        <b/>
        <vertAlign val="superscript"/>
        <sz val="20"/>
        <color theme="3"/>
        <rFont val="Garamond"/>
        <family val="1"/>
      </rPr>
      <t>*</t>
    </r>
  </si>
  <si>
    <t>Table 1.11: Category-wise Profitability Indicators of the Banking System</t>
  </si>
  <si>
    <t>Table 1.12: Banking System: Break-up of Mark-up / Return / Interest Earned</t>
  </si>
  <si>
    <t>Table 1.13: Distribution of Banks by CAR</t>
  </si>
  <si>
    <r>
      <t>Table 2.2: Financial Soundness Indicators of Islamic Banking</t>
    </r>
    <r>
      <rPr>
        <b/>
        <vertAlign val="superscript"/>
        <sz val="16"/>
        <color theme="3"/>
        <rFont val="Garamond"/>
        <family val="1"/>
      </rPr>
      <t>*</t>
    </r>
  </si>
  <si>
    <t>Table 1.10: Category-wise Profitability of the Banking System</t>
  </si>
  <si>
    <t>** Statistics for 2008 has been restated on the basis of audit for the year 2009.</t>
  </si>
  <si>
    <t>*** Data of IDBP,PPCBL, and SME is based on Basel I.</t>
  </si>
  <si>
    <t>Jun-11</t>
  </si>
  <si>
    <t>Jun-11*</t>
  </si>
  <si>
    <t>* Source: FSIs are prepared on the basis of annual audited accounts except for quarter ended Dec-10 , Mar-11 and Jun -11
  which are based on unaudited Quarterly Report of Condition (QRC) submitted by banks.</t>
  </si>
  <si>
    <t>The statistics of profits and provision charges are on year-to-date (ytd) basis.</t>
  </si>
  <si>
    <t>Note: Statistics for Mar, Jun, Sep and Dec are based on un-audited accounts submitted by banks.</t>
  </si>
  <si>
    <t>(Percent)</t>
  </si>
  <si>
    <t>B. Local Private Banks (22)</t>
  </si>
  <si>
    <t>All Commercial Banks (33)</t>
  </si>
  <si>
    <t>All Banks (37)</t>
  </si>
  <si>
    <r>
      <t xml:space="preserve"> Mybank Ltd</t>
    </r>
    <r>
      <rPr>
        <i/>
        <vertAlign val="superscript"/>
        <sz val="16"/>
        <color rgb="FFFF0000"/>
        <rFont val="Garamond"/>
        <family val="1"/>
      </rPr>
      <t>#</t>
    </r>
    <r>
      <rPr>
        <i/>
        <sz val="16"/>
        <color rgb="FFFF0000"/>
        <rFont val="Garamond"/>
        <family val="1"/>
      </rPr>
      <t>.</t>
    </r>
  </si>
  <si>
    <t>As at June 30, 2011</t>
  </si>
  <si>
    <t>Islamic Banks/Branches - June 30, 2011</t>
  </si>
  <si>
    <t xml:space="preserve">Table 1.6: Selected Indicators for Different Categories of </t>
  </si>
  <si>
    <t>Banks in terms of Size - June 30, 2011</t>
  </si>
  <si>
    <t>Advances (net of Provision)</t>
  </si>
  <si>
    <t>Investments (net of Provisions)</t>
  </si>
  <si>
    <r>
      <rPr>
        <i/>
        <vertAlign val="superscript"/>
        <sz val="16"/>
        <rFont val="Garamond"/>
        <family val="1"/>
      </rPr>
      <t xml:space="preserve"># </t>
    </r>
    <r>
      <rPr>
        <i/>
        <sz val="16"/>
        <rFont val="Garamond"/>
        <family val="1"/>
      </rPr>
      <t>Descheduling and amalgamation of Mybank Limited (MBL) with and into Summit Bank Limited with effect from Jun 29, 2011.</t>
    </r>
  </si>
  <si>
    <t xml:space="preserve">Table 2.1: Group wise Balance Sheets and Income Statements of </t>
  </si>
  <si>
    <t>United Bank Limited</t>
  </si>
  <si>
    <t>Table 2.3: Composition of Islamic Banking Institutions</t>
  </si>
  <si>
    <t>Table 3.1: Balance Sheets and Income Statements of DFIs</t>
  </si>
  <si>
    <t>Table 3.3: Composition of Development Finance Institutions</t>
  </si>
  <si>
    <t>While amalgamation of MyBank with and into Summit bank Ltd came into effect on Jun 29, 2011, both banks reported their results for Jun-11 quarter separately.</t>
  </si>
  <si>
    <t>While amalgamation of MyBank with and into Summit bank Ltd came into effect on Jun 29, 2011, 
both banks reported their results for Jun-11 quarter separately.</t>
  </si>
  <si>
    <t>Table 1.3: Group wise Balance Sheets and Income Statements of Banks*</t>
  </si>
  <si>
    <t>Table 1.4: Financial Soundness Indicators of the Banking System</t>
  </si>
  <si>
    <r>
      <t>Table 1.9: Sector-wise Advances and Non Performing Loans (NPLs)</t>
    </r>
    <r>
      <rPr>
        <b/>
        <u/>
        <vertAlign val="superscript"/>
        <sz val="20"/>
        <rFont val="Garamond"/>
        <family val="1"/>
      </rPr>
      <t>*</t>
    </r>
  </si>
  <si>
    <t>Table 1.15: Stress Testing Results of  the Banking System</t>
  </si>
  <si>
    <t xml:space="preserve">Table 1.14: Capital Structure and Capital Adequacy Ratio of All Banks and DFIs </t>
  </si>
  <si>
    <t xml:space="preserve">Table 1.16: Group-wise Composition of Banks </t>
  </si>
  <si>
    <t>Profit/Loss (Before Tax)</t>
  </si>
</sst>
</file>

<file path=xl/styles.xml><?xml version="1.0" encoding="utf-8"?>
<styleSheet xmlns="http://schemas.openxmlformats.org/spreadsheetml/2006/main">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0.0"/>
    <numFmt numFmtId="167" formatCode="0.0_);\(0.0\)"/>
    <numFmt numFmtId="168" formatCode="[$-409]mmmm\ d\,\ yyyy;@"/>
    <numFmt numFmtId="169" formatCode="&quot;   &quot;@"/>
    <numFmt numFmtId="170" formatCode="&quot;      &quot;@"/>
    <numFmt numFmtId="171" formatCode="&quot;         &quot;@"/>
    <numFmt numFmtId="172" formatCode="&quot;            &quot;@"/>
    <numFmt numFmtId="173" formatCode="&quot;               &quot;@"/>
    <numFmt numFmtId="174" formatCode="#,##0;\-#,##0;&quot;-&quot;"/>
    <numFmt numFmtId="175" formatCode="General_)"/>
    <numFmt numFmtId="176" formatCode="#,##0.0"/>
    <numFmt numFmtId="177" formatCode="[Black]#,##0.0;[Black]\-#,##0.0;;"/>
    <numFmt numFmtId="178" formatCode="mm/dd/yy"/>
    <numFmt numFmtId="179" formatCode="_(* #,##0.000_);_(* \(#,##0.000\);_(* &quot;-&quot;??_);_(@_)"/>
    <numFmt numFmtId="180" formatCode="0.0%"/>
    <numFmt numFmtId="181" formatCode="_(* #,##0.0_);_(* \(#,##0.0\);_(* &quot;-&quot;??_);_(@_)"/>
    <numFmt numFmtId="182" formatCode="#,##0.000_);[Red]\(#,##0.000\)"/>
    <numFmt numFmtId="183" formatCode="#,##0.0_);[Red]\(#,##0.0\)"/>
    <numFmt numFmtId="184" formatCode="[$-409]mmmm\-yy;@"/>
    <numFmt numFmtId="185" formatCode="_(* #,##0.0_);_(* \(#,##0.0\);_(* &quot;-&quot;_);_(@_)"/>
  </numFmts>
  <fonts count="109">
    <font>
      <sz val="11"/>
      <color theme="1"/>
      <name val="Calibri"/>
      <family val="2"/>
      <scheme val="minor"/>
    </font>
    <font>
      <sz val="11"/>
      <color theme="1"/>
      <name val="Calibri"/>
      <family val="2"/>
      <scheme val="minor"/>
    </font>
    <font>
      <b/>
      <sz val="13"/>
      <color theme="1"/>
      <name val="Garamond"/>
      <family val="1"/>
    </font>
    <font>
      <sz val="11"/>
      <color theme="1"/>
      <name val="Garamond"/>
      <family val="1"/>
    </font>
    <font>
      <sz val="13"/>
      <color theme="1"/>
      <name val="Garamond"/>
      <family val="1"/>
    </font>
    <font>
      <sz val="10"/>
      <name val="Arial"/>
      <family val="2"/>
    </font>
    <font>
      <sz val="10"/>
      <name val="Times New Roman"/>
      <family val="1"/>
    </font>
    <font>
      <sz val="9"/>
      <name val="Times New Roman"/>
      <family val="1"/>
    </font>
    <font>
      <sz val="12"/>
      <name val="Tms Rmn"/>
    </font>
    <font>
      <sz val="10"/>
      <color indexed="8"/>
      <name val="Arial"/>
      <family val="2"/>
    </font>
    <font>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sz val="12"/>
      <name val="Helv"/>
    </font>
    <font>
      <b/>
      <sz val="9"/>
      <color indexed="20"/>
      <name val="Arial"/>
      <family val="2"/>
    </font>
    <font>
      <sz val="8"/>
      <name val="Arial"/>
      <family val="2"/>
    </font>
    <font>
      <b/>
      <sz val="12"/>
      <name val="Arial"/>
      <family val="2"/>
    </font>
    <font>
      <sz val="8"/>
      <color indexed="18"/>
      <name val="Arial"/>
      <family val="2"/>
    </font>
    <font>
      <sz val="8"/>
      <name val="Helv"/>
    </font>
    <font>
      <b/>
      <sz val="8"/>
      <color indexed="8"/>
      <name val="Helv"/>
    </font>
    <font>
      <sz val="9"/>
      <name val="Arial"/>
      <family val="2"/>
    </font>
    <font>
      <sz val="11"/>
      <color theme="1"/>
      <name val="Arial Black"/>
      <family val="2"/>
    </font>
    <font>
      <sz val="10"/>
      <name val="Arial"/>
      <family val="2"/>
    </font>
    <font>
      <sz val="11"/>
      <color indexed="8"/>
      <name val="Calibri"/>
      <family val="2"/>
    </font>
    <font>
      <sz val="11"/>
      <name val="Garamond"/>
      <family val="1"/>
    </font>
    <font>
      <sz val="10"/>
      <name val="Garamond"/>
      <family val="1"/>
    </font>
    <font>
      <sz val="12"/>
      <name val="Garamond"/>
      <family val="1"/>
    </font>
    <font>
      <b/>
      <sz val="18"/>
      <color theme="1"/>
      <name val="Garamond"/>
      <family val="1"/>
    </font>
    <font>
      <sz val="15"/>
      <name val="Garamond"/>
      <family val="1"/>
    </font>
    <font>
      <sz val="15"/>
      <color theme="1"/>
      <name val="Garamond"/>
      <family val="1"/>
    </font>
    <font>
      <b/>
      <i/>
      <sz val="12"/>
      <name val="Garamond"/>
      <family val="1"/>
    </font>
    <font>
      <b/>
      <sz val="10"/>
      <name val="Garamond"/>
      <family val="1"/>
    </font>
    <font>
      <b/>
      <i/>
      <sz val="15"/>
      <name val="Garamond"/>
      <family val="1"/>
    </font>
    <font>
      <b/>
      <sz val="15"/>
      <name val="Garamond"/>
      <family val="1"/>
    </font>
    <font>
      <sz val="16"/>
      <name val="Garamond"/>
      <family val="1"/>
    </font>
    <font>
      <sz val="17"/>
      <name val="Garamond"/>
      <family val="1"/>
    </font>
    <font>
      <b/>
      <u/>
      <sz val="22"/>
      <color theme="3"/>
      <name val="Garamond"/>
      <family val="1"/>
    </font>
    <font>
      <b/>
      <sz val="22"/>
      <color theme="3"/>
      <name val="Garamond"/>
      <family val="1"/>
    </font>
    <font>
      <b/>
      <sz val="16"/>
      <name val="Garamond"/>
      <family val="1"/>
    </font>
    <font>
      <b/>
      <sz val="12"/>
      <name val="Garamond"/>
      <family val="1"/>
    </font>
    <font>
      <b/>
      <sz val="12"/>
      <color indexed="8"/>
      <name val="Garamond"/>
      <family val="1"/>
    </font>
    <font>
      <b/>
      <sz val="10"/>
      <color indexed="8"/>
      <name val="Garamond"/>
      <family val="1"/>
    </font>
    <font>
      <sz val="10"/>
      <color theme="1"/>
      <name val="Garamond"/>
      <family val="1"/>
    </font>
    <font>
      <sz val="10"/>
      <color indexed="8"/>
      <name val="Garamond"/>
      <family val="1"/>
    </font>
    <font>
      <b/>
      <sz val="10"/>
      <color theme="1"/>
      <name val="Garamond"/>
      <family val="1"/>
    </font>
    <font>
      <i/>
      <sz val="16"/>
      <name val="Garamond"/>
      <family val="1"/>
    </font>
    <font>
      <b/>
      <sz val="14"/>
      <name val="Garamond"/>
      <family val="1"/>
    </font>
    <font>
      <sz val="14"/>
      <name val="Garamond"/>
      <family val="1"/>
    </font>
    <font>
      <sz val="16"/>
      <color theme="1"/>
      <name val="Garamond"/>
      <family val="1"/>
    </font>
    <font>
      <b/>
      <sz val="16"/>
      <color indexed="8"/>
      <name val="Garamond"/>
      <family val="1"/>
    </font>
    <font>
      <b/>
      <sz val="16"/>
      <color theme="1"/>
      <name val="Garamond"/>
      <family val="1"/>
    </font>
    <font>
      <b/>
      <sz val="14"/>
      <color theme="1"/>
      <name val="Calibri"/>
      <family val="2"/>
      <scheme val="minor"/>
    </font>
    <font>
      <sz val="16"/>
      <color rgb="FFFF0000"/>
      <name val="Garamond"/>
      <family val="1"/>
    </font>
    <font>
      <sz val="16"/>
      <color indexed="8"/>
      <name val="Garamond"/>
      <family val="1"/>
    </font>
    <font>
      <b/>
      <i/>
      <sz val="16"/>
      <color indexed="8"/>
      <name val="Garamond"/>
      <family val="1"/>
    </font>
    <font>
      <sz val="16"/>
      <color rgb="FF000000"/>
      <name val="Garamond"/>
      <family val="1"/>
    </font>
    <font>
      <b/>
      <sz val="18"/>
      <name val="Garamond"/>
      <family val="1"/>
    </font>
    <font>
      <sz val="10.5"/>
      <name val="Garamond"/>
      <family val="1"/>
    </font>
    <font>
      <b/>
      <sz val="10.5"/>
      <name val="Garamond"/>
      <family val="1"/>
    </font>
    <font>
      <b/>
      <i/>
      <sz val="11"/>
      <name val="Garamond"/>
      <family val="1"/>
    </font>
    <font>
      <b/>
      <u/>
      <sz val="10.5"/>
      <name val="Garamond"/>
      <family val="1"/>
    </font>
    <font>
      <b/>
      <sz val="10.5"/>
      <color theme="1"/>
      <name val="Garamond"/>
      <family val="1"/>
    </font>
    <font>
      <b/>
      <u/>
      <sz val="16"/>
      <name val="Garamond"/>
      <family val="1"/>
    </font>
    <font>
      <b/>
      <u/>
      <sz val="16"/>
      <color theme="3"/>
      <name val="Garamond"/>
      <family val="1"/>
    </font>
    <font>
      <sz val="18"/>
      <color theme="3"/>
      <name val="Garamond"/>
      <family val="1"/>
    </font>
    <font>
      <b/>
      <i/>
      <sz val="16"/>
      <name val="Garamond"/>
      <family val="1"/>
    </font>
    <font>
      <b/>
      <u/>
      <sz val="15"/>
      <color indexed="8"/>
      <name val="Garamond"/>
      <family val="1"/>
    </font>
    <font>
      <b/>
      <u/>
      <sz val="16"/>
      <color indexed="8"/>
      <name val="Garamond"/>
      <family val="1"/>
    </font>
    <font>
      <b/>
      <u/>
      <sz val="16"/>
      <color indexed="62"/>
      <name val="Garamond"/>
      <family val="1"/>
    </font>
    <font>
      <i/>
      <sz val="16"/>
      <color rgb="FFFF0000"/>
      <name val="Garamond"/>
      <family val="1"/>
    </font>
    <font>
      <i/>
      <sz val="16"/>
      <color theme="1"/>
      <name val="Garamond"/>
      <family val="1"/>
    </font>
    <font>
      <b/>
      <u/>
      <sz val="25"/>
      <color theme="3"/>
      <name val="Garamond"/>
      <family val="1"/>
    </font>
    <font>
      <b/>
      <u/>
      <sz val="40"/>
      <color theme="3"/>
      <name val="Garamond"/>
      <family val="1"/>
    </font>
    <font>
      <sz val="15"/>
      <color theme="1"/>
      <name val="Calibri"/>
      <family val="2"/>
      <scheme val="minor"/>
    </font>
    <font>
      <sz val="14"/>
      <color theme="1"/>
      <name val="Garamond"/>
      <family val="1"/>
    </font>
    <font>
      <b/>
      <sz val="14"/>
      <color theme="1"/>
      <name val="Garamond"/>
      <family val="1"/>
    </font>
    <font>
      <i/>
      <sz val="14"/>
      <color theme="1"/>
      <name val="Garamond"/>
      <family val="1"/>
    </font>
    <font>
      <sz val="14"/>
      <color theme="1"/>
      <name val="Calibri"/>
      <family val="2"/>
      <scheme val="minor"/>
    </font>
    <font>
      <sz val="14"/>
      <color indexed="8"/>
      <name val="Garamond"/>
      <family val="1"/>
    </font>
    <font>
      <b/>
      <sz val="14"/>
      <color indexed="8"/>
      <name val="Garamond"/>
      <family val="1"/>
    </font>
    <font>
      <b/>
      <i/>
      <sz val="14"/>
      <color indexed="8"/>
      <name val="Garamond"/>
      <family val="1"/>
    </font>
    <font>
      <i/>
      <sz val="14"/>
      <color indexed="8"/>
      <name val="Garamond"/>
      <family val="1"/>
    </font>
    <font>
      <b/>
      <sz val="25"/>
      <color theme="3"/>
      <name val="Garamond"/>
      <family val="1"/>
    </font>
    <font>
      <sz val="18"/>
      <name val="Garamond"/>
      <family val="1"/>
    </font>
    <font>
      <sz val="18"/>
      <color theme="1"/>
      <name val="Garamond"/>
      <family val="1"/>
    </font>
    <font>
      <i/>
      <sz val="18"/>
      <name val="Garamond"/>
      <family val="1"/>
    </font>
    <font>
      <sz val="18"/>
      <color rgb="FFFF0000"/>
      <name val="Garamond"/>
      <family val="1"/>
    </font>
    <font>
      <sz val="20"/>
      <name val="Garamond"/>
      <family val="1"/>
    </font>
    <font>
      <sz val="17"/>
      <color theme="1"/>
      <name val="Garamond"/>
      <family val="1"/>
    </font>
    <font>
      <b/>
      <sz val="15"/>
      <color theme="1"/>
      <name val="Garamond"/>
      <family val="1"/>
    </font>
    <font>
      <b/>
      <u/>
      <sz val="15"/>
      <color theme="1"/>
      <name val="Garamond"/>
      <family val="1"/>
    </font>
    <font>
      <i/>
      <sz val="15"/>
      <color theme="1"/>
      <name val="Garamond"/>
      <family val="1"/>
    </font>
    <font>
      <sz val="19"/>
      <name val="Garamond"/>
      <family val="1"/>
    </font>
    <font>
      <b/>
      <sz val="20"/>
      <color theme="3"/>
      <name val="Garamond"/>
      <family val="1"/>
    </font>
    <font>
      <b/>
      <vertAlign val="superscript"/>
      <sz val="20"/>
      <color theme="3"/>
      <name val="Garamond"/>
      <family val="1"/>
    </font>
    <font>
      <b/>
      <sz val="16"/>
      <color theme="3"/>
      <name val="Garamond"/>
      <family val="1"/>
    </font>
    <font>
      <b/>
      <vertAlign val="superscript"/>
      <sz val="16"/>
      <color theme="3"/>
      <name val="Garamond"/>
      <family val="1"/>
    </font>
    <font>
      <sz val="13"/>
      <color rgb="FF000000"/>
      <name val="Garamond"/>
      <family val="1"/>
    </font>
    <font>
      <b/>
      <sz val="11"/>
      <color theme="1"/>
      <name val="Calibri"/>
      <family val="2"/>
      <scheme val="minor"/>
    </font>
    <font>
      <b/>
      <u/>
      <sz val="18"/>
      <color theme="3"/>
      <name val="Garamond"/>
      <family val="1"/>
    </font>
    <font>
      <b/>
      <sz val="10"/>
      <name val="Times New Roman"/>
      <family val="1"/>
    </font>
    <font>
      <i/>
      <vertAlign val="superscript"/>
      <sz val="16"/>
      <color rgb="FFFF0000"/>
      <name val="Garamond"/>
      <family val="1"/>
    </font>
    <font>
      <i/>
      <vertAlign val="superscript"/>
      <sz val="16"/>
      <name val="Garamond"/>
      <family val="1"/>
    </font>
    <font>
      <sz val="9"/>
      <color indexed="57"/>
      <name val="Times New Roman"/>
      <family val="1"/>
    </font>
    <font>
      <b/>
      <u/>
      <sz val="20"/>
      <color theme="3"/>
      <name val="Garamond"/>
      <family val="1"/>
    </font>
    <font>
      <b/>
      <u/>
      <vertAlign val="superscript"/>
      <sz val="20"/>
      <name val="Garamond"/>
      <family val="1"/>
    </font>
    <font>
      <b/>
      <u/>
      <sz val="17"/>
      <color theme="3"/>
      <name val="Garamond"/>
      <family val="1"/>
    </font>
  </fonts>
  <fills count="7">
    <fill>
      <patternFill patternType="none"/>
    </fill>
    <fill>
      <patternFill patternType="gray125"/>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style="medium">
        <color indexed="64"/>
      </right>
      <top/>
      <bottom/>
      <diagonal/>
    </border>
    <border>
      <left style="double">
        <color indexed="64"/>
      </left>
      <right/>
      <top/>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style="double">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93">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169" fontId="7" fillId="0" borderId="0" applyFont="0" applyFill="0" applyBorder="0" applyAlignment="0" applyProtection="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173" fontId="7" fillId="0" borderId="0" applyFont="0" applyFill="0" applyBorder="0" applyAlignment="0" applyProtection="0"/>
    <xf numFmtId="0" fontId="8" fillId="0" borderId="0" applyNumberFormat="0" applyFill="0" applyBorder="0" applyAlignment="0" applyProtection="0"/>
    <xf numFmtId="174" fontId="9" fillId="0" borderId="0" applyFill="0" applyBorder="0" applyAlignment="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0" fontId="11" fillId="3" borderId="0" applyFill="0" applyBorder="0"/>
    <xf numFmtId="0" fontId="12" fillId="0" borderId="0" applyNumberFormat="0" applyAlignment="0">
      <alignment horizontal="left"/>
    </xf>
    <xf numFmtId="0" fontId="13" fillId="3" borderId="0"/>
    <xf numFmtId="0" fontId="14" fillId="0" borderId="0" applyNumberFormat="0" applyAlignment="0">
      <alignment horizontal="left"/>
    </xf>
    <xf numFmtId="175" fontId="15" fillId="0" borderId="0"/>
    <xf numFmtId="0" fontId="16" fillId="0" borderId="0" applyFill="0" applyAlignment="0"/>
    <xf numFmtId="38" fontId="17" fillId="3" borderId="0" applyNumberFormat="0" applyBorder="0" applyAlignment="0" applyProtection="0"/>
    <xf numFmtId="0" fontId="18" fillId="0" borderId="14" applyNumberFormat="0" applyAlignment="0" applyProtection="0">
      <alignment horizontal="left" vertical="center"/>
    </xf>
    <xf numFmtId="0" fontId="18" fillId="0" borderId="1">
      <alignment horizontal="left" vertical="center"/>
    </xf>
    <xf numFmtId="176" fontId="7" fillId="0" borderId="0" applyFont="0" applyFill="0" applyBorder="0" applyAlignment="0" applyProtection="0"/>
    <xf numFmtId="3" fontId="7" fillId="0" borderId="0" applyFont="0" applyFill="0" applyBorder="0" applyAlignment="0" applyProtection="0"/>
    <xf numFmtId="10" fontId="17" fillId="4" borderId="4" applyNumberFormat="0" applyBorder="0" applyAlignment="0" applyProtection="0"/>
    <xf numFmtId="41"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9" fillId="0" borderId="0">
      <alignment wrapText="1"/>
    </xf>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7" fontId="7" fillId="0" borderId="0" applyFont="0" applyFill="0" applyBorder="0" applyAlignment="0" applyProtection="0"/>
    <xf numFmtId="178" fontId="20" fillId="0" borderId="0" applyNumberFormat="0" applyFill="0" applyBorder="0" applyAlignment="0" applyProtection="0">
      <alignment horizontal="left"/>
    </xf>
    <xf numFmtId="40" fontId="21" fillId="0" borderId="0" applyBorder="0">
      <alignment horizontal="right"/>
    </xf>
    <xf numFmtId="0" fontId="22" fillId="3" borderId="0" applyFont="0" applyFill="0">
      <alignment horizontal="center"/>
    </xf>
    <xf numFmtId="43" fontId="24" fillId="0" borderId="0" applyFont="0" applyFill="0" applyBorder="0" applyAlignment="0" applyProtection="0"/>
    <xf numFmtId="0" fontId="24" fillId="0" borderId="0"/>
    <xf numFmtId="0" fontId="25" fillId="0" borderId="0"/>
    <xf numFmtId="0" fontId="6" fillId="0" borderId="0"/>
    <xf numFmtId="0" fontId="5" fillId="0" borderId="0"/>
    <xf numFmtId="9" fontId="1" fillId="0" borderId="0" applyFont="0" applyFill="0" applyBorder="0" applyAlignment="0" applyProtection="0"/>
  </cellStyleXfs>
  <cellXfs count="919">
    <xf numFmtId="0" fontId="0" fillId="0" borderId="0" xfId="0"/>
    <xf numFmtId="0" fontId="23" fillId="0" borderId="0" xfId="0" applyFont="1"/>
    <xf numFmtId="0" fontId="0" fillId="0" borderId="0" xfId="0" applyFill="1"/>
    <xf numFmtId="0" fontId="0" fillId="0" borderId="0" xfId="0"/>
    <xf numFmtId="0" fontId="30" fillId="0" borderId="0" xfId="51" applyFont="1"/>
    <xf numFmtId="0" fontId="30" fillId="2" borderId="0" xfId="51" applyFont="1" applyFill="1"/>
    <xf numFmtId="0" fontId="30" fillId="0" borderId="0" xfId="51" applyFont="1" applyBorder="1"/>
    <xf numFmtId="0" fontId="31" fillId="0" borderId="0" xfId="0" applyFont="1"/>
    <xf numFmtId="43" fontId="30" fillId="0" borderId="0" xfId="1" applyFont="1"/>
    <xf numFmtId="0" fontId="30" fillId="0" borderId="0" xfId="2" applyFont="1" applyFill="1"/>
    <xf numFmtId="0" fontId="30" fillId="0" borderId="0" xfId="2" applyFont="1" applyFill="1" applyAlignment="1">
      <alignment horizontal="right"/>
    </xf>
    <xf numFmtId="165" fontId="30" fillId="0" borderId="0" xfId="3" applyNumberFormat="1" applyFont="1" applyFill="1"/>
    <xf numFmtId="10" fontId="30" fillId="0" borderId="0" xfId="3" applyNumberFormat="1" applyFont="1" applyFill="1"/>
    <xf numFmtId="0" fontId="30" fillId="0" borderId="0" xfId="2" applyFont="1" applyFill="1" applyBorder="1"/>
    <xf numFmtId="0" fontId="34" fillId="0" borderId="0" xfId="2" applyFont="1" applyFill="1" applyAlignment="1">
      <alignment horizontal="right"/>
    </xf>
    <xf numFmtId="0" fontId="30" fillId="0" borderId="0" xfId="2" applyFont="1" applyFill="1" applyBorder="1" applyAlignment="1">
      <alignment horizontal="right"/>
    </xf>
    <xf numFmtId="4" fontId="30" fillId="2" borderId="0" xfId="2" applyNumberFormat="1" applyFont="1" applyFill="1" applyAlignment="1">
      <alignment horizontal="center" vertical="center"/>
    </xf>
    <xf numFmtId="0" fontId="30" fillId="0" borderId="0" xfId="2" applyFont="1" applyFill="1" applyAlignment="1">
      <alignment vertical="center"/>
    </xf>
    <xf numFmtId="0" fontId="30" fillId="2" borderId="0" xfId="2" applyFont="1" applyFill="1"/>
    <xf numFmtId="165" fontId="30" fillId="0" borderId="0" xfId="3" applyNumberFormat="1" applyFont="1" applyFill="1" applyBorder="1"/>
    <xf numFmtId="0" fontId="35" fillId="2" borderId="0" xfId="2" applyFont="1" applyFill="1"/>
    <xf numFmtId="0" fontId="35" fillId="0" borderId="0" xfId="2" applyFont="1" applyFill="1"/>
    <xf numFmtId="43" fontId="30" fillId="0" borderId="0" xfId="3" applyFont="1" applyFill="1"/>
    <xf numFmtId="0" fontId="35" fillId="0" borderId="0" xfId="2" applyFont="1" applyFill="1" applyAlignment="1">
      <alignment vertical="center"/>
    </xf>
    <xf numFmtId="10" fontId="30" fillId="0" borderId="0" xfId="3" applyNumberFormat="1" applyFont="1" applyFill="1" applyBorder="1"/>
    <xf numFmtId="43" fontId="40" fillId="2" borderId="20" xfId="3" applyFont="1" applyFill="1" applyBorder="1" applyAlignment="1">
      <alignment horizontal="center" vertical="center"/>
    </xf>
    <xf numFmtId="0" fontId="40" fillId="0" borderId="10" xfId="2" applyFont="1" applyFill="1" applyBorder="1" applyAlignment="1">
      <alignment vertical="center"/>
    </xf>
    <xf numFmtId="0" fontId="40" fillId="0" borderId="0" xfId="2" applyFont="1" applyFill="1" applyBorder="1" applyAlignment="1">
      <alignment horizontal="right" vertical="center"/>
    </xf>
    <xf numFmtId="0" fontId="36" fillId="0" borderId="0" xfId="2" applyFont="1" applyFill="1" applyBorder="1" applyAlignment="1">
      <alignment vertical="center"/>
    </xf>
    <xf numFmtId="10" fontId="36" fillId="0" borderId="0" xfId="3" applyNumberFormat="1" applyFont="1" applyFill="1" applyBorder="1" applyAlignment="1">
      <alignment vertical="center"/>
    </xf>
    <xf numFmtId="0" fontId="36" fillId="2" borderId="10" xfId="2" applyFont="1" applyFill="1" applyBorder="1" applyAlignment="1">
      <alignment horizontal="left" indent="1"/>
    </xf>
    <xf numFmtId="165" fontId="36" fillId="2" borderId="0" xfId="3" applyNumberFormat="1" applyFont="1" applyFill="1" applyBorder="1"/>
    <xf numFmtId="0" fontId="36" fillId="0" borderId="10" xfId="2" applyFont="1" applyFill="1" applyBorder="1" applyAlignment="1">
      <alignment horizontal="left" indent="1"/>
    </xf>
    <xf numFmtId="165" fontId="36" fillId="0" borderId="0" xfId="3" applyNumberFormat="1" applyFont="1" applyFill="1" applyBorder="1"/>
    <xf numFmtId="0" fontId="40" fillId="2" borderId="10" xfId="2" applyFont="1" applyFill="1" applyBorder="1" applyAlignment="1">
      <alignment horizontal="center"/>
    </xf>
    <xf numFmtId="165" fontId="40" fillId="2" borderId="0" xfId="3" applyNumberFormat="1" applyFont="1" applyFill="1" applyBorder="1"/>
    <xf numFmtId="0" fontId="40" fillId="0" borderId="10" xfId="2" applyFont="1" applyFill="1" applyBorder="1" applyAlignment="1">
      <alignment horizontal="center"/>
    </xf>
    <xf numFmtId="165" fontId="40" fillId="0" borderId="0" xfId="3" applyNumberFormat="1" applyFont="1" applyFill="1" applyBorder="1"/>
    <xf numFmtId="0" fontId="40" fillId="2" borderId="10" xfId="2" applyFont="1" applyFill="1" applyBorder="1"/>
    <xf numFmtId="0" fontId="40" fillId="0" borderId="10" xfId="2" applyFont="1" applyFill="1" applyBorder="1"/>
    <xf numFmtId="0" fontId="40" fillId="0" borderId="10" xfId="2" applyFont="1" applyFill="1" applyBorder="1" applyAlignment="1">
      <alignment horizontal="left" indent="1"/>
    </xf>
    <xf numFmtId="0" fontId="40" fillId="0" borderId="11" xfId="2" applyFont="1" applyFill="1" applyBorder="1" applyAlignment="1">
      <alignment horizontal="center"/>
    </xf>
    <xf numFmtId="165" fontId="40" fillId="0" borderId="2" xfId="3" applyNumberFormat="1" applyFont="1" applyFill="1" applyBorder="1"/>
    <xf numFmtId="0" fontId="40" fillId="0" borderId="10" xfId="2" applyFont="1" applyFill="1" applyBorder="1" applyAlignment="1">
      <alignment horizontal="right"/>
    </xf>
    <xf numFmtId="165" fontId="40" fillId="0" borderId="0" xfId="3" applyNumberFormat="1" applyFont="1" applyFill="1" applyBorder="1" applyAlignment="1">
      <alignment horizontal="right" indent="2"/>
    </xf>
    <xf numFmtId="0" fontId="36" fillId="0" borderId="10" xfId="2" applyFont="1" applyFill="1" applyBorder="1"/>
    <xf numFmtId="0" fontId="36" fillId="0" borderId="0" xfId="2" applyFont="1" applyFill="1"/>
    <xf numFmtId="0" fontId="36" fillId="2" borderId="0" xfId="2" applyFont="1" applyFill="1"/>
    <xf numFmtId="0" fontId="40" fillId="0" borderId="10" xfId="2" applyFont="1" applyFill="1" applyBorder="1" applyAlignment="1">
      <alignment horizontal="center" vertical="center"/>
    </xf>
    <xf numFmtId="165" fontId="40" fillId="0" borderId="0" xfId="3" applyNumberFormat="1" applyFont="1" applyFill="1" applyBorder="1" applyAlignment="1">
      <alignment vertical="center"/>
    </xf>
    <xf numFmtId="0" fontId="36" fillId="2" borderId="10" xfId="2" applyFont="1" applyFill="1" applyBorder="1"/>
    <xf numFmtId="43" fontId="36" fillId="0" borderId="0" xfId="3" applyFont="1" applyFill="1" applyBorder="1"/>
    <xf numFmtId="0" fontId="40" fillId="2" borderId="7" xfId="2" applyFont="1" applyFill="1" applyBorder="1" applyAlignment="1">
      <alignment vertical="center"/>
    </xf>
    <xf numFmtId="165" fontId="40" fillId="2" borderId="7" xfId="3" applyNumberFormat="1" applyFont="1" applyFill="1" applyBorder="1" applyAlignment="1">
      <alignment vertical="center"/>
    </xf>
    <xf numFmtId="165" fontId="40" fillId="2" borderId="9" xfId="3" applyNumberFormat="1" applyFont="1" applyFill="1" applyBorder="1" applyAlignment="1">
      <alignment vertical="center"/>
    </xf>
    <xf numFmtId="165" fontId="40" fillId="2" borderId="12" xfId="3" applyNumberFormat="1" applyFont="1" applyFill="1" applyBorder="1" applyAlignment="1">
      <alignment vertical="center"/>
    </xf>
    <xf numFmtId="165" fontId="40" fillId="2" borderId="28" xfId="3" applyNumberFormat="1" applyFont="1" applyFill="1" applyBorder="1" applyAlignment="1">
      <alignment vertical="center"/>
    </xf>
    <xf numFmtId="0" fontId="27" fillId="0" borderId="0" xfId="60" applyFont="1" applyFill="1" applyBorder="1"/>
    <xf numFmtId="0" fontId="3" fillId="0" borderId="0" xfId="60" applyFont="1" applyFill="1" applyBorder="1"/>
    <xf numFmtId="0" fontId="27" fillId="0" borderId="0" xfId="60" applyFont="1" applyFill="1" applyBorder="1" applyAlignment="1">
      <alignment horizontal="center"/>
    </xf>
    <xf numFmtId="0" fontId="26" fillId="0" borderId="0" xfId="60" applyFont="1" applyFill="1" applyBorder="1"/>
    <xf numFmtId="181" fontId="27" fillId="0" borderId="0" xfId="20" applyNumberFormat="1" applyFont="1" applyFill="1" applyBorder="1" applyAlignment="1"/>
    <xf numFmtId="0" fontId="42" fillId="2" borderId="24" xfId="60" quotePrefix="1" applyNumberFormat="1" applyFont="1" applyFill="1" applyBorder="1" applyAlignment="1">
      <alignment horizontal="center" vertical="center"/>
    </xf>
    <xf numFmtId="17" fontId="42" fillId="2" borderId="24" xfId="60" applyNumberFormat="1" applyFont="1" applyFill="1" applyBorder="1" applyAlignment="1">
      <alignment horizontal="center" vertical="center"/>
    </xf>
    <xf numFmtId="17" fontId="42" fillId="2" borderId="14" xfId="60" applyNumberFormat="1" applyFont="1" applyFill="1" applyBorder="1" applyAlignment="1">
      <alignment horizontal="center" vertical="center"/>
    </xf>
    <xf numFmtId="0" fontId="28" fillId="2" borderId="0" xfId="60" applyFont="1" applyFill="1" applyBorder="1" applyAlignment="1">
      <alignment vertical="center"/>
    </xf>
    <xf numFmtId="0" fontId="43" fillId="0" borderId="23" xfId="60" applyFont="1" applyFill="1" applyBorder="1" applyAlignment="1"/>
    <xf numFmtId="0" fontId="43" fillId="0" borderId="24" xfId="60" applyFont="1" applyFill="1" applyBorder="1" applyAlignment="1"/>
    <xf numFmtId="0" fontId="27" fillId="0" borderId="24" xfId="60" applyFont="1" applyFill="1" applyBorder="1"/>
    <xf numFmtId="0" fontId="3" fillId="0" borderId="24" xfId="60" applyFont="1" applyFill="1" applyBorder="1"/>
    <xf numFmtId="181" fontId="44" fillId="0" borderId="24" xfId="3" applyNumberFormat="1" applyFont="1" applyFill="1" applyBorder="1"/>
    <xf numFmtId="181" fontId="44" fillId="0" borderId="0" xfId="3" applyNumberFormat="1" applyFont="1" applyFill="1" applyBorder="1"/>
    <xf numFmtId="0" fontId="27" fillId="2" borderId="6" xfId="60" applyFont="1" applyFill="1" applyBorder="1"/>
    <xf numFmtId="0" fontId="3" fillId="2" borderId="6" xfId="60" applyFont="1" applyFill="1" applyBorder="1"/>
    <xf numFmtId="181" fontId="44" fillId="2" borderId="6" xfId="3" applyNumberFormat="1" applyFont="1" applyFill="1" applyBorder="1"/>
    <xf numFmtId="0" fontId="27" fillId="2" borderId="0" xfId="60" applyFont="1" applyFill="1" applyBorder="1"/>
    <xf numFmtId="0" fontId="45" fillId="0" borderId="10" xfId="60" applyFont="1" applyFill="1" applyBorder="1"/>
    <xf numFmtId="0" fontId="43" fillId="0" borderId="0" xfId="60" applyFont="1" applyFill="1" applyBorder="1"/>
    <xf numFmtId="0" fontId="45" fillId="0" borderId="0" xfId="60" applyFont="1" applyFill="1" applyBorder="1"/>
    <xf numFmtId="0" fontId="45" fillId="2" borderId="10" xfId="60" applyFont="1" applyFill="1" applyBorder="1"/>
    <xf numFmtId="0" fontId="45" fillId="2" borderId="0" xfId="60" applyFont="1" applyFill="1" applyBorder="1" applyAlignment="1">
      <alignment horizontal="left" indent="1"/>
    </xf>
    <xf numFmtId="181" fontId="27" fillId="2" borderId="0" xfId="33" applyNumberFormat="1" applyFont="1" applyFill="1" applyBorder="1"/>
    <xf numFmtId="181" fontId="27" fillId="2" borderId="0" xfId="20" applyNumberFormat="1" applyFont="1" applyFill="1" applyBorder="1"/>
    <xf numFmtId="181" fontId="44" fillId="2" borderId="0" xfId="3" applyNumberFormat="1" applyFont="1" applyFill="1" applyBorder="1"/>
    <xf numFmtId="0" fontId="45" fillId="0" borderId="0" xfId="60" applyFont="1" applyFill="1" applyBorder="1" applyAlignment="1">
      <alignment horizontal="left" indent="1"/>
    </xf>
    <xf numFmtId="181" fontId="27" fillId="0" borderId="0" xfId="33" applyNumberFormat="1" applyFont="1" applyFill="1" applyBorder="1"/>
    <xf numFmtId="181" fontId="27" fillId="0" borderId="0" xfId="20" applyNumberFormat="1" applyFont="1" applyFill="1" applyBorder="1"/>
    <xf numFmtId="181" fontId="33" fillId="0" borderId="0" xfId="33" applyNumberFormat="1" applyFont="1" applyFill="1" applyBorder="1"/>
    <xf numFmtId="181" fontId="33" fillId="0" borderId="0" xfId="20" applyNumberFormat="1" applyFont="1" applyFill="1" applyBorder="1"/>
    <xf numFmtId="181" fontId="46" fillId="0" borderId="0" xfId="3" applyNumberFormat="1" applyFont="1" applyFill="1" applyBorder="1"/>
    <xf numFmtId="181" fontId="44" fillId="2" borderId="0" xfId="3" applyNumberFormat="1" applyFont="1" applyFill="1" applyBorder="1" applyAlignment="1">
      <alignment horizontal="center"/>
    </xf>
    <xf numFmtId="0" fontId="43" fillId="2" borderId="0" xfId="60" applyFont="1" applyFill="1" applyBorder="1"/>
    <xf numFmtId="181" fontId="33" fillId="2" borderId="0" xfId="33" applyNumberFormat="1" applyFont="1" applyFill="1" applyBorder="1"/>
    <xf numFmtId="181" fontId="33" fillId="2" borderId="0" xfId="20" applyNumberFormat="1" applyFont="1" applyFill="1" applyBorder="1"/>
    <xf numFmtId="181" fontId="46" fillId="2" borderId="0" xfId="3" applyNumberFormat="1" applyFont="1" applyFill="1" applyBorder="1"/>
    <xf numFmtId="0" fontId="44" fillId="0" borderId="0" xfId="60" applyFont="1" applyFill="1" applyBorder="1"/>
    <xf numFmtId="166" fontId="45" fillId="2" borderId="0" xfId="60" applyNumberFormat="1" applyFont="1" applyFill="1" applyBorder="1"/>
    <xf numFmtId="166" fontId="44" fillId="2" borderId="0" xfId="60" applyNumberFormat="1" applyFont="1" applyFill="1" applyBorder="1"/>
    <xf numFmtId="166" fontId="45" fillId="0" borderId="0" xfId="60" applyNumberFormat="1" applyFont="1" applyFill="1" applyBorder="1"/>
    <xf numFmtId="166" fontId="44" fillId="0" borderId="0" xfId="60" applyNumberFormat="1" applyFont="1" applyFill="1" applyBorder="1"/>
    <xf numFmtId="0" fontId="43" fillId="0" borderId="10" xfId="60" applyFont="1" applyFill="1" applyBorder="1" applyAlignment="1">
      <alignment horizontal="center"/>
    </xf>
    <xf numFmtId="166" fontId="43" fillId="0" borderId="0" xfId="60" applyNumberFormat="1" applyFont="1" applyFill="1" applyBorder="1"/>
    <xf numFmtId="166" fontId="46" fillId="0" borderId="0" xfId="60" applyNumberFormat="1" applyFont="1" applyFill="1" applyBorder="1"/>
    <xf numFmtId="181" fontId="45" fillId="2" borderId="0" xfId="20" applyNumberFormat="1" applyFont="1" applyFill="1" applyBorder="1"/>
    <xf numFmtId="0" fontId="27" fillId="0" borderId="2" xfId="60" applyFont="1" applyFill="1" applyBorder="1"/>
    <xf numFmtId="0" fontId="45" fillId="0" borderId="2" xfId="60" applyFont="1" applyFill="1" applyBorder="1"/>
    <xf numFmtId="0" fontId="44" fillId="0" borderId="2" xfId="60" applyFont="1" applyFill="1" applyBorder="1"/>
    <xf numFmtId="0" fontId="45" fillId="2" borderId="0" xfId="60" applyFont="1" applyFill="1" applyBorder="1"/>
    <xf numFmtId="0" fontId="44" fillId="2" borderId="0" xfId="60" applyFont="1" applyFill="1" applyBorder="1"/>
    <xf numFmtId="181" fontId="45" fillId="0" borderId="0" xfId="3" applyNumberFormat="1" applyFont="1" applyFill="1" applyBorder="1"/>
    <xf numFmtId="181" fontId="45" fillId="2" borderId="0" xfId="3" applyNumberFormat="1" applyFont="1" applyFill="1" applyBorder="1"/>
    <xf numFmtId="0" fontId="43" fillId="2" borderId="10" xfId="60" applyFont="1" applyFill="1" applyBorder="1" applyAlignment="1">
      <alignment horizontal="center"/>
    </xf>
    <xf numFmtId="181" fontId="43" fillId="2" borderId="0" xfId="3" applyNumberFormat="1" applyFont="1" applyFill="1" applyBorder="1"/>
    <xf numFmtId="181" fontId="43" fillId="0" borderId="0" xfId="3" applyNumberFormat="1" applyFont="1" applyFill="1" applyBorder="1"/>
    <xf numFmtId="181" fontId="45" fillId="2" borderId="0" xfId="33" applyNumberFormat="1" applyFont="1" applyFill="1" applyBorder="1" applyAlignment="1">
      <alignment horizontal="center"/>
    </xf>
    <xf numFmtId="181" fontId="45" fillId="2" borderId="0" xfId="3" applyNumberFormat="1" applyFont="1" applyFill="1" applyBorder="1" applyAlignment="1">
      <alignment horizontal="center"/>
    </xf>
    <xf numFmtId="181" fontId="27" fillId="2" borderId="2" xfId="33" applyNumberFormat="1" applyFont="1" applyFill="1" applyBorder="1"/>
    <xf numFmtId="0" fontId="45" fillId="2" borderId="2" xfId="60" applyFont="1" applyFill="1" applyBorder="1"/>
    <xf numFmtId="0" fontId="44" fillId="2" borderId="2" xfId="60" applyFont="1" applyFill="1" applyBorder="1"/>
    <xf numFmtId="0" fontId="45" fillId="0" borderId="25" xfId="60" applyFont="1" applyFill="1" applyBorder="1"/>
    <xf numFmtId="0" fontId="43" fillId="0" borderId="6" xfId="60" applyFont="1" applyFill="1" applyBorder="1"/>
    <xf numFmtId="181" fontId="33" fillId="0" borderId="6" xfId="33" applyNumberFormat="1" applyFont="1" applyFill="1" applyBorder="1"/>
    <xf numFmtId="181" fontId="43" fillId="0" borderId="6" xfId="3" applyNumberFormat="1" applyFont="1" applyFill="1" applyBorder="1"/>
    <xf numFmtId="181" fontId="46" fillId="0" borderId="6" xfId="3" applyNumberFormat="1" applyFont="1" applyFill="1" applyBorder="1"/>
    <xf numFmtId="0" fontId="45" fillId="0" borderId="23" xfId="60" applyFont="1" applyFill="1" applyBorder="1"/>
    <xf numFmtId="0" fontId="43" fillId="0" borderId="24" xfId="60" applyFont="1" applyFill="1" applyBorder="1"/>
    <xf numFmtId="181" fontId="27" fillId="0" borderId="24" xfId="33" applyNumberFormat="1" applyFont="1" applyFill="1" applyBorder="1"/>
    <xf numFmtId="17" fontId="43" fillId="0" borderId="24" xfId="60" applyNumberFormat="1" applyFont="1" applyFill="1" applyBorder="1" applyAlignment="1">
      <alignment horizontal="center" vertical="center"/>
    </xf>
    <xf numFmtId="0" fontId="44" fillId="0" borderId="24" xfId="60" applyFont="1" applyFill="1" applyBorder="1"/>
    <xf numFmtId="43" fontId="33" fillId="0" borderId="0" xfId="33" applyNumberFormat="1" applyFont="1" applyFill="1" applyBorder="1"/>
    <xf numFmtId="43" fontId="27" fillId="2" borderId="0" xfId="33" applyNumberFormat="1" applyFont="1" applyFill="1" applyBorder="1"/>
    <xf numFmtId="0" fontId="27" fillId="2" borderId="10" xfId="60" applyFont="1" applyFill="1" applyBorder="1"/>
    <xf numFmtId="181" fontId="27" fillId="0" borderId="0" xfId="33" applyNumberFormat="1" applyFont="1" applyFill="1" applyBorder="1" applyAlignment="1">
      <alignment horizontal="center"/>
    </xf>
    <xf numFmtId="181" fontId="45" fillId="0" borderId="0" xfId="3" applyNumberFormat="1" applyFont="1" applyFill="1" applyBorder="1" applyAlignment="1">
      <alignment horizontal="center"/>
    </xf>
    <xf numFmtId="181" fontId="44" fillId="0" borderId="0" xfId="3" applyNumberFormat="1" applyFont="1" applyFill="1" applyBorder="1" applyAlignment="1">
      <alignment horizontal="center"/>
    </xf>
    <xf numFmtId="181" fontId="33" fillId="2" borderId="0" xfId="33" applyNumberFormat="1" applyFont="1" applyFill="1" applyBorder="1" applyAlignment="1">
      <alignment horizontal="center"/>
    </xf>
    <xf numFmtId="181" fontId="43" fillId="2" borderId="0" xfId="3" applyNumberFormat="1" applyFont="1" applyFill="1" applyBorder="1" applyAlignment="1">
      <alignment horizontal="center"/>
    </xf>
    <xf numFmtId="0" fontId="43" fillId="0" borderId="0" xfId="60" applyFont="1" applyFill="1" applyBorder="1" applyAlignment="1">
      <alignment horizontal="left"/>
    </xf>
    <xf numFmtId="181" fontId="27" fillId="2" borderId="0" xfId="33" applyNumberFormat="1" applyFont="1" applyFill="1" applyBorder="1" applyAlignment="1">
      <alignment horizontal="center"/>
    </xf>
    <xf numFmtId="181" fontId="33" fillId="0" borderId="0" xfId="33" applyNumberFormat="1" applyFont="1" applyFill="1" applyBorder="1" applyAlignment="1">
      <alignment horizontal="center"/>
    </xf>
    <xf numFmtId="181" fontId="43" fillId="0" borderId="0" xfId="3" applyNumberFormat="1" applyFont="1" applyFill="1" applyBorder="1" applyAlignment="1">
      <alignment horizontal="center"/>
    </xf>
    <xf numFmtId="181" fontId="45" fillId="0" borderId="0" xfId="20" applyNumberFormat="1" applyFont="1" applyFill="1" applyBorder="1"/>
    <xf numFmtId="0" fontId="43" fillId="0" borderId="10" xfId="60" applyFont="1" applyFill="1" applyBorder="1"/>
    <xf numFmtId="181" fontId="33" fillId="2" borderId="2" xfId="33" applyNumberFormat="1" applyFont="1" applyFill="1" applyBorder="1"/>
    <xf numFmtId="181" fontId="45" fillId="2" borderId="2" xfId="3" applyNumberFormat="1" applyFont="1" applyFill="1" applyBorder="1"/>
    <xf numFmtId="181" fontId="44" fillId="2" borderId="2" xfId="3" applyNumberFormat="1" applyFont="1" applyFill="1" applyBorder="1"/>
    <xf numFmtId="181" fontId="43" fillId="2" borderId="2" xfId="3" applyNumberFormat="1" applyFont="1" applyFill="1" applyBorder="1"/>
    <xf numFmtId="0" fontId="43" fillId="0" borderId="25" xfId="60" applyFont="1" applyFill="1" applyBorder="1" applyAlignment="1">
      <alignment horizontal="center"/>
    </xf>
    <xf numFmtId="165" fontId="36" fillId="0" borderId="0" xfId="20" applyNumberFormat="1" applyFont="1" applyFill="1" applyBorder="1"/>
    <xf numFmtId="0" fontId="36" fillId="2" borderId="0" xfId="51" applyFont="1" applyFill="1" applyBorder="1"/>
    <xf numFmtId="165" fontId="36" fillId="2" borderId="0" xfId="20" applyNumberFormat="1" applyFont="1" applyFill="1" applyBorder="1"/>
    <xf numFmtId="0" fontId="36" fillId="0" borderId="0" xfId="51" applyFont="1" applyFill="1" applyBorder="1"/>
    <xf numFmtId="0" fontId="40" fillId="0" borderId="0" xfId="51" applyFont="1" applyFill="1" applyBorder="1"/>
    <xf numFmtId="165" fontId="40" fillId="0" borderId="0" xfId="20" applyNumberFormat="1" applyFont="1" applyFill="1" applyBorder="1"/>
    <xf numFmtId="165" fontId="40" fillId="2" borderId="0" xfId="20" applyNumberFormat="1" applyFont="1" applyFill="1" applyBorder="1"/>
    <xf numFmtId="0" fontId="49" fillId="0" borderId="0" xfId="51" applyFont="1" applyFill="1" applyBorder="1"/>
    <xf numFmtId="0" fontId="50" fillId="6" borderId="0" xfId="0" applyFont="1" applyFill="1"/>
    <xf numFmtId="0" fontId="50" fillId="0" borderId="0" xfId="0" applyFont="1" applyFill="1"/>
    <xf numFmtId="0" fontId="50" fillId="0" borderId="0" xfId="0" applyFont="1"/>
    <xf numFmtId="0" fontId="50" fillId="2" borderId="0" xfId="0" applyFont="1" applyFill="1"/>
    <xf numFmtId="0" fontId="52" fillId="2" borderId="1" xfId="0" applyFont="1" applyFill="1" applyBorder="1" applyAlignment="1">
      <alignment horizontal="center" vertical="center"/>
    </xf>
    <xf numFmtId="164" fontId="52" fillId="2" borderId="1" xfId="0" applyNumberFormat="1" applyFont="1" applyFill="1" applyBorder="1" applyAlignment="1">
      <alignment horizontal="center" vertical="center"/>
    </xf>
    <xf numFmtId="43" fontId="50" fillId="0" borderId="0" xfId="87" applyFont="1"/>
    <xf numFmtId="181" fontId="36" fillId="0" borderId="0" xfId="3" applyNumberFormat="1" applyFont="1" applyFill="1" applyBorder="1"/>
    <xf numFmtId="43" fontId="50" fillId="0" borderId="0" xfId="0" applyNumberFormat="1" applyFont="1"/>
    <xf numFmtId="0" fontId="50" fillId="0" borderId="0" xfId="0" applyFont="1" applyFill="1" applyBorder="1"/>
    <xf numFmtId="0" fontId="50" fillId="2" borderId="0" xfId="0" applyFont="1" applyFill="1" applyBorder="1"/>
    <xf numFmtId="0" fontId="52" fillId="0" borderId="0" xfId="0" applyFont="1" applyFill="1" applyBorder="1"/>
    <xf numFmtId="165" fontId="50" fillId="0" borderId="0" xfId="1" applyNumberFormat="1" applyFont="1" applyFill="1"/>
    <xf numFmtId="165" fontId="50" fillId="2" borderId="0" xfId="1" applyNumberFormat="1" applyFont="1" applyFill="1"/>
    <xf numFmtId="0" fontId="36" fillId="0" borderId="0" xfId="0" applyFont="1"/>
    <xf numFmtId="181" fontId="50" fillId="0" borderId="0" xfId="87" applyNumberFormat="1" applyFont="1"/>
    <xf numFmtId="181" fontId="50" fillId="2" borderId="0" xfId="0" applyNumberFormat="1" applyFont="1" applyFill="1"/>
    <xf numFmtId="181" fontId="50" fillId="2" borderId="0" xfId="87" applyNumberFormat="1" applyFont="1" applyFill="1"/>
    <xf numFmtId="165" fontId="50" fillId="0" borderId="0" xfId="1" applyNumberFormat="1" applyFont="1"/>
    <xf numFmtId="165" fontId="36" fillId="0" borderId="0" xfId="1" applyNumberFormat="1" applyFont="1" applyBorder="1" applyAlignment="1"/>
    <xf numFmtId="165" fontId="50" fillId="0" borderId="0" xfId="0" applyNumberFormat="1" applyFont="1"/>
    <xf numFmtId="165" fontId="50" fillId="2" borderId="0" xfId="0" applyNumberFormat="1" applyFont="1" applyFill="1"/>
    <xf numFmtId="165" fontId="50" fillId="2" borderId="0" xfId="87" applyNumberFormat="1" applyFont="1" applyFill="1"/>
    <xf numFmtId="43" fontId="36" fillId="0" borderId="41" xfId="3" applyFont="1" applyFill="1" applyBorder="1" applyAlignment="1">
      <alignment vertical="center"/>
    </xf>
    <xf numFmtId="165" fontId="36" fillId="2" borderId="41" xfId="3" applyNumberFormat="1" applyFont="1" applyFill="1" applyBorder="1"/>
    <xf numFmtId="165" fontId="36" fillId="0" borderId="41" xfId="3" applyNumberFormat="1" applyFont="1" applyFill="1" applyBorder="1"/>
    <xf numFmtId="165" fontId="40" fillId="2" borderId="41" xfId="3" applyNumberFormat="1" applyFont="1" applyFill="1" applyBorder="1"/>
    <xf numFmtId="165" fontId="40" fillId="0" borderId="41" xfId="3" applyNumberFormat="1" applyFont="1" applyFill="1" applyBorder="1"/>
    <xf numFmtId="165" fontId="40" fillId="0" borderId="43" xfId="3" applyNumberFormat="1" applyFont="1" applyFill="1" applyBorder="1"/>
    <xf numFmtId="165" fontId="36" fillId="0" borderId="0" xfId="2" applyNumberFormat="1" applyFont="1" applyFill="1" applyBorder="1"/>
    <xf numFmtId="43" fontId="36" fillId="0" borderId="41" xfId="3" applyFont="1" applyFill="1" applyBorder="1"/>
    <xf numFmtId="4" fontId="40" fillId="2" borderId="41" xfId="2" applyNumberFormat="1" applyFont="1" applyFill="1" applyBorder="1" applyAlignment="1">
      <alignment vertical="center"/>
    </xf>
    <xf numFmtId="43" fontId="36" fillId="2" borderId="41" xfId="1" applyFont="1" applyFill="1" applyBorder="1" applyAlignment="1">
      <alignment vertical="center"/>
    </xf>
    <xf numFmtId="0" fontId="36" fillId="0" borderId="41" xfId="2" applyFont="1" applyFill="1" applyBorder="1"/>
    <xf numFmtId="0" fontId="36" fillId="2" borderId="41" xfId="2" applyFont="1" applyFill="1" applyBorder="1"/>
    <xf numFmtId="0" fontId="40" fillId="0" borderId="41" xfId="2" applyFont="1" applyFill="1" applyBorder="1" applyAlignment="1">
      <alignment vertical="center"/>
    </xf>
    <xf numFmtId="165" fontId="40" fillId="2" borderId="13" xfId="3" applyNumberFormat="1" applyFont="1" applyFill="1" applyBorder="1" applyAlignment="1">
      <alignment vertical="center"/>
    </xf>
    <xf numFmtId="165" fontId="50" fillId="5" borderId="0" xfId="1" applyNumberFormat="1" applyFont="1" applyFill="1"/>
    <xf numFmtId="0" fontId="40" fillId="0" borderId="0" xfId="0" applyFont="1" applyFill="1"/>
    <xf numFmtId="0" fontId="40" fillId="0" borderId="0" xfId="0" applyFont="1" applyFill="1" applyBorder="1" applyAlignment="1" applyProtection="1">
      <alignment horizontal="left" vertical="center"/>
    </xf>
    <xf numFmtId="164" fontId="40" fillId="0" borderId="25" xfId="0" applyNumberFormat="1" applyFont="1" applyFill="1" applyBorder="1" applyAlignment="1">
      <alignment horizontal="center"/>
    </xf>
    <xf numFmtId="164" fontId="40" fillId="0" borderId="6" xfId="0" applyNumberFormat="1" applyFont="1" applyFill="1" applyBorder="1" applyAlignment="1">
      <alignment horizontal="center"/>
    </xf>
    <xf numFmtId="165" fontId="36" fillId="0" borderId="0" xfId="1" applyNumberFormat="1" applyFont="1" applyFill="1"/>
    <xf numFmtId="181" fontId="36" fillId="0" borderId="0" xfId="1" applyNumberFormat="1" applyFont="1" applyFill="1"/>
    <xf numFmtId="0" fontId="47" fillId="0" borderId="0" xfId="0" applyFont="1" applyFill="1" applyBorder="1" applyAlignment="1" applyProtection="1">
      <alignment horizontal="left" vertical="center" indent="1"/>
    </xf>
    <xf numFmtId="0" fontId="40" fillId="0" borderId="2" xfId="0" applyFont="1" applyFill="1" applyBorder="1" applyAlignment="1" applyProtection="1">
      <alignment horizontal="left" vertical="center"/>
    </xf>
    <xf numFmtId="165" fontId="40" fillId="0" borderId="2" xfId="1" applyNumberFormat="1" applyFont="1" applyFill="1" applyBorder="1"/>
    <xf numFmtId="181" fontId="40" fillId="0" borderId="2" xfId="1" applyNumberFormat="1" applyFont="1" applyFill="1" applyBorder="1"/>
    <xf numFmtId="0" fontId="40" fillId="2" borderId="0" xfId="0" applyFont="1" applyFill="1" applyBorder="1" applyAlignment="1" applyProtection="1">
      <alignment horizontal="left" vertical="center"/>
    </xf>
    <xf numFmtId="165" fontId="36" fillId="2" borderId="0" xfId="1" applyNumberFormat="1" applyFont="1" applyFill="1"/>
    <xf numFmtId="181" fontId="36" fillId="2" borderId="0" xfId="1" applyNumberFormat="1" applyFont="1" applyFill="1"/>
    <xf numFmtId="0" fontId="47" fillId="2" borderId="0" xfId="0" applyFont="1" applyFill="1" applyBorder="1" applyAlignment="1" applyProtection="1">
      <alignment horizontal="left" vertical="center" indent="1"/>
    </xf>
    <xf numFmtId="0" fontId="54" fillId="0" borderId="0" xfId="0" applyFont="1" applyFill="1" applyBorder="1"/>
    <xf numFmtId="0" fontId="36" fillId="0" borderId="0" xfId="0" applyFont="1" applyFill="1" applyBorder="1" applyAlignment="1" applyProtection="1">
      <alignment vertical="center" wrapText="1"/>
    </xf>
    <xf numFmtId="165" fontId="50" fillId="0" borderId="0" xfId="1" applyNumberFormat="1" applyFont="1" applyFill="1" applyBorder="1"/>
    <xf numFmtId="181" fontId="50" fillId="0" borderId="0" xfId="1" applyNumberFormat="1" applyFont="1" applyFill="1" applyBorder="1"/>
    <xf numFmtId="0" fontId="36" fillId="2" borderId="0" xfId="0" applyFont="1" applyFill="1" applyBorder="1" applyAlignment="1" applyProtection="1">
      <alignment vertical="center"/>
    </xf>
    <xf numFmtId="165" fontId="50" fillId="2" borderId="0" xfId="1" applyNumberFormat="1" applyFont="1" applyFill="1" applyBorder="1"/>
    <xf numFmtId="181" fontId="50" fillId="2" borderId="0" xfId="1" applyNumberFormat="1" applyFont="1" applyFill="1" applyBorder="1"/>
    <xf numFmtId="0" fontId="36" fillId="2" borderId="0" xfId="0" applyFont="1" applyFill="1" applyBorder="1" applyAlignment="1" applyProtection="1">
      <alignment vertical="center" wrapText="1"/>
    </xf>
    <xf numFmtId="0" fontId="52" fillId="2" borderId="0" xfId="0" applyFont="1" applyFill="1" applyBorder="1"/>
    <xf numFmtId="164" fontId="52" fillId="0" borderId="25" xfId="0" applyNumberFormat="1" applyFont="1" applyFill="1" applyBorder="1" applyAlignment="1">
      <alignment horizontal="center"/>
    </xf>
    <xf numFmtId="164" fontId="52" fillId="0" borderId="6" xfId="0" applyNumberFormat="1" applyFont="1" applyFill="1" applyBorder="1" applyAlignment="1">
      <alignment horizontal="center"/>
    </xf>
    <xf numFmtId="0" fontId="50" fillId="0" borderId="0" xfId="0" applyFont="1" applyFill="1" applyBorder="1" applyAlignment="1">
      <alignment horizontal="center"/>
    </xf>
    <xf numFmtId="164" fontId="52" fillId="0" borderId="42" xfId="0" applyNumberFormat="1" applyFont="1" applyFill="1" applyBorder="1" applyAlignment="1">
      <alignment horizontal="center" wrapText="1"/>
    </xf>
    <xf numFmtId="164" fontId="52" fillId="0" borderId="6" xfId="0" applyNumberFormat="1" applyFont="1" applyFill="1" applyBorder="1" applyAlignment="1">
      <alignment horizontal="center" wrapText="1"/>
    </xf>
    <xf numFmtId="164" fontId="40" fillId="0" borderId="42" xfId="0" applyNumberFormat="1" applyFont="1" applyFill="1" applyBorder="1" applyAlignment="1">
      <alignment horizontal="center" wrapText="1"/>
    </xf>
    <xf numFmtId="0" fontId="50" fillId="0" borderId="0" xfId="0" applyFont="1" applyBorder="1"/>
    <xf numFmtId="0" fontId="50" fillId="0" borderId="0" xfId="0" applyFont="1" applyBorder="1" applyAlignment="1">
      <alignment horizontal="left"/>
    </xf>
    <xf numFmtId="0" fontId="36" fillId="0" borderId="3" xfId="51" applyFont="1" applyFill="1" applyBorder="1"/>
    <xf numFmtId="183" fontId="36" fillId="0" borderId="0" xfId="0" applyNumberFormat="1" applyFont="1" applyFill="1" applyBorder="1" applyAlignment="1"/>
    <xf numFmtId="0" fontId="36" fillId="0" borderId="0" xfId="7" applyFont="1" applyFill="1" applyBorder="1" applyAlignment="1">
      <alignment horizontal="center"/>
    </xf>
    <xf numFmtId="0" fontId="50" fillId="0" borderId="0" xfId="0" applyFont="1" applyBorder="1" applyAlignment="1">
      <alignment horizontal="center"/>
    </xf>
    <xf numFmtId="0" fontId="36" fillId="0" borderId="0" xfId="51" applyFont="1" applyFill="1" applyBorder="1" applyAlignment="1">
      <alignment horizontal="right"/>
    </xf>
    <xf numFmtId="0" fontId="50" fillId="2" borderId="0" xfId="0" applyFont="1" applyFill="1" applyBorder="1" applyAlignment="1">
      <alignment horizontal="center"/>
    </xf>
    <xf numFmtId="0" fontId="36" fillId="2" borderId="0" xfId="0" applyFont="1" applyFill="1" applyBorder="1"/>
    <xf numFmtId="0" fontId="50" fillId="6" borderId="0" xfId="0" applyFont="1" applyFill="1" applyBorder="1"/>
    <xf numFmtId="0" fontId="36" fillId="0" borderId="0" xfId="0" applyFont="1" applyFill="1" applyBorder="1" applyAlignment="1"/>
    <xf numFmtId="0" fontId="40" fillId="2" borderId="0" xfId="0" applyFont="1" applyFill="1" applyBorder="1" applyAlignment="1">
      <alignment horizontal="center"/>
    </xf>
    <xf numFmtId="0" fontId="36" fillId="2" borderId="0" xfId="0" applyFont="1" applyFill="1" applyBorder="1" applyAlignment="1"/>
    <xf numFmtId="183" fontId="36" fillId="2" borderId="0" xfId="0" applyNumberFormat="1" applyFont="1" applyFill="1" applyBorder="1" applyAlignment="1"/>
    <xf numFmtId="0" fontId="40" fillId="2" borderId="0" xfId="0" applyFont="1" applyFill="1" applyBorder="1" applyAlignment="1"/>
    <xf numFmtId="183" fontId="40" fillId="2" borderId="0" xfId="0" applyNumberFormat="1" applyFont="1" applyFill="1" applyBorder="1" applyAlignment="1"/>
    <xf numFmtId="38" fontId="40" fillId="2" borderId="0" xfId="0" applyNumberFormat="1" applyFont="1" applyFill="1" applyBorder="1" applyAlignment="1"/>
    <xf numFmtId="181" fontId="36" fillId="0" borderId="0" xfId="20" applyNumberFormat="1" applyFont="1" applyFill="1" applyBorder="1"/>
    <xf numFmtId="0" fontId="55" fillId="2" borderId="1" xfId="7" applyFont="1" applyFill="1" applyBorder="1" applyAlignment="1">
      <alignment horizontal="center"/>
    </xf>
    <xf numFmtId="0" fontId="51" fillId="2" borderId="1" xfId="7" applyFont="1" applyFill="1" applyBorder="1" applyAlignment="1">
      <alignment horizontal="center"/>
    </xf>
    <xf numFmtId="16" fontId="51" fillId="2" borderId="1" xfId="7" quotePrefix="1" applyNumberFormat="1" applyFont="1" applyFill="1" applyBorder="1" applyAlignment="1">
      <alignment horizontal="center"/>
    </xf>
    <xf numFmtId="0" fontId="36" fillId="0" borderId="0" xfId="7" applyFont="1" applyFill="1" applyBorder="1" applyAlignment="1">
      <alignment horizontal="left" vertical="center" wrapText="1"/>
    </xf>
    <xf numFmtId="0" fontId="36" fillId="2" borderId="0" xfId="7" applyFont="1" applyFill="1" applyBorder="1" applyAlignment="1">
      <alignment horizontal="left" vertical="center" wrapText="1"/>
    </xf>
    <xf numFmtId="0" fontId="36" fillId="2" borderId="0" xfId="7" applyFont="1" applyFill="1" applyBorder="1" applyAlignment="1">
      <alignment horizontal="center"/>
    </xf>
    <xf numFmtId="0" fontId="50" fillId="2" borderId="2" xfId="0" applyFont="1" applyFill="1" applyBorder="1" applyAlignment="1">
      <alignment horizontal="center"/>
    </xf>
    <xf numFmtId="0" fontId="50" fillId="0" borderId="2" xfId="0" applyFont="1" applyFill="1" applyBorder="1" applyAlignment="1"/>
    <xf numFmtId="49" fontId="59" fillId="0" borderId="0" xfId="51" applyNumberFormat="1" applyFont="1" applyFill="1" applyAlignment="1">
      <alignment horizontal="center"/>
    </xf>
    <xf numFmtId="0" fontId="59" fillId="0" borderId="0" xfId="51" applyFont="1" applyFill="1" applyAlignment="1">
      <alignment vertical="top" wrapText="1"/>
    </xf>
    <xf numFmtId="49" fontId="60" fillId="0" borderId="0" xfId="51" applyNumberFormat="1" applyFont="1" applyFill="1" applyAlignment="1">
      <alignment vertical="top"/>
    </xf>
    <xf numFmtId="0" fontId="59" fillId="0" borderId="0" xfId="51" applyFont="1" applyFill="1" applyAlignment="1">
      <alignment horizontal="center"/>
    </xf>
    <xf numFmtId="49" fontId="61" fillId="0" borderId="0" xfId="51" applyNumberFormat="1" applyFont="1" applyFill="1" applyAlignment="1">
      <alignment horizontal="right" vertical="top"/>
    </xf>
    <xf numFmtId="0" fontId="59" fillId="0" borderId="0" xfId="51" applyFont="1" applyFill="1"/>
    <xf numFmtId="0" fontId="60" fillId="0" borderId="0" xfId="51" applyFont="1" applyFill="1" applyBorder="1" applyAlignment="1"/>
    <xf numFmtId="0" fontId="62" fillId="0" borderId="0" xfId="51" applyFont="1" applyFill="1" applyAlignment="1">
      <alignment vertical="top" wrapText="1"/>
    </xf>
    <xf numFmtId="0" fontId="60" fillId="0" borderId="0" xfId="51" applyFont="1" applyFill="1" applyAlignment="1">
      <alignment horizontal="center"/>
    </xf>
    <xf numFmtId="0" fontId="60" fillId="0" borderId="0" xfId="51" applyFont="1" applyFill="1" applyAlignment="1">
      <alignment horizontal="right"/>
    </xf>
    <xf numFmtId="181" fontId="63" fillId="2" borderId="0" xfId="51" applyNumberFormat="1" applyFont="1" applyFill="1" applyBorder="1" applyAlignment="1">
      <alignment horizontal="center" vertical="center"/>
    </xf>
    <xf numFmtId="181" fontId="63" fillId="2" borderId="0" xfId="3" applyNumberFormat="1" applyFont="1" applyFill="1" applyBorder="1" applyAlignment="1">
      <alignment horizontal="center" vertical="center"/>
    </xf>
    <xf numFmtId="181" fontId="63" fillId="2" borderId="0" xfId="3" applyNumberFormat="1" applyFont="1" applyFill="1" applyBorder="1" applyAlignment="1">
      <alignment horizontal="center" vertical="center" wrapText="1"/>
    </xf>
    <xf numFmtId="0" fontId="59" fillId="2" borderId="0" xfId="51" applyFont="1" applyFill="1" applyBorder="1"/>
    <xf numFmtId="0" fontId="59" fillId="2" borderId="0" xfId="51" applyFont="1" applyFill="1"/>
    <xf numFmtId="0" fontId="59" fillId="2" borderId="0" xfId="51" applyFont="1" applyFill="1" applyAlignment="1">
      <alignment horizontal="center"/>
    </xf>
    <xf numFmtId="0" fontId="60" fillId="2" borderId="0" xfId="51" applyFont="1" applyFill="1"/>
    <xf numFmtId="0" fontId="60" fillId="2" borderId="0" xfId="51" applyFont="1" applyFill="1" applyAlignment="1">
      <alignment horizontal="center"/>
    </xf>
    <xf numFmtId="0" fontId="60" fillId="0" borderId="0" xfId="51" applyFont="1" applyFill="1"/>
    <xf numFmtId="49" fontId="36" fillId="0" borderId="0" xfId="51" applyNumberFormat="1" applyFont="1" applyFill="1" applyAlignment="1">
      <alignment horizontal="center" vertical="center"/>
    </xf>
    <xf numFmtId="0" fontId="36" fillId="0" borderId="0" xfId="51" applyFont="1" applyFill="1" applyAlignment="1">
      <alignment horizontal="left" vertical="center" wrapText="1"/>
    </xf>
    <xf numFmtId="0" fontId="40" fillId="0" borderId="0" xfId="51" applyFont="1" applyFill="1" applyAlignment="1">
      <alignment horizontal="center"/>
    </xf>
    <xf numFmtId="0" fontId="36" fillId="0" borderId="0" xfId="51" applyFont="1" applyFill="1" applyAlignment="1">
      <alignment horizontal="center"/>
    </xf>
    <xf numFmtId="0" fontId="36" fillId="2" borderId="29" xfId="51" applyFont="1" applyFill="1" applyBorder="1" applyAlignment="1">
      <alignment vertical="top" wrapText="1"/>
    </xf>
    <xf numFmtId="49" fontId="64" fillId="0" borderId="26" xfId="51" applyNumberFormat="1" applyFont="1" applyFill="1" applyBorder="1" applyAlignment="1">
      <alignment horizontal="left"/>
    </xf>
    <xf numFmtId="49" fontId="36" fillId="2" borderId="30" xfId="51" applyNumberFormat="1" applyFont="1" applyFill="1" applyBorder="1" applyAlignment="1">
      <alignment horizontal="center"/>
    </xf>
    <xf numFmtId="0" fontId="36" fillId="2" borderId="30" xfId="51" applyFont="1" applyFill="1" applyBorder="1" applyAlignment="1">
      <alignment vertical="top" wrapText="1"/>
    </xf>
    <xf numFmtId="49" fontId="36" fillId="0" borderId="30" xfId="51" applyNumberFormat="1" applyFont="1" applyFill="1" applyBorder="1" applyAlignment="1">
      <alignment horizontal="center"/>
    </xf>
    <xf numFmtId="0" fontId="36" fillId="0" borderId="30" xfId="51" applyFont="1" applyFill="1" applyBorder="1" applyAlignment="1">
      <alignment vertical="top" wrapText="1"/>
    </xf>
    <xf numFmtId="49" fontId="40" fillId="2" borderId="30" xfId="51" applyNumberFormat="1" applyFont="1" applyFill="1" applyBorder="1" applyAlignment="1">
      <alignment horizontal="center"/>
    </xf>
    <xf numFmtId="49" fontId="40" fillId="0" borderId="30" xfId="51" applyNumberFormat="1" applyFont="1" applyFill="1" applyBorder="1" applyAlignment="1">
      <alignment horizontal="center"/>
    </xf>
    <xf numFmtId="49" fontId="64" fillId="0" borderId="30" xfId="51" applyNumberFormat="1" applyFont="1" applyFill="1" applyBorder="1" applyAlignment="1">
      <alignment horizontal="left"/>
    </xf>
    <xf numFmtId="0" fontId="55" fillId="0" borderId="0" xfId="51" applyFont="1" applyFill="1" applyAlignment="1">
      <alignment horizontal="center" vertical="center"/>
    </xf>
    <xf numFmtId="0" fontId="55" fillId="0" borderId="0" xfId="51" applyFont="1" applyFill="1" applyAlignment="1">
      <alignment vertical="center" wrapText="1"/>
    </xf>
    <xf numFmtId="0" fontId="55" fillId="0" borderId="0" xfId="51" applyFont="1" applyFill="1" applyAlignment="1">
      <alignment vertical="center"/>
    </xf>
    <xf numFmtId="0" fontId="56" fillId="0" borderId="0" xfId="51" applyFont="1" applyFill="1" applyAlignment="1">
      <alignment horizontal="right" vertical="center"/>
    </xf>
    <xf numFmtId="0" fontId="55" fillId="2" borderId="0" xfId="51" applyFont="1" applyFill="1" applyAlignment="1">
      <alignment vertical="center"/>
    </xf>
    <xf numFmtId="0" fontId="36" fillId="0" borderId="0" xfId="2" applyFont="1" applyFill="1" applyBorder="1"/>
    <xf numFmtId="0" fontId="67" fillId="0" borderId="0" xfId="2" applyFont="1" applyFill="1" applyBorder="1" applyAlignment="1">
      <alignment horizontal="right"/>
    </xf>
    <xf numFmtId="0" fontId="40" fillId="0" borderId="0" xfId="2" applyFont="1" applyFill="1" applyAlignment="1">
      <alignment horizontal="right"/>
    </xf>
    <xf numFmtId="165" fontId="36" fillId="0" borderId="0" xfId="87" applyNumberFormat="1" applyFont="1" applyFill="1" applyAlignment="1">
      <alignment horizontal="left"/>
    </xf>
    <xf numFmtId="0" fontId="40" fillId="0" borderId="0" xfId="2" applyFont="1" applyFill="1" applyBorder="1" applyAlignment="1">
      <alignment horizontal="center"/>
    </xf>
    <xf numFmtId="0" fontId="40" fillId="0" borderId="0" xfId="2" applyFont="1" applyFill="1" applyAlignment="1"/>
    <xf numFmtId="0" fontId="64" fillId="0" borderId="0" xfId="2" applyFont="1" applyFill="1" applyBorder="1" applyAlignment="1">
      <alignment horizontal="center"/>
    </xf>
    <xf numFmtId="0" fontId="64" fillId="0" borderId="0" xfId="2" applyFont="1" applyFill="1" applyAlignment="1"/>
    <xf numFmtId="0" fontId="64" fillId="0" borderId="0" xfId="2" applyFont="1" applyFill="1" applyBorder="1" applyAlignment="1"/>
    <xf numFmtId="0" fontId="36" fillId="0" borderId="0" xfId="88" applyFont="1" applyFill="1" applyBorder="1" applyAlignment="1">
      <alignment horizontal="right"/>
    </xf>
    <xf numFmtId="0" fontId="64" fillId="0" borderId="0" xfId="2" applyFont="1" applyFill="1" applyAlignment="1">
      <alignment horizontal="center"/>
    </xf>
    <xf numFmtId="0" fontId="40" fillId="0" borderId="0" xfId="88" applyFont="1" applyFill="1" applyBorder="1" applyAlignment="1"/>
    <xf numFmtId="0" fontId="40" fillId="2" borderId="15" xfId="88" applyFont="1" applyFill="1" applyBorder="1" applyAlignment="1">
      <alignment horizontal="center" vertical="center"/>
    </xf>
    <xf numFmtId="0" fontId="40" fillId="2" borderId="16" xfId="88" applyFont="1" applyFill="1" applyBorder="1" applyAlignment="1">
      <alignment horizontal="center" vertical="center"/>
    </xf>
    <xf numFmtId="165" fontId="40" fillId="2" borderId="16" xfId="87" applyNumberFormat="1" applyFont="1" applyFill="1" applyBorder="1" applyAlignment="1">
      <alignment horizontal="center" vertical="center"/>
    </xf>
    <xf numFmtId="4" fontId="40" fillId="2" borderId="0" xfId="2" applyNumberFormat="1" applyFont="1" applyFill="1" applyBorder="1" applyAlignment="1">
      <alignment horizontal="center" vertical="center"/>
    </xf>
    <xf numFmtId="165" fontId="36" fillId="2" borderId="0" xfId="87" applyNumberFormat="1" applyFont="1" applyFill="1" applyAlignment="1">
      <alignment horizontal="left"/>
    </xf>
    <xf numFmtId="0" fontId="40" fillId="0" borderId="18" xfId="88" applyFont="1" applyFill="1" applyBorder="1"/>
    <xf numFmtId="0" fontId="36" fillId="0" borderId="19" xfId="2" applyFont="1" applyFill="1" applyBorder="1" applyAlignment="1">
      <alignment vertical="center"/>
    </xf>
    <xf numFmtId="165" fontId="36" fillId="0" borderId="19" xfId="87" applyNumberFormat="1" applyFont="1" applyFill="1" applyBorder="1" applyAlignment="1">
      <alignment vertical="center"/>
    </xf>
    <xf numFmtId="4" fontId="40" fillId="0" borderId="19" xfId="2" applyNumberFormat="1" applyFont="1" applyFill="1" applyBorder="1" applyAlignment="1">
      <alignment horizontal="center" vertical="center"/>
    </xf>
    <xf numFmtId="43" fontId="40" fillId="0" borderId="20" xfId="3" applyFont="1" applyFill="1" applyBorder="1" applyAlignment="1">
      <alignment horizontal="center" vertical="center"/>
    </xf>
    <xf numFmtId="43" fontId="40" fillId="0" borderId="0" xfId="3" applyFont="1" applyFill="1" applyBorder="1" applyAlignment="1">
      <alignment horizontal="center" vertical="center"/>
    </xf>
    <xf numFmtId="0" fontId="36" fillId="2" borderId="10" xfId="88" applyFont="1" applyFill="1" applyBorder="1" applyAlignment="1" applyProtection="1">
      <alignment horizontal="left" indent="1"/>
    </xf>
    <xf numFmtId="37" fontId="36" fillId="2" borderId="0" xfId="87" applyNumberFormat="1" applyFont="1" applyFill="1" applyBorder="1" applyAlignment="1">
      <alignment horizontal="right"/>
    </xf>
    <xf numFmtId="165" fontId="36" fillId="2" borderId="0" xfId="87" applyNumberFormat="1" applyFont="1" applyFill="1" applyBorder="1" applyAlignment="1">
      <alignment vertical="center"/>
    </xf>
    <xf numFmtId="165" fontId="36" fillId="2" borderId="0" xfId="1" applyNumberFormat="1" applyFont="1" applyFill="1" applyBorder="1"/>
    <xf numFmtId="0" fontId="36" fillId="0" borderId="10" xfId="88" applyFont="1" applyFill="1" applyBorder="1" applyAlignment="1" applyProtection="1">
      <alignment horizontal="left" indent="1"/>
    </xf>
    <xf numFmtId="37" fontId="36" fillId="0" borderId="0" xfId="87" applyNumberFormat="1" applyFont="1" applyFill="1" applyBorder="1" applyAlignment="1">
      <alignment horizontal="right"/>
    </xf>
    <xf numFmtId="165" fontId="36" fillId="0" borderId="0" xfId="87" applyNumberFormat="1" applyFont="1" applyFill="1" applyBorder="1" applyAlignment="1">
      <alignment horizontal="right"/>
    </xf>
    <xf numFmtId="165" fontId="36" fillId="0" borderId="0" xfId="1" applyNumberFormat="1" applyFont="1" applyFill="1" applyBorder="1"/>
    <xf numFmtId="165" fontId="36" fillId="2" borderId="0" xfId="87" applyNumberFormat="1" applyFont="1" applyFill="1" applyBorder="1" applyAlignment="1">
      <alignment horizontal="right"/>
    </xf>
    <xf numFmtId="0" fontId="40" fillId="2" borderId="10" xfId="88" applyFont="1" applyFill="1" applyBorder="1" applyAlignment="1" applyProtection="1">
      <alignment horizontal="left" indent="1"/>
    </xf>
    <xf numFmtId="37" fontId="40" fillId="2" borderId="0" xfId="87" applyNumberFormat="1" applyFont="1" applyFill="1" applyBorder="1" applyAlignment="1">
      <alignment horizontal="right"/>
    </xf>
    <xf numFmtId="165" fontId="40" fillId="2" borderId="0" xfId="87" applyNumberFormat="1" applyFont="1" applyFill="1" applyBorder="1" applyAlignment="1">
      <alignment horizontal="right"/>
    </xf>
    <xf numFmtId="0" fontId="40" fillId="0" borderId="10" xfId="88" applyFont="1" applyFill="1" applyBorder="1" applyProtection="1"/>
    <xf numFmtId="37" fontId="36" fillId="0" borderId="0" xfId="87" applyNumberFormat="1" applyFont="1" applyFill="1" applyBorder="1" applyAlignment="1">
      <alignment horizontal="right" vertical="center"/>
    </xf>
    <xf numFmtId="0" fontId="40" fillId="0" borderId="10" xfId="88" applyFont="1" applyFill="1" applyBorder="1" applyAlignment="1" applyProtection="1">
      <alignment horizontal="left" indent="1"/>
    </xf>
    <xf numFmtId="37" fontId="40" fillId="0" borderId="0" xfId="87" applyNumberFormat="1" applyFont="1" applyFill="1" applyBorder="1" applyAlignment="1">
      <alignment horizontal="right"/>
    </xf>
    <xf numFmtId="165" fontId="40" fillId="0" borderId="0" xfId="87" applyNumberFormat="1" applyFont="1" applyFill="1" applyBorder="1" applyAlignment="1">
      <alignment horizontal="right"/>
    </xf>
    <xf numFmtId="165" fontId="40" fillId="2" borderId="0" xfId="87" applyNumberFormat="1" applyFont="1" applyFill="1" applyBorder="1" applyAlignment="1">
      <alignment vertical="center"/>
    </xf>
    <xf numFmtId="0" fontId="40" fillId="2" borderId="10" xfId="88" applyFont="1" applyFill="1" applyBorder="1" applyAlignment="1" applyProtection="1">
      <alignment vertical="center"/>
    </xf>
    <xf numFmtId="182" fontId="40" fillId="0" borderId="10" xfId="51" applyNumberFormat="1" applyFont="1" applyFill="1" applyBorder="1" applyAlignment="1" applyProtection="1">
      <alignment horizontal="right"/>
    </xf>
    <xf numFmtId="37" fontId="40" fillId="2" borderId="25" xfId="87" applyNumberFormat="1" applyFont="1" applyFill="1" applyBorder="1" applyAlignment="1">
      <alignment horizontal="right"/>
    </xf>
    <xf numFmtId="37" fontId="40" fillId="2" borderId="6" xfId="87" applyNumberFormat="1" applyFont="1" applyFill="1" applyBorder="1" applyAlignment="1">
      <alignment horizontal="right"/>
    </xf>
    <xf numFmtId="165" fontId="40" fillId="2" borderId="6" xfId="87" applyNumberFormat="1" applyFont="1" applyFill="1" applyBorder="1" applyAlignment="1">
      <alignment horizontal="right"/>
    </xf>
    <xf numFmtId="0" fontId="40" fillId="0" borderId="10" xfId="88" applyFont="1" applyFill="1" applyBorder="1" applyAlignment="1" applyProtection="1">
      <alignment vertical="center"/>
    </xf>
    <xf numFmtId="165" fontId="40" fillId="0" borderId="41" xfId="87" applyNumberFormat="1" applyFont="1" applyFill="1" applyBorder="1" applyAlignment="1">
      <alignment horizontal="right"/>
    </xf>
    <xf numFmtId="0" fontId="36" fillId="2" borderId="10" xfId="88" applyFont="1" applyFill="1" applyBorder="1" applyAlignment="1" applyProtection="1">
      <alignment horizontal="left"/>
    </xf>
    <xf numFmtId="0" fontId="36" fillId="0" borderId="10" xfId="88" applyFont="1" applyFill="1" applyBorder="1" applyAlignment="1" applyProtection="1">
      <alignment horizontal="left"/>
    </xf>
    <xf numFmtId="0" fontId="36" fillId="0" borderId="10" xfId="88" applyFont="1" applyFill="1" applyBorder="1" applyAlignment="1" applyProtection="1">
      <alignment horizontal="left" indent="2"/>
    </xf>
    <xf numFmtId="0" fontId="36" fillId="2" borderId="10" xfId="88" applyFont="1" applyFill="1" applyBorder="1" applyAlignment="1" applyProtection="1">
      <alignment horizontal="left" indent="2"/>
    </xf>
    <xf numFmtId="37" fontId="36" fillId="2" borderId="0" xfId="87" applyNumberFormat="1" applyFont="1" applyFill="1" applyBorder="1" applyAlignment="1">
      <alignment horizontal="right" vertical="center"/>
    </xf>
    <xf numFmtId="37" fontId="40" fillId="0" borderId="0" xfId="87" applyNumberFormat="1" applyFont="1" applyFill="1" applyBorder="1" applyAlignment="1">
      <alignment horizontal="right" vertical="center"/>
    </xf>
    <xf numFmtId="165" fontId="36" fillId="2" borderId="10" xfId="3" applyNumberFormat="1" applyFont="1" applyFill="1" applyBorder="1"/>
    <xf numFmtId="0" fontId="40" fillId="0" borderId="25" xfId="2" applyFont="1" applyFill="1" applyBorder="1"/>
    <xf numFmtId="37" fontId="40" fillId="0" borderId="6" xfId="87" applyNumberFormat="1" applyFont="1" applyFill="1" applyBorder="1" applyAlignment="1">
      <alignment horizontal="right"/>
    </xf>
    <xf numFmtId="37" fontId="40" fillId="0" borderId="6" xfId="87" applyNumberFormat="1" applyFont="1" applyFill="1" applyBorder="1" applyAlignment="1">
      <alignment horizontal="right" vertical="center"/>
    </xf>
    <xf numFmtId="0" fontId="51" fillId="0" borderId="0" xfId="89" applyFont="1" applyFill="1" applyBorder="1" applyAlignment="1">
      <alignment horizontal="left"/>
    </xf>
    <xf numFmtId="0" fontId="51" fillId="0" borderId="0" xfId="89" applyFont="1" applyFill="1" applyBorder="1" applyAlignment="1">
      <alignment horizontal="centerContinuous"/>
    </xf>
    <xf numFmtId="0" fontId="55" fillId="0" borderId="0" xfId="89" applyFont="1" applyFill="1" applyBorder="1" applyAlignment="1"/>
    <xf numFmtId="0" fontId="51" fillId="0" borderId="0" xfId="89" applyFont="1" applyFill="1" applyBorder="1" applyAlignment="1"/>
    <xf numFmtId="164" fontId="51" fillId="0" borderId="0" xfId="89" applyNumberFormat="1" applyFont="1" applyFill="1" applyBorder="1" applyAlignment="1">
      <alignment horizontal="center"/>
    </xf>
    <xf numFmtId="166" fontId="55" fillId="0" borderId="0" xfId="89" applyNumberFormat="1" applyFont="1" applyFill="1" applyBorder="1" applyAlignment="1"/>
    <xf numFmtId="166" fontId="50" fillId="0" borderId="0" xfId="0" applyNumberFormat="1" applyFont="1" applyFill="1" applyBorder="1"/>
    <xf numFmtId="181" fontId="50" fillId="0" borderId="0" xfId="20" applyNumberFormat="1" applyFont="1" applyFill="1" applyBorder="1"/>
    <xf numFmtId="17" fontId="52" fillId="0" borderId="0" xfId="0" applyNumberFormat="1" applyFont="1" applyFill="1" applyBorder="1"/>
    <xf numFmtId="0" fontId="52" fillId="0" borderId="0" xfId="60" applyFont="1" applyFill="1" applyBorder="1"/>
    <xf numFmtId="0" fontId="50" fillId="0" borderId="0" xfId="60" applyFont="1" applyFill="1" applyBorder="1"/>
    <xf numFmtId="0" fontId="50" fillId="0" borderId="0" xfId="60" applyFont="1" applyFill="1" applyBorder="1" applyAlignment="1">
      <alignment horizontal="left"/>
    </xf>
    <xf numFmtId="0" fontId="55" fillId="2" borderId="0" xfId="89" applyFont="1" applyFill="1" applyBorder="1" applyAlignment="1"/>
    <xf numFmtId="164" fontId="51" fillId="2" borderId="1" xfId="89" quotePrefix="1" applyNumberFormat="1" applyFont="1" applyFill="1" applyBorder="1" applyAlignment="1">
      <alignment horizontal="center"/>
    </xf>
    <xf numFmtId="166" fontId="50" fillId="2" borderId="0" xfId="0" applyNumberFormat="1" applyFont="1" applyFill="1" applyBorder="1"/>
    <xf numFmtId="0" fontId="67" fillId="0" borderId="0" xfId="51" applyFont="1" applyFill="1" applyBorder="1" applyAlignment="1"/>
    <xf numFmtId="0" fontId="36" fillId="2" borderId="0" xfId="51" applyFont="1" applyFill="1" applyBorder="1" applyAlignment="1">
      <alignment vertical="center"/>
    </xf>
    <xf numFmtId="179" fontId="36" fillId="0" borderId="0" xfId="34" applyNumberFormat="1" applyFont="1" applyFill="1" applyBorder="1" applyAlignment="1">
      <alignment horizontal="center"/>
    </xf>
    <xf numFmtId="165" fontId="36" fillId="2" borderId="0" xfId="1" applyNumberFormat="1" applyFont="1" applyFill="1" applyBorder="1" applyAlignment="1" applyProtection="1">
      <alignment horizontal="left" indent="1"/>
    </xf>
    <xf numFmtId="165" fontId="36" fillId="2" borderId="0" xfId="20" applyNumberFormat="1" applyFont="1" applyFill="1" applyBorder="1" applyAlignment="1" applyProtection="1">
      <alignment horizontal="left" indent="1"/>
    </xf>
    <xf numFmtId="165" fontId="36" fillId="2" borderId="0" xfId="20" applyNumberFormat="1" applyFont="1" applyFill="1" applyBorder="1" applyProtection="1"/>
    <xf numFmtId="165" fontId="36" fillId="0" borderId="0" xfId="1" applyNumberFormat="1" applyFont="1" applyFill="1" applyBorder="1" applyAlignment="1" applyProtection="1">
      <alignment horizontal="left" indent="1"/>
    </xf>
    <xf numFmtId="165" fontId="36" fillId="0" borderId="0" xfId="20" applyNumberFormat="1" applyFont="1" applyFill="1" applyBorder="1" applyAlignment="1" applyProtection="1">
      <alignment horizontal="left" indent="1"/>
    </xf>
    <xf numFmtId="165" fontId="36" fillId="0" borderId="0" xfId="20" applyNumberFormat="1" applyFont="1" applyFill="1" applyBorder="1" applyProtection="1"/>
    <xf numFmtId="165" fontId="40" fillId="2" borderId="0" xfId="1" applyNumberFormat="1" applyFont="1" applyFill="1" applyBorder="1" applyAlignment="1" applyProtection="1">
      <alignment horizontal="center"/>
    </xf>
    <xf numFmtId="165" fontId="40" fillId="2" borderId="0" xfId="20" applyNumberFormat="1" applyFont="1" applyFill="1" applyBorder="1" applyAlignment="1" applyProtection="1">
      <alignment horizontal="center"/>
    </xf>
    <xf numFmtId="165" fontId="40" fillId="2" borderId="0" xfId="20" applyNumberFormat="1" applyFont="1" applyFill="1" applyBorder="1" applyProtection="1"/>
    <xf numFmtId="165" fontId="40" fillId="0" borderId="0" xfId="1" applyNumberFormat="1" applyFont="1" applyFill="1" applyBorder="1" applyProtection="1"/>
    <xf numFmtId="165" fontId="40" fillId="0" borderId="0" xfId="20" applyNumberFormat="1" applyFont="1" applyFill="1" applyBorder="1" applyProtection="1"/>
    <xf numFmtId="165" fontId="40" fillId="0" borderId="0" xfId="1" applyNumberFormat="1" applyFont="1" applyFill="1" applyBorder="1" applyAlignment="1" applyProtection="1">
      <alignment horizontal="center"/>
    </xf>
    <xf numFmtId="165" fontId="40" fillId="0" borderId="0" xfId="20" applyNumberFormat="1" applyFont="1" applyFill="1" applyBorder="1" applyAlignment="1" applyProtection="1">
      <alignment horizontal="center"/>
    </xf>
    <xf numFmtId="165" fontId="40" fillId="2" borderId="0" xfId="1" applyNumberFormat="1" applyFont="1" applyFill="1" applyBorder="1" applyAlignment="1" applyProtection="1">
      <alignment horizontal="left"/>
    </xf>
    <xf numFmtId="165" fontId="40" fillId="2" borderId="0" xfId="20" applyNumberFormat="1" applyFont="1" applyFill="1" applyBorder="1" applyAlignment="1" applyProtection="1">
      <alignment horizontal="left"/>
    </xf>
    <xf numFmtId="165" fontId="40" fillId="0" borderId="0" xfId="1" applyNumberFormat="1" applyFont="1" applyFill="1" applyBorder="1" applyAlignment="1" applyProtection="1">
      <alignment horizontal="left" indent="1"/>
    </xf>
    <xf numFmtId="165" fontId="40" fillId="0" borderId="0" xfId="20" applyNumberFormat="1" applyFont="1" applyFill="1" applyBorder="1" applyAlignment="1" applyProtection="1">
      <alignment horizontal="left" indent="1"/>
    </xf>
    <xf numFmtId="0" fontId="40" fillId="0" borderId="0" xfId="51" applyFont="1" applyFill="1" applyBorder="1" applyAlignment="1" applyProtection="1">
      <alignment horizontal="right"/>
    </xf>
    <xf numFmtId="165" fontId="40" fillId="0" borderId="0" xfId="20" applyNumberFormat="1" applyFont="1" applyFill="1" applyBorder="1" applyAlignment="1" applyProtection="1">
      <alignment horizontal="right"/>
    </xf>
    <xf numFmtId="165" fontId="40" fillId="2" borderId="0" xfId="1" applyNumberFormat="1" applyFont="1" applyFill="1" applyBorder="1" applyAlignment="1" applyProtection="1">
      <alignment horizontal="left" indent="1"/>
    </xf>
    <xf numFmtId="165" fontId="40" fillId="2" borderId="0" xfId="20" applyNumberFormat="1" applyFont="1" applyFill="1" applyBorder="1" applyAlignment="1" applyProtection="1">
      <alignment horizontal="left" indent="1"/>
    </xf>
    <xf numFmtId="165" fontId="40" fillId="0" borderId="0" xfId="1" applyNumberFormat="1" applyFont="1" applyFill="1" applyBorder="1" applyAlignment="1" applyProtection="1">
      <alignment horizontal="left"/>
    </xf>
    <xf numFmtId="165" fontId="40" fillId="0" borderId="0" xfId="20" applyNumberFormat="1" applyFont="1" applyFill="1" applyBorder="1" applyAlignment="1" applyProtection="1">
      <alignment horizontal="left"/>
    </xf>
    <xf numFmtId="165" fontId="40" fillId="0" borderId="0" xfId="1" applyNumberFormat="1" applyFont="1" applyFill="1" applyBorder="1" applyAlignment="1" applyProtection="1"/>
    <xf numFmtId="165" fontId="40" fillId="0" borderId="0" xfId="20" applyNumberFormat="1" applyFont="1" applyFill="1" applyBorder="1" applyAlignment="1" applyProtection="1"/>
    <xf numFmtId="165" fontId="36" fillId="2" borderId="0" xfId="1" applyNumberFormat="1" applyFont="1" applyFill="1" applyBorder="1" applyAlignment="1" applyProtection="1"/>
    <xf numFmtId="165" fontId="36" fillId="2" borderId="0" xfId="20" applyNumberFormat="1" applyFont="1" applyFill="1" applyBorder="1" applyAlignment="1" applyProtection="1"/>
    <xf numFmtId="165" fontId="36" fillId="0" borderId="0" xfId="1" applyNumberFormat="1" applyFont="1" applyFill="1" applyBorder="1" applyAlignment="1" applyProtection="1">
      <alignment horizontal="left" indent="2"/>
    </xf>
    <xf numFmtId="165" fontId="36" fillId="0" borderId="0" xfId="20" applyNumberFormat="1" applyFont="1" applyFill="1" applyBorder="1" applyAlignment="1" applyProtection="1">
      <alignment horizontal="left" indent="2"/>
    </xf>
    <xf numFmtId="165" fontId="40" fillId="2" borderId="0" xfId="1" applyNumberFormat="1" applyFont="1" applyFill="1" applyBorder="1" applyAlignment="1" applyProtection="1"/>
    <xf numFmtId="165" fontId="40" fillId="2" borderId="0" xfId="20" applyNumberFormat="1" applyFont="1" applyFill="1" applyBorder="1" applyAlignment="1" applyProtection="1"/>
    <xf numFmtId="165" fontId="36" fillId="0" borderId="0" xfId="51" applyNumberFormat="1" applyFont="1" applyFill="1" applyBorder="1"/>
    <xf numFmtId="0" fontId="35" fillId="0" borderId="10" xfId="51" applyFont="1" applyFill="1" applyBorder="1"/>
    <xf numFmtId="0" fontId="36" fillId="0" borderId="41" xfId="51" applyFont="1" applyFill="1" applyBorder="1"/>
    <xf numFmtId="0" fontId="36" fillId="2" borderId="10" xfId="51" applyFont="1" applyFill="1" applyBorder="1" applyAlignment="1" applyProtection="1">
      <alignment horizontal="left" indent="1"/>
    </xf>
    <xf numFmtId="0" fontId="36" fillId="0" borderId="10" xfId="51" applyFont="1" applyFill="1" applyBorder="1" applyAlignment="1" applyProtection="1">
      <alignment horizontal="left" indent="1"/>
    </xf>
    <xf numFmtId="0" fontId="35" fillId="2" borderId="10" xfId="51" applyFont="1" applyFill="1" applyBorder="1" applyAlignment="1" applyProtection="1">
      <alignment horizontal="center"/>
    </xf>
    <xf numFmtId="0" fontId="35" fillId="0" borderId="10" xfId="51" applyFont="1" applyFill="1" applyBorder="1" applyProtection="1"/>
    <xf numFmtId="0" fontId="35" fillId="0" borderId="10" xfId="51" applyFont="1" applyFill="1" applyBorder="1" applyAlignment="1" applyProtection="1">
      <alignment horizontal="center"/>
    </xf>
    <xf numFmtId="0" fontId="35" fillId="2" borderId="10" xfId="51" applyFont="1" applyFill="1" applyBorder="1" applyAlignment="1" applyProtection="1">
      <alignment horizontal="left"/>
    </xf>
    <xf numFmtId="0" fontId="40" fillId="0" borderId="10" xfId="51" applyFont="1" applyFill="1" applyBorder="1" applyAlignment="1" applyProtection="1">
      <alignment horizontal="left" indent="1"/>
    </xf>
    <xf numFmtId="0" fontId="40" fillId="0" borderId="10" xfId="51" applyFont="1" applyFill="1" applyBorder="1" applyAlignment="1" applyProtection="1">
      <alignment horizontal="right"/>
    </xf>
    <xf numFmtId="0" fontId="40" fillId="2" borderId="10" xfId="51" applyFont="1" applyFill="1" applyBorder="1" applyAlignment="1" applyProtection="1">
      <alignment horizontal="left"/>
    </xf>
    <xf numFmtId="0" fontId="36" fillId="2" borderId="41" xfId="51" applyFont="1" applyFill="1" applyBorder="1"/>
    <xf numFmtId="0" fontId="40" fillId="2" borderId="10" xfId="51" applyFont="1" applyFill="1" applyBorder="1" applyAlignment="1" applyProtection="1">
      <alignment horizontal="left" indent="1"/>
    </xf>
    <xf numFmtId="0" fontId="40" fillId="0" borderId="10" xfId="51" applyFont="1" applyFill="1" applyBorder="1" applyAlignment="1" applyProtection="1">
      <alignment horizontal="left"/>
    </xf>
    <xf numFmtId="0" fontId="40" fillId="0" borderId="10" xfId="51" applyFont="1" applyFill="1" applyBorder="1" applyAlignment="1" applyProtection="1"/>
    <xf numFmtId="0" fontId="36" fillId="2" borderId="10" xfId="51" applyFont="1" applyFill="1" applyBorder="1" applyAlignment="1" applyProtection="1"/>
    <xf numFmtId="0" fontId="36" fillId="0" borderId="10" xfId="51" applyFont="1" applyFill="1" applyBorder="1" applyAlignment="1" applyProtection="1">
      <alignment horizontal="left" indent="2"/>
    </xf>
    <xf numFmtId="0" fontId="40" fillId="2" borderId="10" xfId="51" applyFont="1" applyFill="1" applyBorder="1" applyAlignment="1" applyProtection="1"/>
    <xf numFmtId="0" fontId="40" fillId="2" borderId="25" xfId="51" applyFont="1" applyFill="1" applyBorder="1" applyAlignment="1" applyProtection="1"/>
    <xf numFmtId="165" fontId="40" fillId="2" borderId="6" xfId="1" applyNumberFormat="1" applyFont="1" applyFill="1" applyBorder="1" applyAlignment="1" applyProtection="1"/>
    <xf numFmtId="165" fontId="40" fillId="2" borderId="6" xfId="20" applyNumberFormat="1" applyFont="1" applyFill="1" applyBorder="1" applyAlignment="1" applyProtection="1"/>
    <xf numFmtId="165" fontId="40" fillId="2" borderId="6" xfId="20" applyNumberFormat="1" applyFont="1" applyFill="1" applyBorder="1" applyProtection="1"/>
    <xf numFmtId="0" fontId="36" fillId="2" borderId="42" xfId="51" applyFont="1" applyFill="1" applyBorder="1"/>
    <xf numFmtId="0" fontId="51" fillId="0" borderId="0" xfId="89" applyFont="1" applyFill="1" applyBorder="1" applyAlignment="1">
      <alignment horizontal="center"/>
    </xf>
    <xf numFmtId="0" fontId="51" fillId="2" borderId="1" xfId="89" applyFont="1" applyFill="1" applyBorder="1" applyAlignment="1">
      <alignment horizontal="center"/>
    </xf>
    <xf numFmtId="166" fontId="55" fillId="2" borderId="0" xfId="89" applyNumberFormat="1" applyFont="1" applyFill="1" applyBorder="1" applyAlignment="1"/>
    <xf numFmtId="0" fontId="40" fillId="0" borderId="0" xfId="90" applyFont="1" applyFill="1" applyBorder="1" applyAlignment="1">
      <alignment horizontal="left" indent="1"/>
    </xf>
    <xf numFmtId="179" fontId="36" fillId="0" borderId="0" xfId="20" applyNumberFormat="1" applyFont="1" applyFill="1" applyBorder="1"/>
    <xf numFmtId="0" fontId="36" fillId="0" borderId="0" xfId="90" applyFont="1" applyFill="1" applyBorder="1" applyAlignment="1">
      <alignment horizontal="left" indent="1"/>
    </xf>
    <xf numFmtId="43" fontId="36" fillId="0" borderId="0" xfId="20" applyFont="1" applyFill="1" applyBorder="1"/>
    <xf numFmtId="0" fontId="36" fillId="0" borderId="0" xfId="51" applyFont="1" applyFill="1"/>
    <xf numFmtId="0" fontId="40" fillId="0" borderId="0" xfId="51" applyFont="1" applyFill="1" applyAlignment="1">
      <alignment horizontal="right"/>
    </xf>
    <xf numFmtId="0" fontId="67" fillId="0" borderId="0" xfId="51" applyFont="1" applyFill="1" applyAlignment="1">
      <alignment horizontal="right"/>
    </xf>
    <xf numFmtId="0" fontId="40" fillId="2" borderId="33" xfId="51" applyFont="1" applyFill="1" applyBorder="1" applyAlignment="1">
      <alignment horizontal="center" wrapText="1"/>
    </xf>
    <xf numFmtId="0" fontId="40" fillId="2" borderId="34" xfId="51" applyFont="1" applyFill="1" applyBorder="1" applyAlignment="1">
      <alignment horizontal="center" wrapText="1"/>
    </xf>
    <xf numFmtId="0" fontId="40" fillId="2" borderId="34" xfId="51" applyNumberFormat="1" applyFont="1" applyFill="1" applyBorder="1" applyAlignment="1">
      <alignment horizontal="center" wrapText="1"/>
    </xf>
    <xf numFmtId="164" fontId="40" fillId="2" borderId="34" xfId="51" quotePrefix="1" applyNumberFormat="1" applyFont="1" applyFill="1" applyBorder="1" applyAlignment="1">
      <alignment horizontal="center" wrapText="1"/>
    </xf>
    <xf numFmtId="164" fontId="40" fillId="2" borderId="35" xfId="51" quotePrefix="1" applyNumberFormat="1" applyFont="1" applyFill="1" applyBorder="1" applyAlignment="1">
      <alignment horizontal="center" wrapText="1"/>
    </xf>
    <xf numFmtId="0" fontId="36" fillId="2" borderId="0" xfId="51" applyFont="1" applyFill="1"/>
    <xf numFmtId="0" fontId="70" fillId="0" borderId="10" xfId="51" applyFont="1" applyFill="1" applyBorder="1" applyAlignment="1">
      <alignment vertical="top" wrapText="1"/>
    </xf>
    <xf numFmtId="0" fontId="70" fillId="0" borderId="36" xfId="51" applyFont="1" applyFill="1" applyBorder="1" applyAlignment="1">
      <alignment vertical="top" wrapText="1"/>
    </xf>
    <xf numFmtId="0" fontId="70" fillId="0" borderId="37" xfId="51" applyFont="1" applyFill="1" applyBorder="1" applyAlignment="1">
      <alignment vertical="top" wrapText="1"/>
    </xf>
    <xf numFmtId="0" fontId="70" fillId="0" borderId="30" xfId="51" applyFont="1" applyFill="1" applyBorder="1" applyAlignment="1">
      <alignment vertical="top" wrapText="1"/>
    </xf>
    <xf numFmtId="0" fontId="36" fillId="2" borderId="10" xfId="51" applyFont="1" applyFill="1" applyBorder="1" applyAlignment="1">
      <alignment vertical="top" wrapText="1"/>
    </xf>
    <xf numFmtId="0" fontId="36" fillId="2" borderId="36" xfId="51" applyFont="1" applyFill="1" applyBorder="1" applyAlignment="1">
      <alignment vertical="top" wrapText="1"/>
    </xf>
    <xf numFmtId="0" fontId="36" fillId="2" borderId="37" xfId="51" applyFont="1" applyFill="1" applyBorder="1" applyAlignment="1">
      <alignment vertical="top" wrapText="1"/>
    </xf>
    <xf numFmtId="0" fontId="36" fillId="0" borderId="10" xfId="51" applyFont="1" applyFill="1" applyBorder="1" applyAlignment="1">
      <alignment vertical="top" wrapText="1"/>
    </xf>
    <xf numFmtId="0" fontId="36" fillId="0" borderId="36" xfId="51" applyFont="1" applyFill="1" applyBorder="1" applyAlignment="1">
      <alignment vertical="top" wrapText="1"/>
    </xf>
    <xf numFmtId="0" fontId="36" fillId="0" borderId="37" xfId="51" applyFont="1" applyFill="1" applyBorder="1" applyAlignment="1">
      <alignment vertical="top" wrapText="1"/>
    </xf>
    <xf numFmtId="0" fontId="47" fillId="0" borderId="30" xfId="51" applyFont="1" applyFill="1" applyBorder="1" applyAlignment="1">
      <alignment vertical="top" wrapText="1"/>
    </xf>
    <xf numFmtId="0" fontId="70" fillId="2" borderId="10" xfId="51" applyFont="1" applyFill="1" applyBorder="1" applyAlignment="1">
      <alignment vertical="top" wrapText="1"/>
    </xf>
    <xf numFmtId="0" fontId="70" fillId="2" borderId="36" xfId="51" applyFont="1" applyFill="1" applyBorder="1" applyAlignment="1">
      <alignment vertical="top" wrapText="1"/>
    </xf>
    <xf numFmtId="0" fontId="70" fillId="2" borderId="37" xfId="51" applyFont="1" applyFill="1" applyBorder="1" applyAlignment="1">
      <alignment vertical="top" wrapText="1"/>
    </xf>
    <xf numFmtId="0" fontId="70" fillId="2" borderId="30" xfId="51" applyFont="1" applyFill="1" applyBorder="1" applyAlignment="1">
      <alignment vertical="top" wrapText="1"/>
    </xf>
    <xf numFmtId="0" fontId="71" fillId="0" borderId="36" xfId="51" applyFont="1" applyFill="1" applyBorder="1" applyAlignment="1">
      <alignment vertical="top" wrapText="1"/>
    </xf>
    <xf numFmtId="0" fontId="71" fillId="2" borderId="36" xfId="51" applyFont="1" applyFill="1" applyBorder="1" applyAlignment="1">
      <alignment vertical="top" wrapText="1"/>
    </xf>
    <xf numFmtId="0" fontId="47" fillId="2" borderId="30" xfId="51" applyFont="1" applyFill="1" applyBorder="1" applyAlignment="1">
      <alignment vertical="top" wrapText="1"/>
    </xf>
    <xf numFmtId="0" fontId="72" fillId="0" borderId="36" xfId="51" applyFont="1" applyFill="1" applyBorder="1" applyAlignment="1">
      <alignment vertical="top" wrapText="1"/>
    </xf>
    <xf numFmtId="0" fontId="36" fillId="0" borderId="36" xfId="51" applyFont="1" applyFill="1" applyBorder="1" applyAlignment="1">
      <alignment horizontal="left" vertical="top" wrapText="1"/>
    </xf>
    <xf numFmtId="0" fontId="36" fillId="0" borderId="0" xfId="51" applyFont="1" applyFill="1" applyBorder="1" applyAlignment="1">
      <alignment vertical="top" wrapText="1"/>
    </xf>
    <xf numFmtId="0" fontId="36" fillId="0" borderId="38" xfId="51" applyFont="1" applyFill="1" applyBorder="1" applyAlignment="1">
      <alignment horizontal="left" vertical="top" wrapText="1"/>
    </xf>
    <xf numFmtId="0" fontId="36" fillId="0" borderId="30" xfId="51" applyFont="1" applyFill="1" applyBorder="1" applyAlignment="1">
      <alignment horizontal="left" vertical="top" wrapText="1"/>
    </xf>
    <xf numFmtId="0" fontId="70" fillId="2" borderId="36" xfId="51" applyFont="1" applyFill="1" applyBorder="1" applyAlignment="1">
      <alignment horizontal="left" vertical="top" wrapText="1"/>
    </xf>
    <xf numFmtId="0" fontId="70" fillId="2" borderId="37" xfId="51" applyFont="1" applyFill="1" applyBorder="1" applyAlignment="1">
      <alignment horizontal="left" vertical="top" wrapText="1"/>
    </xf>
    <xf numFmtId="0" fontId="70" fillId="2" borderId="30" xfId="51" applyFont="1" applyFill="1" applyBorder="1" applyAlignment="1">
      <alignment horizontal="left" vertical="top" wrapText="1"/>
    </xf>
    <xf numFmtId="0" fontId="70" fillId="2" borderId="10" xfId="51" applyFont="1" applyFill="1" applyBorder="1" applyAlignment="1">
      <alignment horizontal="left" vertical="top" wrapText="1"/>
    </xf>
    <xf numFmtId="0" fontId="36" fillId="0" borderId="25" xfId="51" applyFont="1" applyFill="1" applyBorder="1" applyAlignment="1">
      <alignment vertical="top" wrapText="1"/>
    </xf>
    <xf numFmtId="0" fontId="36" fillId="0" borderId="39" xfId="51" applyFont="1" applyFill="1" applyBorder="1" applyAlignment="1">
      <alignment vertical="top" wrapText="1"/>
    </xf>
    <xf numFmtId="0" fontId="36" fillId="0" borderId="27" xfId="51" applyFont="1" applyFill="1" applyBorder="1" applyAlignment="1">
      <alignment vertical="top" wrapText="1"/>
    </xf>
    <xf numFmtId="0" fontId="36" fillId="0" borderId="40" xfId="51" applyFont="1" applyFill="1" applyBorder="1"/>
    <xf numFmtId="0" fontId="69" fillId="0" borderId="0" xfId="51" applyFont="1" applyFill="1" applyAlignment="1"/>
    <xf numFmtId="0" fontId="68" fillId="0" borderId="0" xfId="51" applyFont="1" applyFill="1" applyAlignment="1"/>
    <xf numFmtId="0" fontId="36" fillId="0" borderId="50" xfId="51" applyFont="1" applyFill="1" applyBorder="1" applyAlignment="1">
      <alignment vertical="top" wrapText="1"/>
    </xf>
    <xf numFmtId="0" fontId="65" fillId="0" borderId="0" xfId="51" applyFont="1" applyFill="1" applyAlignment="1"/>
    <xf numFmtId="0" fontId="36" fillId="0" borderId="23" xfId="51" applyFont="1" applyFill="1" applyBorder="1"/>
    <xf numFmtId="0" fontId="36" fillId="0" borderId="10" xfId="0" applyFont="1" applyBorder="1"/>
    <xf numFmtId="0" fontId="36" fillId="0" borderId="25" xfId="0" applyFont="1" applyBorder="1"/>
    <xf numFmtId="0" fontId="36" fillId="2" borderId="10" xfId="0" applyFont="1" applyFill="1" applyBorder="1"/>
    <xf numFmtId="0" fontId="50" fillId="2" borderId="0" xfId="0" applyFont="1" applyFill="1" applyAlignment="1"/>
    <xf numFmtId="0" fontId="36" fillId="2" borderId="30" xfId="0" applyFont="1" applyFill="1" applyBorder="1"/>
    <xf numFmtId="0" fontId="36" fillId="0" borderId="30" xfId="0" applyFont="1" applyBorder="1"/>
    <xf numFmtId="0" fontId="36" fillId="0" borderId="27" xfId="0" applyFont="1" applyBorder="1"/>
    <xf numFmtId="0" fontId="67" fillId="0" borderId="0" xfId="51" applyFont="1" applyFill="1" applyBorder="1" applyAlignment="1">
      <alignment horizontal="right"/>
    </xf>
    <xf numFmtId="0" fontId="76" fillId="0" borderId="0" xfId="0" applyFont="1" applyBorder="1"/>
    <xf numFmtId="0" fontId="76" fillId="2" borderId="3" xfId="0" applyFont="1" applyFill="1" applyBorder="1"/>
    <xf numFmtId="0" fontId="77" fillId="2" borderId="1" xfId="0" applyFont="1" applyFill="1" applyBorder="1" applyAlignment="1">
      <alignment horizontal="center"/>
    </xf>
    <xf numFmtId="164" fontId="77" fillId="2" borderId="1" xfId="0" applyNumberFormat="1" applyFont="1" applyFill="1" applyBorder="1" applyAlignment="1">
      <alignment horizontal="center"/>
    </xf>
    <xf numFmtId="164" fontId="77" fillId="2" borderId="1" xfId="0" applyNumberFormat="1" applyFont="1" applyFill="1" applyBorder="1" applyAlignment="1"/>
    <xf numFmtId="165" fontId="76" fillId="0" borderId="0" xfId="1" applyNumberFormat="1" applyFont="1" applyBorder="1"/>
    <xf numFmtId="37" fontId="76" fillId="0" borderId="0" xfId="1" applyNumberFormat="1" applyFont="1" applyBorder="1" applyAlignment="1"/>
    <xf numFmtId="37" fontId="76" fillId="0" borderId="0" xfId="1" applyNumberFormat="1" applyFont="1" applyFill="1" applyBorder="1" applyAlignment="1"/>
    <xf numFmtId="0" fontId="76" fillId="2" borderId="0" xfId="0" applyFont="1" applyFill="1" applyBorder="1"/>
    <xf numFmtId="165" fontId="76" fillId="2" borderId="0" xfId="1" applyNumberFormat="1" applyFont="1" applyFill="1" applyBorder="1"/>
    <xf numFmtId="37" fontId="76" fillId="2" borderId="0" xfId="1" applyNumberFormat="1" applyFont="1" applyFill="1" applyBorder="1" applyAlignment="1"/>
    <xf numFmtId="37" fontId="76" fillId="0" borderId="2" xfId="1" applyNumberFormat="1" applyFont="1" applyFill="1" applyBorder="1" applyAlignment="1"/>
    <xf numFmtId="165" fontId="76" fillId="2" borderId="3" xfId="1" applyNumberFormat="1" applyFont="1" applyFill="1" applyBorder="1"/>
    <xf numFmtId="37" fontId="76" fillId="2" borderId="3" xfId="1" applyNumberFormat="1" applyFont="1" applyFill="1" applyBorder="1" applyAlignment="1"/>
    <xf numFmtId="0" fontId="76" fillId="2" borderId="2" xfId="0" applyFont="1" applyFill="1" applyBorder="1"/>
    <xf numFmtId="165" fontId="76" fillId="2" borderId="2" xfId="1" applyNumberFormat="1" applyFont="1" applyFill="1" applyBorder="1"/>
    <xf numFmtId="37" fontId="76" fillId="2" borderId="2" xfId="1" applyNumberFormat="1" applyFont="1" applyFill="1" applyBorder="1" applyAlignment="1"/>
    <xf numFmtId="165" fontId="76" fillId="2" borderId="2" xfId="1" applyNumberFormat="1" applyFont="1" applyFill="1" applyBorder="1" applyAlignment="1">
      <alignment horizontal="right"/>
    </xf>
    <xf numFmtId="0" fontId="78" fillId="0" borderId="0" xfId="0" applyFont="1" applyFill="1" applyBorder="1"/>
    <xf numFmtId="0" fontId="36" fillId="0" borderId="0" xfId="51" applyFont="1"/>
    <xf numFmtId="0" fontId="52" fillId="2" borderId="3" xfId="51" applyFont="1" applyFill="1" applyBorder="1"/>
    <xf numFmtId="0" fontId="52" fillId="2" borderId="3" xfId="51" applyFont="1" applyFill="1" applyBorder="1" applyAlignment="1">
      <alignment horizontal="center" vertical="center"/>
    </xf>
    <xf numFmtId="164" fontId="52" fillId="2" borderId="3" xfId="51" applyNumberFormat="1" applyFont="1" applyFill="1" applyBorder="1" applyAlignment="1">
      <alignment horizontal="center" vertical="center"/>
    </xf>
    <xf numFmtId="0" fontId="36" fillId="0" borderId="3" xfId="51" applyFont="1" applyBorder="1"/>
    <xf numFmtId="165" fontId="57" fillId="0" borderId="3" xfId="20" applyNumberFormat="1" applyFont="1" applyBorder="1" applyAlignment="1">
      <alignment horizontal="right"/>
    </xf>
    <xf numFmtId="165" fontId="36" fillId="0" borderId="3" xfId="20" applyNumberFormat="1" applyFont="1" applyBorder="1"/>
    <xf numFmtId="43" fontId="36" fillId="2" borderId="0" xfId="1" applyFont="1" applyFill="1" applyBorder="1"/>
    <xf numFmtId="0" fontId="36" fillId="0" borderId="0" xfId="51" applyFont="1" applyBorder="1"/>
    <xf numFmtId="43" fontId="36" fillId="0" borderId="0" xfId="1" applyFont="1" applyBorder="1"/>
    <xf numFmtId="165" fontId="36" fillId="0" borderId="0" xfId="20" applyNumberFormat="1" applyFont="1" applyBorder="1"/>
    <xf numFmtId="165" fontId="57" fillId="2" borderId="0" xfId="20" applyNumberFormat="1" applyFont="1" applyFill="1" applyBorder="1" applyAlignment="1">
      <alignment horizontal="right"/>
    </xf>
    <xf numFmtId="0" fontId="36" fillId="0" borderId="2" xfId="51" applyFont="1" applyBorder="1"/>
    <xf numFmtId="165" fontId="36" fillId="0" borderId="2" xfId="20" applyNumberFormat="1" applyFont="1" applyBorder="1"/>
    <xf numFmtId="0" fontId="52" fillId="2" borderId="1" xfId="51" applyFont="1" applyFill="1" applyBorder="1"/>
    <xf numFmtId="0" fontId="52" fillId="2" borderId="1" xfId="51" applyFont="1" applyFill="1" applyBorder="1" applyAlignment="1">
      <alignment horizontal="center" vertical="center"/>
    </xf>
    <xf numFmtId="164" fontId="52" fillId="2" borderId="1" xfId="51" applyNumberFormat="1" applyFont="1" applyFill="1" applyBorder="1" applyAlignment="1">
      <alignment horizontal="center" vertical="center"/>
    </xf>
    <xf numFmtId="165" fontId="57" fillId="0" borderId="0" xfId="20" applyNumberFormat="1" applyFont="1" applyBorder="1" applyAlignment="1">
      <alignment horizontal="right"/>
    </xf>
    <xf numFmtId="0" fontId="29" fillId="0" borderId="0" xfId="0" applyFont="1"/>
    <xf numFmtId="0" fontId="40" fillId="2" borderId="0" xfId="0" applyFont="1" applyFill="1" applyBorder="1" applyAlignment="1" applyProtection="1">
      <alignment vertical="center"/>
    </xf>
    <xf numFmtId="0" fontId="80" fillId="0" borderId="0" xfId="51" applyFont="1" applyFill="1" applyBorder="1" applyAlignment="1">
      <alignment horizontal="left"/>
    </xf>
    <xf numFmtId="0" fontId="81" fillId="0" borderId="0" xfId="51" applyFont="1" applyFill="1" applyBorder="1" applyAlignment="1">
      <alignment horizontal="left"/>
    </xf>
    <xf numFmtId="0" fontId="80" fillId="2" borderId="0" xfId="0" applyFont="1" applyFill="1" applyBorder="1"/>
    <xf numFmtId="0" fontId="81" fillId="2" borderId="1" xfId="0" applyFont="1" applyFill="1" applyBorder="1" applyAlignment="1">
      <alignment horizontal="center"/>
    </xf>
    <xf numFmtId="164" fontId="81" fillId="2" borderId="1" xfId="0" applyNumberFormat="1" applyFont="1" applyFill="1" applyBorder="1" applyAlignment="1">
      <alignment horizontal="center"/>
    </xf>
    <xf numFmtId="0" fontId="82" fillId="0" borderId="0" xfId="0" applyFont="1" applyFill="1" applyBorder="1"/>
    <xf numFmtId="0" fontId="49" fillId="0" borderId="0" xfId="0" applyFont="1" applyFill="1" applyBorder="1" applyAlignment="1">
      <alignment horizontal="right"/>
    </xf>
    <xf numFmtId="0" fontId="80" fillId="0" borderId="0" xfId="0" applyFont="1" applyFill="1" applyBorder="1" applyAlignment="1">
      <alignment horizontal="right"/>
    </xf>
    <xf numFmtId="0" fontId="49" fillId="0" borderId="0" xfId="0" applyFont="1" applyFill="1" applyBorder="1"/>
    <xf numFmtId="43" fontId="49" fillId="0" borderId="0" xfId="23" quotePrefix="1" applyFont="1" applyFill="1" applyBorder="1"/>
    <xf numFmtId="43" fontId="76" fillId="0" borderId="0" xfId="23" quotePrefix="1" applyFont="1" applyFill="1" applyBorder="1"/>
    <xf numFmtId="167" fontId="80" fillId="2" borderId="0" xfId="0" applyNumberFormat="1" applyFont="1" applyFill="1" applyBorder="1"/>
    <xf numFmtId="167" fontId="80" fillId="2" borderId="0" xfId="0" applyNumberFormat="1" applyFont="1" applyFill="1" applyBorder="1" applyAlignment="1">
      <alignment horizontal="center"/>
    </xf>
    <xf numFmtId="181" fontId="49" fillId="2" borderId="0" xfId="23" applyNumberFormat="1" applyFont="1" applyFill="1" applyBorder="1"/>
    <xf numFmtId="167" fontId="80" fillId="0" borderId="0" xfId="0" applyNumberFormat="1" applyFont="1" applyFill="1" applyBorder="1"/>
    <xf numFmtId="167" fontId="80" fillId="0" borderId="0" xfId="0" applyNumberFormat="1" applyFont="1" applyFill="1" applyBorder="1" applyAlignment="1">
      <alignment horizontal="center"/>
    </xf>
    <xf numFmtId="181" fontId="49" fillId="0" borderId="0" xfId="23" applyNumberFormat="1" applyFont="1" applyFill="1" applyBorder="1"/>
    <xf numFmtId="167" fontId="82" fillId="0" borderId="0" xfId="0" applyNumberFormat="1" applyFont="1" applyFill="1" applyBorder="1"/>
    <xf numFmtId="167" fontId="49" fillId="0" borderId="0" xfId="0" applyNumberFormat="1" applyFont="1" applyFill="1" applyBorder="1" applyAlignment="1">
      <alignment horizontal="center"/>
    </xf>
    <xf numFmtId="0" fontId="76" fillId="0" borderId="0" xfId="0" applyFont="1" applyFill="1" applyBorder="1"/>
    <xf numFmtId="0" fontId="76" fillId="0" borderId="0" xfId="0" applyFont="1" applyBorder="1" applyAlignment="1">
      <alignment horizontal="left" vertical="top"/>
    </xf>
    <xf numFmtId="0" fontId="81" fillId="0" borderId="0" xfId="51" applyFont="1" applyFill="1" applyBorder="1" applyAlignment="1"/>
    <xf numFmtId="0" fontId="49" fillId="0" borderId="0" xfId="51" applyFont="1" applyFill="1" applyBorder="1" applyAlignment="1">
      <alignment horizontal="right"/>
    </xf>
    <xf numFmtId="0" fontId="49" fillId="0" borderId="0" xfId="51" applyFont="1" applyFill="1" applyBorder="1" applyAlignment="1"/>
    <xf numFmtId="0" fontId="80" fillId="2" borderId="0" xfId="51" applyFont="1" applyFill="1" applyBorder="1"/>
    <xf numFmtId="166" fontId="31" fillId="2" borderId="0" xfId="0" applyNumberFormat="1" applyFont="1" applyFill="1" applyBorder="1"/>
    <xf numFmtId="166" fontId="31" fillId="0" borderId="0" xfId="0" applyNumberFormat="1" applyFont="1" applyFill="1" applyBorder="1"/>
    <xf numFmtId="0" fontId="75" fillId="0" borderId="0" xfId="0" applyFont="1"/>
    <xf numFmtId="0" fontId="65" fillId="0" borderId="0" xfId="51" applyFont="1" applyFill="1" applyBorder="1" applyAlignment="1"/>
    <xf numFmtId="0" fontId="40" fillId="2" borderId="0" xfId="51" applyFont="1" applyFill="1" applyBorder="1"/>
    <xf numFmtId="0" fontId="50" fillId="2" borderId="0" xfId="0" applyFont="1" applyFill="1" applyBorder="1" applyAlignment="1"/>
    <xf numFmtId="0" fontId="36" fillId="0" borderId="51" xfId="51" applyFont="1" applyFill="1" applyBorder="1"/>
    <xf numFmtId="0" fontId="36" fillId="0" borderId="52" xfId="51" applyFont="1" applyFill="1" applyBorder="1"/>
    <xf numFmtId="0" fontId="36" fillId="2" borderId="51" xfId="0" applyFont="1" applyFill="1" applyBorder="1"/>
    <xf numFmtId="0" fontId="40" fillId="2" borderId="52" xfId="51" applyFont="1" applyFill="1" applyBorder="1"/>
    <xf numFmtId="0" fontId="36" fillId="0" borderId="51" xfId="0" applyFont="1" applyBorder="1"/>
    <xf numFmtId="0" fontId="36" fillId="2" borderId="52" xfId="51" applyFont="1" applyFill="1" applyBorder="1"/>
    <xf numFmtId="0" fontId="50" fillId="2" borderId="52" xfId="0" applyFont="1" applyFill="1" applyBorder="1" applyAlignment="1"/>
    <xf numFmtId="0" fontId="36" fillId="2" borderId="51" xfId="51" applyFont="1" applyFill="1" applyBorder="1"/>
    <xf numFmtId="0" fontId="36" fillId="0" borderId="10" xfId="51" applyFont="1" applyFill="1" applyBorder="1"/>
    <xf numFmtId="0" fontId="40" fillId="2" borderId="41" xfId="51" applyFont="1" applyFill="1" applyBorder="1"/>
    <xf numFmtId="0" fontId="50" fillId="2" borderId="41" xfId="0" applyFont="1" applyFill="1" applyBorder="1" applyAlignment="1"/>
    <xf numFmtId="0" fontId="36" fillId="2" borderId="10" xfId="51" applyFont="1" applyFill="1" applyBorder="1"/>
    <xf numFmtId="0" fontId="40" fillId="2" borderId="25" xfId="51" applyFont="1" applyFill="1" applyBorder="1"/>
    <xf numFmtId="0" fontId="40" fillId="2" borderId="54" xfId="51" applyFont="1" applyFill="1" applyBorder="1"/>
    <xf numFmtId="0" fontId="40" fillId="2" borderId="55" xfId="51" applyFont="1" applyFill="1" applyBorder="1"/>
    <xf numFmtId="0" fontId="40" fillId="2" borderId="42" xfId="51" applyFont="1" applyFill="1" applyBorder="1"/>
    <xf numFmtId="0" fontId="80" fillId="0" borderId="2" xfId="89" applyFont="1" applyFill="1" applyBorder="1" applyAlignment="1"/>
    <xf numFmtId="0" fontId="80" fillId="0" borderId="0" xfId="89" applyFont="1" applyFill="1" applyBorder="1" applyAlignment="1"/>
    <xf numFmtId="0" fontId="80" fillId="2" borderId="0" xfId="89" applyFont="1" applyFill="1" applyBorder="1" applyAlignment="1"/>
    <xf numFmtId="164" fontId="81" fillId="2" borderId="1" xfId="89" quotePrefix="1" applyNumberFormat="1" applyFont="1" applyFill="1" applyBorder="1" applyAlignment="1">
      <alignment horizontal="center"/>
    </xf>
    <xf numFmtId="17" fontId="48" fillId="2" borderId="1" xfId="0" applyNumberFormat="1" applyFont="1" applyFill="1" applyBorder="1"/>
    <xf numFmtId="0" fontId="81" fillId="0" borderId="0" xfId="89" applyFont="1" applyFill="1" applyBorder="1" applyAlignment="1"/>
    <xf numFmtId="164" fontId="81" fillId="0" borderId="0" xfId="89" applyNumberFormat="1" applyFont="1" applyFill="1" applyBorder="1" applyAlignment="1">
      <alignment horizontal="center"/>
    </xf>
    <xf numFmtId="0" fontId="80" fillId="6" borderId="0" xfId="89" applyFont="1" applyFill="1" applyBorder="1" applyAlignment="1"/>
    <xf numFmtId="166" fontId="80" fillId="6" borderId="0" xfId="89" applyNumberFormat="1" applyFont="1" applyFill="1" applyBorder="1" applyAlignment="1"/>
    <xf numFmtId="0" fontId="76" fillId="6" borderId="0" xfId="0" applyFont="1" applyFill="1" applyBorder="1"/>
    <xf numFmtId="166" fontId="80" fillId="0" borderId="0" xfId="89" applyNumberFormat="1" applyFont="1" applyFill="1" applyBorder="1" applyAlignment="1"/>
    <xf numFmtId="166" fontId="76" fillId="0" borderId="0" xfId="0" applyNumberFormat="1" applyFont="1" applyFill="1" applyBorder="1"/>
    <xf numFmtId="166" fontId="76" fillId="2" borderId="0" xfId="0" applyNumberFormat="1" applyFont="1" applyFill="1" applyBorder="1"/>
    <xf numFmtId="181" fontId="76" fillId="2" borderId="0" xfId="20" applyNumberFormat="1" applyFont="1" applyFill="1" applyBorder="1"/>
    <xf numFmtId="166" fontId="76" fillId="0" borderId="2" xfId="0" applyNumberFormat="1" applyFont="1" applyFill="1" applyBorder="1"/>
    <xf numFmtId="181" fontId="27" fillId="0" borderId="0" xfId="3" applyNumberFormat="1" applyFont="1" applyFill="1" applyBorder="1"/>
    <xf numFmtId="181" fontId="32" fillId="0" borderId="0" xfId="3" applyNumberFormat="1" applyFont="1" applyFill="1" applyBorder="1" applyAlignment="1"/>
    <xf numFmtId="181" fontId="27" fillId="2" borderId="0" xfId="3" applyNumberFormat="1" applyFont="1" applyFill="1" applyBorder="1"/>
    <xf numFmtId="181" fontId="33" fillId="0" borderId="0" xfId="3" applyNumberFormat="1" applyFont="1" applyFill="1" applyBorder="1"/>
    <xf numFmtId="181" fontId="85" fillId="0" borderId="0" xfId="3" applyNumberFormat="1" applyFont="1" applyFill="1" applyBorder="1"/>
    <xf numFmtId="0" fontId="85" fillId="0" borderId="10" xfId="91" applyFont="1" applyFill="1" applyBorder="1"/>
    <xf numFmtId="0" fontId="85" fillId="0" borderId="0" xfId="91" applyFont="1" applyFill="1" applyBorder="1"/>
    <xf numFmtId="0" fontId="58" fillId="0" borderId="0" xfId="91" applyFont="1" applyFill="1" applyBorder="1" applyAlignment="1">
      <alignment horizontal="center"/>
    </xf>
    <xf numFmtId="0" fontId="58" fillId="0" borderId="41" xfId="91" applyFont="1" applyFill="1" applyBorder="1" applyAlignment="1">
      <alignment horizontal="center"/>
    </xf>
    <xf numFmtId="0" fontId="58" fillId="2" borderId="10" xfId="91" applyFont="1" applyFill="1" applyBorder="1"/>
    <xf numFmtId="0" fontId="58" fillId="2" borderId="0" xfId="91" applyFont="1" applyFill="1" applyBorder="1"/>
    <xf numFmtId="166" fontId="85" fillId="2" borderId="0" xfId="74" applyNumberFormat="1" applyFont="1" applyFill="1" applyBorder="1"/>
    <xf numFmtId="166" fontId="85" fillId="2" borderId="0" xfId="77" applyNumberFormat="1" applyFont="1" applyFill="1" applyBorder="1"/>
    <xf numFmtId="1" fontId="85" fillId="2" borderId="41" xfId="77" applyNumberFormat="1" applyFont="1" applyFill="1" applyBorder="1"/>
    <xf numFmtId="0" fontId="58" fillId="0" borderId="10" xfId="91" applyFont="1" applyFill="1" applyBorder="1"/>
    <xf numFmtId="0" fontId="58" fillId="0" borderId="0" xfId="91" applyFont="1" applyFill="1" applyBorder="1"/>
    <xf numFmtId="166" fontId="85" fillId="0" borderId="0" xfId="74" applyNumberFormat="1" applyFont="1" applyFill="1" applyBorder="1"/>
    <xf numFmtId="166" fontId="85" fillId="0" borderId="0" xfId="77" applyNumberFormat="1" applyFont="1" applyFill="1" applyBorder="1"/>
    <xf numFmtId="1" fontId="85" fillId="0" borderId="41" xfId="77" applyNumberFormat="1" applyFont="1" applyFill="1" applyBorder="1"/>
    <xf numFmtId="0" fontId="85" fillId="2" borderId="10" xfId="91" applyFont="1" applyFill="1" applyBorder="1"/>
    <xf numFmtId="0" fontId="85" fillId="2" borderId="0" xfId="91" applyFont="1" applyFill="1" applyBorder="1"/>
    <xf numFmtId="0" fontId="87" fillId="2" borderId="10" xfId="91" applyFont="1" applyFill="1" applyBorder="1"/>
    <xf numFmtId="0" fontId="87" fillId="0" borderId="10" xfId="91" applyFont="1" applyFill="1" applyBorder="1"/>
    <xf numFmtId="0" fontId="58" fillId="0" borderId="10" xfId="91" applyFont="1" applyFill="1" applyBorder="1" applyAlignment="1"/>
    <xf numFmtId="0" fontId="58" fillId="0" borderId="0" xfId="91" applyFont="1" applyFill="1" applyBorder="1" applyAlignment="1"/>
    <xf numFmtId="0" fontId="85" fillId="0" borderId="10" xfId="91" applyFont="1" applyFill="1" applyBorder="1" applyAlignment="1"/>
    <xf numFmtId="0" fontId="88" fillId="0" borderId="0" xfId="91" applyFont="1" applyFill="1" applyBorder="1" applyAlignment="1"/>
    <xf numFmtId="0" fontId="88" fillId="2" borderId="10" xfId="91" applyFont="1" applyFill="1" applyBorder="1"/>
    <xf numFmtId="0" fontId="88" fillId="2" borderId="0" xfId="91" applyFont="1" applyFill="1" applyBorder="1"/>
    <xf numFmtId="0" fontId="87" fillId="0" borderId="0" xfId="91" applyFont="1" applyFill="1" applyBorder="1"/>
    <xf numFmtId="0" fontId="87" fillId="2" borderId="0" xfId="91" applyFont="1" applyFill="1" applyBorder="1"/>
    <xf numFmtId="181" fontId="87" fillId="0" borderId="0" xfId="3" applyNumberFormat="1" applyFont="1" applyFill="1" applyBorder="1" applyAlignment="1">
      <alignment horizontal="left"/>
    </xf>
    <xf numFmtId="181" fontId="87" fillId="2" borderId="0" xfId="3" applyNumberFormat="1" applyFont="1" applyFill="1" applyBorder="1"/>
    <xf numFmtId="181" fontId="87" fillId="0" borderId="0" xfId="3" applyNumberFormat="1" applyFont="1" applyFill="1" applyBorder="1"/>
    <xf numFmtId="0" fontId="85" fillId="0" borderId="25" xfId="91" applyFont="1" applyFill="1" applyBorder="1"/>
    <xf numFmtId="0" fontId="85" fillId="0" borderId="6" xfId="91" applyFont="1" applyFill="1" applyBorder="1"/>
    <xf numFmtId="0" fontId="64" fillId="0" borderId="30" xfId="51" applyFont="1" applyFill="1" applyBorder="1" applyAlignment="1">
      <alignment vertical="top" wrapText="1"/>
    </xf>
    <xf numFmtId="0" fontId="64" fillId="2" borderId="30" xfId="51" applyFont="1" applyFill="1" applyBorder="1" applyAlignment="1">
      <alignment vertical="top" wrapText="1"/>
    </xf>
    <xf numFmtId="49" fontId="36" fillId="0" borderId="30" xfId="51" applyNumberFormat="1" applyFont="1" applyFill="1" applyBorder="1" applyAlignment="1">
      <alignment horizontal="center" vertical="top" wrapText="1"/>
    </xf>
    <xf numFmtId="0" fontId="59" fillId="0" borderId="0" xfId="51" applyFont="1" applyFill="1" applyAlignment="1">
      <alignment horizontal="center" vertical="top" wrapText="1"/>
    </xf>
    <xf numFmtId="49" fontId="36" fillId="2" borderId="30" xfId="51" applyNumberFormat="1" applyFont="1" applyFill="1" applyBorder="1" applyAlignment="1">
      <alignment horizontal="center" vertical="top" wrapText="1"/>
    </xf>
    <xf numFmtId="0" fontId="59" fillId="2" borderId="0" xfId="51" applyFont="1" applyFill="1" applyAlignment="1">
      <alignment vertical="top" wrapText="1"/>
    </xf>
    <xf numFmtId="0" fontId="59" fillId="2" borderId="0" xfId="51" applyFont="1" applyFill="1" applyAlignment="1">
      <alignment horizontal="center" vertical="top" wrapText="1"/>
    </xf>
    <xf numFmtId="0" fontId="40" fillId="2" borderId="0" xfId="90" applyFont="1" applyFill="1" applyBorder="1" applyAlignment="1">
      <alignment horizontal="left" indent="1"/>
    </xf>
    <xf numFmtId="179" fontId="36" fillId="2" borderId="0" xfId="20" applyNumberFormat="1" applyFont="1" applyFill="1" applyBorder="1"/>
    <xf numFmtId="0" fontId="2" fillId="0" borderId="0" xfId="0" applyFont="1" applyFill="1" applyBorder="1"/>
    <xf numFmtId="0" fontId="3" fillId="0" borderId="0" xfId="0" applyFont="1" applyFill="1" applyBorder="1"/>
    <xf numFmtId="0" fontId="0" fillId="0" borderId="0" xfId="0" applyFill="1" applyBorder="1"/>
    <xf numFmtId="0" fontId="79" fillId="0" borderId="0" xfId="0" applyFont="1" applyBorder="1"/>
    <xf numFmtId="0" fontId="0" fillId="0" borderId="0" xfId="0" applyBorder="1"/>
    <xf numFmtId="0" fontId="85" fillId="0" borderId="0" xfId="2" applyFont="1" applyFill="1"/>
    <xf numFmtId="0" fontId="85" fillId="0" borderId="0" xfId="2" applyFont="1" applyFill="1" applyBorder="1" applyAlignment="1">
      <alignment horizontal="right"/>
    </xf>
    <xf numFmtId="166" fontId="85" fillId="2" borderId="0" xfId="74" applyNumberFormat="1" applyFont="1" applyFill="1" applyBorder="1" applyAlignment="1">
      <alignment horizontal="center"/>
    </xf>
    <xf numFmtId="166" fontId="86" fillId="2" borderId="0" xfId="77" applyNumberFormat="1" applyFont="1" applyFill="1" applyBorder="1" applyAlignment="1">
      <alignment horizontal="center"/>
    </xf>
    <xf numFmtId="166" fontId="85" fillId="2" borderId="0" xfId="77" applyNumberFormat="1" applyFont="1" applyFill="1" applyBorder="1" applyAlignment="1">
      <alignment horizontal="center"/>
    </xf>
    <xf numFmtId="1" fontId="85" fillId="2" borderId="41" xfId="77" applyNumberFormat="1" applyFont="1" applyFill="1" applyBorder="1" applyAlignment="1">
      <alignment horizontal="center"/>
    </xf>
    <xf numFmtId="166" fontId="85" fillId="0" borderId="0" xfId="74" applyNumberFormat="1" applyFont="1" applyFill="1" applyBorder="1" applyAlignment="1">
      <alignment horizontal="center"/>
    </xf>
    <xf numFmtId="166" fontId="85" fillId="0" borderId="0" xfId="77" applyNumberFormat="1" applyFont="1" applyFill="1" applyBorder="1" applyAlignment="1">
      <alignment horizontal="center"/>
    </xf>
    <xf numFmtId="1" fontId="85" fillId="0" borderId="41" xfId="77" applyNumberFormat="1" applyFont="1" applyFill="1" applyBorder="1" applyAlignment="1">
      <alignment horizontal="center"/>
    </xf>
    <xf numFmtId="166" fontId="85" fillId="2" borderId="0" xfId="58" applyNumberFormat="1" applyFont="1" applyFill="1" applyBorder="1" applyAlignment="1">
      <alignment horizontal="center"/>
    </xf>
    <xf numFmtId="166" fontId="85" fillId="0" borderId="0" xfId="58" applyNumberFormat="1" applyFont="1" applyFill="1" applyBorder="1" applyAlignment="1">
      <alignment horizontal="center"/>
    </xf>
    <xf numFmtId="1" fontId="85" fillId="2" borderId="41" xfId="74" applyNumberFormat="1" applyFont="1" applyFill="1" applyBorder="1" applyAlignment="1">
      <alignment horizontal="center"/>
    </xf>
    <xf numFmtId="1" fontId="85" fillId="0" borderId="41" xfId="74" applyNumberFormat="1" applyFont="1" applyFill="1" applyBorder="1" applyAlignment="1">
      <alignment horizontal="center"/>
    </xf>
    <xf numFmtId="166" fontId="58" fillId="0" borderId="0" xfId="74" applyNumberFormat="1" applyFont="1" applyFill="1" applyBorder="1" applyAlignment="1">
      <alignment horizontal="center"/>
    </xf>
    <xf numFmtId="166" fontId="58" fillId="0" borderId="0" xfId="77" applyNumberFormat="1" applyFont="1" applyFill="1" applyBorder="1" applyAlignment="1">
      <alignment horizontal="center"/>
    </xf>
    <xf numFmtId="1" fontId="58" fillId="0" borderId="41" xfId="74" applyNumberFormat="1" applyFont="1" applyFill="1" applyBorder="1" applyAlignment="1">
      <alignment horizontal="center"/>
    </xf>
    <xf numFmtId="166" fontId="85" fillId="2" borderId="41" xfId="77" applyNumberFormat="1" applyFont="1" applyFill="1" applyBorder="1" applyAlignment="1">
      <alignment horizontal="center"/>
    </xf>
    <xf numFmtId="166" fontId="86" fillId="0" borderId="0" xfId="74" applyNumberFormat="1" applyFont="1" applyFill="1" applyBorder="1" applyAlignment="1">
      <alignment horizontal="center"/>
    </xf>
    <xf numFmtId="166" fontId="86" fillId="0" borderId="0" xfId="77" applyNumberFormat="1" applyFont="1" applyFill="1" applyBorder="1" applyAlignment="1">
      <alignment horizontal="center"/>
    </xf>
    <xf numFmtId="166" fontId="86" fillId="0" borderId="41" xfId="77" applyNumberFormat="1" applyFont="1" applyFill="1" applyBorder="1" applyAlignment="1">
      <alignment horizontal="center"/>
    </xf>
    <xf numFmtId="166" fontId="88" fillId="2" borderId="0" xfId="74" applyNumberFormat="1" applyFont="1" applyFill="1" applyBorder="1" applyAlignment="1">
      <alignment horizontal="center" wrapText="1"/>
    </xf>
    <xf numFmtId="166" fontId="88" fillId="2" borderId="0" xfId="77" applyNumberFormat="1" applyFont="1" applyFill="1" applyBorder="1" applyAlignment="1">
      <alignment horizontal="center"/>
    </xf>
    <xf numFmtId="166" fontId="88" fillId="2" borderId="41" xfId="77" applyNumberFormat="1" applyFont="1" applyFill="1" applyBorder="1" applyAlignment="1">
      <alignment horizontal="center"/>
    </xf>
    <xf numFmtId="166" fontId="85" fillId="0" borderId="0" xfId="74" applyNumberFormat="1" applyFont="1" applyFill="1" applyBorder="1" applyAlignment="1">
      <alignment horizontal="center" wrapText="1"/>
    </xf>
    <xf numFmtId="166" fontId="85" fillId="0" borderId="41" xfId="77" applyNumberFormat="1" applyFont="1" applyFill="1" applyBorder="1" applyAlignment="1">
      <alignment horizontal="center"/>
    </xf>
    <xf numFmtId="166" fontId="85" fillId="2" borderId="0" xfId="74" applyNumberFormat="1" applyFont="1" applyFill="1" applyBorder="1" applyAlignment="1">
      <alignment horizontal="center" wrapText="1"/>
    </xf>
    <xf numFmtId="181" fontId="85" fillId="0" borderId="0" xfId="3" applyNumberFormat="1" applyFont="1" applyFill="1" applyBorder="1" applyAlignment="1">
      <alignment horizontal="center"/>
    </xf>
    <xf numFmtId="181" fontId="85" fillId="0" borderId="41" xfId="3" applyNumberFormat="1" applyFont="1" applyFill="1" applyBorder="1" applyAlignment="1">
      <alignment horizontal="center"/>
    </xf>
    <xf numFmtId="0" fontId="58" fillId="2" borderId="47" xfId="91" applyFont="1" applyFill="1" applyBorder="1" applyAlignment="1">
      <alignment horizontal="center" vertical="center"/>
    </xf>
    <xf numFmtId="166" fontId="85" fillId="2" borderId="41" xfId="74" applyNumberFormat="1" applyFont="1" applyFill="1" applyBorder="1" applyAlignment="1">
      <alignment horizontal="center" wrapText="1"/>
    </xf>
    <xf numFmtId="166" fontId="85" fillId="0" borderId="6" xfId="74" applyNumberFormat="1" applyFont="1" applyFill="1" applyBorder="1" applyAlignment="1">
      <alignment horizontal="center"/>
    </xf>
    <xf numFmtId="166" fontId="85" fillId="0" borderId="42" xfId="74" applyNumberFormat="1" applyFont="1" applyFill="1" applyBorder="1" applyAlignment="1">
      <alignment horizontal="center"/>
    </xf>
    <xf numFmtId="181" fontId="89" fillId="0" borderId="0" xfId="3" applyNumberFormat="1" applyFont="1" applyFill="1" applyBorder="1" applyAlignment="1">
      <alignment horizontal="right"/>
    </xf>
    <xf numFmtId="0" fontId="52" fillId="0" borderId="0" xfId="0" applyFont="1" applyFill="1"/>
    <xf numFmtId="165" fontId="52" fillId="0" borderId="0" xfId="1" applyNumberFormat="1" applyFont="1" applyFill="1"/>
    <xf numFmtId="0" fontId="59" fillId="0" borderId="0" xfId="51" applyFont="1" applyFill="1" applyBorder="1"/>
    <xf numFmtId="166" fontId="40" fillId="0" borderId="30" xfId="51" applyNumberFormat="1" applyFont="1" applyFill="1" applyBorder="1" applyAlignment="1">
      <alignment horizontal="center"/>
    </xf>
    <xf numFmtId="0" fontId="64" fillId="0" borderId="30" xfId="51" applyFont="1" applyFill="1" applyBorder="1" applyAlignment="1">
      <alignment vertical="top"/>
    </xf>
    <xf numFmtId="0" fontId="36" fillId="2" borderId="56" xfId="51" applyFont="1" applyFill="1" applyBorder="1" applyAlignment="1">
      <alignment vertical="top" wrapText="1"/>
    </xf>
    <xf numFmtId="0" fontId="36" fillId="0" borderId="23" xfId="51" applyFont="1" applyFill="1" applyBorder="1" applyAlignment="1">
      <alignment vertical="top" wrapText="1"/>
    </xf>
    <xf numFmtId="0" fontId="40" fillId="0" borderId="10" xfId="51" applyFont="1" applyFill="1" applyBorder="1" applyAlignment="1">
      <alignment vertical="top" wrapText="1"/>
    </xf>
    <xf numFmtId="0" fontId="40" fillId="2" borderId="10" xfId="51" applyFont="1" applyFill="1" applyBorder="1" applyAlignment="1">
      <alignment vertical="top" wrapText="1"/>
    </xf>
    <xf numFmtId="0" fontId="36" fillId="0" borderId="57" xfId="51" applyFont="1" applyFill="1" applyBorder="1" applyAlignment="1">
      <alignment horizontal="center"/>
    </xf>
    <xf numFmtId="181" fontId="36" fillId="0" borderId="58" xfId="20" applyNumberFormat="1" applyFont="1" applyFill="1" applyBorder="1" applyAlignment="1">
      <alignment horizontal="center"/>
    </xf>
    <xf numFmtId="180" fontId="40" fillId="2" borderId="58" xfId="68" applyNumberFormat="1" applyFont="1" applyFill="1" applyBorder="1" applyAlignment="1">
      <alignment horizontal="center"/>
    </xf>
    <xf numFmtId="181" fontId="52" fillId="2" borderId="8" xfId="51" applyNumberFormat="1" applyFont="1" applyFill="1" applyBorder="1" applyAlignment="1">
      <alignment horizontal="center" vertical="center" wrapText="1"/>
    </xf>
    <xf numFmtId="181" fontId="52" fillId="2" borderId="8" xfId="3" applyNumberFormat="1" applyFont="1" applyFill="1" applyBorder="1" applyAlignment="1">
      <alignment horizontal="center" vertical="center"/>
    </xf>
    <xf numFmtId="181" fontId="52" fillId="2" borderId="8" xfId="3" applyNumberFormat="1" applyFont="1" applyFill="1" applyBorder="1" applyAlignment="1">
      <alignment horizontal="center" vertical="center" wrapText="1"/>
    </xf>
    <xf numFmtId="181" fontId="52" fillId="2" borderId="13" xfId="3" applyNumberFormat="1" applyFont="1" applyFill="1" applyBorder="1" applyAlignment="1">
      <alignment horizontal="center" vertical="center"/>
    </xf>
    <xf numFmtId="0" fontId="36" fillId="0" borderId="48" xfId="51" applyFont="1" applyFill="1" applyBorder="1"/>
    <xf numFmtId="0" fontId="59" fillId="0" borderId="0" xfId="51" applyFont="1" applyFill="1" applyBorder="1" applyAlignment="1">
      <alignment vertical="top" wrapText="1"/>
    </xf>
    <xf numFmtId="181" fontId="36" fillId="0" borderId="59" xfId="20" applyNumberFormat="1" applyFont="1" applyFill="1" applyBorder="1"/>
    <xf numFmtId="49" fontId="40" fillId="2" borderId="27" xfId="51" applyNumberFormat="1" applyFont="1" applyFill="1" applyBorder="1" applyAlignment="1">
      <alignment horizontal="center" vertical="top" wrapText="1"/>
    </xf>
    <xf numFmtId="0" fontId="40" fillId="2" borderId="25" xfId="51" applyFont="1" applyFill="1" applyBorder="1" applyAlignment="1">
      <alignment vertical="top" wrapText="1"/>
    </xf>
    <xf numFmtId="166" fontId="36" fillId="2" borderId="30" xfId="51" applyNumberFormat="1" applyFont="1" applyFill="1" applyBorder="1" applyAlignment="1">
      <alignment horizontal="center"/>
    </xf>
    <xf numFmtId="165" fontId="36" fillId="2" borderId="58" xfId="1" applyNumberFormat="1" applyFont="1" applyFill="1" applyBorder="1" applyAlignment="1">
      <alignment horizontal="center"/>
    </xf>
    <xf numFmtId="165" fontId="36" fillId="2" borderId="59" xfId="1" applyNumberFormat="1" applyFont="1" applyFill="1" applyBorder="1" applyAlignment="1">
      <alignment horizontal="center"/>
    </xf>
    <xf numFmtId="165" fontId="36" fillId="0" borderId="58" xfId="1" applyNumberFormat="1" applyFont="1" applyFill="1" applyBorder="1" applyAlignment="1">
      <alignment horizontal="center"/>
    </xf>
    <xf numFmtId="165" fontId="36" fillId="0" borderId="59" xfId="1" applyNumberFormat="1" applyFont="1" applyFill="1" applyBorder="1" applyAlignment="1">
      <alignment horizontal="center"/>
    </xf>
    <xf numFmtId="180" fontId="40" fillId="0" borderId="58" xfId="70" applyNumberFormat="1" applyFont="1" applyFill="1" applyBorder="1" applyAlignment="1">
      <alignment horizontal="center" vertical="center"/>
    </xf>
    <xf numFmtId="180" fontId="40" fillId="2" borderId="58" xfId="70" applyNumberFormat="1" applyFont="1" applyFill="1" applyBorder="1" applyAlignment="1">
      <alignment horizontal="center" vertical="center"/>
    </xf>
    <xf numFmtId="165" fontId="36" fillId="2" borderId="58" xfId="1" applyNumberFormat="1" applyFont="1" applyFill="1" applyBorder="1" applyAlignment="1">
      <alignment horizontal="center" vertical="top" wrapText="1"/>
    </xf>
    <xf numFmtId="165" fontId="36" fillId="2" borderId="59" xfId="1" applyNumberFormat="1" applyFont="1" applyFill="1" applyBorder="1" applyAlignment="1">
      <alignment horizontal="center" vertical="top" wrapText="1"/>
    </xf>
    <xf numFmtId="165" fontId="36" fillId="0" borderId="58" xfId="1" applyNumberFormat="1" applyFont="1" applyFill="1" applyBorder="1" applyAlignment="1">
      <alignment horizontal="center" vertical="top" wrapText="1"/>
    </xf>
    <xf numFmtId="165" fontId="36" fillId="0" borderId="59" xfId="1" applyNumberFormat="1" applyFont="1" applyFill="1" applyBorder="1" applyAlignment="1">
      <alignment horizontal="center" vertical="top" wrapText="1"/>
    </xf>
    <xf numFmtId="165" fontId="36" fillId="2" borderId="60" xfId="1" applyNumberFormat="1" applyFont="1" applyFill="1" applyBorder="1" applyAlignment="1">
      <alignment horizontal="center" vertical="top" wrapText="1"/>
    </xf>
    <xf numFmtId="165" fontId="36" fillId="2" borderId="61" xfId="1" applyNumberFormat="1" applyFont="1" applyFill="1" applyBorder="1" applyAlignment="1">
      <alignment horizontal="center" vertical="top" wrapText="1"/>
    </xf>
    <xf numFmtId="165" fontId="36" fillId="2" borderId="41" xfId="87" applyNumberFormat="1" applyFont="1" applyFill="1" applyBorder="1" applyAlignment="1">
      <alignment vertical="center"/>
    </xf>
    <xf numFmtId="165" fontId="36" fillId="0" borderId="41" xfId="87" applyNumberFormat="1" applyFont="1" applyFill="1" applyBorder="1" applyAlignment="1">
      <alignment horizontal="right"/>
    </xf>
    <xf numFmtId="165" fontId="36" fillId="2" borderId="41" xfId="87" applyNumberFormat="1" applyFont="1" applyFill="1" applyBorder="1" applyAlignment="1">
      <alignment horizontal="right"/>
    </xf>
    <xf numFmtId="165" fontId="40" fillId="2" borderId="41" xfId="87" applyNumberFormat="1" applyFont="1" applyFill="1" applyBorder="1" applyAlignment="1">
      <alignment horizontal="right"/>
    </xf>
    <xf numFmtId="165" fontId="40" fillId="2" borderId="41" xfId="87" applyNumberFormat="1" applyFont="1" applyFill="1" applyBorder="1" applyAlignment="1">
      <alignment vertical="center"/>
    </xf>
    <xf numFmtId="0" fontId="48" fillId="2" borderId="0" xfId="51" applyFont="1" applyFill="1" applyBorder="1" applyAlignment="1">
      <alignment horizontal="center" vertical="center"/>
    </xf>
    <xf numFmtId="0" fontId="48" fillId="2" borderId="0" xfId="51" applyFont="1" applyFill="1" applyBorder="1" applyAlignment="1">
      <alignment horizontal="center" vertical="center" wrapText="1"/>
    </xf>
    <xf numFmtId="0" fontId="48" fillId="2" borderId="0" xfId="51" applyFont="1" applyFill="1" applyBorder="1" applyAlignment="1">
      <alignment horizontal="center" wrapText="1"/>
    </xf>
    <xf numFmtId="0" fontId="48" fillId="2" borderId="2" xfId="51" applyFont="1" applyFill="1" applyBorder="1" applyAlignment="1">
      <alignment horizontal="justify" vertical="top" wrapText="1"/>
    </xf>
    <xf numFmtId="0" fontId="49" fillId="2" borderId="2" xfId="51" applyFont="1" applyFill="1" applyBorder="1" applyAlignment="1">
      <alignment vertical="top" wrapText="1"/>
    </xf>
    <xf numFmtId="0" fontId="49" fillId="2" borderId="2" xfId="51" applyFont="1" applyFill="1" applyBorder="1" applyAlignment="1">
      <alignment horizontal="center" vertical="center" wrapText="1"/>
    </xf>
    <xf numFmtId="0" fontId="48" fillId="5" borderId="1" xfId="51" applyFont="1" applyFill="1" applyBorder="1" applyAlignment="1">
      <alignment vertical="top"/>
    </xf>
    <xf numFmtId="0" fontId="48" fillId="5" borderId="1" xfId="51" applyFont="1" applyFill="1" applyBorder="1" applyAlignment="1">
      <alignment horizontal="center" vertical="top"/>
    </xf>
    <xf numFmtId="0" fontId="48" fillId="5" borderId="1" xfId="51" applyFont="1" applyFill="1" applyBorder="1" applyAlignment="1">
      <alignment horizontal="center" vertical="center"/>
    </xf>
    <xf numFmtId="0" fontId="49" fillId="2" borderId="0" xfId="51" applyFont="1" applyFill="1" applyBorder="1" applyAlignment="1">
      <alignment horizontal="justify" vertical="top" wrapText="1"/>
    </xf>
    <xf numFmtId="0" fontId="49" fillId="2" borderId="0" xfId="51" applyFont="1" applyFill="1" applyBorder="1" applyAlignment="1">
      <alignment horizontal="center" vertical="center" wrapText="1"/>
    </xf>
    <xf numFmtId="0" fontId="49" fillId="5" borderId="0" xfId="51" applyFont="1" applyFill="1" applyBorder="1" applyAlignment="1">
      <alignment horizontal="justify" vertical="top" wrapText="1"/>
    </xf>
    <xf numFmtId="0" fontId="49" fillId="5" borderId="0" xfId="51" applyFont="1" applyFill="1" applyBorder="1" applyAlignment="1">
      <alignment horizontal="center" vertical="center" wrapText="1"/>
    </xf>
    <xf numFmtId="0" fontId="48" fillId="5" borderId="2" xfId="51" applyFont="1" applyFill="1" applyBorder="1" applyAlignment="1">
      <alignment horizontal="center" vertical="center"/>
    </xf>
    <xf numFmtId="0" fontId="48" fillId="5" borderId="2" xfId="51" applyFont="1" applyFill="1" applyBorder="1" applyAlignment="1">
      <alignment horizontal="center" vertical="top"/>
    </xf>
    <xf numFmtId="0" fontId="41" fillId="2" borderId="0" xfId="51" applyFont="1" applyFill="1" applyBorder="1" applyAlignment="1">
      <alignment horizontal="center" vertical="center" wrapText="1"/>
    </xf>
    <xf numFmtId="0" fontId="41" fillId="5" borderId="0" xfId="51" applyFont="1" applyFill="1" applyBorder="1" applyAlignment="1">
      <alignment horizontal="center" vertical="center" wrapText="1"/>
    </xf>
    <xf numFmtId="0" fontId="41" fillId="5" borderId="2" xfId="51" applyFont="1" applyFill="1" applyBorder="1" applyAlignment="1">
      <alignment horizontal="center" vertical="center"/>
    </xf>
    <xf numFmtId="0" fontId="41" fillId="5" borderId="2" xfId="51" applyFont="1" applyFill="1" applyBorder="1" applyAlignment="1">
      <alignment horizontal="center" vertical="center" wrapText="1"/>
    </xf>
    <xf numFmtId="181" fontId="55" fillId="2" borderId="0" xfId="1" applyNumberFormat="1" applyFont="1" applyFill="1" applyBorder="1" applyAlignment="1"/>
    <xf numFmtId="181" fontId="55" fillId="0" borderId="0" xfId="1" applyNumberFormat="1" applyFont="1" applyFill="1" applyBorder="1" applyAlignment="1"/>
    <xf numFmtId="0" fontId="31" fillId="2" borderId="0" xfId="0" applyFont="1" applyFill="1" applyBorder="1"/>
    <xf numFmtId="164" fontId="91" fillId="0" borderId="0" xfId="0" applyNumberFormat="1" applyFont="1" applyBorder="1" applyAlignment="1">
      <alignment horizontal="center"/>
    </xf>
    <xf numFmtId="0" fontId="92" fillId="0" borderId="0" xfId="0" applyFont="1" applyBorder="1"/>
    <xf numFmtId="164" fontId="91" fillId="0" borderId="4" xfId="0" applyNumberFormat="1" applyFont="1" applyBorder="1" applyAlignment="1">
      <alignment horizontal="center"/>
    </xf>
    <xf numFmtId="167" fontId="31" fillId="2" borderId="0" xfId="0" applyNumberFormat="1" applyFont="1" applyFill="1" applyBorder="1"/>
    <xf numFmtId="0" fontId="31" fillId="0" borderId="0" xfId="0" applyFont="1" applyBorder="1"/>
    <xf numFmtId="166" fontId="31" fillId="0" borderId="0" xfId="0" applyNumberFormat="1" applyFont="1" applyBorder="1"/>
    <xf numFmtId="167" fontId="31" fillId="0" borderId="0" xfId="0" applyNumberFormat="1" applyFont="1" applyBorder="1"/>
    <xf numFmtId="167" fontId="31" fillId="0" borderId="0" xfId="0" applyNumberFormat="1" applyFont="1" applyFill="1" applyBorder="1"/>
    <xf numFmtId="0" fontId="31" fillId="2" borderId="2" xfId="0" applyFont="1" applyFill="1" applyBorder="1"/>
    <xf numFmtId="166" fontId="31" fillId="2" borderId="2" xfId="0" applyNumberFormat="1" applyFont="1" applyFill="1" applyBorder="1"/>
    <xf numFmtId="167" fontId="31" fillId="2" borderId="2" xfId="0" applyNumberFormat="1" applyFont="1" applyFill="1" applyBorder="1"/>
    <xf numFmtId="0" fontId="31" fillId="0" borderId="2" xfId="0" applyFont="1" applyBorder="1"/>
    <xf numFmtId="166" fontId="31" fillId="0" borderId="2" xfId="0" applyNumberFormat="1" applyFont="1" applyBorder="1"/>
    <xf numFmtId="0" fontId="93" fillId="0" borderId="0" xfId="0" applyFont="1" applyBorder="1"/>
    <xf numFmtId="0" fontId="93" fillId="0" borderId="2" xfId="0" applyFont="1" applyBorder="1"/>
    <xf numFmtId="0" fontId="75" fillId="0" borderId="2" xfId="0" applyFont="1" applyBorder="1"/>
    <xf numFmtId="0" fontId="94" fillId="0" borderId="0" xfId="88" applyFont="1" applyFill="1" applyBorder="1" applyAlignment="1">
      <alignment horizontal="right"/>
    </xf>
    <xf numFmtId="0" fontId="80" fillId="2" borderId="0" xfId="51" applyFont="1" applyFill="1" applyBorder="1" applyAlignment="1">
      <alignment horizontal="center" vertical="center"/>
    </xf>
    <xf numFmtId="0" fontId="80" fillId="5" borderId="0" xfId="51" applyFont="1" applyFill="1" applyBorder="1" applyAlignment="1">
      <alignment horizontal="center" vertical="center"/>
    </xf>
    <xf numFmtId="0" fontId="47" fillId="0" borderId="0" xfId="51" applyFont="1" applyFill="1" applyBorder="1" applyAlignment="1">
      <alignment vertical="top" wrapText="1"/>
    </xf>
    <xf numFmtId="0" fontId="47" fillId="0" borderId="0" xfId="51" applyFont="1" applyFill="1" applyBorder="1" applyAlignment="1">
      <alignment vertical="top"/>
    </xf>
    <xf numFmtId="0" fontId="47" fillId="0" borderId="0" xfId="51" applyFont="1" applyFill="1"/>
    <xf numFmtId="164" fontId="91" fillId="2" borderId="4" xfId="0" applyNumberFormat="1" applyFont="1" applyFill="1" applyBorder="1" applyAlignment="1">
      <alignment horizontal="center"/>
    </xf>
    <xf numFmtId="164" fontId="40" fillId="2" borderId="23" xfId="51" quotePrefix="1" applyNumberFormat="1" applyFont="1" applyFill="1" applyBorder="1" applyAlignment="1">
      <alignment horizontal="center" wrapText="1"/>
    </xf>
    <xf numFmtId="164" fontId="40" fillId="2" borderId="7" xfId="51" quotePrefix="1" applyNumberFormat="1" applyFont="1" applyFill="1" applyBorder="1" applyAlignment="1">
      <alignment horizontal="center" wrapText="1"/>
    </xf>
    <xf numFmtId="0" fontId="0" fillId="2" borderId="0" xfId="0" applyFill="1"/>
    <xf numFmtId="0" fontId="97" fillId="0" borderId="0" xfId="0" applyNumberFormat="1" applyFont="1" applyFill="1" applyBorder="1"/>
    <xf numFmtId="0" fontId="4" fillId="0" borderId="0" xfId="60" applyFont="1" applyBorder="1" applyAlignment="1">
      <alignment horizontal="left"/>
    </xf>
    <xf numFmtId="0" fontId="3" fillId="0" borderId="0" xfId="60" applyFont="1" applyBorder="1"/>
    <xf numFmtId="0" fontId="4" fillId="0" borderId="0" xfId="60" applyFont="1" applyBorder="1" applyAlignment="1">
      <alignment horizontal="left" wrapText="1"/>
    </xf>
    <xf numFmtId="4" fontId="40" fillId="2" borderId="19" xfId="2" applyNumberFormat="1" applyFont="1" applyFill="1" applyBorder="1" applyAlignment="1">
      <alignment horizontal="center" vertical="center"/>
    </xf>
    <xf numFmtId="0" fontId="58" fillId="2" borderId="46" xfId="91" applyFont="1" applyFill="1" applyBorder="1" applyAlignment="1">
      <alignment horizontal="center" vertical="center"/>
    </xf>
    <xf numFmtId="0" fontId="47" fillId="0" borderId="0" xfId="51" applyFont="1" applyFill="1" applyBorder="1" applyAlignment="1">
      <alignment horizontal="left" vertical="top" wrapText="1"/>
    </xf>
    <xf numFmtId="0" fontId="75" fillId="0" borderId="0" xfId="0" applyFont="1" applyBorder="1"/>
    <xf numFmtId="0" fontId="42" fillId="2" borderId="24" xfId="60" applyFont="1" applyFill="1" applyBorder="1" applyAlignment="1">
      <alignment horizontal="center" vertical="center"/>
    </xf>
    <xf numFmtId="0" fontId="95" fillId="0" borderId="0" xfId="0" applyFont="1" applyFill="1" applyAlignment="1">
      <alignment horizontal="center"/>
    </xf>
    <xf numFmtId="165" fontId="36" fillId="2" borderId="41" xfId="20" applyNumberFormat="1" applyFont="1" applyFill="1" applyBorder="1"/>
    <xf numFmtId="165" fontId="36" fillId="0" borderId="41" xfId="20" applyNumberFormat="1" applyFont="1" applyFill="1" applyBorder="1"/>
    <xf numFmtId="165" fontId="40" fillId="2" borderId="41" xfId="20" applyNumberFormat="1" applyFont="1" applyFill="1" applyBorder="1"/>
    <xf numFmtId="165" fontId="40" fillId="0" borderId="41" xfId="20" applyNumberFormat="1" applyFont="1" applyFill="1" applyBorder="1"/>
    <xf numFmtId="185" fontId="102" fillId="3" borderId="4" xfId="34" applyNumberFormat="1" applyFont="1" applyFill="1" applyBorder="1" applyProtection="1"/>
    <xf numFmtId="185" fontId="102" fillId="3" borderId="19" xfId="34" applyNumberFormat="1" applyFont="1" applyFill="1" applyBorder="1" applyProtection="1"/>
    <xf numFmtId="180" fontId="0" fillId="0" borderId="0" xfId="92" applyNumberFormat="1" applyFont="1" applyFill="1" applyBorder="1"/>
    <xf numFmtId="180" fontId="0" fillId="2" borderId="0" xfId="92" applyNumberFormat="1" applyFont="1" applyFill="1" applyBorder="1"/>
    <xf numFmtId="180" fontId="100" fillId="2" borderId="0" xfId="92" applyNumberFormat="1" applyFont="1" applyFill="1" applyBorder="1"/>
    <xf numFmtId="43" fontId="50" fillId="0" borderId="0" xfId="1" applyFont="1" applyFill="1" applyBorder="1"/>
    <xf numFmtId="0" fontId="71" fillId="0" borderId="30" xfId="51" applyFont="1" applyFill="1" applyBorder="1" applyAlignment="1">
      <alignment vertical="top" wrapText="1"/>
    </xf>
    <xf numFmtId="180" fontId="105" fillId="0" borderId="0" xfId="78" applyNumberFormat="1" applyFont="1" applyFill="1" applyBorder="1" applyAlignment="1" applyProtection="1"/>
    <xf numFmtId="0" fontId="37" fillId="0" borderId="2" xfId="51" applyFont="1" applyBorder="1" applyAlignment="1"/>
    <xf numFmtId="0" fontId="30" fillId="0" borderId="2" xfId="51" applyFont="1" applyBorder="1"/>
    <xf numFmtId="0" fontId="50" fillId="0" borderId="2" xfId="0" applyFont="1" applyBorder="1" applyAlignment="1">
      <alignment vertical="top"/>
    </xf>
    <xf numFmtId="0" fontId="50" fillId="0" borderId="0" xfId="0" applyFont="1" applyFill="1" applyBorder="1" applyAlignment="1"/>
    <xf numFmtId="43" fontId="50" fillId="2" borderId="0" xfId="1" applyFont="1" applyFill="1" applyBorder="1"/>
    <xf numFmtId="166" fontId="40" fillId="2" borderId="0" xfId="0" applyNumberFormat="1" applyFont="1" applyFill="1" applyBorder="1" applyAlignment="1"/>
    <xf numFmtId="0" fontId="50" fillId="0" borderId="0" xfId="0" applyFont="1" applyBorder="1" applyAlignment="1"/>
    <xf numFmtId="0" fontId="55" fillId="2" borderId="3" xfId="89" applyFont="1" applyFill="1" applyBorder="1" applyAlignment="1"/>
    <xf numFmtId="0" fontId="36" fillId="0" borderId="2" xfId="0" applyFont="1" applyFill="1" applyBorder="1"/>
    <xf numFmtId="0" fontId="50" fillId="0" borderId="2" xfId="0" applyFont="1" applyFill="1" applyBorder="1"/>
    <xf numFmtId="0" fontId="50" fillId="0" borderId="2" xfId="0" applyFont="1" applyBorder="1"/>
    <xf numFmtId="0" fontId="85" fillId="0" borderId="2" xfId="0" applyFont="1" applyFill="1" applyBorder="1" applyAlignment="1"/>
    <xf numFmtId="0" fontId="36" fillId="0" borderId="2" xfId="0" applyFont="1" applyFill="1" applyBorder="1" applyAlignment="1"/>
    <xf numFmtId="0" fontId="85" fillId="0" borderId="2" xfId="0" applyFont="1" applyFill="1" applyBorder="1" applyAlignment="1">
      <alignment horizontal="right"/>
    </xf>
    <xf numFmtId="17" fontId="42" fillId="2" borderId="62" xfId="60" applyNumberFormat="1" applyFont="1" applyFill="1" applyBorder="1" applyAlignment="1">
      <alignment horizontal="center" vertical="center"/>
    </xf>
    <xf numFmtId="181" fontId="44" fillId="0" borderId="41" xfId="3" applyNumberFormat="1" applyFont="1" applyFill="1" applyBorder="1"/>
    <xf numFmtId="181" fontId="44" fillId="2" borderId="42" xfId="3" applyNumberFormat="1" applyFont="1" applyFill="1" applyBorder="1"/>
    <xf numFmtId="181" fontId="44" fillId="0" borderId="44" xfId="3" applyNumberFormat="1" applyFont="1" applyFill="1" applyBorder="1"/>
    <xf numFmtId="181" fontId="44" fillId="2" borderId="41" xfId="3" applyNumberFormat="1" applyFont="1" applyFill="1" applyBorder="1"/>
    <xf numFmtId="181" fontId="46" fillId="0" borderId="41" xfId="3" applyNumberFormat="1" applyFont="1" applyFill="1" applyBorder="1"/>
    <xf numFmtId="181" fontId="44" fillId="2" borderId="41" xfId="3" applyNumberFormat="1" applyFont="1" applyFill="1" applyBorder="1" applyAlignment="1">
      <alignment horizontal="center"/>
    </xf>
    <xf numFmtId="181" fontId="46" fillId="2" borderId="41" xfId="3" applyNumberFormat="1" applyFont="1" applyFill="1" applyBorder="1"/>
    <xf numFmtId="0" fontId="44" fillId="0" borderId="41" xfId="60" applyFont="1" applyFill="1" applyBorder="1"/>
    <xf numFmtId="166" fontId="44" fillId="2" borderId="41" xfId="60" applyNumberFormat="1" applyFont="1" applyFill="1" applyBorder="1"/>
    <xf numFmtId="166" fontId="44" fillId="0" borderId="41" xfId="60" applyNumberFormat="1" applyFont="1" applyFill="1" applyBorder="1"/>
    <xf numFmtId="166" fontId="46" fillId="0" borderId="41" xfId="60" applyNumberFormat="1" applyFont="1" applyFill="1" applyBorder="1"/>
    <xf numFmtId="0" fontId="45" fillId="0" borderId="43" xfId="60" applyFont="1" applyFill="1" applyBorder="1"/>
    <xf numFmtId="0" fontId="44" fillId="2" borderId="41" xfId="60" applyFont="1" applyFill="1" applyBorder="1"/>
    <xf numFmtId="0" fontId="45" fillId="2" borderId="43" xfId="60" applyFont="1" applyFill="1" applyBorder="1"/>
    <xf numFmtId="181" fontId="46" fillId="0" borderId="42" xfId="3" applyNumberFormat="1" applyFont="1" applyFill="1" applyBorder="1"/>
    <xf numFmtId="0" fontId="42" fillId="2" borderId="14" xfId="60" applyFont="1" applyFill="1" applyBorder="1" applyAlignment="1">
      <alignment horizontal="center" vertical="center"/>
    </xf>
    <xf numFmtId="0" fontId="42" fillId="2" borderId="14" xfId="60" quotePrefix="1" applyNumberFormat="1" applyFont="1" applyFill="1" applyBorder="1" applyAlignment="1">
      <alignment horizontal="center" vertical="center"/>
    </xf>
    <xf numFmtId="0" fontId="44" fillId="0" borderId="44" xfId="60" applyFont="1" applyFill="1" applyBorder="1"/>
    <xf numFmtId="181" fontId="44" fillId="0" borderId="41" xfId="3" applyNumberFormat="1" applyFont="1" applyFill="1" applyBorder="1" applyAlignment="1">
      <alignment horizontal="center"/>
    </xf>
    <xf numFmtId="181" fontId="43" fillId="2" borderId="43" xfId="3" applyNumberFormat="1" applyFont="1" applyFill="1" applyBorder="1"/>
    <xf numFmtId="0" fontId="76" fillId="0" borderId="0" xfId="0" applyFont="1" applyBorder="1" applyAlignment="1">
      <alignment vertical="top" wrapText="1"/>
    </xf>
    <xf numFmtId="165" fontId="52" fillId="2" borderId="2" xfId="1" applyNumberFormat="1" applyFont="1" applyFill="1" applyBorder="1"/>
    <xf numFmtId="181" fontId="52" fillId="2" borderId="2" xfId="1" applyNumberFormat="1" applyFont="1" applyFill="1" applyBorder="1"/>
    <xf numFmtId="0" fontId="55" fillId="2" borderId="2" xfId="89" applyFont="1" applyFill="1" applyBorder="1" applyAlignment="1"/>
    <xf numFmtId="181" fontId="55" fillId="2" borderId="2" xfId="1" applyNumberFormat="1" applyFont="1" applyFill="1" applyBorder="1" applyAlignment="1"/>
    <xf numFmtId="181" fontId="50" fillId="2" borderId="2" xfId="1" applyNumberFormat="1" applyFont="1" applyFill="1" applyBorder="1"/>
    <xf numFmtId="0" fontId="76" fillId="0" borderId="0" xfId="0" applyFont="1" applyBorder="1" applyAlignment="1">
      <alignment horizontal="right"/>
    </xf>
    <xf numFmtId="164" fontId="91" fillId="2" borderId="4" xfId="0" applyNumberFormat="1" applyFont="1" applyFill="1" applyBorder="1" applyAlignment="1">
      <alignment horizontal="center"/>
    </xf>
    <xf numFmtId="164" fontId="91" fillId="2" borderId="5" xfId="0" applyNumberFormat="1" applyFont="1" applyFill="1" applyBorder="1" applyAlignment="1">
      <alignment horizontal="center"/>
    </xf>
    <xf numFmtId="164" fontId="91" fillId="2" borderId="1" xfId="0" applyNumberFormat="1" applyFont="1" applyFill="1" applyBorder="1" applyAlignment="1">
      <alignment horizontal="center"/>
    </xf>
    <xf numFmtId="166" fontId="31" fillId="0" borderId="2" xfId="0" applyNumberFormat="1" applyFont="1" applyFill="1" applyBorder="1" applyAlignment="1">
      <alignment horizontal="center"/>
    </xf>
    <xf numFmtId="166" fontId="31" fillId="2" borderId="0" xfId="0" applyNumberFormat="1" applyFont="1" applyFill="1" applyBorder="1" applyAlignment="1">
      <alignment horizontal="center"/>
    </xf>
    <xf numFmtId="166" fontId="31" fillId="0" borderId="0" xfId="0" applyNumberFormat="1" applyFont="1" applyFill="1" applyBorder="1" applyAlignment="1">
      <alignment horizontal="center"/>
    </xf>
    <xf numFmtId="0" fontId="65" fillId="0" borderId="0" xfId="0" applyNumberFormat="1" applyFont="1" applyFill="1" applyBorder="1" applyAlignment="1">
      <alignment horizontal="center"/>
    </xf>
    <xf numFmtId="0" fontId="50" fillId="0" borderId="2" xfId="0" applyFont="1" applyBorder="1" applyAlignment="1">
      <alignment horizontal="right"/>
    </xf>
    <xf numFmtId="0" fontId="38" fillId="0" borderId="0" xfId="2" applyFont="1" applyFill="1" applyAlignment="1">
      <alignment horizontal="center"/>
    </xf>
    <xf numFmtId="168" fontId="39" fillId="0" borderId="0" xfId="2" applyNumberFormat="1" applyFont="1" applyFill="1" applyAlignment="1">
      <alignment horizontal="center"/>
    </xf>
    <xf numFmtId="168" fontId="39" fillId="0" borderId="0" xfId="2" quotePrefix="1" applyNumberFormat="1" applyFont="1" applyFill="1" applyAlignment="1">
      <alignment horizontal="center"/>
    </xf>
    <xf numFmtId="4" fontId="40" fillId="2" borderId="16" xfId="2" applyNumberFormat="1" applyFont="1" applyFill="1" applyBorder="1" applyAlignment="1">
      <alignment horizontal="center" vertical="center"/>
    </xf>
    <xf numFmtId="4" fontId="40" fillId="2" borderId="17" xfId="2" applyNumberFormat="1" applyFont="1" applyFill="1" applyBorder="1" applyAlignment="1">
      <alignment horizontal="center" vertical="center"/>
    </xf>
    <xf numFmtId="4" fontId="40" fillId="2" borderId="19" xfId="2" applyNumberFormat="1" applyFont="1" applyFill="1" applyBorder="1" applyAlignment="1">
      <alignment horizontal="center" vertical="center"/>
    </xf>
    <xf numFmtId="4" fontId="40" fillId="2" borderId="16" xfId="3" applyNumberFormat="1" applyFont="1" applyFill="1" applyBorder="1" applyAlignment="1">
      <alignment horizontal="center" vertical="center"/>
    </xf>
    <xf numFmtId="4" fontId="40" fillId="2" borderId="19" xfId="3" applyNumberFormat="1" applyFont="1" applyFill="1" applyBorder="1" applyAlignment="1">
      <alignment horizontal="center" vertical="center"/>
    </xf>
    <xf numFmtId="4" fontId="40" fillId="2" borderId="22" xfId="2" applyNumberFormat="1" applyFont="1" applyFill="1" applyBorder="1" applyAlignment="1">
      <alignment horizontal="center" vertical="center"/>
    </xf>
    <xf numFmtId="4" fontId="40" fillId="2" borderId="21" xfId="2" applyNumberFormat="1" applyFont="1" applyFill="1" applyBorder="1" applyAlignment="1">
      <alignment horizontal="center" vertical="center"/>
    </xf>
    <xf numFmtId="4" fontId="40" fillId="2" borderId="26" xfId="2" applyNumberFormat="1" applyFont="1" applyFill="1" applyBorder="1" applyAlignment="1">
      <alignment horizontal="center" vertical="center"/>
    </xf>
    <xf numFmtId="4" fontId="40" fillId="2" borderId="27" xfId="2" applyNumberFormat="1" applyFont="1" applyFill="1" applyBorder="1" applyAlignment="1">
      <alignment horizontal="center" vertical="center"/>
    </xf>
    <xf numFmtId="4" fontId="40" fillId="2" borderId="15" xfId="2" applyNumberFormat="1" applyFont="1" applyFill="1" applyBorder="1" applyAlignment="1">
      <alignment horizontal="center" vertical="center"/>
    </xf>
    <xf numFmtId="4" fontId="40" fillId="2" borderId="18" xfId="2" applyNumberFormat="1" applyFont="1" applyFill="1" applyBorder="1" applyAlignment="1">
      <alignment horizontal="center" vertical="center"/>
    </xf>
    <xf numFmtId="0" fontId="99" fillId="0" borderId="0" xfId="0" applyFont="1" applyBorder="1" applyAlignment="1">
      <alignment horizontal="left" vertical="top" wrapText="1"/>
    </xf>
    <xf numFmtId="0" fontId="4" fillId="0" borderId="0" xfId="60" applyFont="1" applyBorder="1" applyAlignment="1">
      <alignment horizontal="left"/>
    </xf>
    <xf numFmtId="0" fontId="4" fillId="0" borderId="0" xfId="60" applyFont="1" applyBorder="1" applyAlignment="1">
      <alignment horizontal="left" wrapText="1"/>
    </xf>
    <xf numFmtId="0" fontId="43" fillId="2" borderId="11" xfId="60" applyFont="1" applyFill="1" applyBorder="1" applyAlignment="1">
      <alignment horizontal="left"/>
    </xf>
    <xf numFmtId="0" fontId="43" fillId="2" borderId="2" xfId="60" applyFont="1" applyFill="1" applyBorder="1" applyAlignment="1">
      <alignment horizontal="left"/>
    </xf>
    <xf numFmtId="0" fontId="42" fillId="2" borderId="9" xfId="60" applyFont="1" applyFill="1" applyBorder="1" applyAlignment="1">
      <alignment horizontal="center" vertical="center"/>
    </xf>
    <xf numFmtId="0" fontId="42" fillId="2" borderId="14" xfId="60" applyFont="1" applyFill="1" applyBorder="1" applyAlignment="1">
      <alignment horizontal="center" vertical="center"/>
    </xf>
    <xf numFmtId="0" fontId="43" fillId="0" borderId="11" xfId="60" applyFont="1" applyFill="1" applyBorder="1" applyAlignment="1">
      <alignment horizontal="left"/>
    </xf>
    <xf numFmtId="0" fontId="43" fillId="0" borderId="2" xfId="60" applyFont="1" applyFill="1" applyBorder="1" applyAlignment="1">
      <alignment horizontal="left"/>
    </xf>
    <xf numFmtId="43" fontId="32" fillId="0" borderId="0" xfId="20" applyFont="1" applyFill="1" applyBorder="1" applyAlignment="1">
      <alignment horizontal="right"/>
    </xf>
    <xf numFmtId="0" fontId="38" fillId="0" borderId="0" xfId="60" applyFont="1" applyFill="1" applyBorder="1" applyAlignment="1">
      <alignment horizontal="center"/>
    </xf>
    <xf numFmtId="0" fontId="42" fillId="2" borderId="23" xfId="60" applyFont="1" applyFill="1" applyBorder="1" applyAlignment="1">
      <alignment horizontal="center" vertical="center"/>
    </xf>
    <xf numFmtId="0" fontId="42" fillId="2" borderId="24" xfId="60" applyFont="1" applyFill="1" applyBorder="1" applyAlignment="1">
      <alignment horizontal="center" vertical="center"/>
    </xf>
    <xf numFmtId="0" fontId="43" fillId="2" borderId="25" xfId="60" applyFont="1" applyFill="1" applyBorder="1"/>
    <xf numFmtId="0" fontId="43" fillId="2" borderId="6" xfId="60" applyFont="1" applyFill="1" applyBorder="1"/>
    <xf numFmtId="181" fontId="27" fillId="0" borderId="6" xfId="20" applyNumberFormat="1" applyFont="1" applyFill="1" applyBorder="1" applyAlignment="1">
      <alignment horizontal="right"/>
    </xf>
    <xf numFmtId="0" fontId="37" fillId="0" borderId="0" xfId="51" applyFont="1" applyBorder="1" applyAlignment="1">
      <alignment horizontal="right"/>
    </xf>
    <xf numFmtId="0" fontId="39" fillId="0" borderId="0" xfId="60" applyFont="1" applyFill="1" applyBorder="1" applyAlignment="1">
      <alignment horizontal="left"/>
    </xf>
    <xf numFmtId="0" fontId="37" fillId="0" borderId="2" xfId="51" applyFont="1" applyBorder="1" applyAlignment="1">
      <alignment horizontal="right"/>
    </xf>
    <xf numFmtId="0" fontId="84" fillId="0" borderId="0" xfId="58" applyFont="1" applyFill="1" applyBorder="1" applyAlignment="1">
      <alignment horizontal="center"/>
    </xf>
    <xf numFmtId="181" fontId="73" fillId="0" borderId="0" xfId="3" applyNumberFormat="1" applyFont="1" applyFill="1" applyBorder="1" applyAlignment="1">
      <alignment horizontal="center"/>
    </xf>
    <xf numFmtId="0" fontId="58" fillId="2" borderId="45" xfId="91" applyFont="1" applyFill="1" applyBorder="1" applyAlignment="1">
      <alignment horizontal="center" vertical="center"/>
    </xf>
    <xf numFmtId="0" fontId="58" fillId="2" borderId="46" xfId="91" applyFont="1" applyFill="1" applyBorder="1" applyAlignment="1">
      <alignment horizontal="center" vertical="center"/>
    </xf>
    <xf numFmtId="0" fontId="106" fillId="0" borderId="0" xfId="0" applyFont="1" applyFill="1" applyAlignment="1">
      <alignment horizontal="center"/>
    </xf>
    <xf numFmtId="0" fontId="86" fillId="0" borderId="2" xfId="0" applyFont="1" applyBorder="1" applyAlignment="1">
      <alignment horizontal="right"/>
    </xf>
    <xf numFmtId="0" fontId="95" fillId="0" borderId="0" xfId="0" applyFont="1" applyFill="1" applyBorder="1" applyAlignment="1">
      <alignment horizontal="center"/>
    </xf>
    <xf numFmtId="164" fontId="40" fillId="0" borderId="45" xfId="0" applyNumberFormat="1" applyFont="1" applyFill="1" applyBorder="1" applyAlignment="1">
      <alignment horizontal="center"/>
    </xf>
    <xf numFmtId="164" fontId="40" fillId="0" borderId="46" xfId="0" applyNumberFormat="1" applyFont="1" applyFill="1" applyBorder="1" applyAlignment="1">
      <alignment horizontal="center"/>
    </xf>
    <xf numFmtId="164" fontId="40" fillId="0" borderId="47" xfId="0" applyNumberFormat="1" applyFont="1" applyFill="1" applyBorder="1" applyAlignment="1">
      <alignment horizontal="center"/>
    </xf>
    <xf numFmtId="0" fontId="53" fillId="0" borderId="0" xfId="0" applyFont="1" applyFill="1" applyBorder="1" applyAlignment="1">
      <alignment horizontal="center" vertical="center"/>
    </xf>
    <xf numFmtId="165" fontId="37" fillId="0" borderId="6" xfId="1" applyNumberFormat="1" applyFont="1" applyFill="1" applyBorder="1" applyAlignment="1">
      <alignment horizontal="right"/>
    </xf>
    <xf numFmtId="164" fontId="52" fillId="0" borderId="23" xfId="0" applyNumberFormat="1" applyFont="1" applyFill="1" applyBorder="1" applyAlignment="1">
      <alignment horizontal="center"/>
    </xf>
    <xf numFmtId="164" fontId="52" fillId="0" borderId="24" xfId="0" applyNumberFormat="1" applyFont="1" applyFill="1" applyBorder="1" applyAlignment="1">
      <alignment horizontal="center"/>
    </xf>
    <xf numFmtId="164" fontId="52" fillId="0" borderId="44" xfId="0" applyNumberFormat="1" applyFont="1" applyFill="1" applyBorder="1" applyAlignment="1">
      <alignment horizontal="center"/>
    </xf>
    <xf numFmtId="0" fontId="106" fillId="0" borderId="0" xfId="0" applyFont="1" applyFill="1" applyBorder="1" applyAlignment="1">
      <alignment horizontal="center"/>
    </xf>
    <xf numFmtId="0" fontId="90" fillId="0" borderId="6" xfId="0" applyFont="1" applyFill="1" applyBorder="1" applyAlignment="1">
      <alignment horizontal="right"/>
    </xf>
    <xf numFmtId="0" fontId="55" fillId="0" borderId="2" xfId="51" applyFont="1" applyFill="1" applyBorder="1" applyAlignment="1">
      <alignment horizontal="right"/>
    </xf>
    <xf numFmtId="0" fontId="108" fillId="0" borderId="0" xfId="51" applyFont="1" applyFill="1" applyBorder="1" applyAlignment="1">
      <alignment horizontal="center"/>
    </xf>
    <xf numFmtId="164" fontId="40" fillId="2" borderId="0" xfId="0" quotePrefix="1" applyNumberFormat="1" applyFont="1" applyFill="1" applyBorder="1" applyAlignment="1">
      <alignment horizontal="center"/>
    </xf>
    <xf numFmtId="164" fontId="40" fillId="2" borderId="0" xfId="0" applyNumberFormat="1" applyFont="1" applyFill="1" applyBorder="1" applyAlignment="1">
      <alignment horizontal="center"/>
    </xf>
    <xf numFmtId="0" fontId="76" fillId="0" borderId="0" xfId="0" applyFont="1" applyBorder="1" applyAlignment="1">
      <alignment horizontal="left" vertical="top" wrapText="1"/>
    </xf>
    <xf numFmtId="0" fontId="101" fillId="0" borderId="0" xfId="7" applyFont="1" applyFill="1" applyBorder="1" applyAlignment="1">
      <alignment horizontal="center" vertical="center"/>
    </xf>
    <xf numFmtId="49" fontId="63" fillId="2" borderId="0" xfId="51" applyNumberFormat="1" applyFont="1" applyFill="1" applyBorder="1" applyAlignment="1">
      <alignment horizontal="center" vertical="center"/>
    </xf>
    <xf numFmtId="0" fontId="73" fillId="0" borderId="0" xfId="51" applyFont="1" applyFill="1" applyBorder="1" applyAlignment="1">
      <alignment horizontal="center"/>
    </xf>
    <xf numFmtId="0" fontId="84" fillId="0" borderId="0" xfId="51" applyFont="1" applyFill="1" applyAlignment="1">
      <alignment horizontal="center" vertical="top" wrapText="1"/>
    </xf>
    <xf numFmtId="0" fontId="89" fillId="0" borderId="0" xfId="51" applyFont="1" applyFill="1" applyBorder="1" applyAlignment="1">
      <alignment horizontal="right"/>
    </xf>
    <xf numFmtId="0" fontId="39" fillId="0" borderId="2" xfId="51" applyFont="1" applyFill="1" applyBorder="1" applyAlignment="1">
      <alignment horizontal="center" vertical="center"/>
    </xf>
    <xf numFmtId="0" fontId="66" fillId="0" borderId="0" xfId="51" applyFont="1" applyFill="1" applyAlignment="1">
      <alignment horizontal="center" vertical="center"/>
    </xf>
    <xf numFmtId="0" fontId="47" fillId="0" borderId="0" xfId="51" applyFont="1" applyFill="1" applyBorder="1" applyAlignment="1">
      <alignment horizontal="left" vertical="top" wrapText="1"/>
    </xf>
    <xf numFmtId="0" fontId="74" fillId="0" borderId="0" xfId="51" applyFont="1" applyFill="1" applyAlignment="1">
      <alignment horizontal="center"/>
    </xf>
    <xf numFmtId="0" fontId="39" fillId="0" borderId="0" xfId="2" applyFont="1" applyFill="1" applyBorder="1" applyAlignment="1">
      <alignment horizontal="center"/>
    </xf>
    <xf numFmtId="0" fontId="38" fillId="0" borderId="0" xfId="2" applyFont="1" applyFill="1" applyBorder="1" applyAlignment="1">
      <alignment horizontal="center"/>
    </xf>
    <xf numFmtId="37" fontId="36" fillId="0" borderId="0" xfId="87" applyNumberFormat="1" applyFont="1" applyFill="1" applyBorder="1" applyAlignment="1">
      <alignment horizontal="center"/>
    </xf>
    <xf numFmtId="37" fontId="36" fillId="0" borderId="41" xfId="87" applyNumberFormat="1" applyFont="1" applyFill="1" applyBorder="1" applyAlignment="1">
      <alignment horizontal="center"/>
    </xf>
    <xf numFmtId="4" fontId="40" fillId="2" borderId="49" xfId="2" applyNumberFormat="1" applyFont="1" applyFill="1" applyBorder="1" applyAlignment="1">
      <alignment horizontal="center" vertical="center"/>
    </xf>
    <xf numFmtId="4" fontId="40" fillId="2" borderId="48" xfId="2" applyNumberFormat="1" applyFont="1" applyFill="1" applyBorder="1" applyAlignment="1">
      <alignment horizontal="center" vertical="center"/>
    </xf>
    <xf numFmtId="4" fontId="40" fillId="2" borderId="6" xfId="2" applyNumberFormat="1" applyFont="1" applyFill="1" applyBorder="1" applyAlignment="1">
      <alignment horizontal="center" vertical="center" wrapText="1"/>
    </xf>
    <xf numFmtId="4" fontId="40" fillId="2" borderId="42" xfId="2" applyNumberFormat="1" applyFont="1" applyFill="1" applyBorder="1" applyAlignment="1">
      <alignment horizontal="center" vertical="center" wrapText="1"/>
    </xf>
    <xf numFmtId="37" fontId="40" fillId="2" borderId="0" xfId="87" applyNumberFormat="1" applyFont="1" applyFill="1" applyBorder="1" applyAlignment="1">
      <alignment horizontal="center"/>
    </xf>
    <xf numFmtId="37" fontId="40" fillId="2" borderId="41" xfId="87" applyNumberFormat="1" applyFont="1" applyFill="1" applyBorder="1" applyAlignment="1">
      <alignment horizontal="center"/>
    </xf>
    <xf numFmtId="37" fontId="36" fillId="2" borderId="0" xfId="87" applyNumberFormat="1" applyFont="1" applyFill="1" applyBorder="1" applyAlignment="1">
      <alignment horizontal="center"/>
    </xf>
    <xf numFmtId="37" fontId="36" fillId="2" borderId="41" xfId="87" applyNumberFormat="1" applyFont="1" applyFill="1" applyBorder="1" applyAlignment="1">
      <alignment horizontal="center"/>
    </xf>
    <xf numFmtId="37" fontId="40" fillId="0" borderId="0" xfId="87" applyNumberFormat="1" applyFont="1" applyFill="1" applyBorder="1" applyAlignment="1">
      <alignment horizontal="center"/>
    </xf>
    <xf numFmtId="37" fontId="40" fillId="0" borderId="41" xfId="87" applyNumberFormat="1" applyFont="1" applyFill="1" applyBorder="1" applyAlignment="1">
      <alignment horizontal="center"/>
    </xf>
    <xf numFmtId="37" fontId="40" fillId="0" borderId="6" xfId="87" applyNumberFormat="1" applyFont="1" applyFill="1" applyBorder="1" applyAlignment="1">
      <alignment horizontal="center" vertical="center"/>
    </xf>
    <xf numFmtId="0" fontId="55" fillId="0" borderId="2" xfId="89" applyFont="1" applyFill="1" applyBorder="1" applyAlignment="1">
      <alignment horizontal="right"/>
    </xf>
    <xf numFmtId="0" fontId="97" fillId="0" borderId="0" xfId="89" applyFont="1" applyFill="1" applyBorder="1" applyAlignment="1">
      <alignment horizontal="center"/>
    </xf>
    <xf numFmtId="184" fontId="40" fillId="2" borderId="53" xfId="51" quotePrefix="1" applyNumberFormat="1" applyFont="1" applyFill="1" applyBorder="1" applyAlignment="1">
      <alignment horizontal="center" wrapText="1"/>
    </xf>
    <xf numFmtId="184" fontId="40" fillId="2" borderId="49" xfId="51" quotePrefix="1" applyNumberFormat="1" applyFont="1" applyFill="1" applyBorder="1" applyAlignment="1">
      <alignment horizontal="center" wrapText="1"/>
    </xf>
    <xf numFmtId="0" fontId="106" fillId="0" borderId="0" xfId="89" applyFont="1" applyFill="1" applyBorder="1" applyAlignment="1">
      <alignment horizontal="center"/>
    </xf>
    <xf numFmtId="184" fontId="40" fillId="2" borderId="23" xfId="51" quotePrefix="1" applyNumberFormat="1" applyFont="1" applyFill="1" applyBorder="1" applyAlignment="1">
      <alignment horizontal="center" wrapText="1"/>
    </xf>
    <xf numFmtId="0" fontId="67" fillId="0" borderId="0" xfId="51" applyFont="1" applyFill="1" applyBorder="1" applyAlignment="1">
      <alignment horizontal="right"/>
    </xf>
    <xf numFmtId="0" fontId="89" fillId="0" borderId="6" xfId="51" applyFont="1" applyFill="1" applyBorder="1" applyAlignment="1">
      <alignment horizontal="right"/>
    </xf>
    <xf numFmtId="17" fontId="40" fillId="2" borderId="16" xfId="51" applyNumberFormat="1" applyFont="1" applyFill="1" applyBorder="1" applyAlignment="1" applyProtection="1">
      <alignment horizontal="center" vertical="center"/>
    </xf>
    <xf numFmtId="17" fontId="40" fillId="2" borderId="19" xfId="51" applyNumberFormat="1" applyFont="1" applyFill="1" applyBorder="1" applyAlignment="1" applyProtection="1">
      <alignment horizontal="center" vertical="center"/>
    </xf>
    <xf numFmtId="0" fontId="40" fillId="2" borderId="31" xfId="51" applyFont="1" applyFill="1" applyBorder="1" applyAlignment="1">
      <alignment horizontal="center" vertical="center"/>
    </xf>
    <xf numFmtId="0" fontId="40" fillId="2" borderId="32" xfId="51" applyFont="1" applyFill="1" applyBorder="1" applyAlignment="1">
      <alignment horizontal="center" vertical="center"/>
    </xf>
    <xf numFmtId="168" fontId="38" fillId="0" borderId="0" xfId="2" applyNumberFormat="1" applyFont="1" applyFill="1" applyBorder="1" applyAlignment="1">
      <alignment horizontal="center"/>
    </xf>
    <xf numFmtId="4" fontId="40" fillId="2" borderId="26" xfId="2" applyNumberFormat="1" applyFont="1" applyFill="1" applyBorder="1" applyAlignment="1">
      <alignment horizontal="center" vertical="center" wrapText="1"/>
    </xf>
    <xf numFmtId="4" fontId="40" fillId="2" borderId="27" xfId="2" applyNumberFormat="1" applyFont="1" applyFill="1" applyBorder="1" applyAlignment="1">
      <alignment horizontal="center" vertical="center" wrapText="1"/>
    </xf>
    <xf numFmtId="17" fontId="40" fillId="2" borderId="22" xfId="51" applyNumberFormat="1" applyFont="1" applyFill="1" applyBorder="1" applyAlignment="1" applyProtection="1">
      <alignment horizontal="center" vertical="center"/>
    </xf>
    <xf numFmtId="17" fontId="40" fillId="2" borderId="21" xfId="51" applyNumberFormat="1" applyFont="1" applyFill="1" applyBorder="1" applyAlignment="1" applyProtection="1">
      <alignment horizontal="center" vertical="center"/>
    </xf>
    <xf numFmtId="0" fontId="50" fillId="0" borderId="2" xfId="0" applyFont="1" applyFill="1" applyBorder="1" applyAlignment="1">
      <alignment horizontal="right"/>
    </xf>
    <xf numFmtId="0" fontId="101" fillId="0" borderId="0" xfId="2" applyFont="1" applyFill="1" applyBorder="1" applyAlignment="1">
      <alignment horizontal="center"/>
    </xf>
    <xf numFmtId="0" fontId="101" fillId="0" borderId="0" xfId="51" applyFont="1" applyFill="1" applyAlignment="1">
      <alignment horizontal="center"/>
    </xf>
  </cellXfs>
  <cellStyles count="93">
    <cellStyle name="=C:\WINNT\SYSTEM32\COMMAND.COM" xfId="4"/>
    <cellStyle name="=C:\WINNT\SYSTEM32\COMMAND.COM 2" xfId="5"/>
    <cellStyle name="=C:\WINNT\SYSTEM32\COMMAND.COM 3" xfId="6"/>
    <cellStyle name="=C:\WINNT\SYSTEM32\COMMAND.COM 4" xfId="7"/>
    <cellStyle name="=C:\WINNT\SYSTEM32\COMMAND.COM 5" xfId="8"/>
    <cellStyle name="=C:\WINNT\SYSTEM32\COMMAND.COM 6" xfId="9"/>
    <cellStyle name="=C:\WINNT\SYSTEM32\COMMAND.COM 7" xfId="10"/>
    <cellStyle name="=C:\WINNT\SYSTEM32\COMMAND.COM 8" xfId="11"/>
    <cellStyle name="=C:\WINNT\SYSTEM32\COMMAND.COM_Annex-I" xfId="12"/>
    <cellStyle name="1 indent" xfId="13"/>
    <cellStyle name="2 indents" xfId="14"/>
    <cellStyle name="3 indents" xfId="15"/>
    <cellStyle name="4 indents" xfId="16"/>
    <cellStyle name="5 indents" xfId="17"/>
    <cellStyle name="Body" xfId="18"/>
    <cellStyle name="Calc Currency (0)" xfId="19"/>
    <cellStyle name="Comma" xfId="1" builtinId="3"/>
    <cellStyle name="Comma 10" xfId="20"/>
    <cellStyle name="Comma 11" xfId="21"/>
    <cellStyle name="Comma 12" xfId="87"/>
    <cellStyle name="Comma 2" xfId="3"/>
    <cellStyle name="Comma 2 2" xfId="22"/>
    <cellStyle name="Comma 3" xfId="23"/>
    <cellStyle name="Comma 3 2" xfId="24"/>
    <cellStyle name="Comma 4" xfId="25"/>
    <cellStyle name="Comma 5" xfId="26"/>
    <cellStyle name="Comma 5 2" xfId="27"/>
    <cellStyle name="Comma 6" xfId="28"/>
    <cellStyle name="Comma 6 2" xfId="29"/>
    <cellStyle name="Comma 7" xfId="30"/>
    <cellStyle name="Comma 8" xfId="31"/>
    <cellStyle name="Comma 9" xfId="32"/>
    <cellStyle name="Comma_FSIs March-04" xfId="33"/>
    <cellStyle name="Comma_LPBs1 (SF) 2006 - 09" xfId="34"/>
    <cellStyle name="Component" xfId="35"/>
    <cellStyle name="Copied" xfId="36"/>
    <cellStyle name="Description" xfId="37"/>
    <cellStyle name="Entered" xfId="38"/>
    <cellStyle name="Excel.Chart" xfId="39"/>
    <cellStyle name="Feature" xfId="40"/>
    <cellStyle name="Grey" xfId="41"/>
    <cellStyle name="Header1" xfId="42"/>
    <cellStyle name="Header2" xfId="43"/>
    <cellStyle name="imf-one decimal" xfId="44"/>
    <cellStyle name="imf-zero decimal" xfId="45"/>
    <cellStyle name="Input [yellow]" xfId="46"/>
    <cellStyle name="Millares [0]_11.1.3. bis" xfId="47"/>
    <cellStyle name="Millares_11.1.3. bis" xfId="48"/>
    <cellStyle name="Moneda [0]_11.1.3. bis" xfId="49"/>
    <cellStyle name="Moneda_11.1.3. bis" xfId="50"/>
    <cellStyle name="Normal" xfId="0" builtinId="0"/>
    <cellStyle name="Normal - Style1" xfId="51"/>
    <cellStyle name="Normal - Style1 2" xfId="52"/>
    <cellStyle name="Normal - Style1 3" xfId="53"/>
    <cellStyle name="Normal - Style1 4" xfId="54"/>
    <cellStyle name="Normal - Style1 5" xfId="55"/>
    <cellStyle name="Normal - Style1 6" xfId="56"/>
    <cellStyle name="Normal 2" xfId="57"/>
    <cellStyle name="Normal 2 2" xfId="58"/>
    <cellStyle name="Normal 2_Annex-I" xfId="59"/>
    <cellStyle name="Normal 2_Annex-III" xfId="91"/>
    <cellStyle name="Normal 3" xfId="2"/>
    <cellStyle name="Normal 4" xfId="88"/>
    <cellStyle name="Normal_FSIs March-04" xfId="60"/>
    <cellStyle name="Normal_LPB2_Annual Accounts Data 2007 A_Samad" xfId="90"/>
    <cellStyle name="Normal_Sheet1" xfId="89"/>
    <cellStyle name="Option" xfId="61"/>
    <cellStyle name="Percent" xfId="92" builtinId="5"/>
    <cellStyle name="Percent [2]" xfId="62"/>
    <cellStyle name="Percent [2] 2" xfId="63"/>
    <cellStyle name="Percent [2] 3" xfId="64"/>
    <cellStyle name="Percent [2] 4" xfId="65"/>
    <cellStyle name="Percent [2] 5" xfId="66"/>
    <cellStyle name="Percent [2] 6" xfId="67"/>
    <cellStyle name="Percent 10" xfId="68"/>
    <cellStyle name="Percent 11" xfId="69"/>
    <cellStyle name="Percent 12" xfId="70"/>
    <cellStyle name="Percent 13" xfId="71"/>
    <cellStyle name="Percent 14" xfId="72"/>
    <cellStyle name="Percent 15" xfId="73"/>
    <cellStyle name="Percent 2" xfId="74"/>
    <cellStyle name="Percent 2 2" xfId="75"/>
    <cellStyle name="Percent 3" xfId="76"/>
    <cellStyle name="Percent 4" xfId="77"/>
    <cellStyle name="Percent 5" xfId="78"/>
    <cellStyle name="Percent 6" xfId="79"/>
    <cellStyle name="Percent 7" xfId="80"/>
    <cellStyle name="Percent 8" xfId="81"/>
    <cellStyle name="Percent 9" xfId="82"/>
    <cellStyle name="percentage difference" xfId="83"/>
    <cellStyle name="RevList" xfId="84"/>
    <cellStyle name="Subtotal" xfId="85"/>
    <cellStyle name="Value" xfId="86"/>
  </cellStyles>
  <dxfs count="15">
    <dxf>
      <font>
        <b/>
        <i val="0"/>
        <strike val="0"/>
        <condense val="0"/>
        <extend val="0"/>
        <color indexed="10"/>
      </font>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0"/>
        <color theme="0" tint="-4.9989318521683403E-2"/>
        <name val="Calibri"/>
        <scheme val="none"/>
      </font>
      <fill>
        <patternFill patternType="none">
          <fgColor indexed="64"/>
          <bgColor indexed="65"/>
        </patternFill>
      </fill>
      <alignment horizontal="center" vertical="top" textRotation="0" wrapText="0" indent="0" relativeIndent="0" justifyLastLine="0" shrinkToFit="0" mergeCell="0" readingOrder="0"/>
      <border diagonalUp="0" diagonalDown="0" outline="0">
        <left/>
        <right/>
        <top/>
        <bottom/>
      </border>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0"/>
        <color theme="0" tint="-4.9989318521683403E-2"/>
        <name val="Calibri"/>
        <scheme val="none"/>
      </font>
      <fill>
        <patternFill patternType="none">
          <fgColor indexed="64"/>
          <bgColor indexed="65"/>
        </patternFill>
      </fill>
      <alignment horizontal="center" vertical="top" textRotation="0" wrapText="0" indent="0" relativeIndent="0" justifyLastLine="0" shrinkToFit="0" mergeCell="0" readingOrder="0"/>
      <border diagonalUp="0" diagonalDown="0" outline="0">
        <left/>
        <right/>
        <top/>
        <bottom/>
      </border>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0"/>
        <color theme="0" tint="-4.9989318521683403E-2"/>
        <name val="Calibri"/>
        <scheme val="none"/>
      </font>
      <fill>
        <patternFill patternType="none">
          <fgColor indexed="64"/>
          <bgColor indexed="65"/>
        </patternFill>
      </fill>
      <alignment horizontal="center" vertical="top" textRotation="0" wrapText="0" indent="0" relativeIndent="0" justifyLastLine="0" shrinkToFit="0" mergeCell="0" readingOrder="0"/>
      <border diagonalUp="0" diagonalDown="0" outline="0">
        <left/>
        <right/>
        <top/>
        <bottom/>
      </border>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justify" vertical="top" textRotation="0" wrapText="1" indent="0" relativeIndent="0" justifyLastLine="0" shrinkToFit="0" mergeCell="0" readingOrder="0"/>
    </dxf>
    <dxf>
      <fill>
        <patternFill patternType="none">
          <fgColor indexed="64"/>
          <bgColor indexed="65"/>
        </patternFill>
      </fill>
      <alignment horizontal="general" vertical="top" textRotation="0" wrapText="0" indent="0" relativeIndent="0" justifyLastLine="0" shrinkToFit="0" mergeCell="0" readingOrder="0"/>
      <border diagonalUp="0" diagonalDown="0" outline="0">
        <left/>
        <right/>
        <top/>
        <bottom/>
      </border>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justify" vertical="top" textRotation="0" wrapText="1" indent="0" relativeIndent="0" justifyLastLine="0" shrinkToFit="0" mergeCell="0" readingOrder="0"/>
    </dxf>
    <dxf>
      <font>
        <b/>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top" textRotation="0" wrapText="0" indent="0" relativeIndent="0" justifyLastLine="0" shrinkToFit="0" mergeCell="0" readingOrder="0"/>
      <border diagonalUp="0" diagonalDown="0" outline="0">
        <left/>
        <right/>
        <top/>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4"/>
        <color auto="1"/>
        <name val="Garamond"/>
        <scheme val="none"/>
      </font>
      <fill>
        <patternFill patternType="none">
          <fgColor indexed="64"/>
          <bgColor indexed="65"/>
        </patternFill>
      </fill>
      <alignment horizontal="center" vertical="top" textRotation="0" wrapText="0" indent="0" relativeIndent="0" justifyLastLine="0" shrinkToFit="0" mergeCell="0" readingOrder="0"/>
    </dxf>
    <dxf>
      <font>
        <b/>
        <i val="0"/>
        <strike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4029075</xdr:colOff>
      <xdr:row>4</xdr:row>
      <xdr:rowOff>57150</xdr:rowOff>
    </xdr:from>
    <xdr:to>
      <xdr:col>6</xdr:col>
      <xdr:colOff>47625</xdr:colOff>
      <xdr:row>4</xdr:row>
      <xdr:rowOff>304800</xdr:rowOff>
    </xdr:to>
    <xdr:sp macro="" textlink="">
      <xdr:nvSpPr>
        <xdr:cNvPr id="2" name="TextBox 1"/>
        <xdr:cNvSpPr txBox="1"/>
      </xdr:nvSpPr>
      <xdr:spPr>
        <a:xfrm>
          <a:off x="4610100" y="1123950"/>
          <a:ext cx="2581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400">
              <a:solidFill>
                <a:sysClr val="windowText" lastClr="000000"/>
              </a:solidFill>
              <a:latin typeface="Garamond" pitchFamily="18" charset="0"/>
            </a:rPr>
            <a:t>Number of</a:t>
          </a:r>
          <a:r>
            <a:rPr lang="en-US" sz="1400" baseline="0">
              <a:solidFill>
                <a:sysClr val="windowText" lastClr="000000"/>
              </a:solidFill>
              <a:latin typeface="Garamond" pitchFamily="18" charset="0"/>
            </a:rPr>
            <a:t> Banks with CAR</a:t>
          </a:r>
          <a:endParaRPr lang="en-US" sz="1400">
            <a:solidFill>
              <a:sysClr val="windowText" lastClr="000000"/>
            </a:solidFill>
            <a:latin typeface="Garamond" pitchFamily="18" charset="0"/>
          </a:endParaRPr>
        </a:p>
      </xdr:txBody>
    </xdr:sp>
    <xdr:clientData/>
  </xdr:twoCellAnchor>
</xdr:wsDr>
</file>

<file path=xl/tables/table1.xml><?xml version="1.0" encoding="utf-8"?>
<table xmlns="http://schemas.openxmlformats.org/spreadsheetml/2006/main" id="1" name="Table14" displayName="Table14" ref="B5:F25" headerRowCount="0" totalsRowShown="0" headerRowDxfId="13" dataDxfId="12" tableBorderDxfId="11">
  <tableColumns count="5">
    <tableColumn id="1" name="Column1" headerRowDxfId="10" dataDxfId="9"/>
    <tableColumn id="2" name="Column2" headerRowDxfId="8" dataDxfId="7"/>
    <tableColumn id="4" name="Column4" headerRowDxfId="6" dataDxfId="5"/>
    <tableColumn id="5" name="Column5" headerRowDxfId="4" dataDxfId="3"/>
    <tableColumn id="6" name="Column6" headerRowDxfId="2" dataDxfId="1"/>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sheetPr>
  <dimension ref="A3:P21"/>
  <sheetViews>
    <sheetView showGridLines="0" view="pageBreakPreview" zoomScale="87" zoomScaleNormal="100" zoomScaleSheetLayoutView="87" workbookViewId="0">
      <selection activeCell="B29" sqref="B29"/>
    </sheetView>
  </sheetViews>
  <sheetFormatPr defaultRowHeight="15"/>
  <cols>
    <col min="1" max="1" width="9.140625" style="3"/>
    <col min="2" max="2" width="43.85546875" customWidth="1"/>
    <col min="3" max="4" width="0" hidden="1" customWidth="1"/>
    <col min="11" max="11" width="10" hidden="1" customWidth="1"/>
    <col min="12" max="12" width="9.140625" customWidth="1"/>
    <col min="13" max="13" width="9.140625" hidden="1" customWidth="1"/>
    <col min="14" max="14" width="10" customWidth="1"/>
    <col min="15" max="15" width="11.140625" customWidth="1"/>
    <col min="16" max="16" width="11.140625" style="3" customWidth="1"/>
  </cols>
  <sheetData>
    <row r="3" spans="2:16" s="625" customFormat="1" ht="21">
      <c r="B3" s="748" t="s">
        <v>524</v>
      </c>
      <c r="C3" s="623"/>
      <c r="D3" s="623"/>
      <c r="E3" s="624"/>
      <c r="F3" s="624"/>
      <c r="G3" s="624"/>
      <c r="H3" s="624"/>
      <c r="I3" s="624"/>
      <c r="J3" s="624"/>
      <c r="K3" s="624"/>
      <c r="L3" s="624"/>
      <c r="M3" s="624"/>
      <c r="N3" s="624"/>
      <c r="O3" s="624"/>
      <c r="P3" s="624"/>
    </row>
    <row r="4" spans="2:16" ht="18.75">
      <c r="B4" s="477"/>
      <c r="C4" s="477"/>
      <c r="D4" s="477"/>
      <c r="E4" s="477"/>
      <c r="F4" s="477"/>
      <c r="G4" s="477"/>
      <c r="H4" s="477"/>
      <c r="I4" s="477"/>
      <c r="J4" s="811" t="s">
        <v>36</v>
      </c>
      <c r="K4" s="811"/>
      <c r="L4" s="811"/>
      <c r="M4" s="811"/>
      <c r="N4" s="811"/>
      <c r="O4" s="811"/>
      <c r="P4" s="811"/>
    </row>
    <row r="5" spans="2:16" ht="18.75">
      <c r="B5" s="478"/>
      <c r="C5" s="479" t="s">
        <v>0</v>
      </c>
      <c r="D5" s="479" t="s">
        <v>1</v>
      </c>
      <c r="E5" s="479" t="s">
        <v>2</v>
      </c>
      <c r="F5" s="479" t="s">
        <v>3</v>
      </c>
      <c r="G5" s="479" t="s">
        <v>4</v>
      </c>
      <c r="H5" s="479" t="s">
        <v>5</v>
      </c>
      <c r="I5" s="479" t="s">
        <v>6</v>
      </c>
      <c r="J5" s="479" t="s">
        <v>7</v>
      </c>
      <c r="K5" s="480">
        <v>40268</v>
      </c>
      <c r="L5" s="480">
        <v>40359</v>
      </c>
      <c r="M5" s="480">
        <v>40451</v>
      </c>
      <c r="N5" s="480">
        <v>40543</v>
      </c>
      <c r="O5" s="481">
        <v>40613</v>
      </c>
      <c r="P5" s="480">
        <v>40695</v>
      </c>
    </row>
    <row r="6" spans="2:16" ht="18.75">
      <c r="B6" s="477" t="s">
        <v>9</v>
      </c>
      <c r="C6" s="482">
        <v>2223.0591319999999</v>
      </c>
      <c r="D6" s="482">
        <v>2542.2770019999994</v>
      </c>
      <c r="E6" s="483">
        <v>3042.9768549999999</v>
      </c>
      <c r="F6" s="483">
        <v>3659.5812930000006</v>
      </c>
      <c r="G6" s="483">
        <v>4352.920016</v>
      </c>
      <c r="H6" s="483">
        <v>5171.575981</v>
      </c>
      <c r="I6" s="483">
        <v>5627.8877141101812</v>
      </c>
      <c r="J6" s="484">
        <v>6516.3395558881293</v>
      </c>
      <c r="K6" s="484">
        <v>6434.7</v>
      </c>
      <c r="L6" s="484">
        <v>6782.2560000000003</v>
      </c>
      <c r="M6" s="484">
        <v>6625.8189370000009</v>
      </c>
      <c r="N6" s="484">
        <v>7137.6543680000004</v>
      </c>
      <c r="O6" s="484">
        <v>7189.8359940000009</v>
      </c>
      <c r="P6" s="484">
        <v>7714.600058</v>
      </c>
    </row>
    <row r="7" spans="2:16" ht="18.75">
      <c r="B7" s="485" t="s">
        <v>10</v>
      </c>
      <c r="C7" s="486">
        <v>701.01078500000006</v>
      </c>
      <c r="D7" s="486">
        <v>786.65242899999998</v>
      </c>
      <c r="E7" s="487">
        <v>679.45680799999991</v>
      </c>
      <c r="F7" s="487">
        <v>800.22794700000009</v>
      </c>
      <c r="G7" s="487">
        <v>833.37666000000013</v>
      </c>
      <c r="H7" s="487">
        <v>1275.7882990000001</v>
      </c>
      <c r="I7" s="487">
        <v>1086.5674279999998</v>
      </c>
      <c r="J7" s="487">
        <v>1736.9633457999998</v>
      </c>
      <c r="K7" s="487">
        <v>1786.68</v>
      </c>
      <c r="L7" s="487">
        <v>1892.7360000000001</v>
      </c>
      <c r="M7" s="487">
        <v>1873.4483399999997</v>
      </c>
      <c r="N7" s="487">
        <v>2141.8306870000001</v>
      </c>
      <c r="O7" s="487">
        <v>2285.1353340000001</v>
      </c>
      <c r="P7" s="487">
        <v>2620.2491749999999</v>
      </c>
    </row>
    <row r="8" spans="2:16" ht="18.75">
      <c r="B8" s="477" t="s">
        <v>11</v>
      </c>
      <c r="C8" s="482">
        <v>921.27033400000005</v>
      </c>
      <c r="D8" s="482">
        <v>1107.6482179999998</v>
      </c>
      <c r="E8" s="483">
        <v>1574.446993</v>
      </c>
      <c r="F8" s="483">
        <v>1990.5797830000004</v>
      </c>
      <c r="G8" s="483">
        <v>2427.7194709999994</v>
      </c>
      <c r="H8" s="483">
        <v>2688.0870750000008</v>
      </c>
      <c r="I8" s="483">
        <v>3172.6355381101798</v>
      </c>
      <c r="J8" s="484">
        <v>3239.7441279622985</v>
      </c>
      <c r="K8" s="484">
        <v>3169.9</v>
      </c>
      <c r="L8" s="484">
        <v>3230.85</v>
      </c>
      <c r="M8" s="484">
        <v>3167.0996600000003</v>
      </c>
      <c r="N8" s="484">
        <v>3348.7907120000004</v>
      </c>
      <c r="O8" s="484">
        <v>3335.1316569999994</v>
      </c>
      <c r="P8" s="484">
        <v>3383.4565389999998</v>
      </c>
    </row>
    <row r="9" spans="2:16" ht="18.75">
      <c r="B9" s="485" t="s">
        <v>12</v>
      </c>
      <c r="C9" s="486">
        <v>1678.3985419999997</v>
      </c>
      <c r="D9" s="486">
        <v>1963.5886429999996</v>
      </c>
      <c r="E9" s="487">
        <v>2393.1457600000003</v>
      </c>
      <c r="F9" s="487">
        <v>2831.86337</v>
      </c>
      <c r="G9" s="487">
        <v>3255.0069510000003</v>
      </c>
      <c r="H9" s="487">
        <v>3854.047708000001</v>
      </c>
      <c r="I9" s="487">
        <v>4217.7242690000003</v>
      </c>
      <c r="J9" s="487">
        <v>4785.8916989999998</v>
      </c>
      <c r="K9" s="487">
        <v>4774.3500000000004</v>
      </c>
      <c r="L9" s="487">
        <v>5127.5649999999996</v>
      </c>
      <c r="M9" s="487">
        <v>5021.3130020000008</v>
      </c>
      <c r="N9" s="487">
        <v>5449.965835</v>
      </c>
      <c r="O9" s="487">
        <v>5420.6975560000001</v>
      </c>
      <c r="P9" s="487">
        <v>5964.8438930000002</v>
      </c>
    </row>
    <row r="10" spans="2:16" ht="18.75">
      <c r="B10" s="477" t="s">
        <v>13</v>
      </c>
      <c r="C10" s="482">
        <v>106.81076800000015</v>
      </c>
      <c r="D10" s="482">
        <v>140.08255399999953</v>
      </c>
      <c r="E10" s="483">
        <v>202.37713899999997</v>
      </c>
      <c r="F10" s="483">
        <v>292.37714300000061</v>
      </c>
      <c r="G10" s="483">
        <v>402.41337399999986</v>
      </c>
      <c r="H10" s="483">
        <v>544.43707799999879</v>
      </c>
      <c r="I10" s="483">
        <v>562.87700711018124</v>
      </c>
      <c r="J10" s="484">
        <v>660.25419688812917</v>
      </c>
      <c r="K10" s="484">
        <v>660.35</v>
      </c>
      <c r="L10" s="484">
        <v>668.197</v>
      </c>
      <c r="M10" s="484">
        <v>655.643102</v>
      </c>
      <c r="N10" s="488">
        <v>697.1484140000008</v>
      </c>
      <c r="O10" s="488">
        <v>697.47290800000155</v>
      </c>
      <c r="P10" s="484">
        <v>722.518472000001</v>
      </c>
    </row>
    <row r="11" spans="2:16" ht="18.75">
      <c r="B11" s="478" t="s">
        <v>14</v>
      </c>
      <c r="C11" s="489">
        <v>18.991766999999985</v>
      </c>
      <c r="D11" s="489">
        <v>43.754983000000003</v>
      </c>
      <c r="E11" s="490">
        <v>52.148670999999972</v>
      </c>
      <c r="F11" s="490">
        <v>93.766587999999942</v>
      </c>
      <c r="G11" s="490">
        <v>123.87494900000003</v>
      </c>
      <c r="H11" s="490">
        <v>106.85825200000002</v>
      </c>
      <c r="I11" s="490">
        <v>63.200176813019908</v>
      </c>
      <c r="J11" s="490">
        <v>80.67269736318012</v>
      </c>
      <c r="K11" s="490">
        <v>29.149000000000001</v>
      </c>
      <c r="L11" s="490">
        <v>58.6599</v>
      </c>
      <c r="M11" s="490">
        <v>80.30568400000007</v>
      </c>
      <c r="N11" s="487">
        <v>111.26053300000007</v>
      </c>
      <c r="O11" s="487">
        <v>39.203810999999959</v>
      </c>
      <c r="P11" s="490">
        <v>77.305601000000081</v>
      </c>
    </row>
    <row r="12" spans="2:16" ht="18.75">
      <c r="B12" s="477" t="s">
        <v>15</v>
      </c>
      <c r="C12" s="482">
        <v>2.9255349999999858</v>
      </c>
      <c r="D12" s="482">
        <v>24.680387999999997</v>
      </c>
      <c r="E12" s="483">
        <v>34.678920999999974</v>
      </c>
      <c r="F12" s="483">
        <v>63.302070999999955</v>
      </c>
      <c r="G12" s="483">
        <v>83.894137000000029</v>
      </c>
      <c r="H12" s="483">
        <v>73.111464863000009</v>
      </c>
      <c r="I12" s="483">
        <v>43.316202813019906</v>
      </c>
      <c r="J12" s="484">
        <v>54.445308363180125</v>
      </c>
      <c r="K12" s="484">
        <v>17.992999999999999</v>
      </c>
      <c r="L12" s="484">
        <v>35.927</v>
      </c>
      <c r="M12" s="484">
        <v>48.988166000000064</v>
      </c>
      <c r="N12" s="484">
        <v>65.425223000000074</v>
      </c>
      <c r="O12" s="484">
        <v>25.343297999999955</v>
      </c>
      <c r="P12" s="484">
        <v>50.82318800000008</v>
      </c>
    </row>
    <row r="13" spans="2:16" ht="18.75">
      <c r="B13" s="491" t="s">
        <v>16</v>
      </c>
      <c r="C13" s="492">
        <v>21.934948000000006</v>
      </c>
      <c r="D13" s="492">
        <v>18.073718</v>
      </c>
      <c r="E13" s="493">
        <v>11.139856999999999</v>
      </c>
      <c r="F13" s="493">
        <v>19.187156999999999</v>
      </c>
      <c r="G13" s="493">
        <v>21.995262000000004</v>
      </c>
      <c r="H13" s="493">
        <v>59.944803000000007</v>
      </c>
      <c r="I13" s="493">
        <v>106.120735</v>
      </c>
      <c r="J13" s="493">
        <v>97.074424636820012</v>
      </c>
      <c r="K13" s="493">
        <v>14.679</v>
      </c>
      <c r="L13" s="493">
        <v>30.364999999999998</v>
      </c>
      <c r="M13" s="493">
        <v>49.539872000000003</v>
      </c>
      <c r="N13" s="493">
        <v>69.791029999999992</v>
      </c>
      <c r="O13" s="493">
        <v>14.020753000000003</v>
      </c>
      <c r="P13" s="493">
        <v>30.360169999999997</v>
      </c>
    </row>
    <row r="14" spans="2:16" ht="18.75">
      <c r="B14" s="477" t="s">
        <v>17</v>
      </c>
      <c r="C14" s="482">
        <v>231.533209</v>
      </c>
      <c r="D14" s="482">
        <v>211.30504000000002</v>
      </c>
      <c r="E14" s="483">
        <v>199.75395900000004</v>
      </c>
      <c r="F14" s="483">
        <v>177.43272500000003</v>
      </c>
      <c r="G14" s="483">
        <v>176.76588599999999</v>
      </c>
      <c r="H14" s="483">
        <v>217.99793400000001</v>
      </c>
      <c r="I14" s="483">
        <v>359.23787299999998</v>
      </c>
      <c r="J14" s="483">
        <v>446.00502600000016</v>
      </c>
      <c r="K14" s="483">
        <v>457.24400000000003</v>
      </c>
      <c r="L14" s="483">
        <v>459.84</v>
      </c>
      <c r="M14" s="483">
        <v>494.01172200000002</v>
      </c>
      <c r="N14" s="483">
        <v>547.76971300000002</v>
      </c>
      <c r="O14" s="483">
        <v>573.52413899999999</v>
      </c>
      <c r="P14" s="483">
        <v>579.19718699999999</v>
      </c>
    </row>
    <row r="15" spans="2:16" ht="18.75">
      <c r="B15" s="491" t="s">
        <v>18</v>
      </c>
      <c r="C15" s="492">
        <v>91.27002499999999</v>
      </c>
      <c r="D15" s="492">
        <v>76.196061999999969</v>
      </c>
      <c r="E15" s="494">
        <v>59.140611000000035</v>
      </c>
      <c r="F15" s="494">
        <v>41.168719000000038</v>
      </c>
      <c r="G15" s="494">
        <v>39.093606999999992</v>
      </c>
      <c r="H15" s="494">
        <v>30.394798999999999</v>
      </c>
      <c r="I15" s="494">
        <v>109.32368599999998</v>
      </c>
      <c r="J15" s="494">
        <v>134.41680900000017</v>
      </c>
      <c r="K15" s="494">
        <v>133.27699999999999</v>
      </c>
      <c r="L15" s="494">
        <v>123.0937</v>
      </c>
      <c r="M15" s="494">
        <v>142.620284</v>
      </c>
      <c r="N15" s="494">
        <v>182.248852</v>
      </c>
      <c r="O15" s="494">
        <v>191.2621879999999</v>
      </c>
      <c r="P15" s="494">
        <v>185.97166100000001</v>
      </c>
    </row>
    <row r="16" spans="2:16" ht="18.75">
      <c r="B16" s="495" t="s">
        <v>540</v>
      </c>
      <c r="C16" s="495"/>
      <c r="D16" s="495"/>
      <c r="E16" s="477"/>
      <c r="F16" s="477"/>
      <c r="G16" s="477"/>
      <c r="H16" s="477"/>
      <c r="I16" s="477"/>
      <c r="J16" s="477"/>
      <c r="K16" s="477"/>
      <c r="L16" s="477"/>
      <c r="M16" s="477"/>
      <c r="N16" s="477"/>
      <c r="O16" s="477"/>
      <c r="P16" s="477"/>
    </row>
    <row r="17" spans="2:16" s="627" customFormat="1" ht="18.75">
      <c r="B17" s="495" t="s">
        <v>539</v>
      </c>
      <c r="C17" s="626"/>
      <c r="D17" s="626"/>
      <c r="E17" s="626"/>
      <c r="F17" s="626"/>
      <c r="G17" s="626"/>
      <c r="H17" s="626"/>
      <c r="I17" s="626"/>
      <c r="J17" s="626"/>
      <c r="K17" s="626"/>
      <c r="L17" s="626"/>
      <c r="M17" s="626"/>
      <c r="N17" s="626"/>
      <c r="O17" s="626"/>
      <c r="P17" s="626"/>
    </row>
    <row r="20" spans="2:16" ht="10.5" customHeight="1"/>
    <row r="21" spans="2:16" ht="18.75">
      <c r="E21" s="1"/>
    </row>
  </sheetData>
  <mergeCells count="1">
    <mergeCell ref="J4:P4"/>
  </mergeCells>
  <pageMargins left="0.7" right="0.7" top="0.75" bottom="0.75" header="0.3" footer="0.3"/>
  <pageSetup scale="56" orientation="portrait" horizontalDpi="300" verticalDpi="300" r:id="rId1"/>
</worksheet>
</file>

<file path=xl/worksheets/sheet10.xml><?xml version="1.0" encoding="utf-8"?>
<worksheet xmlns="http://schemas.openxmlformats.org/spreadsheetml/2006/main" xmlns:r="http://schemas.openxmlformats.org/officeDocument/2006/relationships">
  <sheetPr>
    <tabColor rgb="FF7030A0"/>
  </sheetPr>
  <dimension ref="B2:U88"/>
  <sheetViews>
    <sheetView showGridLines="0" view="pageBreakPreview" zoomScale="60" zoomScaleNormal="64" workbookViewId="0">
      <selection activeCell="H22" sqref="H22"/>
    </sheetView>
  </sheetViews>
  <sheetFormatPr defaultRowHeight="21"/>
  <cols>
    <col min="1" max="1" width="9.140625" style="223"/>
    <col min="2" max="2" width="23.7109375" style="223" customWidth="1"/>
    <col min="3" max="3" width="8" style="223" hidden="1" customWidth="1"/>
    <col min="4" max="5" width="8.28515625" style="223" hidden="1" customWidth="1"/>
    <col min="6" max="9" width="10.85546875" style="223" customWidth="1"/>
    <col min="10" max="10" width="10.85546875" style="165" customWidth="1"/>
    <col min="11" max="12" width="10.85546875" style="223" customWidth="1"/>
    <col min="13" max="13" width="12.7109375" style="223" customWidth="1"/>
    <col min="14" max="15" width="10.85546875" style="223" hidden="1" customWidth="1"/>
    <col min="16" max="16" width="12.7109375" style="223" bestFit="1" customWidth="1"/>
    <col min="17" max="17" width="12.42578125" style="223" bestFit="1" customWidth="1"/>
    <col min="18" max="18" width="12.28515625" style="223" customWidth="1"/>
    <col min="19" max="16384" width="9.140625" style="223"/>
  </cols>
  <sheetData>
    <row r="2" spans="2:21" ht="27" customHeight="1">
      <c r="B2" s="871" t="s">
        <v>533</v>
      </c>
      <c r="C2" s="871"/>
      <c r="D2" s="871"/>
      <c r="E2" s="871"/>
      <c r="F2" s="871"/>
      <c r="G2" s="871"/>
      <c r="H2" s="871"/>
      <c r="I2" s="871"/>
      <c r="J2" s="871"/>
      <c r="K2" s="871"/>
      <c r="L2" s="871"/>
      <c r="M2" s="871"/>
      <c r="N2" s="871"/>
      <c r="O2" s="871"/>
      <c r="P2" s="871"/>
      <c r="Q2" s="871"/>
      <c r="R2" s="871"/>
    </row>
    <row r="3" spans="2:21">
      <c r="B3" s="516"/>
      <c r="C3" s="517"/>
      <c r="D3" s="517"/>
      <c r="E3" s="517"/>
      <c r="F3" s="517"/>
      <c r="G3" s="517"/>
      <c r="H3" s="517"/>
      <c r="I3" s="517"/>
      <c r="J3" s="517"/>
      <c r="K3" s="517"/>
      <c r="L3" s="517"/>
      <c r="M3" s="517"/>
      <c r="N3" s="517"/>
      <c r="O3" s="517"/>
      <c r="P3" s="870" t="s">
        <v>36</v>
      </c>
      <c r="Q3" s="870"/>
      <c r="R3" s="870"/>
    </row>
    <row r="4" spans="2:21" s="166" customFormat="1">
      <c r="B4" s="518"/>
      <c r="C4" s="519" t="s">
        <v>323</v>
      </c>
      <c r="D4" s="519" t="s">
        <v>0</v>
      </c>
      <c r="E4" s="519" t="s">
        <v>1</v>
      </c>
      <c r="F4" s="519" t="s">
        <v>2</v>
      </c>
      <c r="G4" s="519" t="s">
        <v>3</v>
      </c>
      <c r="H4" s="519" t="s">
        <v>4</v>
      </c>
      <c r="I4" s="520">
        <v>39148</v>
      </c>
      <c r="J4" s="519" t="s">
        <v>5</v>
      </c>
      <c r="K4" s="519" t="s">
        <v>6</v>
      </c>
      <c r="L4" s="519" t="s">
        <v>7</v>
      </c>
      <c r="M4" s="520">
        <v>40612</v>
      </c>
      <c r="N4" s="520">
        <v>40342</v>
      </c>
      <c r="O4" s="520">
        <v>40434</v>
      </c>
      <c r="P4" s="520">
        <v>40887</v>
      </c>
      <c r="Q4" s="520">
        <v>40613</v>
      </c>
      <c r="R4" s="520">
        <v>40705</v>
      </c>
    </row>
    <row r="5" spans="2:21">
      <c r="B5" s="521" t="s">
        <v>104</v>
      </c>
      <c r="C5" s="522"/>
      <c r="D5" s="523"/>
      <c r="E5" s="523"/>
      <c r="F5" s="523"/>
      <c r="G5" s="523"/>
      <c r="H5" s="524"/>
      <c r="I5" s="524"/>
      <c r="J5" s="524"/>
      <c r="K5" s="525"/>
      <c r="L5" s="526"/>
      <c r="M5" s="526"/>
      <c r="N5" s="526"/>
      <c r="O5" s="526"/>
      <c r="P5" s="526"/>
      <c r="Q5" s="477"/>
      <c r="U5" s="762"/>
    </row>
    <row r="6" spans="2:21" s="166" customFormat="1" ht="21.75" thickBot="1">
      <c r="B6" s="527" t="s">
        <v>94</v>
      </c>
      <c r="C6" s="528">
        <v>0.2</v>
      </c>
      <c r="D6" s="528">
        <v>10.9</v>
      </c>
      <c r="E6" s="528">
        <v>16.100000000000001</v>
      </c>
      <c r="F6" s="528">
        <v>14.2</v>
      </c>
      <c r="G6" s="528">
        <v>22.8</v>
      </c>
      <c r="H6" s="528">
        <v>31.53623300000001</v>
      </c>
      <c r="I6" s="528">
        <v>7.8249529999999998</v>
      </c>
      <c r="J6" s="528">
        <v>33.222099999999998</v>
      </c>
      <c r="K6" s="529">
        <v>6.5644310000000186</v>
      </c>
      <c r="L6" s="529">
        <v>16.761519999999987</v>
      </c>
      <c r="M6" s="529">
        <v>5.6324840000000016</v>
      </c>
      <c r="N6" s="529">
        <v>11.278355999999992</v>
      </c>
      <c r="O6" s="529">
        <v>15.221979000000003</v>
      </c>
      <c r="P6" s="529">
        <v>22.52175100000002</v>
      </c>
      <c r="Q6" s="529">
        <v>6.5</v>
      </c>
      <c r="R6" s="529">
        <v>12.640072999999994</v>
      </c>
      <c r="U6" s="763"/>
    </row>
    <row r="7" spans="2:21">
      <c r="B7" s="530" t="s">
        <v>346</v>
      </c>
      <c r="C7" s="531">
        <v>5</v>
      </c>
      <c r="D7" s="531">
        <v>11.9</v>
      </c>
      <c r="E7" s="531">
        <v>23.8</v>
      </c>
      <c r="F7" s="531">
        <v>31</v>
      </c>
      <c r="G7" s="531">
        <v>60.5</v>
      </c>
      <c r="H7" s="531">
        <v>85.620071999999993</v>
      </c>
      <c r="I7" s="531">
        <v>24.43074300000001</v>
      </c>
      <c r="J7" s="531">
        <v>69.529857000000007</v>
      </c>
      <c r="K7" s="532">
        <v>52.4516288619999</v>
      </c>
      <c r="L7" s="532">
        <v>60.54103036318012</v>
      </c>
      <c r="M7" s="532">
        <v>23.082154000000003</v>
      </c>
      <c r="N7" s="532">
        <v>45.028970000000015</v>
      </c>
      <c r="O7" s="532">
        <v>61.963586000000014</v>
      </c>
      <c r="P7" s="532">
        <v>83.405319999999975</v>
      </c>
      <c r="Q7" s="532">
        <v>30.8</v>
      </c>
      <c r="R7" s="532">
        <v>60.887103999999994</v>
      </c>
    </row>
    <row r="8" spans="2:21" s="166" customFormat="1">
      <c r="B8" s="527" t="s">
        <v>347</v>
      </c>
      <c r="C8" s="528">
        <v>5</v>
      </c>
      <c r="D8" s="528">
        <v>6.6</v>
      </c>
      <c r="E8" s="528">
        <v>7.1</v>
      </c>
      <c r="F8" s="528">
        <v>7.2</v>
      </c>
      <c r="G8" s="528">
        <v>11.6</v>
      </c>
      <c r="H8" s="528">
        <v>6.3227580000000012</v>
      </c>
      <c r="I8" s="528">
        <v>2.0920010000000002</v>
      </c>
      <c r="J8" s="528">
        <v>2.4353220000000002</v>
      </c>
      <c r="K8" s="529">
        <v>6.5120000000024447E-3</v>
      </c>
      <c r="L8" s="529">
        <v>-0.85007099999999736</v>
      </c>
      <c r="M8" s="529">
        <v>6.0388000000000087E-2</v>
      </c>
      <c r="N8" s="529">
        <v>0.68916099999999891</v>
      </c>
      <c r="O8" s="529">
        <v>1.5331489999999992</v>
      </c>
      <c r="P8" s="529">
        <v>2.2341539999999993</v>
      </c>
      <c r="Q8" s="529">
        <v>1.3</v>
      </c>
      <c r="R8" s="529">
        <v>2.6365609999999977</v>
      </c>
    </row>
    <row r="9" spans="2:21">
      <c r="B9" s="530" t="s">
        <v>348</v>
      </c>
      <c r="C9" s="531">
        <v>10.3</v>
      </c>
      <c r="D9" s="531">
        <v>29.4</v>
      </c>
      <c r="E9" s="531">
        <f>E6+E7+E8</f>
        <v>47.000000000000007</v>
      </c>
      <c r="F9" s="531">
        <f>F6+F7+F8</f>
        <v>52.400000000000006</v>
      </c>
      <c r="G9" s="531">
        <f>G6+G7+G8</f>
        <v>94.899999999999991</v>
      </c>
      <c r="H9" s="531">
        <v>123.47906300000002</v>
      </c>
      <c r="I9" s="531">
        <v>34.347697000000011</v>
      </c>
      <c r="J9" s="531">
        <v>105.187279</v>
      </c>
      <c r="K9" s="532">
        <v>59.022571861999872</v>
      </c>
      <c r="L9" s="532">
        <v>76.452479363180174</v>
      </c>
      <c r="M9" s="532">
        <v>28.775025999999947</v>
      </c>
      <c r="N9" s="532">
        <v>56.996486999999973</v>
      </c>
      <c r="O9" s="532">
        <v>78.718714000000062</v>
      </c>
      <c r="P9" s="532">
        <v>108.16122500000004</v>
      </c>
      <c r="Q9" s="532">
        <v>38.6</v>
      </c>
      <c r="R9" s="532">
        <v>76.163737999999967</v>
      </c>
    </row>
    <row r="10" spans="2:21" s="166" customFormat="1">
      <c r="B10" s="527" t="s">
        <v>349</v>
      </c>
      <c r="C10" s="528">
        <v>-9.1999999999999993</v>
      </c>
      <c r="D10" s="528">
        <v>-10.4</v>
      </c>
      <c r="E10" s="528">
        <v>-3.3</v>
      </c>
      <c r="F10" s="528">
        <v>-0.4</v>
      </c>
      <c r="G10" s="528">
        <v>-1.1000000000000001</v>
      </c>
      <c r="H10" s="528">
        <v>0.11870399999999973</v>
      </c>
      <c r="I10" s="528">
        <v>-1.2629860000000002</v>
      </c>
      <c r="J10" s="528">
        <v>1.67097299999999</v>
      </c>
      <c r="K10" s="529">
        <v>4.1509210000000012</v>
      </c>
      <c r="L10" s="529">
        <v>4.2202179999999982</v>
      </c>
      <c r="M10" s="529">
        <v>0.37378899999999982</v>
      </c>
      <c r="N10" s="529">
        <v>1.6633950000000008</v>
      </c>
      <c r="O10" s="529">
        <v>1.5869700000000009</v>
      </c>
      <c r="P10" s="529">
        <v>3.0993079999999993</v>
      </c>
      <c r="Q10" s="529">
        <v>0.5</v>
      </c>
      <c r="R10" s="529">
        <v>1.1418630000000016</v>
      </c>
    </row>
    <row r="11" spans="2:21">
      <c r="B11" s="530" t="s">
        <v>43</v>
      </c>
      <c r="C11" s="531">
        <v>1.1000000000000001</v>
      </c>
      <c r="D11" s="531">
        <v>19</v>
      </c>
      <c r="E11" s="531">
        <f>E9+E10</f>
        <v>43.70000000000001</v>
      </c>
      <c r="F11" s="531">
        <f>F9+F10</f>
        <v>52.000000000000007</v>
      </c>
      <c r="G11" s="531">
        <f>G9+G10</f>
        <v>93.8</v>
      </c>
      <c r="H11" s="531">
        <v>123.59776699999995</v>
      </c>
      <c r="I11" s="531">
        <v>33.084711000000013</v>
      </c>
      <c r="J11" s="531">
        <v>106.85825199999999</v>
      </c>
      <c r="K11" s="532">
        <v>63.173492861999875</v>
      </c>
      <c r="L11" s="532">
        <v>80.67269736318012</v>
      </c>
      <c r="M11" s="532">
        <v>29.148814999999974</v>
      </c>
      <c r="N11" s="532">
        <v>58.659882000000039</v>
      </c>
      <c r="O11" s="532">
        <v>80.30568400000007</v>
      </c>
      <c r="P11" s="532">
        <v>111.261</v>
      </c>
      <c r="Q11" s="532">
        <v>39.200000000000003</v>
      </c>
      <c r="R11" s="532">
        <v>77.305601000000081</v>
      </c>
    </row>
    <row r="12" spans="2:21" s="165" customFormat="1">
      <c r="B12" s="533" t="s">
        <v>440</v>
      </c>
      <c r="C12" s="534"/>
      <c r="D12" s="534"/>
      <c r="E12" s="534"/>
      <c r="F12" s="534"/>
      <c r="G12" s="534"/>
      <c r="H12" s="524"/>
      <c r="I12" s="531"/>
      <c r="J12" s="524"/>
      <c r="K12" s="532"/>
      <c r="L12" s="532"/>
      <c r="M12" s="532"/>
      <c r="N12" s="532"/>
      <c r="O12" s="532"/>
      <c r="P12" s="532"/>
      <c r="Q12" s="535"/>
      <c r="R12" s="535">
        <v>0</v>
      </c>
    </row>
    <row r="13" spans="2:21" s="166" customFormat="1">
      <c r="B13" s="527" t="s">
        <v>94</v>
      </c>
      <c r="C13" s="528">
        <v>-4.5999999999999996</v>
      </c>
      <c r="D13" s="528">
        <v>4.8</v>
      </c>
      <c r="E13" s="528">
        <v>9.4</v>
      </c>
      <c r="F13" s="528">
        <v>8</v>
      </c>
      <c r="G13" s="528">
        <v>15.5</v>
      </c>
      <c r="H13" s="528">
        <v>21.169687000000017</v>
      </c>
      <c r="I13" s="528">
        <v>5.1831219999999991</v>
      </c>
      <c r="J13" s="528">
        <v>23.850660000000001</v>
      </c>
      <c r="K13" s="529">
        <v>5.6424530000000166</v>
      </c>
      <c r="L13" s="529">
        <v>14.371832999999986</v>
      </c>
      <c r="M13" s="529">
        <v>3.8053980000000012</v>
      </c>
      <c r="N13" s="529">
        <v>7.5283009999999919</v>
      </c>
      <c r="O13" s="529">
        <v>10.553561000000004</v>
      </c>
      <c r="P13" s="529">
        <v>12.01873900000002</v>
      </c>
      <c r="Q13" s="529">
        <v>4.4000000000000004</v>
      </c>
      <c r="R13" s="529">
        <v>8.4325389999999931</v>
      </c>
    </row>
    <row r="14" spans="2:21" s="165" customFormat="1">
      <c r="B14" s="530" t="s">
        <v>346</v>
      </c>
      <c r="C14" s="531">
        <v>2</v>
      </c>
      <c r="D14" s="531">
        <v>6.4</v>
      </c>
      <c r="E14" s="531">
        <v>14.8</v>
      </c>
      <c r="F14" s="531">
        <v>21.8</v>
      </c>
      <c r="G14" s="531">
        <v>41.1</v>
      </c>
      <c r="H14" s="531">
        <v>59.108820999999999</v>
      </c>
      <c r="I14" s="531">
        <v>16.433249000000011</v>
      </c>
      <c r="J14" s="531">
        <v>47.262990863000098</v>
      </c>
      <c r="K14" s="532">
        <v>34.685512861999904</v>
      </c>
      <c r="L14" s="532">
        <v>39.26535836318012</v>
      </c>
      <c r="M14" s="532">
        <v>14.409419450000001</v>
      </c>
      <c r="N14" s="532">
        <v>27.625127000000017</v>
      </c>
      <c r="O14" s="532">
        <v>37.702290000000005</v>
      </c>
      <c r="P14" s="532">
        <v>50.178819999999973</v>
      </c>
      <c r="Q14" s="532">
        <v>19.600000000000001</v>
      </c>
      <c r="R14" s="532">
        <v>39.288634999999985</v>
      </c>
    </row>
    <row r="15" spans="2:21" s="166" customFormat="1">
      <c r="B15" s="527" t="s">
        <v>347</v>
      </c>
      <c r="C15" s="528">
        <v>2.4</v>
      </c>
      <c r="D15" s="528">
        <v>4.2</v>
      </c>
      <c r="E15" s="528">
        <v>4.2</v>
      </c>
      <c r="F15" s="528">
        <v>5.8</v>
      </c>
      <c r="G15" s="528">
        <v>8</v>
      </c>
      <c r="H15" s="528">
        <v>4.2876140000000014</v>
      </c>
      <c r="I15" s="528">
        <v>1.2823990000000003</v>
      </c>
      <c r="J15" s="528">
        <v>1.1223430000000001</v>
      </c>
      <c r="K15" s="529">
        <v>0.64994900000000211</v>
      </c>
      <c r="L15" s="529">
        <v>-0.8092629999999974</v>
      </c>
      <c r="M15" s="529">
        <v>3.92940000000001E-2</v>
      </c>
      <c r="N15" s="529">
        <v>0.44663599999999887</v>
      </c>
      <c r="O15" s="529">
        <v>0.8668409999999992</v>
      </c>
      <c r="P15" s="529">
        <v>1.352101999999999</v>
      </c>
      <c r="Q15" s="529">
        <v>0.8</v>
      </c>
      <c r="R15" s="529">
        <v>1.9430049999999979</v>
      </c>
    </row>
    <row r="16" spans="2:21" s="165" customFormat="1">
      <c r="B16" s="530" t="s">
        <v>348</v>
      </c>
      <c r="C16" s="531">
        <v>-0.2</v>
      </c>
      <c r="D16" s="531">
        <v>15.3</v>
      </c>
      <c r="E16" s="531">
        <f>E13+E14+E15</f>
        <v>28.400000000000002</v>
      </c>
      <c r="F16" s="531">
        <f>F13+F14+F15</f>
        <v>35.6</v>
      </c>
      <c r="G16" s="531">
        <f>G13+G14+G15</f>
        <v>64.599999999999994</v>
      </c>
      <c r="H16" s="531">
        <v>84.566122000000036</v>
      </c>
      <c r="I16" s="531">
        <v>22.898769999999999</v>
      </c>
      <c r="J16" s="531">
        <v>72.235993863000104</v>
      </c>
      <c r="K16" s="532">
        <v>40.977914861999871</v>
      </c>
      <c r="L16" s="532">
        <v>52.82792836318017</v>
      </c>
      <c r="M16" s="532">
        <v>18.254111449999947</v>
      </c>
      <c r="N16" s="532">
        <v>35.600063999999968</v>
      </c>
      <c r="O16" s="532">
        <v>49.122692000000072</v>
      </c>
      <c r="P16" s="532">
        <v>63.54966100000005</v>
      </c>
      <c r="Q16" s="532">
        <v>24.9</v>
      </c>
      <c r="R16" s="532">
        <v>49.664178999999969</v>
      </c>
    </row>
    <row r="17" spans="2:18" s="166" customFormat="1">
      <c r="B17" s="527" t="s">
        <v>349</v>
      </c>
      <c r="C17" s="528">
        <v>-9.5</v>
      </c>
      <c r="D17" s="528">
        <v>-12.4</v>
      </c>
      <c r="E17" s="528">
        <v>-3.7</v>
      </c>
      <c r="F17" s="528">
        <v>-0.9</v>
      </c>
      <c r="G17" s="528">
        <v>-1.3</v>
      </c>
      <c r="H17" s="528">
        <v>-0.49981999999999999</v>
      </c>
      <c r="I17" s="528">
        <v>-1.2687830000000002</v>
      </c>
      <c r="J17" s="528">
        <v>0.875470999999998</v>
      </c>
      <c r="K17" s="529">
        <v>2.3176810000000008</v>
      </c>
      <c r="L17" s="529">
        <v>1.617379999999998</v>
      </c>
      <c r="M17" s="529">
        <v>-0.26065400000000016</v>
      </c>
      <c r="N17" s="529">
        <v>0.32706700000000094</v>
      </c>
      <c r="O17" s="529">
        <v>-0.13452599999999892</v>
      </c>
      <c r="P17" s="529">
        <v>1.8755619999999991</v>
      </c>
      <c r="Q17" s="529">
        <v>0.5</v>
      </c>
      <c r="R17" s="529">
        <v>1.1590090000000015</v>
      </c>
    </row>
    <row r="18" spans="2:18" s="165" customFormat="1">
      <c r="B18" s="530" t="s">
        <v>43</v>
      </c>
      <c r="C18" s="531">
        <v>-9.8000000000000007</v>
      </c>
      <c r="D18" s="531">
        <v>2.9</v>
      </c>
      <c r="E18" s="531">
        <f>E16+E17</f>
        <v>24.700000000000003</v>
      </c>
      <c r="F18" s="531">
        <f>F16+F17</f>
        <v>34.700000000000003</v>
      </c>
      <c r="G18" s="531">
        <f>G16+G17</f>
        <v>63.3</v>
      </c>
      <c r="H18" s="531">
        <v>84.066301999999951</v>
      </c>
      <c r="I18" s="531">
        <v>21.629987000000007</v>
      </c>
      <c r="J18" s="531">
        <v>73.111464862999995</v>
      </c>
      <c r="K18" s="532">
        <v>43.295595861999878</v>
      </c>
      <c r="L18" s="532">
        <v>54.445308363180125</v>
      </c>
      <c r="M18" s="532">
        <v>17.993457449999973</v>
      </c>
      <c r="N18" s="532">
        <v>35.927131000000038</v>
      </c>
      <c r="O18" s="532">
        <v>48.988166000000064</v>
      </c>
      <c r="P18" s="532">
        <v>65.425223000000074</v>
      </c>
      <c r="Q18" s="532">
        <v>25.3</v>
      </c>
      <c r="R18" s="532">
        <v>50.82318800000008</v>
      </c>
    </row>
    <row r="19" spans="2:18">
      <c r="B19" s="495" t="s">
        <v>540</v>
      </c>
      <c r="C19" s="477"/>
      <c r="D19" s="477"/>
      <c r="E19" s="477"/>
      <c r="F19" s="477"/>
      <c r="G19" s="477"/>
      <c r="H19" s="477"/>
      <c r="I19" s="477"/>
      <c r="J19" s="535"/>
      <c r="K19" s="477"/>
      <c r="L19" s="477"/>
      <c r="M19" s="477"/>
      <c r="N19" s="477"/>
      <c r="O19" s="477"/>
      <c r="P19" s="477"/>
      <c r="Q19" s="477"/>
    </row>
    <row r="22" spans="2:18" s="166" customFormat="1"/>
    <row r="23" spans="2:18" s="165" customFormat="1">
      <c r="C23" s="223"/>
      <c r="D23" s="223"/>
      <c r="E23" s="223"/>
      <c r="F23" s="223"/>
      <c r="G23" s="223"/>
      <c r="H23" s="223"/>
      <c r="I23" s="223"/>
    </row>
    <row r="24" spans="2:18" s="166" customFormat="1">
      <c r="C24" s="223"/>
      <c r="D24" s="223"/>
      <c r="E24" s="223"/>
      <c r="F24" s="223"/>
      <c r="G24" s="223"/>
      <c r="H24" s="223"/>
      <c r="I24" s="223"/>
      <c r="J24" s="165"/>
    </row>
    <row r="26" spans="2:18" s="166" customFormat="1">
      <c r="C26" s="223"/>
      <c r="D26" s="223"/>
      <c r="E26" s="223"/>
      <c r="F26" s="223"/>
      <c r="G26" s="223"/>
      <c r="H26" s="223"/>
      <c r="I26" s="223"/>
      <c r="J26" s="165"/>
    </row>
    <row r="28" spans="2:18" s="166" customFormat="1">
      <c r="C28" s="223"/>
      <c r="D28" s="223"/>
      <c r="E28" s="223"/>
      <c r="F28" s="223"/>
      <c r="G28" s="223"/>
      <c r="H28" s="223"/>
      <c r="I28" s="223"/>
      <c r="J28" s="165"/>
    </row>
    <row r="30" spans="2:18" s="165" customFormat="1"/>
    <row r="31" spans="2:18" s="166" customFormat="1"/>
    <row r="32" spans="2:18" s="165" customFormat="1"/>
    <row r="33" s="166" customFormat="1"/>
    <row r="34" s="165" customFormat="1"/>
    <row r="35" s="166" customFormat="1"/>
    <row r="36" s="165" customFormat="1"/>
    <row r="38" s="165" customFormat="1"/>
    <row r="39" s="165" customFormat="1"/>
    <row r="40" s="166" customFormat="1"/>
    <row r="41" s="166" customFormat="1"/>
    <row r="42" s="165" customFormat="1"/>
    <row r="43" s="166" customFormat="1"/>
    <row r="44" s="165" customFormat="1"/>
    <row r="45" s="166" customFormat="1"/>
    <row r="47" s="165" customFormat="1"/>
    <row r="48" s="165" customFormat="1"/>
    <row r="49" s="165" customFormat="1"/>
    <row r="50" s="165" customFormat="1"/>
    <row r="51" s="165" customFormat="1"/>
    <row r="52" s="165" customFormat="1"/>
    <row r="53" s="165" customFormat="1"/>
    <row r="54" s="165" customFormat="1"/>
    <row r="55" s="165" customFormat="1"/>
    <row r="56" s="165" customFormat="1"/>
    <row r="57" s="165" customFormat="1"/>
    <row r="58" s="165" customFormat="1"/>
    <row r="59" s="165" customFormat="1"/>
    <row r="60" s="165" customFormat="1"/>
    <row r="61" s="165" customFormat="1"/>
    <row r="62" s="165" customFormat="1"/>
    <row r="63" s="165" customFormat="1"/>
    <row r="64" s="165" customFormat="1"/>
    <row r="65" s="165" customFormat="1"/>
    <row r="66" s="165" customFormat="1"/>
    <row r="67" s="165" customFormat="1"/>
    <row r="68" s="165" customFormat="1"/>
    <row r="69" s="165" customFormat="1"/>
    <row r="70" s="165" customFormat="1"/>
    <row r="72" ht="21" customHeight="1"/>
    <row r="84" s="166" customFormat="1"/>
    <row r="86" s="166" customFormat="1"/>
    <row r="88" s="166" customFormat="1"/>
  </sheetData>
  <mergeCells count="2">
    <mergeCell ref="P3:R3"/>
    <mergeCell ref="B2:R2"/>
  </mergeCells>
  <conditionalFormatting sqref="U5:U6">
    <cfRule type="cellIs" dxfId="14" priority="1" stopIfTrue="1" operator="lessThan">
      <formula>0</formula>
    </cfRule>
  </conditionalFormatting>
  <pageMargins left="0.7" right="0.7" top="0.75" bottom="0.75" header="0.3" footer="0.3"/>
  <pageSetup scale="59" orientation="portrait" r:id="rId1"/>
</worksheet>
</file>

<file path=xl/worksheets/sheet11.xml><?xml version="1.0" encoding="utf-8"?>
<worksheet xmlns="http://schemas.openxmlformats.org/spreadsheetml/2006/main" xmlns:r="http://schemas.openxmlformats.org/officeDocument/2006/relationships">
  <sheetPr>
    <tabColor rgb="FF7030A0"/>
  </sheetPr>
  <dimension ref="A2:L91"/>
  <sheetViews>
    <sheetView showGridLines="0" view="pageBreakPreview" zoomScale="60" zoomScaleNormal="46" workbookViewId="0">
      <selection activeCell="J38" sqref="J38"/>
    </sheetView>
  </sheetViews>
  <sheetFormatPr defaultRowHeight="21"/>
  <cols>
    <col min="1" max="1" width="35.7109375" style="223" customWidth="1"/>
    <col min="2" max="7" width="12" style="223" customWidth="1"/>
    <col min="8" max="9" width="12" style="223" hidden="1" customWidth="1"/>
    <col min="10" max="11" width="12" style="223" customWidth="1"/>
    <col min="12" max="12" width="10.28515625" style="3" bestFit="1" customWidth="1"/>
    <col min="13" max="16384" width="9.140625" style="3"/>
  </cols>
  <sheetData>
    <row r="2" spans="1:12" ht="22.5">
      <c r="A2" s="871" t="s">
        <v>529</v>
      </c>
      <c r="B2" s="871"/>
      <c r="C2" s="871"/>
      <c r="D2" s="871"/>
      <c r="E2" s="871"/>
      <c r="F2" s="871"/>
      <c r="G2" s="871"/>
      <c r="H2" s="871"/>
      <c r="I2" s="871"/>
      <c r="J2" s="871"/>
      <c r="K2" s="871"/>
      <c r="L2" s="871"/>
    </row>
    <row r="3" spans="1:12">
      <c r="A3" s="536"/>
      <c r="B3" s="537"/>
      <c r="C3" s="537"/>
      <c r="D3" s="155"/>
      <c r="E3" s="538"/>
      <c r="F3" s="539"/>
      <c r="G3" s="539"/>
      <c r="H3" s="539"/>
      <c r="I3" s="539"/>
      <c r="K3" s="772"/>
      <c r="L3" s="772" t="s">
        <v>414</v>
      </c>
    </row>
    <row r="4" spans="1:12" ht="18.75">
      <c r="A4" s="540"/>
      <c r="B4" s="519" t="s">
        <v>3</v>
      </c>
      <c r="C4" s="519" t="s">
        <v>4</v>
      </c>
      <c r="D4" s="520" t="s">
        <v>5</v>
      </c>
      <c r="E4" s="519" t="s">
        <v>6</v>
      </c>
      <c r="F4" s="519" t="s">
        <v>7</v>
      </c>
      <c r="G4" s="519" t="s">
        <v>412</v>
      </c>
      <c r="H4" s="520">
        <v>40342</v>
      </c>
      <c r="I4" s="520">
        <v>40434</v>
      </c>
      <c r="J4" s="520" t="s">
        <v>333</v>
      </c>
      <c r="K4" s="520" t="s">
        <v>8</v>
      </c>
      <c r="L4" s="520" t="s">
        <v>537</v>
      </c>
    </row>
    <row r="5" spans="1:12" ht="18.75">
      <c r="A5" s="521" t="s">
        <v>350</v>
      </c>
      <c r="B5" s="522"/>
      <c r="C5" s="523"/>
      <c r="D5" s="523"/>
      <c r="E5" s="523"/>
      <c r="F5" s="523"/>
      <c r="G5" s="524"/>
      <c r="H5" s="524"/>
      <c r="I5" s="524"/>
      <c r="J5" s="525"/>
      <c r="K5" s="526"/>
      <c r="L5" s="526"/>
    </row>
    <row r="6" spans="1:12" ht="18.75">
      <c r="A6" s="527" t="s">
        <v>94</v>
      </c>
      <c r="B6" s="528">
        <v>3.3055219011797567</v>
      </c>
      <c r="C6" s="528">
        <v>4.0414522217415403</v>
      </c>
      <c r="D6" s="528">
        <v>3.5492166341753424</v>
      </c>
      <c r="E6" s="528">
        <v>0.63174127176683015</v>
      </c>
      <c r="F6" s="528">
        <v>1.4752517816072084</v>
      </c>
      <c r="G6" s="528">
        <v>1.8533170720818879</v>
      </c>
      <c r="H6" s="528">
        <v>1.8033213348366712</v>
      </c>
      <c r="I6" s="528">
        <v>1.6273966732074818</v>
      </c>
      <c r="J6" s="529">
        <v>1.8</v>
      </c>
      <c r="K6" s="529">
        <v>1.9247145698572146</v>
      </c>
      <c r="L6" s="529">
        <v>1.8151466248271142</v>
      </c>
    </row>
    <row r="7" spans="1:12" ht="18.75">
      <c r="A7" s="530" t="s">
        <v>346</v>
      </c>
      <c r="B7" s="531">
        <v>2.7129408040801342</v>
      </c>
      <c r="C7" s="531">
        <v>3.0585181870355131</v>
      </c>
      <c r="D7" s="531">
        <v>2.0050556658357599</v>
      </c>
      <c r="E7" s="531">
        <v>1.2966118561985325</v>
      </c>
      <c r="F7" s="531">
        <v>1.3161667939557447</v>
      </c>
      <c r="G7" s="531">
        <v>1.8911963231174118</v>
      </c>
      <c r="H7" s="531">
        <v>1.8208955227461701</v>
      </c>
      <c r="I7" s="531">
        <v>1.6660998337766169</v>
      </c>
      <c r="J7" s="532">
        <v>1.7</v>
      </c>
      <c r="K7" s="532">
        <v>2.2719583058351804</v>
      </c>
      <c r="L7" s="532">
        <v>2.1859502203993908</v>
      </c>
    </row>
    <row r="8" spans="1:12" ht="18.75">
      <c r="A8" s="527" t="s">
        <v>347</v>
      </c>
      <c r="B8" s="528">
        <v>3.5947421218398516</v>
      </c>
      <c r="C8" s="528">
        <v>3.1651742971962826</v>
      </c>
      <c r="D8" s="528">
        <v>1.4983757570173177</v>
      </c>
      <c r="E8" s="528">
        <v>3.0190531461201627E-3</v>
      </c>
      <c r="F8" s="528">
        <v>-0.34448118236523584</v>
      </c>
      <c r="G8" s="528">
        <v>9.7855755486876916E-2</v>
      </c>
      <c r="H8" s="528">
        <v>0.55689376214248731</v>
      </c>
      <c r="I8" s="528">
        <v>0.25765953900677074</v>
      </c>
      <c r="J8" s="529">
        <v>0.3</v>
      </c>
      <c r="K8" s="529">
        <v>0.25765953900677074</v>
      </c>
      <c r="L8" s="529">
        <v>2.1849813610305397</v>
      </c>
    </row>
    <row r="9" spans="1:12" ht="18.75">
      <c r="A9" s="530" t="s">
        <v>348</v>
      </c>
      <c r="B9" s="531">
        <v>2.9263088118573632</v>
      </c>
      <c r="C9" s="531">
        <v>3.2037094959610428</v>
      </c>
      <c r="D9" s="531">
        <v>2.2673720097454932</v>
      </c>
      <c r="E9" s="531">
        <v>1.1198884630358694</v>
      </c>
      <c r="F9" s="531">
        <v>1.2877227379245146</v>
      </c>
      <c r="G9" s="531">
        <v>1.8141652695046073</v>
      </c>
      <c r="H9" s="531">
        <v>1.7689375033653518</v>
      </c>
      <c r="I9" s="531">
        <v>1.6257927581761467</v>
      </c>
      <c r="J9" s="532">
        <v>1.6</v>
      </c>
      <c r="K9" s="532">
        <v>2.2031817606184929</v>
      </c>
      <c r="L9" s="532">
        <v>2.1142394616533018</v>
      </c>
    </row>
    <row r="10" spans="1:12" ht="18.75">
      <c r="A10" s="527" t="s">
        <v>349</v>
      </c>
      <c r="B10" s="528">
        <v>-1.0013217171510667</v>
      </c>
      <c r="C10" s="528">
        <v>-1.3082307612588777</v>
      </c>
      <c r="D10" s="528">
        <v>1.3576716690526025</v>
      </c>
      <c r="E10" s="528">
        <v>3.2257475662666337</v>
      </c>
      <c r="F10" s="528">
        <v>3.1241413334872017</v>
      </c>
      <c r="G10" s="528">
        <v>1.9682824605477576</v>
      </c>
      <c r="H10" s="528">
        <v>2.5646727712833015</v>
      </c>
      <c r="I10" s="528">
        <v>1.6914310674787416</v>
      </c>
      <c r="J10" s="529">
        <v>2.4</v>
      </c>
      <c r="K10" s="529">
        <v>0.97697278622924322</v>
      </c>
      <c r="L10" s="529">
        <v>1.0520561866821083</v>
      </c>
    </row>
    <row r="11" spans="1:12" ht="18.75">
      <c r="A11" s="530" t="s">
        <v>43</v>
      </c>
      <c r="B11" s="531">
        <v>2.7981787302048295</v>
      </c>
      <c r="C11" s="531">
        <v>3.0711762608716864</v>
      </c>
      <c r="D11" s="531">
        <v>2.2438615551659207</v>
      </c>
      <c r="E11" s="531">
        <v>1.1700792237925255</v>
      </c>
      <c r="F11" s="531">
        <v>1.3285768714569082</v>
      </c>
      <c r="G11" s="531">
        <v>1.8174278646081534</v>
      </c>
      <c r="H11" s="531">
        <v>1.785592401767885</v>
      </c>
      <c r="I11" s="531">
        <v>1.6271573705624451</v>
      </c>
      <c r="J11" s="532">
        <v>1.7</v>
      </c>
      <c r="K11" s="532">
        <v>2.17900218499955</v>
      </c>
      <c r="L11" s="532">
        <v>2.0936346836829309</v>
      </c>
    </row>
    <row r="12" spans="1:12" ht="18.75">
      <c r="A12" s="533" t="s">
        <v>441</v>
      </c>
      <c r="B12" s="534"/>
      <c r="C12" s="534"/>
      <c r="D12" s="534"/>
      <c r="E12" s="534"/>
      <c r="F12" s="534"/>
      <c r="G12" s="524"/>
      <c r="H12" s="531"/>
      <c r="I12" s="524"/>
      <c r="J12" s="532"/>
      <c r="K12" s="532"/>
      <c r="L12" s="532"/>
    </row>
    <row r="13" spans="1:12" ht="18.75">
      <c r="A13" s="527" t="s">
        <v>94</v>
      </c>
      <c r="B13" s="528">
        <v>30.740882221418353</v>
      </c>
      <c r="C13" s="528">
        <v>32.38555403208543</v>
      </c>
      <c r="D13" s="528">
        <v>27.196280393068822</v>
      </c>
      <c r="E13" s="528">
        <v>5.1636242044158589</v>
      </c>
      <c r="F13" s="528">
        <v>13.344857754507327</v>
      </c>
      <c r="G13" s="528">
        <v>16.712305310547787</v>
      </c>
      <c r="H13" s="528">
        <v>16.842839585541526</v>
      </c>
      <c r="I13" s="528">
        <v>15.086586615970038</v>
      </c>
      <c r="J13" s="529">
        <v>16.3</v>
      </c>
      <c r="K13" s="529">
        <v>17.124702044820538</v>
      </c>
      <c r="L13" s="529">
        <v>16.556321408342761</v>
      </c>
    </row>
    <row r="14" spans="1:12" ht="18.75">
      <c r="A14" s="530" t="s">
        <v>346</v>
      </c>
      <c r="B14" s="531">
        <v>40.102171530900776</v>
      </c>
      <c r="C14" s="531">
        <v>36.211190769813292</v>
      </c>
      <c r="D14" s="531">
        <v>20.365955622119451</v>
      </c>
      <c r="E14" s="531">
        <v>12.89856675196836</v>
      </c>
      <c r="F14" s="531">
        <v>13.240301776384525</v>
      </c>
      <c r="G14" s="531">
        <v>18.751756097094116</v>
      </c>
      <c r="H14" s="531">
        <v>18.178696518631714</v>
      </c>
      <c r="I14" s="531">
        <v>16.7914867259089</v>
      </c>
      <c r="J14" s="532">
        <v>16.8</v>
      </c>
      <c r="K14" s="532">
        <v>24.429764686510637</v>
      </c>
      <c r="L14" s="532">
        <v>23.824452008426821</v>
      </c>
    </row>
    <row r="15" spans="1:12" ht="18.75">
      <c r="A15" s="527" t="s">
        <v>347</v>
      </c>
      <c r="B15" s="528">
        <v>38.929811861608137</v>
      </c>
      <c r="C15" s="528">
        <v>30.049086012777082</v>
      </c>
      <c r="D15" s="528">
        <v>13.106198942531478</v>
      </c>
      <c r="E15" s="528">
        <v>2.1824492006637185E-2</v>
      </c>
      <c r="F15" s="528">
        <v>-2.4210108647601212</v>
      </c>
      <c r="G15" s="528">
        <v>0.67782881960042007</v>
      </c>
      <c r="H15" s="528">
        <v>3.8417628155850552</v>
      </c>
      <c r="I15" s="528">
        <v>2.7106615374548446</v>
      </c>
      <c r="J15" s="529">
        <v>2.7</v>
      </c>
      <c r="K15" s="529">
        <v>2.7106615374548446</v>
      </c>
      <c r="L15" s="529">
        <v>14.755862171403173</v>
      </c>
    </row>
    <row r="16" spans="1:12" ht="18.75">
      <c r="A16" s="530" t="s">
        <v>348</v>
      </c>
      <c r="B16" s="531">
        <v>37.243690313487406</v>
      </c>
      <c r="C16" s="531">
        <v>34.678006258557026</v>
      </c>
      <c r="D16" s="531">
        <v>21.82353025953639</v>
      </c>
      <c r="E16" s="531">
        <v>10.553992074427439</v>
      </c>
      <c r="F16" s="531">
        <v>12.434232198430387</v>
      </c>
      <c r="G16" s="531">
        <v>17.365218946126419</v>
      </c>
      <c r="H16" s="531">
        <v>17.136499961754762</v>
      </c>
      <c r="I16" s="531">
        <v>15.837755798858035</v>
      </c>
      <c r="J16" s="532">
        <v>16.2</v>
      </c>
      <c r="K16" s="532">
        <v>22.350928707046521</v>
      </c>
      <c r="L16" s="532">
        <v>21.774792828191732</v>
      </c>
    </row>
    <row r="17" spans="1:12" ht="18.75">
      <c r="A17" s="527" t="s">
        <v>349</v>
      </c>
      <c r="B17" s="528" t="s">
        <v>174</v>
      </c>
      <c r="C17" s="528" t="s">
        <v>174</v>
      </c>
      <c r="D17" s="528" t="s">
        <v>174</v>
      </c>
      <c r="E17" s="528" t="s">
        <v>174</v>
      </c>
      <c r="F17" s="528" t="s">
        <v>174</v>
      </c>
      <c r="G17" s="528" t="s">
        <v>174</v>
      </c>
      <c r="H17" s="528" t="s">
        <v>174</v>
      </c>
      <c r="I17" s="528" t="s">
        <v>174</v>
      </c>
      <c r="J17" s="529" t="s">
        <v>174</v>
      </c>
      <c r="K17" s="529" t="s">
        <v>174</v>
      </c>
      <c r="L17" s="529" t="s">
        <v>174</v>
      </c>
    </row>
    <row r="18" spans="1:12" ht="18.75">
      <c r="A18" s="530" t="s">
        <v>43</v>
      </c>
      <c r="B18" s="531">
        <v>38.246187916362665</v>
      </c>
      <c r="C18" s="531">
        <v>35.175307263336833</v>
      </c>
      <c r="D18" s="531">
        <v>22.571659924316791</v>
      </c>
      <c r="E18" s="531">
        <v>11.409398313285417</v>
      </c>
      <c r="F18" s="531">
        <v>13.191176399591988</v>
      </c>
      <c r="G18" s="531">
        <v>17.822446982322798</v>
      </c>
      <c r="H18" s="531">
        <v>17.716303539078432</v>
      </c>
      <c r="I18" s="531">
        <v>16.218544409281403</v>
      </c>
      <c r="J18" s="532">
        <v>16.7</v>
      </c>
      <c r="K18" s="532">
        <v>22.385741815563229</v>
      </c>
      <c r="L18" s="532">
        <v>21.797372650771088</v>
      </c>
    </row>
    <row r="19" spans="1:12" ht="18.75">
      <c r="A19" s="477" t="s">
        <v>413</v>
      </c>
      <c r="B19" s="477"/>
      <c r="C19" s="477"/>
      <c r="D19" s="477"/>
      <c r="E19" s="477"/>
      <c r="F19" s="477"/>
      <c r="G19" s="477"/>
      <c r="H19" s="477"/>
      <c r="I19" s="535"/>
      <c r="J19" s="477"/>
      <c r="K19" s="477"/>
      <c r="L19" s="477"/>
    </row>
    <row r="20" spans="1:12">
      <c r="A20" s="165"/>
      <c r="B20" s="165"/>
      <c r="C20" s="165"/>
      <c r="D20" s="165"/>
      <c r="E20" s="165"/>
      <c r="F20" s="165"/>
      <c r="G20" s="165"/>
      <c r="H20" s="165"/>
      <c r="I20" s="165"/>
      <c r="J20" s="165"/>
      <c r="K20" s="165"/>
      <c r="L20" s="165"/>
    </row>
    <row r="22" spans="1:12">
      <c r="A22" s="165"/>
      <c r="B22" s="165"/>
      <c r="C22" s="165"/>
      <c r="D22" s="165"/>
      <c r="E22" s="165"/>
      <c r="F22" s="165"/>
      <c r="G22" s="165"/>
      <c r="H22" s="165"/>
      <c r="I22" s="165"/>
      <c r="J22" s="165"/>
      <c r="K22" s="165"/>
    </row>
    <row r="23" spans="1:12">
      <c r="A23" s="165"/>
      <c r="B23" s="165"/>
      <c r="C23" s="165"/>
      <c r="D23" s="165"/>
      <c r="E23" s="165"/>
      <c r="F23" s="165"/>
      <c r="G23" s="165"/>
      <c r="H23" s="165"/>
      <c r="I23" s="165"/>
      <c r="J23" s="165"/>
      <c r="K23" s="165"/>
    </row>
    <row r="24" spans="1:12">
      <c r="A24" s="165"/>
      <c r="B24" s="165"/>
      <c r="C24" s="165"/>
      <c r="D24" s="165"/>
      <c r="E24" s="165"/>
      <c r="F24" s="165"/>
      <c r="G24" s="165"/>
      <c r="H24" s="165"/>
      <c r="I24" s="165"/>
      <c r="J24" s="165"/>
      <c r="K24" s="165"/>
    </row>
    <row r="25" spans="1:12">
      <c r="A25" s="165"/>
      <c r="B25" s="165"/>
      <c r="C25" s="165"/>
      <c r="D25" s="165"/>
      <c r="E25" s="165"/>
      <c r="F25" s="165"/>
      <c r="G25" s="165"/>
      <c r="H25" s="165"/>
      <c r="I25" s="165"/>
      <c r="K25" s="773"/>
      <c r="L25" s="773"/>
    </row>
    <row r="26" spans="1:12">
      <c r="A26" s="165"/>
      <c r="B26" s="165"/>
      <c r="C26" s="165"/>
      <c r="D26" s="165"/>
      <c r="E26" s="165"/>
      <c r="F26" s="165"/>
      <c r="G26" s="165"/>
      <c r="H26" s="165"/>
      <c r="I26" s="165"/>
      <c r="J26" s="165"/>
      <c r="K26" s="165"/>
    </row>
    <row r="27" spans="1:12">
      <c r="A27" s="165"/>
      <c r="B27" s="165"/>
      <c r="C27" s="165"/>
      <c r="D27" s="165"/>
      <c r="E27" s="165"/>
      <c r="F27" s="165"/>
      <c r="G27" s="165"/>
      <c r="H27" s="165"/>
      <c r="I27" s="165"/>
      <c r="J27" s="165"/>
      <c r="K27" s="165"/>
    </row>
    <row r="28" spans="1:12">
      <c r="A28" s="165"/>
      <c r="B28" s="165"/>
      <c r="C28" s="165"/>
      <c r="D28" s="165"/>
      <c r="E28" s="165"/>
      <c r="F28" s="165"/>
      <c r="G28" s="165"/>
      <c r="H28" s="165"/>
      <c r="I28" s="165"/>
      <c r="J28" s="165"/>
      <c r="K28" s="165"/>
    </row>
    <row r="29" spans="1:12">
      <c r="A29" s="165"/>
      <c r="B29" s="165"/>
      <c r="C29" s="165"/>
      <c r="D29" s="165"/>
      <c r="E29" s="165"/>
      <c r="F29" s="165"/>
      <c r="G29" s="165"/>
      <c r="H29" s="165"/>
      <c r="I29" s="165"/>
      <c r="J29" s="165"/>
      <c r="K29" s="165"/>
    </row>
    <row r="30" spans="1:12">
      <c r="A30" s="165"/>
      <c r="B30" s="165"/>
      <c r="C30" s="165"/>
      <c r="D30" s="165"/>
      <c r="E30" s="165"/>
      <c r="F30" s="165"/>
      <c r="G30" s="165"/>
      <c r="H30" s="165"/>
      <c r="I30" s="165"/>
      <c r="J30" s="165"/>
      <c r="K30" s="165"/>
    </row>
    <row r="31" spans="1:12">
      <c r="A31" s="165"/>
      <c r="B31" s="165"/>
      <c r="C31" s="165"/>
      <c r="D31" s="165"/>
      <c r="E31" s="165"/>
      <c r="F31" s="165"/>
      <c r="G31" s="165"/>
      <c r="H31" s="165"/>
      <c r="I31" s="165"/>
      <c r="J31" s="165"/>
      <c r="K31" s="165"/>
    </row>
    <row r="32" spans="1:12">
      <c r="A32" s="165"/>
      <c r="B32" s="165"/>
      <c r="C32" s="165"/>
      <c r="D32" s="165"/>
      <c r="E32" s="165"/>
      <c r="F32" s="165"/>
      <c r="G32" s="165"/>
      <c r="H32" s="165"/>
      <c r="I32" s="165"/>
      <c r="J32" s="165"/>
      <c r="K32" s="165"/>
    </row>
    <row r="33" spans="1:12">
      <c r="A33" s="165"/>
      <c r="B33" s="165"/>
      <c r="C33" s="165"/>
      <c r="D33" s="165"/>
      <c r="E33" s="165"/>
      <c r="F33" s="165"/>
      <c r="G33" s="165"/>
      <c r="H33" s="165"/>
      <c r="I33" s="165"/>
      <c r="J33" s="165"/>
      <c r="K33" s="165"/>
    </row>
    <row r="34" spans="1:12">
      <c r="A34" s="165"/>
      <c r="B34" s="165"/>
      <c r="C34" s="165"/>
      <c r="D34" s="165"/>
      <c r="E34" s="165"/>
      <c r="F34" s="165"/>
      <c r="G34" s="165"/>
      <c r="H34" s="165"/>
      <c r="I34" s="165"/>
      <c r="J34" s="165"/>
      <c r="K34" s="165"/>
    </row>
    <row r="35" spans="1:12">
      <c r="A35" s="165"/>
      <c r="B35" s="165"/>
      <c r="C35" s="165"/>
      <c r="D35" s="165"/>
      <c r="E35" s="165"/>
      <c r="F35" s="165"/>
      <c r="G35" s="165"/>
      <c r="H35" s="165"/>
      <c r="I35" s="165"/>
      <c r="J35" s="165"/>
      <c r="K35" s="165"/>
    </row>
    <row r="36" spans="1:12">
      <c r="A36" s="165"/>
      <c r="B36" s="165"/>
      <c r="C36" s="165"/>
      <c r="D36" s="165"/>
      <c r="E36" s="165"/>
      <c r="F36" s="165"/>
      <c r="G36" s="165"/>
      <c r="H36" s="165"/>
      <c r="I36" s="165"/>
      <c r="K36" s="773"/>
      <c r="L36" s="773"/>
    </row>
    <row r="37" spans="1:12">
      <c r="A37" s="165"/>
      <c r="B37" s="165"/>
      <c r="C37" s="165"/>
      <c r="D37" s="165"/>
      <c r="E37" s="165"/>
      <c r="F37" s="165"/>
      <c r="G37" s="165"/>
      <c r="H37" s="165"/>
      <c r="I37" s="165"/>
      <c r="J37" s="165"/>
      <c r="K37" s="165"/>
    </row>
    <row r="38" spans="1:12">
      <c r="A38" s="165"/>
      <c r="B38" s="165"/>
      <c r="C38" s="165"/>
      <c r="D38" s="165"/>
      <c r="E38" s="165"/>
      <c r="F38" s="165"/>
      <c r="G38" s="165"/>
      <c r="H38" s="165"/>
      <c r="I38" s="165"/>
      <c r="J38" s="165"/>
      <c r="K38" s="165"/>
    </row>
    <row r="39" spans="1:12">
      <c r="A39" s="165"/>
      <c r="B39" s="165"/>
      <c r="C39" s="165"/>
      <c r="D39" s="165"/>
      <c r="E39" s="165"/>
      <c r="F39" s="165"/>
      <c r="G39" s="165"/>
      <c r="H39" s="165"/>
      <c r="I39" s="165"/>
      <c r="J39" s="165"/>
      <c r="K39" s="165"/>
    </row>
    <row r="40" spans="1:12">
      <c r="A40" s="165"/>
      <c r="B40" s="165"/>
      <c r="C40" s="165"/>
      <c r="D40" s="165"/>
      <c r="E40" s="165"/>
      <c r="F40" s="165"/>
      <c r="G40" s="165"/>
      <c r="H40" s="165"/>
      <c r="I40" s="165"/>
      <c r="J40" s="165"/>
      <c r="K40" s="165"/>
    </row>
    <row r="41" spans="1:12">
      <c r="A41" s="165"/>
      <c r="B41" s="165"/>
      <c r="C41" s="165"/>
      <c r="D41" s="165"/>
      <c r="E41" s="165"/>
      <c r="F41" s="165"/>
      <c r="G41" s="165"/>
      <c r="H41" s="165"/>
      <c r="I41" s="165"/>
      <c r="J41" s="165"/>
      <c r="K41" s="165"/>
    </row>
    <row r="42" spans="1:12">
      <c r="A42" s="165"/>
      <c r="B42" s="165"/>
      <c r="C42" s="165"/>
      <c r="D42" s="165"/>
      <c r="E42" s="165"/>
      <c r="F42" s="165"/>
      <c r="G42" s="165"/>
      <c r="H42" s="165"/>
      <c r="I42" s="165"/>
      <c r="J42" s="165"/>
      <c r="K42" s="165"/>
    </row>
    <row r="43" spans="1:12">
      <c r="A43" s="165"/>
      <c r="B43" s="165"/>
      <c r="C43" s="165"/>
      <c r="D43" s="165"/>
      <c r="E43" s="165"/>
      <c r="F43" s="165"/>
      <c r="G43" s="165"/>
      <c r="H43" s="165"/>
      <c r="I43" s="165"/>
      <c r="J43" s="165"/>
      <c r="K43" s="165"/>
    </row>
    <row r="44" spans="1:12">
      <c r="A44" s="165"/>
      <c r="B44" s="165"/>
      <c r="C44" s="165"/>
      <c r="D44" s="165"/>
      <c r="E44" s="165"/>
      <c r="F44" s="165"/>
      <c r="G44" s="165"/>
      <c r="H44" s="165"/>
      <c r="I44" s="165"/>
      <c r="J44" s="165"/>
      <c r="K44" s="165"/>
    </row>
    <row r="45" spans="1:12">
      <c r="A45" s="165"/>
      <c r="B45" s="165"/>
      <c r="C45" s="165"/>
      <c r="D45" s="165"/>
      <c r="E45" s="165"/>
      <c r="F45" s="165"/>
      <c r="G45" s="165"/>
      <c r="H45" s="165"/>
      <c r="I45" s="165"/>
      <c r="J45" s="165"/>
      <c r="K45" s="165"/>
    </row>
    <row r="51" spans="1:12">
      <c r="L51" s="3">
        <v>370243.924</v>
      </c>
    </row>
    <row r="52" spans="1:12">
      <c r="L52" s="3">
        <v>6700.9050000000007</v>
      </c>
    </row>
    <row r="53" spans="1:12">
      <c r="L53" s="3">
        <v>543859.75099999993</v>
      </c>
    </row>
    <row r="54" spans="1:12">
      <c r="L54" s="3">
        <v>35337.436000000002</v>
      </c>
    </row>
    <row r="55" spans="1:12">
      <c r="L55" s="3">
        <v>579197.18700000003</v>
      </c>
    </row>
    <row r="59" spans="1:12">
      <c r="A59" s="166"/>
      <c r="B59" s="166"/>
      <c r="C59" s="166"/>
      <c r="D59" s="166"/>
      <c r="E59" s="166"/>
      <c r="F59" s="166"/>
      <c r="G59" s="166"/>
      <c r="H59" s="166"/>
      <c r="I59" s="166"/>
      <c r="J59" s="166"/>
      <c r="K59" s="166"/>
    </row>
    <row r="61" spans="1:12">
      <c r="A61" s="166"/>
      <c r="B61" s="166"/>
      <c r="C61" s="166"/>
      <c r="D61" s="166"/>
      <c r="E61" s="166"/>
      <c r="F61" s="166"/>
      <c r="G61" s="166"/>
      <c r="H61" s="166"/>
      <c r="I61" s="166"/>
      <c r="J61" s="166"/>
      <c r="K61" s="166"/>
    </row>
    <row r="63" spans="1:12">
      <c r="A63" s="166"/>
      <c r="B63" s="166"/>
      <c r="C63" s="166"/>
      <c r="D63" s="166"/>
      <c r="E63" s="166"/>
      <c r="F63" s="166"/>
      <c r="G63" s="166"/>
      <c r="H63" s="166"/>
      <c r="I63" s="166"/>
      <c r="J63" s="166"/>
      <c r="K63" s="166"/>
      <c r="L63" s="3">
        <v>276506.55</v>
      </c>
    </row>
    <row r="64" spans="1:12">
      <c r="L64" s="3">
        <v>5947.2049999999999</v>
      </c>
    </row>
    <row r="65" spans="12:12">
      <c r="L65" s="3">
        <v>372301.67199999996</v>
      </c>
    </row>
    <row r="66" spans="12:12">
      <c r="L66" s="3">
        <v>20923.853999999999</v>
      </c>
    </row>
    <row r="67" spans="12:12">
      <c r="L67" s="3">
        <v>393225.52600000001</v>
      </c>
    </row>
    <row r="75" spans="12:12">
      <c r="L75" s="3">
        <v>2534501.0390000003</v>
      </c>
    </row>
    <row r="76" spans="12:12">
      <c r="L76" s="3">
        <v>68437.944000000003</v>
      </c>
    </row>
    <row r="77" spans="12:12">
      <c r="L77" s="3">
        <v>3290697.5330000003</v>
      </c>
    </row>
    <row r="78" spans="12:12">
      <c r="L78" s="3">
        <v>92759.005999999994</v>
      </c>
    </row>
    <row r="79" spans="12:12">
      <c r="L79" s="3">
        <v>3383456.5389999999</v>
      </c>
    </row>
    <row r="86" spans="12:12">
      <c r="L86" s="3">
        <v>77067.00499999999</v>
      </c>
    </row>
    <row r="87" spans="12:12">
      <c r="L87" s="3">
        <v>93737.374000000011</v>
      </c>
    </row>
    <row r="88" spans="12:12">
      <c r="L88" s="3">
        <v>753.70000000000073</v>
      </c>
    </row>
    <row r="89" spans="12:12">
      <c r="L89" s="3">
        <v>171558.07899999997</v>
      </c>
    </row>
    <row r="90" spans="12:12">
      <c r="L90" s="3">
        <v>14413.582000000002</v>
      </c>
    </row>
    <row r="91" spans="12:12">
      <c r="L91" s="3">
        <v>185971.66100000002</v>
      </c>
    </row>
  </sheetData>
  <mergeCells count="1">
    <mergeCell ref="A2:L2"/>
  </mergeCells>
  <pageMargins left="0.7" right="0.7" top="0.75" bottom="0.75" header="0.3" footer="0.3"/>
  <pageSetup scale="63" orientation="portrait" r:id="rId1"/>
</worksheet>
</file>

<file path=xl/worksheets/sheet12.xml><?xml version="1.0" encoding="utf-8"?>
<worksheet xmlns="http://schemas.openxmlformats.org/spreadsheetml/2006/main" xmlns:r="http://schemas.openxmlformats.org/officeDocument/2006/relationships">
  <sheetPr>
    <tabColor rgb="FF7030A0"/>
  </sheetPr>
  <dimension ref="A1:V91"/>
  <sheetViews>
    <sheetView showGridLines="0" view="pageBreakPreview" zoomScale="60" zoomScaleNormal="51" workbookViewId="0">
      <selection activeCell="N14" sqref="N14"/>
    </sheetView>
  </sheetViews>
  <sheetFormatPr defaultRowHeight="21"/>
  <cols>
    <col min="1" max="1" width="38.85546875" style="223" customWidth="1"/>
    <col min="2" max="2" width="12" style="223" bestFit="1" customWidth="1"/>
    <col min="3" max="3" width="8.42578125" style="223" customWidth="1"/>
    <col min="4" max="4" width="13.140625" style="223" customWidth="1"/>
    <col min="5" max="5" width="8.5703125" style="223" customWidth="1"/>
    <col min="6" max="6" width="12.85546875" style="223" customWidth="1"/>
    <col min="7" max="7" width="8.85546875" style="223" customWidth="1"/>
    <col min="8" max="8" width="12.85546875" style="223" customWidth="1"/>
    <col min="9" max="9" width="8.5703125" style="223" customWidth="1"/>
    <col min="10" max="10" width="12" style="223" hidden="1" customWidth="1"/>
    <col min="11" max="11" width="7.28515625" style="223" hidden="1" customWidth="1"/>
    <col min="12" max="12" width="12" style="223" hidden="1" customWidth="1"/>
    <col min="13" max="13" width="7.28515625" style="223" hidden="1" customWidth="1"/>
    <col min="14" max="14" width="12.7109375" style="223" customWidth="1"/>
    <col min="15" max="15" width="8.140625" style="223" customWidth="1"/>
    <col min="16" max="16" width="13.140625" style="223" customWidth="1"/>
    <col min="17" max="17" width="9.7109375" style="223" customWidth="1"/>
    <col min="18" max="18" width="16.140625" style="223" bestFit="1" customWidth="1"/>
    <col min="19" max="19" width="12.42578125" style="223" customWidth="1"/>
    <col min="20" max="16384" width="9.140625" style="3"/>
  </cols>
  <sheetData>
    <row r="1" spans="1:22">
      <c r="V1" s="3">
        <v>1000</v>
      </c>
    </row>
    <row r="2" spans="1:22" ht="26.25">
      <c r="A2" s="868" t="s">
        <v>530</v>
      </c>
      <c r="B2" s="868"/>
      <c r="C2" s="868"/>
      <c r="D2" s="868"/>
      <c r="E2" s="868"/>
      <c r="F2" s="868"/>
      <c r="G2" s="868"/>
      <c r="H2" s="868"/>
      <c r="I2" s="868"/>
      <c r="J2" s="868"/>
      <c r="K2" s="868"/>
      <c r="L2" s="868"/>
      <c r="M2" s="868"/>
      <c r="N2" s="868"/>
      <c r="O2" s="868"/>
      <c r="P2" s="868"/>
      <c r="Q2" s="868"/>
      <c r="R2" s="868"/>
      <c r="S2" s="868"/>
    </row>
    <row r="3" spans="1:22" ht="23.25">
      <c r="A3" s="778"/>
      <c r="B3" s="779"/>
      <c r="C3" s="779"/>
      <c r="D3" s="780"/>
      <c r="E3" s="780"/>
      <c r="F3" s="780"/>
      <c r="G3" s="780"/>
      <c r="H3" s="780"/>
      <c r="I3" s="780"/>
      <c r="J3" s="780"/>
      <c r="K3" s="781"/>
      <c r="L3" s="781"/>
      <c r="M3" s="781"/>
      <c r="N3" s="781"/>
      <c r="O3" s="779"/>
      <c r="P3" s="779"/>
      <c r="Q3" s="782"/>
      <c r="R3" s="782"/>
      <c r="S3" s="783" t="s">
        <v>415</v>
      </c>
    </row>
    <row r="4" spans="1:22">
      <c r="A4" s="231"/>
      <c r="B4" s="873">
        <v>39447</v>
      </c>
      <c r="C4" s="873"/>
      <c r="D4" s="873">
        <v>39813</v>
      </c>
      <c r="E4" s="873"/>
      <c r="F4" s="873">
        <v>40148</v>
      </c>
      <c r="G4" s="873"/>
      <c r="H4" s="873">
        <v>40238</v>
      </c>
      <c r="I4" s="873"/>
      <c r="J4" s="873">
        <v>40330</v>
      </c>
      <c r="K4" s="873"/>
      <c r="L4" s="873">
        <v>40422</v>
      </c>
      <c r="M4" s="873"/>
      <c r="N4" s="873">
        <v>40513</v>
      </c>
      <c r="O4" s="873"/>
      <c r="P4" s="873" t="s">
        <v>345</v>
      </c>
      <c r="Q4" s="873"/>
      <c r="R4" s="872" t="s">
        <v>536</v>
      </c>
      <c r="S4" s="873"/>
    </row>
    <row r="5" spans="1:22">
      <c r="A5" s="234" t="s">
        <v>351</v>
      </c>
      <c r="B5" s="234" t="s">
        <v>352</v>
      </c>
      <c r="C5" s="234" t="s">
        <v>353</v>
      </c>
      <c r="D5" s="234" t="s">
        <v>352</v>
      </c>
      <c r="E5" s="234" t="s">
        <v>353</v>
      </c>
      <c r="F5" s="234" t="s">
        <v>352</v>
      </c>
      <c r="G5" s="234" t="s">
        <v>353</v>
      </c>
      <c r="H5" s="234" t="s">
        <v>352</v>
      </c>
      <c r="I5" s="234" t="s">
        <v>353</v>
      </c>
      <c r="J5" s="234" t="s">
        <v>352</v>
      </c>
      <c r="K5" s="234" t="s">
        <v>353</v>
      </c>
      <c r="L5" s="234" t="s">
        <v>352</v>
      </c>
      <c r="M5" s="234" t="s">
        <v>353</v>
      </c>
      <c r="N5" s="234" t="s">
        <v>352</v>
      </c>
      <c r="O5" s="234" t="s">
        <v>353</v>
      </c>
      <c r="P5" s="234" t="s">
        <v>352</v>
      </c>
      <c r="Q5" s="234" t="s">
        <v>353</v>
      </c>
      <c r="R5" s="234" t="s">
        <v>352</v>
      </c>
      <c r="S5" s="234" t="s">
        <v>353</v>
      </c>
    </row>
    <row r="6" spans="1:22">
      <c r="A6" s="233" t="s">
        <v>354</v>
      </c>
      <c r="B6" s="226">
        <v>273.83596046030999</v>
      </c>
      <c r="C6" s="226">
        <v>71.28416377504702</v>
      </c>
      <c r="D6" s="226">
        <v>359.03088700000001</v>
      </c>
      <c r="E6" s="226">
        <v>74.157902312994821</v>
      </c>
      <c r="F6" s="226">
        <v>412.05476600000003</v>
      </c>
      <c r="G6" s="226">
        <v>69.709088315433135</v>
      </c>
      <c r="H6" s="226">
        <v>100.093553</v>
      </c>
      <c r="I6" s="226">
        <v>65.347484945607292</v>
      </c>
      <c r="J6" s="226">
        <v>202.995349</v>
      </c>
      <c r="K6" s="226">
        <v>65.167157106238406</v>
      </c>
      <c r="L6" s="226">
        <v>300.57820099999998</v>
      </c>
      <c r="M6" s="226">
        <v>64.272937318335465</v>
      </c>
      <c r="N6" s="226">
        <v>404.06767400000007</v>
      </c>
      <c r="O6" s="226">
        <v>63.851736939847434</v>
      </c>
      <c r="P6" s="165">
        <v>107.1</v>
      </c>
      <c r="Q6" s="165">
        <v>60.3</v>
      </c>
      <c r="R6" s="767">
        <v>214.061238</v>
      </c>
      <c r="S6" s="350">
        <f>R6/$R$9*100</f>
        <v>59.471284777383637</v>
      </c>
    </row>
    <row r="7" spans="1:22">
      <c r="A7" s="235" t="s">
        <v>327</v>
      </c>
      <c r="B7" s="236">
        <v>80.557115723939987</v>
      </c>
      <c r="C7" s="236">
        <v>20.970389063795249</v>
      </c>
      <c r="D7" s="236">
        <v>92.703181000000001</v>
      </c>
      <c r="E7" s="236">
        <v>19.147860781966308</v>
      </c>
      <c r="F7" s="236">
        <v>148.40811300000001</v>
      </c>
      <c r="G7" s="236">
        <v>25.106842850699561</v>
      </c>
      <c r="H7" s="236">
        <v>45.928907999999993</v>
      </c>
      <c r="I7" s="236">
        <v>29.985334061407347</v>
      </c>
      <c r="J7" s="236">
        <v>93.513112000000007</v>
      </c>
      <c r="K7" s="236">
        <v>30.020311752055306</v>
      </c>
      <c r="L7" s="236">
        <v>143.941532</v>
      </c>
      <c r="M7" s="236">
        <v>30.779161738815446</v>
      </c>
      <c r="N7" s="236">
        <v>198.39527100000004</v>
      </c>
      <c r="O7" s="236">
        <v>31.350893598090064</v>
      </c>
      <c r="P7" s="166">
        <v>63.2</v>
      </c>
      <c r="Q7" s="166">
        <v>35.6</v>
      </c>
      <c r="R7" s="774">
        <v>131.621959</v>
      </c>
      <c r="S7" s="358">
        <f t="shared" ref="S7:S9" si="0">R7/$R$9*100</f>
        <v>36.567699410605634</v>
      </c>
    </row>
    <row r="8" spans="1:22">
      <c r="A8" s="233" t="s">
        <v>355</v>
      </c>
      <c r="B8" s="226">
        <v>29.753901150659999</v>
      </c>
      <c r="C8" s="226">
        <v>7.7454471611577258</v>
      </c>
      <c r="D8" s="226">
        <v>32.409733000000003</v>
      </c>
      <c r="E8" s="226">
        <v>6.6942369050388821</v>
      </c>
      <c r="F8" s="226">
        <v>30.643353999999999</v>
      </c>
      <c r="G8" s="226">
        <v>5.1840688338672951</v>
      </c>
      <c r="H8" s="226">
        <v>7.1487790000000002</v>
      </c>
      <c r="I8" s="226">
        <v>4.6671809929853678</v>
      </c>
      <c r="J8" s="226">
        <v>14.991009000000002</v>
      </c>
      <c r="K8" s="226">
        <v>4.8125311417062759</v>
      </c>
      <c r="L8" s="226">
        <v>23.139306000000001</v>
      </c>
      <c r="M8" s="226">
        <v>4.9479009428490919</v>
      </c>
      <c r="N8" s="226">
        <v>30.358796999999981</v>
      </c>
      <c r="O8" s="226">
        <v>4.7973694620625054</v>
      </c>
      <c r="P8" s="165">
        <v>7.3</v>
      </c>
      <c r="Q8" s="165">
        <v>4.0999999999999996</v>
      </c>
      <c r="R8" s="165">
        <v>14.257299999999999</v>
      </c>
      <c r="S8" s="350">
        <f t="shared" si="0"/>
        <v>3.9610158120107277</v>
      </c>
    </row>
    <row r="9" spans="1:22">
      <c r="A9" s="237" t="s">
        <v>103</v>
      </c>
      <c r="B9" s="238">
        <v>384.14697733490999</v>
      </c>
      <c r="C9" s="239">
        <v>100</v>
      </c>
      <c r="D9" s="238">
        <v>484.143801</v>
      </c>
      <c r="E9" s="239">
        <v>100</v>
      </c>
      <c r="F9" s="238">
        <v>591.10623300000009</v>
      </c>
      <c r="G9" s="239">
        <v>100</v>
      </c>
      <c r="H9" s="238">
        <v>153.17123999999998</v>
      </c>
      <c r="I9" s="239">
        <v>100</v>
      </c>
      <c r="J9" s="238">
        <v>311.49947000000003</v>
      </c>
      <c r="K9" s="239">
        <v>100</v>
      </c>
      <c r="L9" s="239">
        <v>467.65903899999995</v>
      </c>
      <c r="M9" s="239">
        <v>100</v>
      </c>
      <c r="N9" s="238">
        <v>632.82174200000009</v>
      </c>
      <c r="O9" s="239">
        <v>100</v>
      </c>
      <c r="P9" s="238">
        <v>177.6</v>
      </c>
      <c r="Q9" s="238">
        <v>100</v>
      </c>
      <c r="R9" s="238">
        <f>SUM(R6:R8)</f>
        <v>359.94049699999999</v>
      </c>
      <c r="S9" s="775">
        <f t="shared" si="0"/>
        <v>100</v>
      </c>
    </row>
    <row r="10" spans="1:22">
      <c r="A10" s="477" t="s">
        <v>413</v>
      </c>
    </row>
    <row r="11" spans="1:22">
      <c r="A11" s="165"/>
      <c r="B11" s="165"/>
      <c r="C11" s="165"/>
      <c r="D11" s="165"/>
      <c r="E11" s="165"/>
      <c r="F11" s="165"/>
      <c r="G11" s="165"/>
      <c r="H11" s="165"/>
      <c r="I11" s="165"/>
      <c r="J11" s="165"/>
      <c r="K11" s="165"/>
      <c r="L11" s="165"/>
      <c r="M11" s="165"/>
      <c r="N11" s="165"/>
      <c r="O11" s="165"/>
      <c r="P11" s="165"/>
      <c r="Q11" s="165"/>
      <c r="R11" s="165"/>
      <c r="S11" s="165"/>
    </row>
    <row r="12" spans="1:22">
      <c r="A12" s="165"/>
      <c r="B12" s="165"/>
      <c r="C12" s="165"/>
      <c r="D12" s="165"/>
      <c r="E12" s="165"/>
      <c r="F12" s="165"/>
      <c r="G12" s="165"/>
      <c r="H12" s="165"/>
      <c r="I12" s="165"/>
      <c r="J12" s="165"/>
      <c r="K12" s="165"/>
      <c r="L12" s="165"/>
      <c r="M12" s="165"/>
      <c r="N12" s="165"/>
      <c r="O12" s="165"/>
      <c r="P12" s="165"/>
      <c r="Q12" s="165"/>
      <c r="R12" s="165"/>
      <c r="S12" s="165"/>
    </row>
    <row r="13" spans="1:22">
      <c r="A13" s="165"/>
      <c r="B13" s="165"/>
      <c r="C13" s="165"/>
      <c r="D13" s="165"/>
      <c r="E13" s="165"/>
      <c r="F13" s="165"/>
      <c r="G13" s="165"/>
      <c r="H13" s="165"/>
      <c r="I13" s="165"/>
      <c r="J13" s="165"/>
      <c r="K13" s="165"/>
      <c r="L13" s="165"/>
      <c r="M13" s="165"/>
      <c r="N13" s="165"/>
      <c r="O13" s="165"/>
      <c r="P13" s="165"/>
      <c r="Q13" s="165"/>
      <c r="R13" s="165"/>
      <c r="S13" s="165"/>
    </row>
    <row r="14" spans="1:22">
      <c r="A14" s="165"/>
      <c r="B14" s="165"/>
      <c r="C14" s="165"/>
      <c r="D14" s="165"/>
      <c r="E14" s="165"/>
      <c r="F14" s="165"/>
      <c r="G14" s="165"/>
      <c r="H14" s="165"/>
      <c r="I14" s="165"/>
      <c r="J14" s="165"/>
      <c r="K14" s="165"/>
      <c r="L14" s="165"/>
      <c r="M14" s="165"/>
      <c r="N14" s="165"/>
      <c r="O14" s="165"/>
      <c r="P14" s="165"/>
      <c r="Q14" s="165"/>
      <c r="R14" s="165"/>
      <c r="S14" s="165"/>
    </row>
    <row r="15" spans="1:22">
      <c r="A15" s="165"/>
      <c r="B15" s="165"/>
      <c r="C15" s="165"/>
      <c r="D15" s="165"/>
      <c r="E15" s="165"/>
      <c r="F15" s="165"/>
      <c r="G15" s="165"/>
      <c r="H15" s="165"/>
      <c r="I15" s="165"/>
      <c r="J15" s="165"/>
      <c r="K15" s="165"/>
      <c r="L15" s="165"/>
      <c r="M15" s="165"/>
      <c r="N15" s="165"/>
      <c r="O15" s="165"/>
      <c r="P15" s="165"/>
      <c r="Q15" s="165"/>
      <c r="R15" s="165"/>
      <c r="S15" s="165"/>
    </row>
    <row r="16" spans="1:22">
      <c r="A16" s="165"/>
      <c r="B16" s="165"/>
      <c r="C16" s="165"/>
      <c r="D16" s="165"/>
      <c r="E16" s="165"/>
      <c r="F16" s="165"/>
      <c r="G16" s="165"/>
      <c r="H16" s="165"/>
      <c r="I16" s="165"/>
      <c r="J16" s="165"/>
      <c r="K16" s="165"/>
      <c r="L16" s="165"/>
      <c r="M16" s="165"/>
      <c r="N16" s="165"/>
      <c r="O16" s="165"/>
      <c r="P16" s="165"/>
      <c r="Q16" s="165"/>
      <c r="R16" s="165"/>
      <c r="S16" s="165"/>
    </row>
    <row r="17" spans="1:19">
      <c r="A17" s="165"/>
      <c r="B17" s="165"/>
      <c r="C17" s="165"/>
      <c r="D17" s="165"/>
      <c r="E17" s="165"/>
      <c r="F17" s="165"/>
      <c r="G17" s="165"/>
      <c r="H17" s="165"/>
      <c r="I17" s="165"/>
      <c r="J17" s="165"/>
      <c r="K17" s="165"/>
      <c r="L17" s="165"/>
      <c r="M17" s="165"/>
      <c r="N17" s="165"/>
      <c r="O17" s="165"/>
      <c r="P17" s="165"/>
      <c r="Q17" s="165"/>
      <c r="R17" s="165"/>
      <c r="S17" s="165"/>
    </row>
    <row r="18" spans="1:19">
      <c r="A18" s="165"/>
      <c r="B18" s="165"/>
      <c r="C18" s="165"/>
      <c r="D18" s="165"/>
      <c r="E18" s="165"/>
      <c r="F18" s="165"/>
      <c r="G18" s="165"/>
      <c r="H18" s="165"/>
      <c r="I18" s="165"/>
      <c r="J18" s="165"/>
      <c r="K18" s="165"/>
      <c r="L18" s="165"/>
      <c r="M18" s="165"/>
      <c r="N18" s="165"/>
      <c r="O18" s="165"/>
      <c r="P18" s="165"/>
      <c r="Q18" s="165"/>
      <c r="R18" s="165"/>
      <c r="S18" s="165"/>
    </row>
    <row r="19" spans="1:19">
      <c r="A19" s="165"/>
      <c r="B19" s="165"/>
      <c r="C19" s="165"/>
      <c r="D19" s="165"/>
      <c r="E19" s="165"/>
      <c r="F19" s="165"/>
      <c r="G19" s="165"/>
      <c r="H19" s="165"/>
      <c r="I19" s="165"/>
      <c r="J19" s="165"/>
      <c r="K19" s="165"/>
      <c r="L19" s="165"/>
      <c r="M19" s="165"/>
      <c r="N19" s="165"/>
      <c r="O19" s="165"/>
      <c r="P19" s="165"/>
      <c r="Q19" s="165"/>
      <c r="R19" s="165"/>
      <c r="S19" s="165"/>
    </row>
    <row r="20" spans="1:19">
      <c r="A20" s="165"/>
      <c r="B20" s="165"/>
      <c r="C20" s="165"/>
      <c r="D20" s="165"/>
      <c r="E20" s="165"/>
      <c r="F20" s="165"/>
      <c r="G20" s="165"/>
      <c r="H20" s="165"/>
      <c r="I20" s="165"/>
      <c r="J20" s="165"/>
      <c r="K20" s="165"/>
      <c r="L20" s="165"/>
      <c r="M20" s="165"/>
      <c r="N20" s="165"/>
      <c r="O20" s="165"/>
      <c r="P20" s="165"/>
      <c r="Q20" s="165"/>
      <c r="R20" s="165"/>
      <c r="S20" s="165"/>
    </row>
    <row r="21" spans="1:19">
      <c r="A21" s="165"/>
      <c r="B21" s="165"/>
      <c r="C21" s="165"/>
      <c r="D21" s="165"/>
      <c r="E21" s="165"/>
      <c r="F21" s="165"/>
      <c r="G21" s="165"/>
      <c r="H21" s="165"/>
      <c r="I21" s="165"/>
      <c r="J21" s="165"/>
      <c r="K21" s="165"/>
      <c r="L21" s="165"/>
      <c r="M21" s="165"/>
      <c r="N21" s="165"/>
      <c r="O21" s="165"/>
      <c r="P21" s="165"/>
      <c r="Q21" s="165"/>
      <c r="R21" s="165"/>
      <c r="S21" s="165"/>
    </row>
    <row r="22" spans="1:19">
      <c r="A22" s="165"/>
      <c r="B22" s="165"/>
      <c r="C22" s="165"/>
      <c r="D22" s="165"/>
      <c r="E22" s="165"/>
      <c r="F22" s="165"/>
      <c r="G22" s="165"/>
      <c r="H22" s="165"/>
      <c r="I22" s="165"/>
      <c r="J22" s="165"/>
      <c r="K22" s="165"/>
      <c r="L22" s="165"/>
      <c r="M22" s="165"/>
      <c r="N22" s="165"/>
      <c r="O22" s="165"/>
      <c r="P22" s="165"/>
      <c r="Q22" s="165"/>
      <c r="R22" s="165"/>
      <c r="S22" s="165"/>
    </row>
    <row r="23" spans="1:19">
      <c r="A23" s="165"/>
      <c r="B23" s="165"/>
      <c r="C23" s="165"/>
      <c r="D23" s="165"/>
      <c r="E23" s="165"/>
      <c r="F23" s="165"/>
      <c r="G23" s="165"/>
      <c r="H23" s="165"/>
      <c r="I23" s="165"/>
      <c r="J23" s="165"/>
      <c r="K23" s="165"/>
      <c r="L23" s="165"/>
      <c r="M23" s="165"/>
      <c r="N23" s="165"/>
      <c r="O23" s="165"/>
      <c r="P23" s="165"/>
      <c r="Q23" s="165"/>
      <c r="R23" s="165"/>
      <c r="S23" s="165"/>
    </row>
    <row r="24" spans="1:19">
      <c r="A24" s="165"/>
      <c r="B24" s="165"/>
      <c r="C24" s="165"/>
      <c r="D24" s="165"/>
      <c r="E24" s="165"/>
      <c r="F24" s="165"/>
      <c r="G24" s="165"/>
      <c r="H24" s="165"/>
      <c r="I24" s="165"/>
      <c r="J24" s="165"/>
      <c r="K24" s="165"/>
      <c r="L24" s="165"/>
      <c r="M24" s="165"/>
      <c r="N24" s="165"/>
      <c r="O24" s="165"/>
      <c r="P24" s="165"/>
      <c r="Q24" s="165"/>
      <c r="R24" s="165"/>
      <c r="S24" s="165"/>
    </row>
    <row r="25" spans="1:19">
      <c r="A25" s="165"/>
      <c r="B25" s="165"/>
      <c r="C25" s="165"/>
      <c r="D25" s="165"/>
      <c r="E25" s="165"/>
      <c r="F25" s="165"/>
      <c r="G25" s="165"/>
      <c r="H25" s="165"/>
      <c r="I25" s="165"/>
      <c r="K25" s="773"/>
      <c r="L25" s="773"/>
      <c r="M25" s="165"/>
      <c r="N25" s="165"/>
      <c r="O25" s="165"/>
      <c r="P25" s="165"/>
      <c r="Q25" s="165"/>
      <c r="R25" s="165"/>
      <c r="S25" s="165"/>
    </row>
    <row r="26" spans="1:19">
      <c r="A26" s="165"/>
      <c r="B26" s="165"/>
      <c r="C26" s="165"/>
      <c r="D26" s="165"/>
      <c r="E26" s="165"/>
      <c r="F26" s="165"/>
      <c r="G26" s="165"/>
      <c r="H26" s="165"/>
      <c r="I26" s="165"/>
      <c r="J26" s="165"/>
      <c r="K26" s="165"/>
      <c r="L26" s="165"/>
      <c r="M26" s="165"/>
      <c r="N26" s="165"/>
      <c r="O26" s="165"/>
      <c r="P26" s="165"/>
      <c r="Q26" s="165"/>
      <c r="R26" s="165"/>
      <c r="S26" s="165"/>
    </row>
    <row r="27" spans="1:19">
      <c r="A27" s="165"/>
      <c r="B27" s="165"/>
      <c r="C27" s="165"/>
      <c r="D27" s="165"/>
      <c r="E27" s="165"/>
      <c r="F27" s="165"/>
      <c r="G27" s="165"/>
      <c r="H27" s="165"/>
      <c r="I27" s="165"/>
      <c r="J27" s="165"/>
      <c r="K27" s="165"/>
      <c r="L27" s="165"/>
      <c r="M27" s="165"/>
      <c r="N27" s="165"/>
      <c r="O27" s="165"/>
      <c r="P27" s="165"/>
      <c r="Q27" s="165"/>
      <c r="R27" s="165"/>
      <c r="S27" s="165"/>
    </row>
    <row r="28" spans="1:19">
      <c r="A28" s="165"/>
      <c r="B28" s="165"/>
      <c r="C28" s="165"/>
      <c r="D28" s="165"/>
      <c r="E28" s="165"/>
      <c r="F28" s="165"/>
      <c r="G28" s="165"/>
      <c r="H28" s="165"/>
      <c r="I28" s="165"/>
      <c r="J28" s="165"/>
      <c r="K28" s="165"/>
      <c r="L28" s="165"/>
      <c r="M28" s="165"/>
      <c r="N28" s="165"/>
      <c r="O28" s="165"/>
      <c r="P28" s="165"/>
      <c r="Q28" s="165"/>
      <c r="R28" s="165"/>
      <c r="S28" s="165"/>
    </row>
    <row r="29" spans="1:19">
      <c r="A29" s="165"/>
      <c r="B29" s="165"/>
      <c r="C29" s="165"/>
      <c r="D29" s="165"/>
      <c r="E29" s="165"/>
      <c r="F29" s="165"/>
      <c r="G29" s="165"/>
      <c r="H29" s="165"/>
      <c r="I29" s="165"/>
      <c r="J29" s="165"/>
      <c r="K29" s="165"/>
      <c r="L29" s="165"/>
      <c r="M29" s="165"/>
      <c r="N29" s="165"/>
      <c r="O29" s="165"/>
      <c r="P29" s="165"/>
      <c r="Q29" s="165"/>
      <c r="R29" s="165"/>
      <c r="S29" s="165"/>
    </row>
    <row r="30" spans="1:19">
      <c r="A30" s="165"/>
      <c r="B30" s="165"/>
      <c r="C30" s="165"/>
      <c r="D30" s="165"/>
      <c r="E30" s="165"/>
      <c r="F30" s="165"/>
      <c r="G30" s="165"/>
      <c r="H30" s="165"/>
      <c r="I30" s="165"/>
      <c r="J30" s="165"/>
      <c r="K30" s="165"/>
      <c r="L30" s="165"/>
      <c r="M30" s="165"/>
      <c r="N30" s="165"/>
      <c r="O30" s="165"/>
      <c r="P30" s="165"/>
      <c r="Q30" s="165"/>
      <c r="R30" s="165"/>
      <c r="S30" s="165"/>
    </row>
    <row r="31" spans="1:19">
      <c r="A31" s="165"/>
      <c r="B31" s="165"/>
      <c r="C31" s="165"/>
      <c r="D31" s="165"/>
      <c r="E31" s="165"/>
      <c r="F31" s="165"/>
      <c r="G31" s="165"/>
      <c r="H31" s="165"/>
      <c r="I31" s="165"/>
      <c r="J31" s="165"/>
      <c r="K31" s="165"/>
      <c r="L31" s="165"/>
      <c r="M31" s="165"/>
      <c r="N31" s="165"/>
      <c r="O31" s="165"/>
      <c r="P31" s="165"/>
      <c r="Q31" s="165"/>
      <c r="R31" s="165"/>
      <c r="S31" s="165"/>
    </row>
    <row r="32" spans="1:19">
      <c r="A32" s="165"/>
      <c r="B32" s="165"/>
      <c r="C32" s="165"/>
      <c r="D32" s="165"/>
      <c r="E32" s="165"/>
      <c r="F32" s="165"/>
      <c r="G32" s="165"/>
      <c r="H32" s="165"/>
      <c r="I32" s="165"/>
      <c r="J32" s="165"/>
      <c r="K32" s="165"/>
      <c r="L32" s="165"/>
      <c r="M32" s="165"/>
      <c r="N32" s="165"/>
      <c r="O32" s="165"/>
      <c r="P32" s="165"/>
      <c r="Q32" s="165"/>
      <c r="R32" s="165"/>
      <c r="S32" s="165"/>
    </row>
    <row r="33" spans="1:19">
      <c r="A33" s="165"/>
      <c r="B33" s="165"/>
      <c r="C33" s="165"/>
      <c r="D33" s="165"/>
      <c r="E33" s="165"/>
      <c r="F33" s="165"/>
      <c r="G33" s="165"/>
      <c r="H33" s="165"/>
      <c r="I33" s="165"/>
      <c r="J33" s="165"/>
      <c r="K33" s="165"/>
      <c r="L33" s="165"/>
      <c r="M33" s="165"/>
      <c r="N33" s="165"/>
      <c r="O33" s="165"/>
      <c r="P33" s="165"/>
      <c r="Q33" s="165"/>
      <c r="R33" s="165"/>
      <c r="S33" s="165"/>
    </row>
    <row r="34" spans="1:19">
      <c r="A34" s="165"/>
      <c r="B34" s="165"/>
      <c r="C34" s="165"/>
      <c r="D34" s="165"/>
      <c r="E34" s="165"/>
      <c r="F34" s="165"/>
      <c r="G34" s="165"/>
      <c r="H34" s="165"/>
      <c r="I34" s="165"/>
      <c r="J34" s="165"/>
      <c r="K34" s="165"/>
      <c r="L34" s="165"/>
      <c r="M34" s="165"/>
      <c r="N34" s="165"/>
      <c r="O34" s="165"/>
      <c r="P34" s="165"/>
      <c r="Q34" s="165"/>
      <c r="R34" s="165"/>
      <c r="S34" s="165"/>
    </row>
    <row r="36" spans="1:19">
      <c r="K36" s="776"/>
      <c r="L36" s="776"/>
    </row>
    <row r="48" spans="1:19">
      <c r="A48" s="166"/>
      <c r="B48" s="166"/>
      <c r="C48" s="166"/>
      <c r="D48" s="166"/>
      <c r="E48" s="166"/>
      <c r="F48" s="166"/>
      <c r="G48" s="166"/>
      <c r="H48" s="166"/>
      <c r="I48" s="166"/>
      <c r="J48" s="166"/>
      <c r="K48" s="166"/>
      <c r="L48" s="166"/>
      <c r="M48" s="166"/>
      <c r="N48" s="166"/>
      <c r="O48" s="166"/>
      <c r="P48" s="166"/>
      <c r="Q48" s="166"/>
      <c r="R48" s="166"/>
      <c r="S48" s="166"/>
    </row>
    <row r="50" spans="1:19">
      <c r="A50" s="166"/>
      <c r="B50" s="166"/>
      <c r="C50" s="166"/>
      <c r="D50" s="166"/>
      <c r="E50" s="166"/>
      <c r="F50" s="166"/>
      <c r="G50" s="166"/>
      <c r="H50" s="166"/>
      <c r="I50" s="166"/>
      <c r="J50" s="166"/>
      <c r="K50" s="166"/>
      <c r="L50" s="166"/>
      <c r="M50" s="166"/>
      <c r="N50" s="166"/>
      <c r="O50" s="166"/>
      <c r="P50" s="166"/>
      <c r="Q50" s="166"/>
      <c r="R50" s="166"/>
      <c r="S50" s="166"/>
    </row>
    <row r="51" spans="1:19">
      <c r="L51" s="223">
        <v>370243.924</v>
      </c>
    </row>
    <row r="52" spans="1:19">
      <c r="A52" s="166"/>
      <c r="B52" s="166"/>
      <c r="C52" s="166"/>
      <c r="D52" s="166"/>
      <c r="E52" s="166"/>
      <c r="F52" s="166"/>
      <c r="G52" s="166"/>
      <c r="H52" s="166"/>
      <c r="I52" s="166"/>
      <c r="J52" s="166"/>
      <c r="K52" s="166"/>
      <c r="L52" s="166">
        <v>6700.9050000000007</v>
      </c>
      <c r="M52" s="166"/>
      <c r="N52" s="166"/>
      <c r="O52" s="166"/>
      <c r="P52" s="166"/>
      <c r="Q52" s="166"/>
      <c r="R52" s="166"/>
      <c r="S52" s="166"/>
    </row>
    <row r="53" spans="1:19">
      <c r="L53" s="223">
        <v>543859.75099999993</v>
      </c>
    </row>
    <row r="54" spans="1:19">
      <c r="L54" s="223">
        <v>35337.436000000002</v>
      </c>
    </row>
    <row r="55" spans="1:19">
      <c r="L55" s="223">
        <v>579197.18700000003</v>
      </c>
    </row>
    <row r="63" spans="1:19">
      <c r="L63" s="223">
        <v>276506.55</v>
      </c>
    </row>
    <row r="64" spans="1:19">
      <c r="L64" s="223">
        <v>5947.2049999999999</v>
      </c>
    </row>
    <row r="65" spans="12:12">
      <c r="L65" s="223">
        <v>372301.67199999996</v>
      </c>
    </row>
    <row r="66" spans="12:12">
      <c r="L66" s="223">
        <v>20923.853999999999</v>
      </c>
    </row>
    <row r="67" spans="12:12">
      <c r="L67" s="223">
        <v>393225.52600000001</v>
      </c>
    </row>
    <row r="75" spans="12:12">
      <c r="L75" s="223">
        <v>2534501.0390000003</v>
      </c>
    </row>
    <row r="76" spans="12:12">
      <c r="L76" s="223">
        <v>68437.944000000003</v>
      </c>
    </row>
    <row r="77" spans="12:12">
      <c r="L77" s="223">
        <v>3290697.5330000003</v>
      </c>
    </row>
    <row r="78" spans="12:12">
      <c r="L78" s="223">
        <v>92759.005999999994</v>
      </c>
    </row>
    <row r="79" spans="12:12">
      <c r="L79" s="223">
        <v>3383456.5389999999</v>
      </c>
    </row>
    <row r="86" spans="12:12">
      <c r="L86" s="223">
        <v>77067.00499999999</v>
      </c>
    </row>
    <row r="87" spans="12:12">
      <c r="L87" s="223">
        <v>93737.374000000011</v>
      </c>
    </row>
    <row r="88" spans="12:12">
      <c r="L88" s="223">
        <v>753.70000000000073</v>
      </c>
    </row>
    <row r="89" spans="12:12">
      <c r="L89" s="223">
        <v>171558.07899999997</v>
      </c>
    </row>
    <row r="90" spans="12:12">
      <c r="L90" s="223">
        <v>14413.582000000002</v>
      </c>
    </row>
    <row r="91" spans="12:12">
      <c r="L91" s="223">
        <v>185971.66100000002</v>
      </c>
    </row>
  </sheetData>
  <mergeCells count="10">
    <mergeCell ref="A2:S2"/>
    <mergeCell ref="R4:S4"/>
    <mergeCell ref="B4:C4"/>
    <mergeCell ref="D4:E4"/>
    <mergeCell ref="F4:G4"/>
    <mergeCell ref="H4:I4"/>
    <mergeCell ref="J4:K4"/>
    <mergeCell ref="L4:M4"/>
    <mergeCell ref="N4:O4"/>
    <mergeCell ref="P4:Q4"/>
  </mergeCells>
  <pageMargins left="0.7" right="0.7" top="0.75" bottom="0.75" header="0.3" footer="0.3"/>
  <pageSetup scale="46" orientation="portrait" r:id="rId1"/>
</worksheet>
</file>

<file path=xl/worksheets/sheet13.xml><?xml version="1.0" encoding="utf-8"?>
<worksheet xmlns="http://schemas.openxmlformats.org/spreadsheetml/2006/main" xmlns:r="http://schemas.openxmlformats.org/officeDocument/2006/relationships">
  <sheetPr>
    <tabColor rgb="FF7030A0"/>
  </sheetPr>
  <dimension ref="A1:Q9"/>
  <sheetViews>
    <sheetView showGridLines="0" view="pageBreakPreview" zoomScale="60" zoomScaleNormal="44" workbookViewId="0">
      <selection sqref="A1:Q1"/>
    </sheetView>
  </sheetViews>
  <sheetFormatPr defaultRowHeight="21"/>
  <cols>
    <col min="1" max="1" width="61.140625" style="223" bestFit="1" customWidth="1"/>
    <col min="2" max="2" width="8.5703125" style="223" hidden="1" customWidth="1"/>
    <col min="3" max="3" width="21.5703125" style="223" hidden="1" customWidth="1"/>
    <col min="4" max="4" width="11.5703125" style="223" hidden="1" customWidth="1"/>
    <col min="5" max="5" width="8.85546875" style="223" bestFit="1" customWidth="1"/>
    <col min="6" max="7" width="9.140625" style="223"/>
    <col min="8" max="8" width="8.85546875" style="223" bestFit="1" customWidth="1"/>
    <col min="9" max="9" width="9.140625" style="223"/>
    <col min="10" max="10" width="9.42578125" style="223" customWidth="1"/>
    <col min="11" max="11" width="12.42578125" style="223" customWidth="1"/>
    <col min="12" max="14" width="0" style="223" hidden="1" customWidth="1"/>
    <col min="15" max="15" width="12.28515625" style="223" customWidth="1"/>
    <col min="16" max="16" width="11.85546875" style="223" customWidth="1"/>
    <col min="17" max="17" width="11.85546875" bestFit="1" customWidth="1"/>
  </cols>
  <sheetData>
    <row r="1" spans="1:17" ht="23.25">
      <c r="A1" s="875" t="s">
        <v>531</v>
      </c>
      <c r="B1" s="875"/>
      <c r="C1" s="875"/>
      <c r="D1" s="875"/>
      <c r="E1" s="875"/>
      <c r="F1" s="875"/>
      <c r="G1" s="875"/>
      <c r="H1" s="875"/>
      <c r="I1" s="875"/>
      <c r="J1" s="875"/>
      <c r="K1" s="875"/>
      <c r="L1" s="875"/>
      <c r="M1" s="875"/>
      <c r="N1" s="875"/>
      <c r="O1" s="875"/>
      <c r="P1" s="875"/>
      <c r="Q1" s="875"/>
    </row>
    <row r="2" spans="1:17">
      <c r="A2" s="248"/>
    </row>
    <row r="3" spans="1:17">
      <c r="A3" s="166"/>
      <c r="B3" s="241" t="s">
        <v>323</v>
      </c>
      <c r="C3" s="241" t="s">
        <v>0</v>
      </c>
      <c r="D3" s="241" t="s">
        <v>1</v>
      </c>
      <c r="E3" s="242" t="s">
        <v>2</v>
      </c>
      <c r="F3" s="242" t="s">
        <v>3</v>
      </c>
      <c r="G3" s="242" t="s">
        <v>4</v>
      </c>
      <c r="H3" s="242" t="s">
        <v>5</v>
      </c>
      <c r="I3" s="242" t="s">
        <v>6</v>
      </c>
      <c r="J3" s="242" t="s">
        <v>7</v>
      </c>
      <c r="K3" s="243" t="s">
        <v>412</v>
      </c>
      <c r="L3" s="243" t="s">
        <v>357</v>
      </c>
      <c r="M3" s="243" t="s">
        <v>358</v>
      </c>
      <c r="N3" s="243" t="s">
        <v>358</v>
      </c>
      <c r="O3" s="243" t="s">
        <v>333</v>
      </c>
      <c r="P3" s="243" t="s">
        <v>8</v>
      </c>
      <c r="Q3" s="243" t="s">
        <v>537</v>
      </c>
    </row>
    <row r="4" spans="1:17">
      <c r="A4" s="244" t="s">
        <v>416</v>
      </c>
      <c r="B4" s="219">
        <v>10</v>
      </c>
      <c r="C4" s="219">
        <v>8</v>
      </c>
      <c r="D4" s="219">
        <v>14</v>
      </c>
      <c r="E4" s="219">
        <v>14</v>
      </c>
      <c r="F4" s="219">
        <v>9</v>
      </c>
      <c r="G4" s="219">
        <v>7</v>
      </c>
      <c r="H4" s="219">
        <v>9</v>
      </c>
      <c r="I4" s="219">
        <v>9</v>
      </c>
      <c r="J4" s="219">
        <v>6</v>
      </c>
      <c r="K4" s="219">
        <v>6</v>
      </c>
      <c r="L4" s="219">
        <v>6</v>
      </c>
      <c r="M4" s="219">
        <v>6</v>
      </c>
      <c r="N4" s="227">
        <v>6</v>
      </c>
      <c r="O4" s="228">
        <v>6</v>
      </c>
      <c r="P4" s="228">
        <v>6</v>
      </c>
      <c r="Q4" s="228">
        <v>5</v>
      </c>
    </row>
    <row r="5" spans="1:17">
      <c r="A5" s="245" t="s">
        <v>362</v>
      </c>
      <c r="B5" s="246">
        <v>11</v>
      </c>
      <c r="C5" s="246">
        <v>9</v>
      </c>
      <c r="D5" s="246">
        <v>5</v>
      </c>
      <c r="E5" s="246">
        <v>9</v>
      </c>
      <c r="F5" s="246">
        <v>13</v>
      </c>
      <c r="G5" s="246">
        <v>15</v>
      </c>
      <c r="H5" s="246">
        <v>12</v>
      </c>
      <c r="I5" s="246">
        <v>10</v>
      </c>
      <c r="J5" s="246">
        <v>15</v>
      </c>
      <c r="K5" s="246">
        <v>13</v>
      </c>
      <c r="L5" s="246">
        <v>15</v>
      </c>
      <c r="M5" s="246">
        <v>15</v>
      </c>
      <c r="N5" s="246">
        <v>14</v>
      </c>
      <c r="O5" s="230">
        <v>12</v>
      </c>
      <c r="P5" s="230">
        <v>13</v>
      </c>
      <c r="Q5" s="230">
        <v>12</v>
      </c>
    </row>
    <row r="6" spans="1:17">
      <c r="A6" s="244" t="s">
        <v>363</v>
      </c>
      <c r="B6" s="227">
        <v>22</v>
      </c>
      <c r="C6" s="227">
        <v>23</v>
      </c>
      <c r="D6" s="227">
        <v>21</v>
      </c>
      <c r="E6" s="227">
        <v>15</v>
      </c>
      <c r="F6" s="227">
        <v>17</v>
      </c>
      <c r="G6" s="227">
        <v>17</v>
      </c>
      <c r="H6" s="227">
        <v>18</v>
      </c>
      <c r="I6" s="227">
        <v>21</v>
      </c>
      <c r="J6" s="227">
        <v>19</v>
      </c>
      <c r="K6" s="227">
        <v>21</v>
      </c>
      <c r="L6" s="227">
        <v>19</v>
      </c>
      <c r="M6" s="227">
        <v>19</v>
      </c>
      <c r="N6" s="227">
        <v>20</v>
      </c>
      <c r="O6" s="228">
        <v>20</v>
      </c>
      <c r="P6" s="228">
        <v>19</v>
      </c>
      <c r="Q6" s="228">
        <v>21</v>
      </c>
    </row>
    <row r="7" spans="1:17">
      <c r="A7" s="245" t="s">
        <v>361</v>
      </c>
      <c r="B7" s="230">
        <v>43</v>
      </c>
      <c r="C7" s="230">
        <v>40</v>
      </c>
      <c r="D7" s="230">
        <v>40</v>
      </c>
      <c r="E7" s="247">
        <v>38</v>
      </c>
      <c r="F7" s="247">
        <v>39</v>
      </c>
      <c r="G7" s="247">
        <v>39</v>
      </c>
      <c r="H7" s="247">
        <v>39</v>
      </c>
      <c r="I7" s="247">
        <v>40</v>
      </c>
      <c r="J7" s="247">
        <v>40</v>
      </c>
      <c r="K7" s="247">
        <v>40</v>
      </c>
      <c r="L7" s="247">
        <v>40</v>
      </c>
      <c r="M7" s="247">
        <v>40</v>
      </c>
      <c r="N7" s="247">
        <v>40</v>
      </c>
      <c r="O7" s="247">
        <v>38</v>
      </c>
      <c r="P7" s="247">
        <v>38</v>
      </c>
      <c r="Q7" s="247">
        <v>38</v>
      </c>
    </row>
    <row r="8" spans="1:17">
      <c r="A8" s="477" t="s">
        <v>413</v>
      </c>
    </row>
    <row r="9" spans="1:17" ht="48.75" customHeight="1">
      <c r="A9" s="874" t="s">
        <v>558</v>
      </c>
      <c r="B9" s="874"/>
      <c r="C9" s="874"/>
      <c r="D9" s="874"/>
      <c r="E9" s="874"/>
      <c r="F9" s="874"/>
      <c r="G9" s="874"/>
      <c r="H9" s="874"/>
      <c r="I9" s="874"/>
      <c r="J9" s="874"/>
      <c r="K9" s="874"/>
      <c r="L9" s="874"/>
      <c r="M9" s="874"/>
      <c r="N9" s="874"/>
      <c r="O9" s="874"/>
      <c r="P9" s="874"/>
      <c r="Q9" s="874"/>
    </row>
  </sheetData>
  <mergeCells count="2">
    <mergeCell ref="A9:Q9"/>
    <mergeCell ref="A1:Q1"/>
  </mergeCells>
  <pageMargins left="0.7" right="0.7" top="0.75" bottom="0.75" header="0.3" footer="0.3"/>
  <pageSetup scale="55" orientation="portrait" r:id="rId1"/>
</worksheet>
</file>

<file path=xl/worksheets/sheet14.xml><?xml version="1.0" encoding="utf-8"?>
<worksheet xmlns="http://schemas.openxmlformats.org/spreadsheetml/2006/main" xmlns:r="http://schemas.openxmlformats.org/officeDocument/2006/relationships">
  <sheetPr>
    <tabColor rgb="FF7030A0"/>
    <pageSetUpPr fitToPage="1"/>
  </sheetPr>
  <dimension ref="B1:IW52"/>
  <sheetViews>
    <sheetView showGridLines="0" view="pageBreakPreview" topLeftCell="A10" zoomScale="42" zoomScaleSheetLayoutView="42" workbookViewId="0">
      <selection activeCell="E48" sqref="E48"/>
    </sheetView>
  </sheetViews>
  <sheetFormatPr defaultRowHeight="18" customHeight="1"/>
  <cols>
    <col min="1" max="1" width="9.140625" style="254"/>
    <col min="2" max="2" width="21.140625" style="249" customWidth="1"/>
    <col min="3" max="3" width="99.28515625" style="250" bestFit="1" customWidth="1"/>
    <col min="4" max="9" width="21.140625" style="252" customWidth="1"/>
    <col min="10" max="10" width="21.140625" style="254" customWidth="1"/>
    <col min="11" max="12" width="9.140625" style="254" customWidth="1"/>
    <col min="13" max="13" width="10.28515625" style="254" customWidth="1"/>
    <col min="14" max="14" width="10.85546875" style="254" customWidth="1"/>
    <col min="15" max="19" width="9.140625" style="254" customWidth="1"/>
    <col min="20" max="20" width="17.7109375" style="252" customWidth="1"/>
    <col min="21" max="21" width="9.140625" style="254"/>
    <col min="22" max="22" width="11.7109375" style="254" bestFit="1" customWidth="1"/>
    <col min="23" max="257" width="9.140625" style="254"/>
    <col min="258" max="258" width="7.5703125" style="254" customWidth="1"/>
    <col min="259" max="259" width="47" style="254" customWidth="1"/>
    <col min="260" max="260" width="13.42578125" style="254" bestFit="1" customWidth="1"/>
    <col min="261" max="261" width="12.7109375" style="254" customWidth="1"/>
    <col min="262" max="262" width="13.42578125" style="254" bestFit="1" customWidth="1"/>
    <col min="263" max="264" width="12.7109375" style="254" customWidth="1"/>
    <col min="265" max="265" width="13.42578125" style="254" bestFit="1" customWidth="1"/>
    <col min="266" max="266" width="12.7109375" style="254" customWidth="1"/>
    <col min="267" max="268" width="9.140625" style="254" customWidth="1"/>
    <col min="269" max="269" width="10.28515625" style="254" customWidth="1"/>
    <col min="270" max="270" width="10.85546875" style="254" customWidth="1"/>
    <col min="271" max="275" width="9.140625" style="254" customWidth="1"/>
    <col min="276" max="276" width="17.7109375" style="254" customWidth="1"/>
    <col min="277" max="277" width="9.140625" style="254"/>
    <col min="278" max="278" width="11.7109375" style="254" bestFit="1" customWidth="1"/>
    <col min="279" max="513" width="9.140625" style="254"/>
    <col min="514" max="514" width="7.5703125" style="254" customWidth="1"/>
    <col min="515" max="515" width="47" style="254" customWidth="1"/>
    <col min="516" max="516" width="13.42578125" style="254" bestFit="1" customWidth="1"/>
    <col min="517" max="517" width="12.7109375" style="254" customWidth="1"/>
    <col min="518" max="518" width="13.42578125" style="254" bestFit="1" customWidth="1"/>
    <col min="519" max="520" width="12.7109375" style="254" customWidth="1"/>
    <col min="521" max="521" width="13.42578125" style="254" bestFit="1" customWidth="1"/>
    <col min="522" max="522" width="12.7109375" style="254" customWidth="1"/>
    <col min="523" max="524" width="9.140625" style="254" customWidth="1"/>
    <col min="525" max="525" width="10.28515625" style="254" customWidth="1"/>
    <col min="526" max="526" width="10.85546875" style="254" customWidth="1"/>
    <col min="527" max="531" width="9.140625" style="254" customWidth="1"/>
    <col min="532" max="532" width="17.7109375" style="254" customWidth="1"/>
    <col min="533" max="533" width="9.140625" style="254"/>
    <col min="534" max="534" width="11.7109375" style="254" bestFit="1" customWidth="1"/>
    <col min="535" max="769" width="9.140625" style="254"/>
    <col min="770" max="770" width="7.5703125" style="254" customWidth="1"/>
    <col min="771" max="771" width="47" style="254" customWidth="1"/>
    <col min="772" max="772" width="13.42578125" style="254" bestFit="1" customWidth="1"/>
    <col min="773" max="773" width="12.7109375" style="254" customWidth="1"/>
    <col min="774" max="774" width="13.42578125" style="254" bestFit="1" customWidth="1"/>
    <col min="775" max="776" width="12.7109375" style="254" customWidth="1"/>
    <col min="777" max="777" width="13.42578125" style="254" bestFit="1" customWidth="1"/>
    <col min="778" max="778" width="12.7109375" style="254" customWidth="1"/>
    <col min="779" max="780" width="9.140625" style="254" customWidth="1"/>
    <col min="781" max="781" width="10.28515625" style="254" customWidth="1"/>
    <col min="782" max="782" width="10.85546875" style="254" customWidth="1"/>
    <col min="783" max="787" width="9.140625" style="254" customWidth="1"/>
    <col min="788" max="788" width="17.7109375" style="254" customWidth="1"/>
    <col min="789" max="789" width="9.140625" style="254"/>
    <col min="790" max="790" width="11.7109375" style="254" bestFit="1" customWidth="1"/>
    <col min="791" max="1025" width="9.140625" style="254"/>
    <col min="1026" max="1026" width="7.5703125" style="254" customWidth="1"/>
    <col min="1027" max="1027" width="47" style="254" customWidth="1"/>
    <col min="1028" max="1028" width="13.42578125" style="254" bestFit="1" customWidth="1"/>
    <col min="1029" max="1029" width="12.7109375" style="254" customWidth="1"/>
    <col min="1030" max="1030" width="13.42578125" style="254" bestFit="1" customWidth="1"/>
    <col min="1031" max="1032" width="12.7109375" style="254" customWidth="1"/>
    <col min="1033" max="1033" width="13.42578125" style="254" bestFit="1" customWidth="1"/>
    <col min="1034" max="1034" width="12.7109375" style="254" customWidth="1"/>
    <col min="1035" max="1036" width="9.140625" style="254" customWidth="1"/>
    <col min="1037" max="1037" width="10.28515625" style="254" customWidth="1"/>
    <col min="1038" max="1038" width="10.85546875" style="254" customWidth="1"/>
    <col min="1039" max="1043" width="9.140625" style="254" customWidth="1"/>
    <col min="1044" max="1044" width="17.7109375" style="254" customWidth="1"/>
    <col min="1045" max="1045" width="9.140625" style="254"/>
    <col min="1046" max="1046" width="11.7109375" style="254" bestFit="1" customWidth="1"/>
    <col min="1047" max="1281" width="9.140625" style="254"/>
    <col min="1282" max="1282" width="7.5703125" style="254" customWidth="1"/>
    <col min="1283" max="1283" width="47" style="254" customWidth="1"/>
    <col min="1284" max="1284" width="13.42578125" style="254" bestFit="1" customWidth="1"/>
    <col min="1285" max="1285" width="12.7109375" style="254" customWidth="1"/>
    <col min="1286" max="1286" width="13.42578125" style="254" bestFit="1" customWidth="1"/>
    <col min="1287" max="1288" width="12.7109375" style="254" customWidth="1"/>
    <col min="1289" max="1289" width="13.42578125" style="254" bestFit="1" customWidth="1"/>
    <col min="1290" max="1290" width="12.7109375" style="254" customWidth="1"/>
    <col min="1291" max="1292" width="9.140625" style="254" customWidth="1"/>
    <col min="1293" max="1293" width="10.28515625" style="254" customWidth="1"/>
    <col min="1294" max="1294" width="10.85546875" style="254" customWidth="1"/>
    <col min="1295" max="1299" width="9.140625" style="254" customWidth="1"/>
    <col min="1300" max="1300" width="17.7109375" style="254" customWidth="1"/>
    <col min="1301" max="1301" width="9.140625" style="254"/>
    <col min="1302" max="1302" width="11.7109375" style="254" bestFit="1" customWidth="1"/>
    <col min="1303" max="1537" width="9.140625" style="254"/>
    <col min="1538" max="1538" width="7.5703125" style="254" customWidth="1"/>
    <col min="1539" max="1539" width="47" style="254" customWidth="1"/>
    <col min="1540" max="1540" width="13.42578125" style="254" bestFit="1" customWidth="1"/>
    <col min="1541" max="1541" width="12.7109375" style="254" customWidth="1"/>
    <col min="1542" max="1542" width="13.42578125" style="254" bestFit="1" customWidth="1"/>
    <col min="1543" max="1544" width="12.7109375" style="254" customWidth="1"/>
    <col min="1545" max="1545" width="13.42578125" style="254" bestFit="1" customWidth="1"/>
    <col min="1546" max="1546" width="12.7109375" style="254" customWidth="1"/>
    <col min="1547" max="1548" width="9.140625" style="254" customWidth="1"/>
    <col min="1549" max="1549" width="10.28515625" style="254" customWidth="1"/>
    <col min="1550" max="1550" width="10.85546875" style="254" customWidth="1"/>
    <col min="1551" max="1555" width="9.140625" style="254" customWidth="1"/>
    <col min="1556" max="1556" width="17.7109375" style="254" customWidth="1"/>
    <col min="1557" max="1557" width="9.140625" style="254"/>
    <col min="1558" max="1558" width="11.7109375" style="254" bestFit="1" customWidth="1"/>
    <col min="1559" max="1793" width="9.140625" style="254"/>
    <col min="1794" max="1794" width="7.5703125" style="254" customWidth="1"/>
    <col min="1795" max="1795" width="47" style="254" customWidth="1"/>
    <col min="1796" max="1796" width="13.42578125" style="254" bestFit="1" customWidth="1"/>
    <col min="1797" max="1797" width="12.7109375" style="254" customWidth="1"/>
    <col min="1798" max="1798" width="13.42578125" style="254" bestFit="1" customWidth="1"/>
    <col min="1799" max="1800" width="12.7109375" style="254" customWidth="1"/>
    <col min="1801" max="1801" width="13.42578125" style="254" bestFit="1" customWidth="1"/>
    <col min="1802" max="1802" width="12.7109375" style="254" customWidth="1"/>
    <col min="1803" max="1804" width="9.140625" style="254" customWidth="1"/>
    <col min="1805" max="1805" width="10.28515625" style="254" customWidth="1"/>
    <col min="1806" max="1806" width="10.85546875" style="254" customWidth="1"/>
    <col min="1807" max="1811" width="9.140625" style="254" customWidth="1"/>
    <col min="1812" max="1812" width="17.7109375" style="254" customWidth="1"/>
    <col min="1813" max="1813" width="9.140625" style="254"/>
    <col min="1814" max="1814" width="11.7109375" style="254" bestFit="1" customWidth="1"/>
    <col min="1815" max="2049" width="9.140625" style="254"/>
    <col min="2050" max="2050" width="7.5703125" style="254" customWidth="1"/>
    <col min="2051" max="2051" width="47" style="254" customWidth="1"/>
    <col min="2052" max="2052" width="13.42578125" style="254" bestFit="1" customWidth="1"/>
    <col min="2053" max="2053" width="12.7109375" style="254" customWidth="1"/>
    <col min="2054" max="2054" width="13.42578125" style="254" bestFit="1" customWidth="1"/>
    <col min="2055" max="2056" width="12.7109375" style="254" customWidth="1"/>
    <col min="2057" max="2057" width="13.42578125" style="254" bestFit="1" customWidth="1"/>
    <col min="2058" max="2058" width="12.7109375" style="254" customWidth="1"/>
    <col min="2059" max="2060" width="9.140625" style="254" customWidth="1"/>
    <col min="2061" max="2061" width="10.28515625" style="254" customWidth="1"/>
    <col min="2062" max="2062" width="10.85546875" style="254" customWidth="1"/>
    <col min="2063" max="2067" width="9.140625" style="254" customWidth="1"/>
    <col min="2068" max="2068" width="17.7109375" style="254" customWidth="1"/>
    <col min="2069" max="2069" width="9.140625" style="254"/>
    <col min="2070" max="2070" width="11.7109375" style="254" bestFit="1" customWidth="1"/>
    <col min="2071" max="2305" width="9.140625" style="254"/>
    <col min="2306" max="2306" width="7.5703125" style="254" customWidth="1"/>
    <col min="2307" max="2307" width="47" style="254" customWidth="1"/>
    <col min="2308" max="2308" width="13.42578125" style="254" bestFit="1" customWidth="1"/>
    <col min="2309" max="2309" width="12.7109375" style="254" customWidth="1"/>
    <col min="2310" max="2310" width="13.42578125" style="254" bestFit="1" customWidth="1"/>
    <col min="2311" max="2312" width="12.7109375" style="254" customWidth="1"/>
    <col min="2313" max="2313" width="13.42578125" style="254" bestFit="1" customWidth="1"/>
    <col min="2314" max="2314" width="12.7109375" style="254" customWidth="1"/>
    <col min="2315" max="2316" width="9.140625" style="254" customWidth="1"/>
    <col min="2317" max="2317" width="10.28515625" style="254" customWidth="1"/>
    <col min="2318" max="2318" width="10.85546875" style="254" customWidth="1"/>
    <col min="2319" max="2323" width="9.140625" style="254" customWidth="1"/>
    <col min="2324" max="2324" width="17.7109375" style="254" customWidth="1"/>
    <col min="2325" max="2325" width="9.140625" style="254"/>
    <col min="2326" max="2326" width="11.7109375" style="254" bestFit="1" customWidth="1"/>
    <col min="2327" max="2561" width="9.140625" style="254"/>
    <col min="2562" max="2562" width="7.5703125" style="254" customWidth="1"/>
    <col min="2563" max="2563" width="47" style="254" customWidth="1"/>
    <col min="2564" max="2564" width="13.42578125" style="254" bestFit="1" customWidth="1"/>
    <col min="2565" max="2565" width="12.7109375" style="254" customWidth="1"/>
    <col min="2566" max="2566" width="13.42578125" style="254" bestFit="1" customWidth="1"/>
    <col min="2567" max="2568" width="12.7109375" style="254" customWidth="1"/>
    <col min="2569" max="2569" width="13.42578125" style="254" bestFit="1" customWidth="1"/>
    <col min="2570" max="2570" width="12.7109375" style="254" customWidth="1"/>
    <col min="2571" max="2572" width="9.140625" style="254" customWidth="1"/>
    <col min="2573" max="2573" width="10.28515625" style="254" customWidth="1"/>
    <col min="2574" max="2574" width="10.85546875" style="254" customWidth="1"/>
    <col min="2575" max="2579" width="9.140625" style="254" customWidth="1"/>
    <col min="2580" max="2580" width="17.7109375" style="254" customWidth="1"/>
    <col min="2581" max="2581" width="9.140625" style="254"/>
    <col min="2582" max="2582" width="11.7109375" style="254" bestFit="1" customWidth="1"/>
    <col min="2583" max="2817" width="9.140625" style="254"/>
    <col min="2818" max="2818" width="7.5703125" style="254" customWidth="1"/>
    <col min="2819" max="2819" width="47" style="254" customWidth="1"/>
    <col min="2820" max="2820" width="13.42578125" style="254" bestFit="1" customWidth="1"/>
    <col min="2821" max="2821" width="12.7109375" style="254" customWidth="1"/>
    <col min="2822" max="2822" width="13.42578125" style="254" bestFit="1" customWidth="1"/>
    <col min="2823" max="2824" width="12.7109375" style="254" customWidth="1"/>
    <col min="2825" max="2825" width="13.42578125" style="254" bestFit="1" customWidth="1"/>
    <col min="2826" max="2826" width="12.7109375" style="254" customWidth="1"/>
    <col min="2827" max="2828" width="9.140625" style="254" customWidth="1"/>
    <col min="2829" max="2829" width="10.28515625" style="254" customWidth="1"/>
    <col min="2830" max="2830" width="10.85546875" style="254" customWidth="1"/>
    <col min="2831" max="2835" width="9.140625" style="254" customWidth="1"/>
    <col min="2836" max="2836" width="17.7109375" style="254" customWidth="1"/>
    <col min="2837" max="2837" width="9.140625" style="254"/>
    <col min="2838" max="2838" width="11.7109375" style="254" bestFit="1" customWidth="1"/>
    <col min="2839" max="3073" width="9.140625" style="254"/>
    <col min="3074" max="3074" width="7.5703125" style="254" customWidth="1"/>
    <col min="3075" max="3075" width="47" style="254" customWidth="1"/>
    <col min="3076" max="3076" width="13.42578125" style="254" bestFit="1" customWidth="1"/>
    <col min="3077" max="3077" width="12.7109375" style="254" customWidth="1"/>
    <col min="3078" max="3078" width="13.42578125" style="254" bestFit="1" customWidth="1"/>
    <col min="3079" max="3080" width="12.7109375" style="254" customWidth="1"/>
    <col min="3081" max="3081" width="13.42578125" style="254" bestFit="1" customWidth="1"/>
    <col min="3082" max="3082" width="12.7109375" style="254" customWidth="1"/>
    <col min="3083" max="3084" width="9.140625" style="254" customWidth="1"/>
    <col min="3085" max="3085" width="10.28515625" style="254" customWidth="1"/>
    <col min="3086" max="3086" width="10.85546875" style="254" customWidth="1"/>
    <col min="3087" max="3091" width="9.140625" style="254" customWidth="1"/>
    <col min="3092" max="3092" width="17.7109375" style="254" customWidth="1"/>
    <col min="3093" max="3093" width="9.140625" style="254"/>
    <col min="3094" max="3094" width="11.7109375" style="254" bestFit="1" customWidth="1"/>
    <col min="3095" max="3329" width="9.140625" style="254"/>
    <col min="3330" max="3330" width="7.5703125" style="254" customWidth="1"/>
    <col min="3331" max="3331" width="47" style="254" customWidth="1"/>
    <col min="3332" max="3332" width="13.42578125" style="254" bestFit="1" customWidth="1"/>
    <col min="3333" max="3333" width="12.7109375" style="254" customWidth="1"/>
    <col min="3334" max="3334" width="13.42578125" style="254" bestFit="1" customWidth="1"/>
    <col min="3335" max="3336" width="12.7109375" style="254" customWidth="1"/>
    <col min="3337" max="3337" width="13.42578125" style="254" bestFit="1" customWidth="1"/>
    <col min="3338" max="3338" width="12.7109375" style="254" customWidth="1"/>
    <col min="3339" max="3340" width="9.140625" style="254" customWidth="1"/>
    <col min="3341" max="3341" width="10.28515625" style="254" customWidth="1"/>
    <col min="3342" max="3342" width="10.85546875" style="254" customWidth="1"/>
    <col min="3343" max="3347" width="9.140625" style="254" customWidth="1"/>
    <col min="3348" max="3348" width="17.7109375" style="254" customWidth="1"/>
    <col min="3349" max="3349" width="9.140625" style="254"/>
    <col min="3350" max="3350" width="11.7109375" style="254" bestFit="1" customWidth="1"/>
    <col min="3351" max="3585" width="9.140625" style="254"/>
    <col min="3586" max="3586" width="7.5703125" style="254" customWidth="1"/>
    <col min="3587" max="3587" width="47" style="254" customWidth="1"/>
    <col min="3588" max="3588" width="13.42578125" style="254" bestFit="1" customWidth="1"/>
    <col min="3589" max="3589" width="12.7109375" style="254" customWidth="1"/>
    <col min="3590" max="3590" width="13.42578125" style="254" bestFit="1" customWidth="1"/>
    <col min="3591" max="3592" width="12.7109375" style="254" customWidth="1"/>
    <col min="3593" max="3593" width="13.42578125" style="254" bestFit="1" customWidth="1"/>
    <col min="3594" max="3594" width="12.7109375" style="254" customWidth="1"/>
    <col min="3595" max="3596" width="9.140625" style="254" customWidth="1"/>
    <col min="3597" max="3597" width="10.28515625" style="254" customWidth="1"/>
    <col min="3598" max="3598" width="10.85546875" style="254" customWidth="1"/>
    <col min="3599" max="3603" width="9.140625" style="254" customWidth="1"/>
    <col min="3604" max="3604" width="17.7109375" style="254" customWidth="1"/>
    <col min="3605" max="3605" width="9.140625" style="254"/>
    <col min="3606" max="3606" width="11.7109375" style="254" bestFit="1" customWidth="1"/>
    <col min="3607" max="3841" width="9.140625" style="254"/>
    <col min="3842" max="3842" width="7.5703125" style="254" customWidth="1"/>
    <col min="3843" max="3843" width="47" style="254" customWidth="1"/>
    <col min="3844" max="3844" width="13.42578125" style="254" bestFit="1" customWidth="1"/>
    <col min="3845" max="3845" width="12.7109375" style="254" customWidth="1"/>
    <col min="3846" max="3846" width="13.42578125" style="254" bestFit="1" customWidth="1"/>
    <col min="3847" max="3848" width="12.7109375" style="254" customWidth="1"/>
    <col min="3849" max="3849" width="13.42578125" style="254" bestFit="1" customWidth="1"/>
    <col min="3850" max="3850" width="12.7109375" style="254" customWidth="1"/>
    <col min="3851" max="3852" width="9.140625" style="254" customWidth="1"/>
    <col min="3853" max="3853" width="10.28515625" style="254" customWidth="1"/>
    <col min="3854" max="3854" width="10.85546875" style="254" customWidth="1"/>
    <col min="3855" max="3859" width="9.140625" style="254" customWidth="1"/>
    <col min="3860" max="3860" width="17.7109375" style="254" customWidth="1"/>
    <col min="3861" max="3861" width="9.140625" style="254"/>
    <col min="3862" max="3862" width="11.7109375" style="254" bestFit="1" customWidth="1"/>
    <col min="3863" max="4097" width="9.140625" style="254"/>
    <col min="4098" max="4098" width="7.5703125" style="254" customWidth="1"/>
    <col min="4099" max="4099" width="47" style="254" customWidth="1"/>
    <col min="4100" max="4100" width="13.42578125" style="254" bestFit="1" customWidth="1"/>
    <col min="4101" max="4101" width="12.7109375" style="254" customWidth="1"/>
    <col min="4102" max="4102" width="13.42578125" style="254" bestFit="1" customWidth="1"/>
    <col min="4103" max="4104" width="12.7109375" style="254" customWidth="1"/>
    <col min="4105" max="4105" width="13.42578125" style="254" bestFit="1" customWidth="1"/>
    <col min="4106" max="4106" width="12.7109375" style="254" customWidth="1"/>
    <col min="4107" max="4108" width="9.140625" style="254" customWidth="1"/>
    <col min="4109" max="4109" width="10.28515625" style="254" customWidth="1"/>
    <col min="4110" max="4110" width="10.85546875" style="254" customWidth="1"/>
    <col min="4111" max="4115" width="9.140625" style="254" customWidth="1"/>
    <col min="4116" max="4116" width="17.7109375" style="254" customWidth="1"/>
    <col min="4117" max="4117" width="9.140625" style="254"/>
    <col min="4118" max="4118" width="11.7109375" style="254" bestFit="1" customWidth="1"/>
    <col min="4119" max="4353" width="9.140625" style="254"/>
    <col min="4354" max="4354" width="7.5703125" style="254" customWidth="1"/>
    <col min="4355" max="4355" width="47" style="254" customWidth="1"/>
    <col min="4356" max="4356" width="13.42578125" style="254" bestFit="1" customWidth="1"/>
    <col min="4357" max="4357" width="12.7109375" style="254" customWidth="1"/>
    <col min="4358" max="4358" width="13.42578125" style="254" bestFit="1" customWidth="1"/>
    <col min="4359" max="4360" width="12.7109375" style="254" customWidth="1"/>
    <col min="4361" max="4361" width="13.42578125" style="254" bestFit="1" customWidth="1"/>
    <col min="4362" max="4362" width="12.7109375" style="254" customWidth="1"/>
    <col min="4363" max="4364" width="9.140625" style="254" customWidth="1"/>
    <col min="4365" max="4365" width="10.28515625" style="254" customWidth="1"/>
    <col min="4366" max="4366" width="10.85546875" style="254" customWidth="1"/>
    <col min="4367" max="4371" width="9.140625" style="254" customWidth="1"/>
    <col min="4372" max="4372" width="17.7109375" style="254" customWidth="1"/>
    <col min="4373" max="4373" width="9.140625" style="254"/>
    <col min="4374" max="4374" width="11.7109375" style="254" bestFit="1" customWidth="1"/>
    <col min="4375" max="4609" width="9.140625" style="254"/>
    <col min="4610" max="4610" width="7.5703125" style="254" customWidth="1"/>
    <col min="4611" max="4611" width="47" style="254" customWidth="1"/>
    <col min="4612" max="4612" width="13.42578125" style="254" bestFit="1" customWidth="1"/>
    <col min="4613" max="4613" width="12.7109375" style="254" customWidth="1"/>
    <col min="4614" max="4614" width="13.42578125" style="254" bestFit="1" customWidth="1"/>
    <col min="4615" max="4616" width="12.7109375" style="254" customWidth="1"/>
    <col min="4617" max="4617" width="13.42578125" style="254" bestFit="1" customWidth="1"/>
    <col min="4618" max="4618" width="12.7109375" style="254" customWidth="1"/>
    <col min="4619" max="4620" width="9.140625" style="254" customWidth="1"/>
    <col min="4621" max="4621" width="10.28515625" style="254" customWidth="1"/>
    <col min="4622" max="4622" width="10.85546875" style="254" customWidth="1"/>
    <col min="4623" max="4627" width="9.140625" style="254" customWidth="1"/>
    <col min="4628" max="4628" width="17.7109375" style="254" customWidth="1"/>
    <col min="4629" max="4629" width="9.140625" style="254"/>
    <col min="4630" max="4630" width="11.7109375" style="254" bestFit="1" customWidth="1"/>
    <col min="4631" max="4865" width="9.140625" style="254"/>
    <col min="4866" max="4866" width="7.5703125" style="254" customWidth="1"/>
    <col min="4867" max="4867" width="47" style="254" customWidth="1"/>
    <col min="4868" max="4868" width="13.42578125" style="254" bestFit="1" customWidth="1"/>
    <col min="4869" max="4869" width="12.7109375" style="254" customWidth="1"/>
    <col min="4870" max="4870" width="13.42578125" style="254" bestFit="1" customWidth="1"/>
    <col min="4871" max="4872" width="12.7109375" style="254" customWidth="1"/>
    <col min="4873" max="4873" width="13.42578125" style="254" bestFit="1" customWidth="1"/>
    <col min="4874" max="4874" width="12.7109375" style="254" customWidth="1"/>
    <col min="4875" max="4876" width="9.140625" style="254" customWidth="1"/>
    <col min="4877" max="4877" width="10.28515625" style="254" customWidth="1"/>
    <col min="4878" max="4878" width="10.85546875" style="254" customWidth="1"/>
    <col min="4879" max="4883" width="9.140625" style="254" customWidth="1"/>
    <col min="4884" max="4884" width="17.7109375" style="254" customWidth="1"/>
    <col min="4885" max="4885" width="9.140625" style="254"/>
    <col min="4886" max="4886" width="11.7109375" style="254" bestFit="1" customWidth="1"/>
    <col min="4887" max="5121" width="9.140625" style="254"/>
    <col min="5122" max="5122" width="7.5703125" style="254" customWidth="1"/>
    <col min="5123" max="5123" width="47" style="254" customWidth="1"/>
    <col min="5124" max="5124" width="13.42578125" style="254" bestFit="1" customWidth="1"/>
    <col min="5125" max="5125" width="12.7109375" style="254" customWidth="1"/>
    <col min="5126" max="5126" width="13.42578125" style="254" bestFit="1" customWidth="1"/>
    <col min="5127" max="5128" width="12.7109375" style="254" customWidth="1"/>
    <col min="5129" max="5129" width="13.42578125" style="254" bestFit="1" customWidth="1"/>
    <col min="5130" max="5130" width="12.7109375" style="254" customWidth="1"/>
    <col min="5131" max="5132" width="9.140625" style="254" customWidth="1"/>
    <col min="5133" max="5133" width="10.28515625" style="254" customWidth="1"/>
    <col min="5134" max="5134" width="10.85546875" style="254" customWidth="1"/>
    <col min="5135" max="5139" width="9.140625" style="254" customWidth="1"/>
    <col min="5140" max="5140" width="17.7109375" style="254" customWidth="1"/>
    <col min="5141" max="5141" width="9.140625" style="254"/>
    <col min="5142" max="5142" width="11.7109375" style="254" bestFit="1" customWidth="1"/>
    <col min="5143" max="5377" width="9.140625" style="254"/>
    <col min="5378" max="5378" width="7.5703125" style="254" customWidth="1"/>
    <col min="5379" max="5379" width="47" style="254" customWidth="1"/>
    <col min="5380" max="5380" width="13.42578125" style="254" bestFit="1" customWidth="1"/>
    <col min="5381" max="5381" width="12.7109375" style="254" customWidth="1"/>
    <col min="5382" max="5382" width="13.42578125" style="254" bestFit="1" customWidth="1"/>
    <col min="5383" max="5384" width="12.7109375" style="254" customWidth="1"/>
    <col min="5385" max="5385" width="13.42578125" style="254" bestFit="1" customWidth="1"/>
    <col min="5386" max="5386" width="12.7109375" style="254" customWidth="1"/>
    <col min="5387" max="5388" width="9.140625" style="254" customWidth="1"/>
    <col min="5389" max="5389" width="10.28515625" style="254" customWidth="1"/>
    <col min="5390" max="5390" width="10.85546875" style="254" customWidth="1"/>
    <col min="5391" max="5395" width="9.140625" style="254" customWidth="1"/>
    <col min="5396" max="5396" width="17.7109375" style="254" customWidth="1"/>
    <col min="5397" max="5397" width="9.140625" style="254"/>
    <col min="5398" max="5398" width="11.7109375" style="254" bestFit="1" customWidth="1"/>
    <col min="5399" max="5633" width="9.140625" style="254"/>
    <col min="5634" max="5634" width="7.5703125" style="254" customWidth="1"/>
    <col min="5635" max="5635" width="47" style="254" customWidth="1"/>
    <col min="5636" max="5636" width="13.42578125" style="254" bestFit="1" customWidth="1"/>
    <col min="5637" max="5637" width="12.7109375" style="254" customWidth="1"/>
    <col min="5638" max="5638" width="13.42578125" style="254" bestFit="1" customWidth="1"/>
    <col min="5639" max="5640" width="12.7109375" style="254" customWidth="1"/>
    <col min="5641" max="5641" width="13.42578125" style="254" bestFit="1" customWidth="1"/>
    <col min="5642" max="5642" width="12.7109375" style="254" customWidth="1"/>
    <col min="5643" max="5644" width="9.140625" style="254" customWidth="1"/>
    <col min="5645" max="5645" width="10.28515625" style="254" customWidth="1"/>
    <col min="5646" max="5646" width="10.85546875" style="254" customWidth="1"/>
    <col min="5647" max="5651" width="9.140625" style="254" customWidth="1"/>
    <col min="5652" max="5652" width="17.7109375" style="254" customWidth="1"/>
    <col min="5653" max="5653" width="9.140625" style="254"/>
    <col min="5654" max="5654" width="11.7109375" style="254" bestFit="1" customWidth="1"/>
    <col min="5655" max="5889" width="9.140625" style="254"/>
    <col min="5890" max="5890" width="7.5703125" style="254" customWidth="1"/>
    <col min="5891" max="5891" width="47" style="254" customWidth="1"/>
    <col min="5892" max="5892" width="13.42578125" style="254" bestFit="1" customWidth="1"/>
    <col min="5893" max="5893" width="12.7109375" style="254" customWidth="1"/>
    <col min="5894" max="5894" width="13.42578125" style="254" bestFit="1" customWidth="1"/>
    <col min="5895" max="5896" width="12.7109375" style="254" customWidth="1"/>
    <col min="5897" max="5897" width="13.42578125" style="254" bestFit="1" customWidth="1"/>
    <col min="5898" max="5898" width="12.7109375" style="254" customWidth="1"/>
    <col min="5899" max="5900" width="9.140625" style="254" customWidth="1"/>
    <col min="5901" max="5901" width="10.28515625" style="254" customWidth="1"/>
    <col min="5902" max="5902" width="10.85546875" style="254" customWidth="1"/>
    <col min="5903" max="5907" width="9.140625" style="254" customWidth="1"/>
    <col min="5908" max="5908" width="17.7109375" style="254" customWidth="1"/>
    <col min="5909" max="5909" width="9.140625" style="254"/>
    <col min="5910" max="5910" width="11.7109375" style="254" bestFit="1" customWidth="1"/>
    <col min="5911" max="6145" width="9.140625" style="254"/>
    <col min="6146" max="6146" width="7.5703125" style="254" customWidth="1"/>
    <col min="6147" max="6147" width="47" style="254" customWidth="1"/>
    <col min="6148" max="6148" width="13.42578125" style="254" bestFit="1" customWidth="1"/>
    <col min="6149" max="6149" width="12.7109375" style="254" customWidth="1"/>
    <col min="6150" max="6150" width="13.42578125" style="254" bestFit="1" customWidth="1"/>
    <col min="6151" max="6152" width="12.7109375" style="254" customWidth="1"/>
    <col min="6153" max="6153" width="13.42578125" style="254" bestFit="1" customWidth="1"/>
    <col min="6154" max="6154" width="12.7109375" style="254" customWidth="1"/>
    <col min="6155" max="6156" width="9.140625" style="254" customWidth="1"/>
    <col min="6157" max="6157" width="10.28515625" style="254" customWidth="1"/>
    <col min="6158" max="6158" width="10.85546875" style="254" customWidth="1"/>
    <col min="6159" max="6163" width="9.140625" style="254" customWidth="1"/>
    <col min="6164" max="6164" width="17.7109375" style="254" customWidth="1"/>
    <col min="6165" max="6165" width="9.140625" style="254"/>
    <col min="6166" max="6166" width="11.7109375" style="254" bestFit="1" customWidth="1"/>
    <col min="6167" max="6401" width="9.140625" style="254"/>
    <col min="6402" max="6402" width="7.5703125" style="254" customWidth="1"/>
    <col min="6403" max="6403" width="47" style="254" customWidth="1"/>
    <col min="6404" max="6404" width="13.42578125" style="254" bestFit="1" customWidth="1"/>
    <col min="6405" max="6405" width="12.7109375" style="254" customWidth="1"/>
    <col min="6406" max="6406" width="13.42578125" style="254" bestFit="1" customWidth="1"/>
    <col min="6407" max="6408" width="12.7109375" style="254" customWidth="1"/>
    <col min="6409" max="6409" width="13.42578125" style="254" bestFit="1" customWidth="1"/>
    <col min="6410" max="6410" width="12.7109375" style="254" customWidth="1"/>
    <col min="6411" max="6412" width="9.140625" style="254" customWidth="1"/>
    <col min="6413" max="6413" width="10.28515625" style="254" customWidth="1"/>
    <col min="6414" max="6414" width="10.85546875" style="254" customWidth="1"/>
    <col min="6415" max="6419" width="9.140625" style="254" customWidth="1"/>
    <col min="6420" max="6420" width="17.7109375" style="254" customWidth="1"/>
    <col min="6421" max="6421" width="9.140625" style="254"/>
    <col min="6422" max="6422" width="11.7109375" style="254" bestFit="1" customWidth="1"/>
    <col min="6423" max="6657" width="9.140625" style="254"/>
    <col min="6658" max="6658" width="7.5703125" style="254" customWidth="1"/>
    <col min="6659" max="6659" width="47" style="254" customWidth="1"/>
    <col min="6660" max="6660" width="13.42578125" style="254" bestFit="1" customWidth="1"/>
    <col min="6661" max="6661" width="12.7109375" style="254" customWidth="1"/>
    <col min="6662" max="6662" width="13.42578125" style="254" bestFit="1" customWidth="1"/>
    <col min="6663" max="6664" width="12.7109375" style="254" customWidth="1"/>
    <col min="6665" max="6665" width="13.42578125" style="254" bestFit="1" customWidth="1"/>
    <col min="6666" max="6666" width="12.7109375" style="254" customWidth="1"/>
    <col min="6667" max="6668" width="9.140625" style="254" customWidth="1"/>
    <col min="6669" max="6669" width="10.28515625" style="254" customWidth="1"/>
    <col min="6670" max="6670" width="10.85546875" style="254" customWidth="1"/>
    <col min="6671" max="6675" width="9.140625" style="254" customWidth="1"/>
    <col min="6676" max="6676" width="17.7109375" style="254" customWidth="1"/>
    <col min="6677" max="6677" width="9.140625" style="254"/>
    <col min="6678" max="6678" width="11.7109375" style="254" bestFit="1" customWidth="1"/>
    <col min="6679" max="6913" width="9.140625" style="254"/>
    <col min="6914" max="6914" width="7.5703125" style="254" customWidth="1"/>
    <col min="6915" max="6915" width="47" style="254" customWidth="1"/>
    <col min="6916" max="6916" width="13.42578125" style="254" bestFit="1" customWidth="1"/>
    <col min="6917" max="6917" width="12.7109375" style="254" customWidth="1"/>
    <col min="6918" max="6918" width="13.42578125" style="254" bestFit="1" customWidth="1"/>
    <col min="6919" max="6920" width="12.7109375" style="254" customWidth="1"/>
    <col min="6921" max="6921" width="13.42578125" style="254" bestFit="1" customWidth="1"/>
    <col min="6922" max="6922" width="12.7109375" style="254" customWidth="1"/>
    <col min="6923" max="6924" width="9.140625" style="254" customWidth="1"/>
    <col min="6925" max="6925" width="10.28515625" style="254" customWidth="1"/>
    <col min="6926" max="6926" width="10.85546875" style="254" customWidth="1"/>
    <col min="6927" max="6931" width="9.140625" style="254" customWidth="1"/>
    <col min="6932" max="6932" width="17.7109375" style="254" customWidth="1"/>
    <col min="6933" max="6933" width="9.140625" style="254"/>
    <col min="6934" max="6934" width="11.7109375" style="254" bestFit="1" customWidth="1"/>
    <col min="6935" max="7169" width="9.140625" style="254"/>
    <col min="7170" max="7170" width="7.5703125" style="254" customWidth="1"/>
    <col min="7171" max="7171" width="47" style="254" customWidth="1"/>
    <col min="7172" max="7172" width="13.42578125" style="254" bestFit="1" customWidth="1"/>
    <col min="7173" max="7173" width="12.7109375" style="254" customWidth="1"/>
    <col min="7174" max="7174" width="13.42578125" style="254" bestFit="1" customWidth="1"/>
    <col min="7175" max="7176" width="12.7109375" style="254" customWidth="1"/>
    <col min="7177" max="7177" width="13.42578125" style="254" bestFit="1" customWidth="1"/>
    <col min="7178" max="7178" width="12.7109375" style="254" customWidth="1"/>
    <col min="7179" max="7180" width="9.140625" style="254" customWidth="1"/>
    <col min="7181" max="7181" width="10.28515625" style="254" customWidth="1"/>
    <col min="7182" max="7182" width="10.85546875" style="254" customWidth="1"/>
    <col min="7183" max="7187" width="9.140625" style="254" customWidth="1"/>
    <col min="7188" max="7188" width="17.7109375" style="254" customWidth="1"/>
    <col min="7189" max="7189" width="9.140625" style="254"/>
    <col min="7190" max="7190" width="11.7109375" style="254" bestFit="1" customWidth="1"/>
    <col min="7191" max="7425" width="9.140625" style="254"/>
    <col min="7426" max="7426" width="7.5703125" style="254" customWidth="1"/>
    <col min="7427" max="7427" width="47" style="254" customWidth="1"/>
    <col min="7428" max="7428" width="13.42578125" style="254" bestFit="1" customWidth="1"/>
    <col min="7429" max="7429" width="12.7109375" style="254" customWidth="1"/>
    <col min="7430" max="7430" width="13.42578125" style="254" bestFit="1" customWidth="1"/>
    <col min="7431" max="7432" width="12.7109375" style="254" customWidth="1"/>
    <col min="7433" max="7433" width="13.42578125" style="254" bestFit="1" customWidth="1"/>
    <col min="7434" max="7434" width="12.7109375" style="254" customWidth="1"/>
    <col min="7435" max="7436" width="9.140625" style="254" customWidth="1"/>
    <col min="7437" max="7437" width="10.28515625" style="254" customWidth="1"/>
    <col min="7438" max="7438" width="10.85546875" style="254" customWidth="1"/>
    <col min="7439" max="7443" width="9.140625" style="254" customWidth="1"/>
    <col min="7444" max="7444" width="17.7109375" style="254" customWidth="1"/>
    <col min="7445" max="7445" width="9.140625" style="254"/>
    <col min="7446" max="7446" width="11.7109375" style="254" bestFit="1" customWidth="1"/>
    <col min="7447" max="7681" width="9.140625" style="254"/>
    <col min="7682" max="7682" width="7.5703125" style="254" customWidth="1"/>
    <col min="7683" max="7683" width="47" style="254" customWidth="1"/>
    <col min="7684" max="7684" width="13.42578125" style="254" bestFit="1" customWidth="1"/>
    <col min="7685" max="7685" width="12.7109375" style="254" customWidth="1"/>
    <col min="7686" max="7686" width="13.42578125" style="254" bestFit="1" customWidth="1"/>
    <col min="7687" max="7688" width="12.7109375" style="254" customWidth="1"/>
    <col min="7689" max="7689" width="13.42578125" style="254" bestFit="1" customWidth="1"/>
    <col min="7690" max="7690" width="12.7109375" style="254" customWidth="1"/>
    <col min="7691" max="7692" width="9.140625" style="254" customWidth="1"/>
    <col min="7693" max="7693" width="10.28515625" style="254" customWidth="1"/>
    <col min="7694" max="7694" width="10.85546875" style="254" customWidth="1"/>
    <col min="7695" max="7699" width="9.140625" style="254" customWidth="1"/>
    <col min="7700" max="7700" width="17.7109375" style="254" customWidth="1"/>
    <col min="7701" max="7701" width="9.140625" style="254"/>
    <col min="7702" max="7702" width="11.7109375" style="254" bestFit="1" customWidth="1"/>
    <col min="7703" max="7937" width="9.140625" style="254"/>
    <col min="7938" max="7938" width="7.5703125" style="254" customWidth="1"/>
    <col min="7939" max="7939" width="47" style="254" customWidth="1"/>
    <col min="7940" max="7940" width="13.42578125" style="254" bestFit="1" customWidth="1"/>
    <col min="7941" max="7941" width="12.7109375" style="254" customWidth="1"/>
    <col min="7942" max="7942" width="13.42578125" style="254" bestFit="1" customWidth="1"/>
    <col min="7943" max="7944" width="12.7109375" style="254" customWidth="1"/>
    <col min="7945" max="7945" width="13.42578125" style="254" bestFit="1" customWidth="1"/>
    <col min="7946" max="7946" width="12.7109375" style="254" customWidth="1"/>
    <col min="7947" max="7948" width="9.140625" style="254" customWidth="1"/>
    <col min="7949" max="7949" width="10.28515625" style="254" customWidth="1"/>
    <col min="7950" max="7950" width="10.85546875" style="254" customWidth="1"/>
    <col min="7951" max="7955" width="9.140625" style="254" customWidth="1"/>
    <col min="7956" max="7956" width="17.7109375" style="254" customWidth="1"/>
    <col min="7957" max="7957" width="9.140625" style="254"/>
    <col min="7958" max="7958" width="11.7109375" style="254" bestFit="1" customWidth="1"/>
    <col min="7959" max="8193" width="9.140625" style="254"/>
    <col min="8194" max="8194" width="7.5703125" style="254" customWidth="1"/>
    <col min="8195" max="8195" width="47" style="254" customWidth="1"/>
    <col min="8196" max="8196" width="13.42578125" style="254" bestFit="1" customWidth="1"/>
    <col min="8197" max="8197" width="12.7109375" style="254" customWidth="1"/>
    <col min="8198" max="8198" width="13.42578125" style="254" bestFit="1" customWidth="1"/>
    <col min="8199" max="8200" width="12.7109375" style="254" customWidth="1"/>
    <col min="8201" max="8201" width="13.42578125" style="254" bestFit="1" customWidth="1"/>
    <col min="8202" max="8202" width="12.7109375" style="254" customWidth="1"/>
    <col min="8203" max="8204" width="9.140625" style="254" customWidth="1"/>
    <col min="8205" max="8205" width="10.28515625" style="254" customWidth="1"/>
    <col min="8206" max="8206" width="10.85546875" style="254" customWidth="1"/>
    <col min="8207" max="8211" width="9.140625" style="254" customWidth="1"/>
    <col min="8212" max="8212" width="17.7109375" style="254" customWidth="1"/>
    <col min="8213" max="8213" width="9.140625" style="254"/>
    <col min="8214" max="8214" width="11.7109375" style="254" bestFit="1" customWidth="1"/>
    <col min="8215" max="8449" width="9.140625" style="254"/>
    <col min="8450" max="8450" width="7.5703125" style="254" customWidth="1"/>
    <col min="8451" max="8451" width="47" style="254" customWidth="1"/>
    <col min="8452" max="8452" width="13.42578125" style="254" bestFit="1" customWidth="1"/>
    <col min="8453" max="8453" width="12.7109375" style="254" customWidth="1"/>
    <col min="8454" max="8454" width="13.42578125" style="254" bestFit="1" customWidth="1"/>
    <col min="8455" max="8456" width="12.7109375" style="254" customWidth="1"/>
    <col min="8457" max="8457" width="13.42578125" style="254" bestFit="1" customWidth="1"/>
    <col min="8458" max="8458" width="12.7109375" style="254" customWidth="1"/>
    <col min="8459" max="8460" width="9.140625" style="254" customWidth="1"/>
    <col min="8461" max="8461" width="10.28515625" style="254" customWidth="1"/>
    <col min="8462" max="8462" width="10.85546875" style="254" customWidth="1"/>
    <col min="8463" max="8467" width="9.140625" style="254" customWidth="1"/>
    <col min="8468" max="8468" width="17.7109375" style="254" customWidth="1"/>
    <col min="8469" max="8469" width="9.140625" style="254"/>
    <col min="8470" max="8470" width="11.7109375" style="254" bestFit="1" customWidth="1"/>
    <col min="8471" max="8705" width="9.140625" style="254"/>
    <col min="8706" max="8706" width="7.5703125" style="254" customWidth="1"/>
    <col min="8707" max="8707" width="47" style="254" customWidth="1"/>
    <col min="8708" max="8708" width="13.42578125" style="254" bestFit="1" customWidth="1"/>
    <col min="8709" max="8709" width="12.7109375" style="254" customWidth="1"/>
    <col min="8710" max="8710" width="13.42578125" style="254" bestFit="1" customWidth="1"/>
    <col min="8711" max="8712" width="12.7109375" style="254" customWidth="1"/>
    <col min="8713" max="8713" width="13.42578125" style="254" bestFit="1" customWidth="1"/>
    <col min="8714" max="8714" width="12.7109375" style="254" customWidth="1"/>
    <col min="8715" max="8716" width="9.140625" style="254" customWidth="1"/>
    <col min="8717" max="8717" width="10.28515625" style="254" customWidth="1"/>
    <col min="8718" max="8718" width="10.85546875" style="254" customWidth="1"/>
    <col min="8719" max="8723" width="9.140625" style="254" customWidth="1"/>
    <col min="8724" max="8724" width="17.7109375" style="254" customWidth="1"/>
    <col min="8725" max="8725" width="9.140625" style="254"/>
    <col min="8726" max="8726" width="11.7109375" style="254" bestFit="1" customWidth="1"/>
    <col min="8727" max="8961" width="9.140625" style="254"/>
    <col min="8962" max="8962" width="7.5703125" style="254" customWidth="1"/>
    <col min="8963" max="8963" width="47" style="254" customWidth="1"/>
    <col min="8964" max="8964" width="13.42578125" style="254" bestFit="1" customWidth="1"/>
    <col min="8965" max="8965" width="12.7109375" style="254" customWidth="1"/>
    <col min="8966" max="8966" width="13.42578125" style="254" bestFit="1" customWidth="1"/>
    <col min="8967" max="8968" width="12.7109375" style="254" customWidth="1"/>
    <col min="8969" max="8969" width="13.42578125" style="254" bestFit="1" customWidth="1"/>
    <col min="8970" max="8970" width="12.7109375" style="254" customWidth="1"/>
    <col min="8971" max="8972" width="9.140625" style="254" customWidth="1"/>
    <col min="8973" max="8973" width="10.28515625" style="254" customWidth="1"/>
    <col min="8974" max="8974" width="10.85546875" style="254" customWidth="1"/>
    <col min="8975" max="8979" width="9.140625" style="254" customWidth="1"/>
    <col min="8980" max="8980" width="17.7109375" style="254" customWidth="1"/>
    <col min="8981" max="8981" width="9.140625" style="254"/>
    <col min="8982" max="8982" width="11.7109375" style="254" bestFit="1" customWidth="1"/>
    <col min="8983" max="9217" width="9.140625" style="254"/>
    <col min="9218" max="9218" width="7.5703125" style="254" customWidth="1"/>
    <col min="9219" max="9219" width="47" style="254" customWidth="1"/>
    <col min="9220" max="9220" width="13.42578125" style="254" bestFit="1" customWidth="1"/>
    <col min="9221" max="9221" width="12.7109375" style="254" customWidth="1"/>
    <col min="9222" max="9222" width="13.42578125" style="254" bestFit="1" customWidth="1"/>
    <col min="9223" max="9224" width="12.7109375" style="254" customWidth="1"/>
    <col min="9225" max="9225" width="13.42578125" style="254" bestFit="1" customWidth="1"/>
    <col min="9226" max="9226" width="12.7109375" style="254" customWidth="1"/>
    <col min="9227" max="9228" width="9.140625" style="254" customWidth="1"/>
    <col min="9229" max="9229" width="10.28515625" style="254" customWidth="1"/>
    <col min="9230" max="9230" width="10.85546875" style="254" customWidth="1"/>
    <col min="9231" max="9235" width="9.140625" style="254" customWidth="1"/>
    <col min="9236" max="9236" width="17.7109375" style="254" customWidth="1"/>
    <col min="9237" max="9237" width="9.140625" style="254"/>
    <col min="9238" max="9238" width="11.7109375" style="254" bestFit="1" customWidth="1"/>
    <col min="9239" max="9473" width="9.140625" style="254"/>
    <col min="9474" max="9474" width="7.5703125" style="254" customWidth="1"/>
    <col min="9475" max="9475" width="47" style="254" customWidth="1"/>
    <col min="9476" max="9476" width="13.42578125" style="254" bestFit="1" customWidth="1"/>
    <col min="9477" max="9477" width="12.7109375" style="254" customWidth="1"/>
    <col min="9478" max="9478" width="13.42578125" style="254" bestFit="1" customWidth="1"/>
    <col min="9479" max="9480" width="12.7109375" style="254" customWidth="1"/>
    <col min="9481" max="9481" width="13.42578125" style="254" bestFit="1" customWidth="1"/>
    <col min="9482" max="9482" width="12.7109375" style="254" customWidth="1"/>
    <col min="9483" max="9484" width="9.140625" style="254" customWidth="1"/>
    <col min="9485" max="9485" width="10.28515625" style="254" customWidth="1"/>
    <col min="9486" max="9486" width="10.85546875" style="254" customWidth="1"/>
    <col min="9487" max="9491" width="9.140625" style="254" customWidth="1"/>
    <col min="9492" max="9492" width="17.7109375" style="254" customWidth="1"/>
    <col min="9493" max="9493" width="9.140625" style="254"/>
    <col min="9494" max="9494" width="11.7109375" style="254" bestFit="1" customWidth="1"/>
    <col min="9495" max="9729" width="9.140625" style="254"/>
    <col min="9730" max="9730" width="7.5703125" style="254" customWidth="1"/>
    <col min="9731" max="9731" width="47" style="254" customWidth="1"/>
    <col min="9732" max="9732" width="13.42578125" style="254" bestFit="1" customWidth="1"/>
    <col min="9733" max="9733" width="12.7109375" style="254" customWidth="1"/>
    <col min="9734" max="9734" width="13.42578125" style="254" bestFit="1" customWidth="1"/>
    <col min="9735" max="9736" width="12.7109375" style="254" customWidth="1"/>
    <col min="9737" max="9737" width="13.42578125" style="254" bestFit="1" customWidth="1"/>
    <col min="9738" max="9738" width="12.7109375" style="254" customWidth="1"/>
    <col min="9739" max="9740" width="9.140625" style="254" customWidth="1"/>
    <col min="9741" max="9741" width="10.28515625" style="254" customWidth="1"/>
    <col min="9742" max="9742" width="10.85546875" style="254" customWidth="1"/>
    <col min="9743" max="9747" width="9.140625" style="254" customWidth="1"/>
    <col min="9748" max="9748" width="17.7109375" style="254" customWidth="1"/>
    <col min="9749" max="9749" width="9.140625" style="254"/>
    <col min="9750" max="9750" width="11.7109375" style="254" bestFit="1" customWidth="1"/>
    <col min="9751" max="9985" width="9.140625" style="254"/>
    <col min="9986" max="9986" width="7.5703125" style="254" customWidth="1"/>
    <col min="9987" max="9987" width="47" style="254" customWidth="1"/>
    <col min="9988" max="9988" width="13.42578125" style="254" bestFit="1" customWidth="1"/>
    <col min="9989" max="9989" width="12.7109375" style="254" customWidth="1"/>
    <col min="9990" max="9990" width="13.42578125" style="254" bestFit="1" customWidth="1"/>
    <col min="9991" max="9992" width="12.7109375" style="254" customWidth="1"/>
    <col min="9993" max="9993" width="13.42578125" style="254" bestFit="1" customWidth="1"/>
    <col min="9994" max="9994" width="12.7109375" style="254" customWidth="1"/>
    <col min="9995" max="9996" width="9.140625" style="254" customWidth="1"/>
    <col min="9997" max="9997" width="10.28515625" style="254" customWidth="1"/>
    <col min="9998" max="9998" width="10.85546875" style="254" customWidth="1"/>
    <col min="9999" max="10003" width="9.140625" style="254" customWidth="1"/>
    <col min="10004" max="10004" width="17.7109375" style="254" customWidth="1"/>
    <col min="10005" max="10005" width="9.140625" style="254"/>
    <col min="10006" max="10006" width="11.7109375" style="254" bestFit="1" customWidth="1"/>
    <col min="10007" max="10241" width="9.140625" style="254"/>
    <col min="10242" max="10242" width="7.5703125" style="254" customWidth="1"/>
    <col min="10243" max="10243" width="47" style="254" customWidth="1"/>
    <col min="10244" max="10244" width="13.42578125" style="254" bestFit="1" customWidth="1"/>
    <col min="10245" max="10245" width="12.7109375" style="254" customWidth="1"/>
    <col min="10246" max="10246" width="13.42578125" style="254" bestFit="1" customWidth="1"/>
    <col min="10247" max="10248" width="12.7109375" style="254" customWidth="1"/>
    <col min="10249" max="10249" width="13.42578125" style="254" bestFit="1" customWidth="1"/>
    <col min="10250" max="10250" width="12.7109375" style="254" customWidth="1"/>
    <col min="10251" max="10252" width="9.140625" style="254" customWidth="1"/>
    <col min="10253" max="10253" width="10.28515625" style="254" customWidth="1"/>
    <col min="10254" max="10254" width="10.85546875" style="254" customWidth="1"/>
    <col min="10255" max="10259" width="9.140625" style="254" customWidth="1"/>
    <col min="10260" max="10260" width="17.7109375" style="254" customWidth="1"/>
    <col min="10261" max="10261" width="9.140625" style="254"/>
    <col min="10262" max="10262" width="11.7109375" style="254" bestFit="1" customWidth="1"/>
    <col min="10263" max="10497" width="9.140625" style="254"/>
    <col min="10498" max="10498" width="7.5703125" style="254" customWidth="1"/>
    <col min="10499" max="10499" width="47" style="254" customWidth="1"/>
    <col min="10500" max="10500" width="13.42578125" style="254" bestFit="1" customWidth="1"/>
    <col min="10501" max="10501" width="12.7109375" style="254" customWidth="1"/>
    <col min="10502" max="10502" width="13.42578125" style="254" bestFit="1" customWidth="1"/>
    <col min="10503" max="10504" width="12.7109375" style="254" customWidth="1"/>
    <col min="10505" max="10505" width="13.42578125" style="254" bestFit="1" customWidth="1"/>
    <col min="10506" max="10506" width="12.7109375" style="254" customWidth="1"/>
    <col min="10507" max="10508" width="9.140625" style="254" customWidth="1"/>
    <col min="10509" max="10509" width="10.28515625" style="254" customWidth="1"/>
    <col min="10510" max="10510" width="10.85546875" style="254" customWidth="1"/>
    <col min="10511" max="10515" width="9.140625" style="254" customWidth="1"/>
    <col min="10516" max="10516" width="17.7109375" style="254" customWidth="1"/>
    <col min="10517" max="10517" width="9.140625" style="254"/>
    <col min="10518" max="10518" width="11.7109375" style="254" bestFit="1" customWidth="1"/>
    <col min="10519" max="10753" width="9.140625" style="254"/>
    <col min="10754" max="10754" width="7.5703125" style="254" customWidth="1"/>
    <col min="10755" max="10755" width="47" style="254" customWidth="1"/>
    <col min="10756" max="10756" width="13.42578125" style="254" bestFit="1" customWidth="1"/>
    <col min="10757" max="10757" width="12.7109375" style="254" customWidth="1"/>
    <col min="10758" max="10758" width="13.42578125" style="254" bestFit="1" customWidth="1"/>
    <col min="10759" max="10760" width="12.7109375" style="254" customWidth="1"/>
    <col min="10761" max="10761" width="13.42578125" style="254" bestFit="1" customWidth="1"/>
    <col min="10762" max="10762" width="12.7109375" style="254" customWidth="1"/>
    <col min="10763" max="10764" width="9.140625" style="254" customWidth="1"/>
    <col min="10765" max="10765" width="10.28515625" style="254" customWidth="1"/>
    <col min="10766" max="10766" width="10.85546875" style="254" customWidth="1"/>
    <col min="10767" max="10771" width="9.140625" style="254" customWidth="1"/>
    <col min="10772" max="10772" width="17.7109375" style="254" customWidth="1"/>
    <col min="10773" max="10773" width="9.140625" style="254"/>
    <col min="10774" max="10774" width="11.7109375" style="254" bestFit="1" customWidth="1"/>
    <col min="10775" max="11009" width="9.140625" style="254"/>
    <col min="11010" max="11010" width="7.5703125" style="254" customWidth="1"/>
    <col min="11011" max="11011" width="47" style="254" customWidth="1"/>
    <col min="11012" max="11012" width="13.42578125" style="254" bestFit="1" customWidth="1"/>
    <col min="11013" max="11013" width="12.7109375" style="254" customWidth="1"/>
    <col min="11014" max="11014" width="13.42578125" style="254" bestFit="1" customWidth="1"/>
    <col min="11015" max="11016" width="12.7109375" style="254" customWidth="1"/>
    <col min="11017" max="11017" width="13.42578125" style="254" bestFit="1" customWidth="1"/>
    <col min="11018" max="11018" width="12.7109375" style="254" customWidth="1"/>
    <col min="11019" max="11020" width="9.140625" style="254" customWidth="1"/>
    <col min="11021" max="11021" width="10.28515625" style="254" customWidth="1"/>
    <col min="11022" max="11022" width="10.85546875" style="254" customWidth="1"/>
    <col min="11023" max="11027" width="9.140625" style="254" customWidth="1"/>
    <col min="11028" max="11028" width="17.7109375" style="254" customWidth="1"/>
    <col min="11029" max="11029" width="9.140625" style="254"/>
    <col min="11030" max="11030" width="11.7109375" style="254" bestFit="1" customWidth="1"/>
    <col min="11031" max="11265" width="9.140625" style="254"/>
    <col min="11266" max="11266" width="7.5703125" style="254" customWidth="1"/>
    <col min="11267" max="11267" width="47" style="254" customWidth="1"/>
    <col min="11268" max="11268" width="13.42578125" style="254" bestFit="1" customWidth="1"/>
    <col min="11269" max="11269" width="12.7109375" style="254" customWidth="1"/>
    <col min="11270" max="11270" width="13.42578125" style="254" bestFit="1" customWidth="1"/>
    <col min="11271" max="11272" width="12.7109375" style="254" customWidth="1"/>
    <col min="11273" max="11273" width="13.42578125" style="254" bestFit="1" customWidth="1"/>
    <col min="11274" max="11274" width="12.7109375" style="254" customWidth="1"/>
    <col min="11275" max="11276" width="9.140625" style="254" customWidth="1"/>
    <col min="11277" max="11277" width="10.28515625" style="254" customWidth="1"/>
    <col min="11278" max="11278" width="10.85546875" style="254" customWidth="1"/>
    <col min="11279" max="11283" width="9.140625" style="254" customWidth="1"/>
    <col min="11284" max="11284" width="17.7109375" style="254" customWidth="1"/>
    <col min="11285" max="11285" width="9.140625" style="254"/>
    <col min="11286" max="11286" width="11.7109375" style="254" bestFit="1" customWidth="1"/>
    <col min="11287" max="11521" width="9.140625" style="254"/>
    <col min="11522" max="11522" width="7.5703125" style="254" customWidth="1"/>
    <col min="11523" max="11523" width="47" style="254" customWidth="1"/>
    <col min="11524" max="11524" width="13.42578125" style="254" bestFit="1" customWidth="1"/>
    <col min="11525" max="11525" width="12.7109375" style="254" customWidth="1"/>
    <col min="11526" max="11526" width="13.42578125" style="254" bestFit="1" customWidth="1"/>
    <col min="11527" max="11528" width="12.7109375" style="254" customWidth="1"/>
    <col min="11529" max="11529" width="13.42578125" style="254" bestFit="1" customWidth="1"/>
    <col min="11530" max="11530" width="12.7109375" style="254" customWidth="1"/>
    <col min="11531" max="11532" width="9.140625" style="254" customWidth="1"/>
    <col min="11533" max="11533" width="10.28515625" style="254" customWidth="1"/>
    <col min="11534" max="11534" width="10.85546875" style="254" customWidth="1"/>
    <col min="11535" max="11539" width="9.140625" style="254" customWidth="1"/>
    <col min="11540" max="11540" width="17.7109375" style="254" customWidth="1"/>
    <col min="11541" max="11541" width="9.140625" style="254"/>
    <col min="11542" max="11542" width="11.7109375" style="254" bestFit="1" customWidth="1"/>
    <col min="11543" max="11777" width="9.140625" style="254"/>
    <col min="11778" max="11778" width="7.5703125" style="254" customWidth="1"/>
    <col min="11779" max="11779" width="47" style="254" customWidth="1"/>
    <col min="11780" max="11780" width="13.42578125" style="254" bestFit="1" customWidth="1"/>
    <col min="11781" max="11781" width="12.7109375" style="254" customWidth="1"/>
    <col min="11782" max="11782" width="13.42578125" style="254" bestFit="1" customWidth="1"/>
    <col min="11783" max="11784" width="12.7109375" style="254" customWidth="1"/>
    <col min="11785" max="11785" width="13.42578125" style="254" bestFit="1" customWidth="1"/>
    <col min="11786" max="11786" width="12.7109375" style="254" customWidth="1"/>
    <col min="11787" max="11788" width="9.140625" style="254" customWidth="1"/>
    <col min="11789" max="11789" width="10.28515625" style="254" customWidth="1"/>
    <col min="11790" max="11790" width="10.85546875" style="254" customWidth="1"/>
    <col min="11791" max="11795" width="9.140625" style="254" customWidth="1"/>
    <col min="11796" max="11796" width="17.7109375" style="254" customWidth="1"/>
    <col min="11797" max="11797" width="9.140625" style="254"/>
    <col min="11798" max="11798" width="11.7109375" style="254" bestFit="1" customWidth="1"/>
    <col min="11799" max="12033" width="9.140625" style="254"/>
    <col min="12034" max="12034" width="7.5703125" style="254" customWidth="1"/>
    <col min="12035" max="12035" width="47" style="254" customWidth="1"/>
    <col min="12036" max="12036" width="13.42578125" style="254" bestFit="1" customWidth="1"/>
    <col min="12037" max="12037" width="12.7109375" style="254" customWidth="1"/>
    <col min="12038" max="12038" width="13.42578125" style="254" bestFit="1" customWidth="1"/>
    <col min="12039" max="12040" width="12.7109375" style="254" customWidth="1"/>
    <col min="12041" max="12041" width="13.42578125" style="254" bestFit="1" customWidth="1"/>
    <col min="12042" max="12042" width="12.7109375" style="254" customWidth="1"/>
    <col min="12043" max="12044" width="9.140625" style="254" customWidth="1"/>
    <col min="12045" max="12045" width="10.28515625" style="254" customWidth="1"/>
    <col min="12046" max="12046" width="10.85546875" style="254" customWidth="1"/>
    <col min="12047" max="12051" width="9.140625" style="254" customWidth="1"/>
    <col min="12052" max="12052" width="17.7109375" style="254" customWidth="1"/>
    <col min="12053" max="12053" width="9.140625" style="254"/>
    <col min="12054" max="12054" width="11.7109375" style="254" bestFit="1" customWidth="1"/>
    <col min="12055" max="12289" width="9.140625" style="254"/>
    <col min="12290" max="12290" width="7.5703125" style="254" customWidth="1"/>
    <col min="12291" max="12291" width="47" style="254" customWidth="1"/>
    <col min="12292" max="12292" width="13.42578125" style="254" bestFit="1" customWidth="1"/>
    <col min="12293" max="12293" width="12.7109375" style="254" customWidth="1"/>
    <col min="12294" max="12294" width="13.42578125" style="254" bestFit="1" customWidth="1"/>
    <col min="12295" max="12296" width="12.7109375" style="254" customWidth="1"/>
    <col min="12297" max="12297" width="13.42578125" style="254" bestFit="1" customWidth="1"/>
    <col min="12298" max="12298" width="12.7109375" style="254" customWidth="1"/>
    <col min="12299" max="12300" width="9.140625" style="254" customWidth="1"/>
    <col min="12301" max="12301" width="10.28515625" style="254" customWidth="1"/>
    <col min="12302" max="12302" width="10.85546875" style="254" customWidth="1"/>
    <col min="12303" max="12307" width="9.140625" style="254" customWidth="1"/>
    <col min="12308" max="12308" width="17.7109375" style="254" customWidth="1"/>
    <col min="12309" max="12309" width="9.140625" style="254"/>
    <col min="12310" max="12310" width="11.7109375" style="254" bestFit="1" customWidth="1"/>
    <col min="12311" max="12545" width="9.140625" style="254"/>
    <col min="12546" max="12546" width="7.5703125" style="254" customWidth="1"/>
    <col min="12547" max="12547" width="47" style="254" customWidth="1"/>
    <col min="12548" max="12548" width="13.42578125" style="254" bestFit="1" customWidth="1"/>
    <col min="12549" max="12549" width="12.7109375" style="254" customWidth="1"/>
    <col min="12550" max="12550" width="13.42578125" style="254" bestFit="1" customWidth="1"/>
    <col min="12551" max="12552" width="12.7109375" style="254" customWidth="1"/>
    <col min="12553" max="12553" width="13.42578125" style="254" bestFit="1" customWidth="1"/>
    <col min="12554" max="12554" width="12.7109375" style="254" customWidth="1"/>
    <col min="12555" max="12556" width="9.140625" style="254" customWidth="1"/>
    <col min="12557" max="12557" width="10.28515625" style="254" customWidth="1"/>
    <col min="12558" max="12558" width="10.85546875" style="254" customWidth="1"/>
    <col min="12559" max="12563" width="9.140625" style="254" customWidth="1"/>
    <col min="12564" max="12564" width="17.7109375" style="254" customWidth="1"/>
    <col min="12565" max="12565" width="9.140625" style="254"/>
    <col min="12566" max="12566" width="11.7109375" style="254" bestFit="1" customWidth="1"/>
    <col min="12567" max="12801" width="9.140625" style="254"/>
    <col min="12802" max="12802" width="7.5703125" style="254" customWidth="1"/>
    <col min="12803" max="12803" width="47" style="254" customWidth="1"/>
    <col min="12804" max="12804" width="13.42578125" style="254" bestFit="1" customWidth="1"/>
    <col min="12805" max="12805" width="12.7109375" style="254" customWidth="1"/>
    <col min="12806" max="12806" width="13.42578125" style="254" bestFit="1" customWidth="1"/>
    <col min="12807" max="12808" width="12.7109375" style="254" customWidth="1"/>
    <col min="12809" max="12809" width="13.42578125" style="254" bestFit="1" customWidth="1"/>
    <col min="12810" max="12810" width="12.7109375" style="254" customWidth="1"/>
    <col min="12811" max="12812" width="9.140625" style="254" customWidth="1"/>
    <col min="12813" max="12813" width="10.28515625" style="254" customWidth="1"/>
    <col min="12814" max="12814" width="10.85546875" style="254" customWidth="1"/>
    <col min="12815" max="12819" width="9.140625" style="254" customWidth="1"/>
    <col min="12820" max="12820" width="17.7109375" style="254" customWidth="1"/>
    <col min="12821" max="12821" width="9.140625" style="254"/>
    <col min="12822" max="12822" width="11.7109375" style="254" bestFit="1" customWidth="1"/>
    <col min="12823" max="13057" width="9.140625" style="254"/>
    <col min="13058" max="13058" width="7.5703125" style="254" customWidth="1"/>
    <col min="13059" max="13059" width="47" style="254" customWidth="1"/>
    <col min="13060" max="13060" width="13.42578125" style="254" bestFit="1" customWidth="1"/>
    <col min="13061" max="13061" width="12.7109375" style="254" customWidth="1"/>
    <col min="13062" max="13062" width="13.42578125" style="254" bestFit="1" customWidth="1"/>
    <col min="13063" max="13064" width="12.7109375" style="254" customWidth="1"/>
    <col min="13065" max="13065" width="13.42578125" style="254" bestFit="1" customWidth="1"/>
    <col min="13066" max="13066" width="12.7109375" style="254" customWidth="1"/>
    <col min="13067" max="13068" width="9.140625" style="254" customWidth="1"/>
    <col min="13069" max="13069" width="10.28515625" style="254" customWidth="1"/>
    <col min="13070" max="13070" width="10.85546875" style="254" customWidth="1"/>
    <col min="13071" max="13075" width="9.140625" style="254" customWidth="1"/>
    <col min="13076" max="13076" width="17.7109375" style="254" customWidth="1"/>
    <col min="13077" max="13077" width="9.140625" style="254"/>
    <col min="13078" max="13078" width="11.7109375" style="254" bestFit="1" customWidth="1"/>
    <col min="13079" max="13313" width="9.140625" style="254"/>
    <col min="13314" max="13314" width="7.5703125" style="254" customWidth="1"/>
    <col min="13315" max="13315" width="47" style="254" customWidth="1"/>
    <col min="13316" max="13316" width="13.42578125" style="254" bestFit="1" customWidth="1"/>
    <col min="13317" max="13317" width="12.7109375" style="254" customWidth="1"/>
    <col min="13318" max="13318" width="13.42578125" style="254" bestFit="1" customWidth="1"/>
    <col min="13319" max="13320" width="12.7109375" style="254" customWidth="1"/>
    <col min="13321" max="13321" width="13.42578125" style="254" bestFit="1" customWidth="1"/>
    <col min="13322" max="13322" width="12.7109375" style="254" customWidth="1"/>
    <col min="13323" max="13324" width="9.140625" style="254" customWidth="1"/>
    <col min="13325" max="13325" width="10.28515625" style="254" customWidth="1"/>
    <col min="13326" max="13326" width="10.85546875" style="254" customWidth="1"/>
    <col min="13327" max="13331" width="9.140625" style="254" customWidth="1"/>
    <col min="13332" max="13332" width="17.7109375" style="254" customWidth="1"/>
    <col min="13333" max="13333" width="9.140625" style="254"/>
    <col min="13334" max="13334" width="11.7109375" style="254" bestFit="1" customWidth="1"/>
    <col min="13335" max="13569" width="9.140625" style="254"/>
    <col min="13570" max="13570" width="7.5703125" style="254" customWidth="1"/>
    <col min="13571" max="13571" width="47" style="254" customWidth="1"/>
    <col min="13572" max="13572" width="13.42578125" style="254" bestFit="1" customWidth="1"/>
    <col min="13573" max="13573" width="12.7109375" style="254" customWidth="1"/>
    <col min="13574" max="13574" width="13.42578125" style="254" bestFit="1" customWidth="1"/>
    <col min="13575" max="13576" width="12.7109375" style="254" customWidth="1"/>
    <col min="13577" max="13577" width="13.42578125" style="254" bestFit="1" customWidth="1"/>
    <col min="13578" max="13578" width="12.7109375" style="254" customWidth="1"/>
    <col min="13579" max="13580" width="9.140625" style="254" customWidth="1"/>
    <col min="13581" max="13581" width="10.28515625" style="254" customWidth="1"/>
    <col min="13582" max="13582" width="10.85546875" style="254" customWidth="1"/>
    <col min="13583" max="13587" width="9.140625" style="254" customWidth="1"/>
    <col min="13588" max="13588" width="17.7109375" style="254" customWidth="1"/>
    <col min="13589" max="13589" width="9.140625" style="254"/>
    <col min="13590" max="13590" width="11.7109375" style="254" bestFit="1" customWidth="1"/>
    <col min="13591" max="13825" width="9.140625" style="254"/>
    <col min="13826" max="13826" width="7.5703125" style="254" customWidth="1"/>
    <col min="13827" max="13827" width="47" style="254" customWidth="1"/>
    <col min="13828" max="13828" width="13.42578125" style="254" bestFit="1" customWidth="1"/>
    <col min="13829" max="13829" width="12.7109375" style="254" customWidth="1"/>
    <col min="13830" max="13830" width="13.42578125" style="254" bestFit="1" customWidth="1"/>
    <col min="13831" max="13832" width="12.7109375" style="254" customWidth="1"/>
    <col min="13833" max="13833" width="13.42578125" style="254" bestFit="1" customWidth="1"/>
    <col min="13834" max="13834" width="12.7109375" style="254" customWidth="1"/>
    <col min="13835" max="13836" width="9.140625" style="254" customWidth="1"/>
    <col min="13837" max="13837" width="10.28515625" style="254" customWidth="1"/>
    <col min="13838" max="13838" width="10.85546875" style="254" customWidth="1"/>
    <col min="13839" max="13843" width="9.140625" style="254" customWidth="1"/>
    <col min="13844" max="13844" width="17.7109375" style="254" customWidth="1"/>
    <col min="13845" max="13845" width="9.140625" style="254"/>
    <col min="13846" max="13846" width="11.7109375" style="254" bestFit="1" customWidth="1"/>
    <col min="13847" max="14081" width="9.140625" style="254"/>
    <col min="14082" max="14082" width="7.5703125" style="254" customWidth="1"/>
    <col min="14083" max="14083" width="47" style="254" customWidth="1"/>
    <col min="14084" max="14084" width="13.42578125" style="254" bestFit="1" customWidth="1"/>
    <col min="14085" max="14085" width="12.7109375" style="254" customWidth="1"/>
    <col min="14086" max="14086" width="13.42578125" style="254" bestFit="1" customWidth="1"/>
    <col min="14087" max="14088" width="12.7109375" style="254" customWidth="1"/>
    <col min="14089" max="14089" width="13.42578125" style="254" bestFit="1" customWidth="1"/>
    <col min="14090" max="14090" width="12.7109375" style="254" customWidth="1"/>
    <col min="14091" max="14092" width="9.140625" style="254" customWidth="1"/>
    <col min="14093" max="14093" width="10.28515625" style="254" customWidth="1"/>
    <col min="14094" max="14094" width="10.85546875" style="254" customWidth="1"/>
    <col min="14095" max="14099" width="9.140625" style="254" customWidth="1"/>
    <col min="14100" max="14100" width="17.7109375" style="254" customWidth="1"/>
    <col min="14101" max="14101" width="9.140625" style="254"/>
    <col min="14102" max="14102" width="11.7109375" style="254" bestFit="1" customWidth="1"/>
    <col min="14103" max="14337" width="9.140625" style="254"/>
    <col min="14338" max="14338" width="7.5703125" style="254" customWidth="1"/>
    <col min="14339" max="14339" width="47" style="254" customWidth="1"/>
    <col min="14340" max="14340" width="13.42578125" style="254" bestFit="1" customWidth="1"/>
    <col min="14341" max="14341" width="12.7109375" style="254" customWidth="1"/>
    <col min="14342" max="14342" width="13.42578125" style="254" bestFit="1" customWidth="1"/>
    <col min="14343" max="14344" width="12.7109375" style="254" customWidth="1"/>
    <col min="14345" max="14345" width="13.42578125" style="254" bestFit="1" customWidth="1"/>
    <col min="14346" max="14346" width="12.7109375" style="254" customWidth="1"/>
    <col min="14347" max="14348" width="9.140625" style="254" customWidth="1"/>
    <col min="14349" max="14349" width="10.28515625" style="254" customWidth="1"/>
    <col min="14350" max="14350" width="10.85546875" style="254" customWidth="1"/>
    <col min="14351" max="14355" width="9.140625" style="254" customWidth="1"/>
    <col min="14356" max="14356" width="17.7109375" style="254" customWidth="1"/>
    <col min="14357" max="14357" width="9.140625" style="254"/>
    <col min="14358" max="14358" width="11.7109375" style="254" bestFit="1" customWidth="1"/>
    <col min="14359" max="14593" width="9.140625" style="254"/>
    <col min="14594" max="14594" width="7.5703125" style="254" customWidth="1"/>
    <col min="14595" max="14595" width="47" style="254" customWidth="1"/>
    <col min="14596" max="14596" width="13.42578125" style="254" bestFit="1" customWidth="1"/>
    <col min="14597" max="14597" width="12.7109375" style="254" customWidth="1"/>
    <col min="14598" max="14598" width="13.42578125" style="254" bestFit="1" customWidth="1"/>
    <col min="14599" max="14600" width="12.7109375" style="254" customWidth="1"/>
    <col min="14601" max="14601" width="13.42578125" style="254" bestFit="1" customWidth="1"/>
    <col min="14602" max="14602" width="12.7109375" style="254" customWidth="1"/>
    <col min="14603" max="14604" width="9.140625" style="254" customWidth="1"/>
    <col min="14605" max="14605" width="10.28515625" style="254" customWidth="1"/>
    <col min="14606" max="14606" width="10.85546875" style="254" customWidth="1"/>
    <col min="14607" max="14611" width="9.140625" style="254" customWidth="1"/>
    <col min="14612" max="14612" width="17.7109375" style="254" customWidth="1"/>
    <col min="14613" max="14613" width="9.140625" style="254"/>
    <col min="14614" max="14614" width="11.7109375" style="254" bestFit="1" customWidth="1"/>
    <col min="14615" max="14849" width="9.140625" style="254"/>
    <col min="14850" max="14850" width="7.5703125" style="254" customWidth="1"/>
    <col min="14851" max="14851" width="47" style="254" customWidth="1"/>
    <col min="14852" max="14852" width="13.42578125" style="254" bestFit="1" customWidth="1"/>
    <col min="14853" max="14853" width="12.7109375" style="254" customWidth="1"/>
    <col min="14854" max="14854" width="13.42578125" style="254" bestFit="1" customWidth="1"/>
    <col min="14855" max="14856" width="12.7109375" style="254" customWidth="1"/>
    <col min="14857" max="14857" width="13.42578125" style="254" bestFit="1" customWidth="1"/>
    <col min="14858" max="14858" width="12.7109375" style="254" customWidth="1"/>
    <col min="14859" max="14860" width="9.140625" style="254" customWidth="1"/>
    <col min="14861" max="14861" width="10.28515625" style="254" customWidth="1"/>
    <col min="14862" max="14862" width="10.85546875" style="254" customWidth="1"/>
    <col min="14863" max="14867" width="9.140625" style="254" customWidth="1"/>
    <col min="14868" max="14868" width="17.7109375" style="254" customWidth="1"/>
    <col min="14869" max="14869" width="9.140625" style="254"/>
    <col min="14870" max="14870" width="11.7109375" style="254" bestFit="1" customWidth="1"/>
    <col min="14871" max="15105" width="9.140625" style="254"/>
    <col min="15106" max="15106" width="7.5703125" style="254" customWidth="1"/>
    <col min="15107" max="15107" width="47" style="254" customWidth="1"/>
    <col min="15108" max="15108" width="13.42578125" style="254" bestFit="1" customWidth="1"/>
    <col min="15109" max="15109" width="12.7109375" style="254" customWidth="1"/>
    <col min="15110" max="15110" width="13.42578125" style="254" bestFit="1" customWidth="1"/>
    <col min="15111" max="15112" width="12.7109375" style="254" customWidth="1"/>
    <col min="15113" max="15113" width="13.42578125" style="254" bestFit="1" customWidth="1"/>
    <col min="15114" max="15114" width="12.7109375" style="254" customWidth="1"/>
    <col min="15115" max="15116" width="9.140625" style="254" customWidth="1"/>
    <col min="15117" max="15117" width="10.28515625" style="254" customWidth="1"/>
    <col min="15118" max="15118" width="10.85546875" style="254" customWidth="1"/>
    <col min="15119" max="15123" width="9.140625" style="254" customWidth="1"/>
    <col min="15124" max="15124" width="17.7109375" style="254" customWidth="1"/>
    <col min="15125" max="15125" width="9.140625" style="254"/>
    <col min="15126" max="15126" width="11.7109375" style="254" bestFit="1" customWidth="1"/>
    <col min="15127" max="15361" width="9.140625" style="254"/>
    <col min="15362" max="15362" width="7.5703125" style="254" customWidth="1"/>
    <col min="15363" max="15363" width="47" style="254" customWidth="1"/>
    <col min="15364" max="15364" width="13.42578125" style="254" bestFit="1" customWidth="1"/>
    <col min="15365" max="15365" width="12.7109375" style="254" customWidth="1"/>
    <col min="15366" max="15366" width="13.42578125" style="254" bestFit="1" customWidth="1"/>
    <col min="15367" max="15368" width="12.7109375" style="254" customWidth="1"/>
    <col min="15369" max="15369" width="13.42578125" style="254" bestFit="1" customWidth="1"/>
    <col min="15370" max="15370" width="12.7109375" style="254" customWidth="1"/>
    <col min="15371" max="15372" width="9.140625" style="254" customWidth="1"/>
    <col min="15373" max="15373" width="10.28515625" style="254" customWidth="1"/>
    <col min="15374" max="15374" width="10.85546875" style="254" customWidth="1"/>
    <col min="15375" max="15379" width="9.140625" style="254" customWidth="1"/>
    <col min="15380" max="15380" width="17.7109375" style="254" customWidth="1"/>
    <col min="15381" max="15381" width="9.140625" style="254"/>
    <col min="15382" max="15382" width="11.7109375" style="254" bestFit="1" customWidth="1"/>
    <col min="15383" max="15617" width="9.140625" style="254"/>
    <col min="15618" max="15618" width="7.5703125" style="254" customWidth="1"/>
    <col min="15619" max="15619" width="47" style="254" customWidth="1"/>
    <col min="15620" max="15620" width="13.42578125" style="254" bestFit="1" customWidth="1"/>
    <col min="15621" max="15621" width="12.7109375" style="254" customWidth="1"/>
    <col min="15622" max="15622" width="13.42578125" style="254" bestFit="1" customWidth="1"/>
    <col min="15623" max="15624" width="12.7109375" style="254" customWidth="1"/>
    <col min="15625" max="15625" width="13.42578125" style="254" bestFit="1" customWidth="1"/>
    <col min="15626" max="15626" width="12.7109375" style="254" customWidth="1"/>
    <col min="15627" max="15628" width="9.140625" style="254" customWidth="1"/>
    <col min="15629" max="15629" width="10.28515625" style="254" customWidth="1"/>
    <col min="15630" max="15630" width="10.85546875" style="254" customWidth="1"/>
    <col min="15631" max="15635" width="9.140625" style="254" customWidth="1"/>
    <col min="15636" max="15636" width="17.7109375" style="254" customWidth="1"/>
    <col min="15637" max="15637" width="9.140625" style="254"/>
    <col min="15638" max="15638" width="11.7109375" style="254" bestFit="1" customWidth="1"/>
    <col min="15639" max="15873" width="9.140625" style="254"/>
    <col min="15874" max="15874" width="7.5703125" style="254" customWidth="1"/>
    <col min="15875" max="15875" width="47" style="254" customWidth="1"/>
    <col min="15876" max="15876" width="13.42578125" style="254" bestFit="1" customWidth="1"/>
    <col min="15877" max="15877" width="12.7109375" style="254" customWidth="1"/>
    <col min="15878" max="15878" width="13.42578125" style="254" bestFit="1" customWidth="1"/>
    <col min="15879" max="15880" width="12.7109375" style="254" customWidth="1"/>
    <col min="15881" max="15881" width="13.42578125" style="254" bestFit="1" customWidth="1"/>
    <col min="15882" max="15882" width="12.7109375" style="254" customWidth="1"/>
    <col min="15883" max="15884" width="9.140625" style="254" customWidth="1"/>
    <col min="15885" max="15885" width="10.28515625" style="254" customWidth="1"/>
    <col min="15886" max="15886" width="10.85546875" style="254" customWidth="1"/>
    <col min="15887" max="15891" width="9.140625" style="254" customWidth="1"/>
    <col min="15892" max="15892" width="17.7109375" style="254" customWidth="1"/>
    <col min="15893" max="15893" width="9.140625" style="254"/>
    <col min="15894" max="15894" width="11.7109375" style="254" bestFit="1" customWidth="1"/>
    <col min="15895" max="16129" width="9.140625" style="254"/>
    <col min="16130" max="16130" width="7.5703125" style="254" customWidth="1"/>
    <col min="16131" max="16131" width="47" style="254" customWidth="1"/>
    <col min="16132" max="16132" width="13.42578125" style="254" bestFit="1" customWidth="1"/>
    <col min="16133" max="16133" width="12.7109375" style="254" customWidth="1"/>
    <col min="16134" max="16134" width="13.42578125" style="254" bestFit="1" customWidth="1"/>
    <col min="16135" max="16136" width="12.7109375" style="254" customWidth="1"/>
    <col min="16137" max="16137" width="13.42578125" style="254" bestFit="1" customWidth="1"/>
    <col min="16138" max="16138" width="12.7109375" style="254" customWidth="1"/>
    <col min="16139" max="16140" width="9.140625" style="254" customWidth="1"/>
    <col min="16141" max="16141" width="10.28515625" style="254" customWidth="1"/>
    <col min="16142" max="16142" width="10.85546875" style="254" customWidth="1"/>
    <col min="16143" max="16147" width="9.140625" style="254" customWidth="1"/>
    <col min="16148" max="16148" width="17.7109375" style="254" customWidth="1"/>
    <col min="16149" max="16149" width="9.140625" style="254"/>
    <col min="16150" max="16150" width="11.7109375" style="254" bestFit="1" customWidth="1"/>
    <col min="16151" max="16384" width="9.140625" style="254"/>
  </cols>
  <sheetData>
    <row r="1" spans="2:257" ht="18" customHeight="1">
      <c r="D1" s="251"/>
      <c r="E1" s="251"/>
      <c r="F1" s="251"/>
      <c r="G1" s="251"/>
      <c r="H1" s="251"/>
      <c r="J1" s="253"/>
    </row>
    <row r="2" spans="2:257" ht="30" customHeight="1">
      <c r="B2" s="877" t="s">
        <v>564</v>
      </c>
      <c r="C2" s="877"/>
      <c r="D2" s="877"/>
      <c r="E2" s="877"/>
      <c r="F2" s="877"/>
      <c r="G2" s="877"/>
      <c r="H2" s="877"/>
      <c r="I2" s="877"/>
      <c r="J2" s="877"/>
      <c r="K2" s="255"/>
      <c r="L2" s="255"/>
      <c r="M2" s="255"/>
      <c r="N2" s="255"/>
      <c r="O2" s="255"/>
      <c r="P2" s="255"/>
      <c r="Q2" s="255"/>
      <c r="R2" s="255"/>
      <c r="S2" s="255"/>
      <c r="T2" s="255"/>
    </row>
    <row r="3" spans="2:257" ht="30" customHeight="1">
      <c r="B3" s="878" t="s">
        <v>546</v>
      </c>
      <c r="C3" s="878"/>
      <c r="D3" s="878"/>
      <c r="E3" s="878"/>
      <c r="F3" s="878"/>
      <c r="G3" s="878"/>
      <c r="H3" s="878"/>
      <c r="I3" s="878"/>
      <c r="J3" s="878"/>
      <c r="K3" s="256"/>
      <c r="L3" s="256"/>
      <c r="M3" s="256"/>
      <c r="N3" s="256"/>
      <c r="O3" s="256"/>
      <c r="P3" s="256"/>
      <c r="Q3" s="256"/>
      <c r="R3" s="256"/>
      <c r="S3" s="256"/>
      <c r="T3" s="256"/>
    </row>
    <row r="4" spans="2:257" ht="27" thickBot="1">
      <c r="B4" s="268"/>
      <c r="C4" s="269"/>
      <c r="D4" s="270"/>
      <c r="E4" s="271"/>
      <c r="F4" s="271"/>
      <c r="G4" s="271"/>
      <c r="H4" s="271"/>
      <c r="I4" s="879" t="s">
        <v>105</v>
      </c>
      <c r="J4" s="879"/>
      <c r="T4" s="258"/>
    </row>
    <row r="5" spans="2:257" s="262" customFormat="1" ht="42.75" thickBot="1">
      <c r="B5" s="272"/>
      <c r="C5" s="666"/>
      <c r="D5" s="673" t="s">
        <v>106</v>
      </c>
      <c r="E5" s="674" t="s">
        <v>94</v>
      </c>
      <c r="F5" s="674" t="s">
        <v>39</v>
      </c>
      <c r="G5" s="675" t="s">
        <v>40</v>
      </c>
      <c r="H5" s="675" t="s">
        <v>42</v>
      </c>
      <c r="I5" s="674" t="s">
        <v>43</v>
      </c>
      <c r="J5" s="676" t="s">
        <v>107</v>
      </c>
      <c r="K5" s="876"/>
      <c r="L5" s="876"/>
      <c r="M5" s="259"/>
      <c r="N5" s="260"/>
      <c r="O5" s="260"/>
      <c r="P5" s="261"/>
      <c r="Q5" s="261"/>
      <c r="R5" s="260"/>
      <c r="S5" s="260"/>
      <c r="T5" s="876"/>
      <c r="U5" s="876"/>
      <c r="V5" s="259"/>
      <c r="W5" s="260"/>
      <c r="X5" s="260"/>
      <c r="Y5" s="261"/>
      <c r="Z5" s="261"/>
      <c r="AA5" s="260"/>
      <c r="AB5" s="260"/>
      <c r="AC5" s="876"/>
      <c r="AD5" s="876"/>
      <c r="AE5" s="259"/>
      <c r="AF5" s="260"/>
      <c r="AG5" s="260"/>
      <c r="AH5" s="261"/>
      <c r="AI5" s="261"/>
      <c r="AJ5" s="260"/>
      <c r="AK5" s="260"/>
      <c r="AL5" s="876"/>
      <c r="AM5" s="876"/>
      <c r="AN5" s="259"/>
      <c r="AO5" s="260"/>
      <c r="AP5" s="260"/>
      <c r="AQ5" s="261"/>
      <c r="AR5" s="261"/>
      <c r="AS5" s="260"/>
      <c r="AT5" s="260"/>
      <c r="AU5" s="876"/>
      <c r="AV5" s="876"/>
      <c r="AW5" s="259"/>
      <c r="AX5" s="260"/>
      <c r="AY5" s="260"/>
      <c r="AZ5" s="261"/>
      <c r="BA5" s="261"/>
      <c r="BB5" s="260"/>
      <c r="BC5" s="260"/>
      <c r="BD5" s="876"/>
      <c r="BE5" s="876"/>
      <c r="BF5" s="259"/>
      <c r="BG5" s="260"/>
      <c r="BH5" s="260"/>
      <c r="BI5" s="261"/>
      <c r="BJ5" s="261"/>
      <c r="BK5" s="260"/>
      <c r="BL5" s="260"/>
      <c r="BM5" s="876"/>
      <c r="BN5" s="876"/>
      <c r="BO5" s="259"/>
      <c r="BP5" s="260"/>
      <c r="BQ5" s="260"/>
      <c r="BR5" s="261"/>
      <c r="BS5" s="261"/>
      <c r="BT5" s="260"/>
      <c r="BU5" s="260"/>
      <c r="BV5" s="876"/>
      <c r="BW5" s="876"/>
      <c r="BX5" s="259"/>
      <c r="BY5" s="260"/>
      <c r="BZ5" s="260"/>
      <c r="CA5" s="261"/>
      <c r="CB5" s="261"/>
      <c r="CC5" s="260"/>
      <c r="CD5" s="260"/>
      <c r="CE5" s="876"/>
      <c r="CF5" s="876"/>
      <c r="CG5" s="259"/>
      <c r="CH5" s="260"/>
      <c r="CI5" s="260"/>
      <c r="CJ5" s="261"/>
      <c r="CK5" s="261"/>
      <c r="CL5" s="260"/>
      <c r="CM5" s="260"/>
      <c r="CN5" s="876"/>
      <c r="CO5" s="876"/>
      <c r="CP5" s="259"/>
      <c r="CQ5" s="260"/>
      <c r="CR5" s="260"/>
      <c r="CS5" s="261"/>
      <c r="CT5" s="261"/>
      <c r="CU5" s="260"/>
      <c r="CV5" s="260"/>
      <c r="CW5" s="876"/>
      <c r="CX5" s="876"/>
      <c r="CY5" s="259"/>
      <c r="CZ5" s="260"/>
      <c r="DA5" s="260"/>
      <c r="DB5" s="261"/>
      <c r="DC5" s="261"/>
      <c r="DD5" s="260"/>
      <c r="DE5" s="260"/>
      <c r="DF5" s="876"/>
      <c r="DG5" s="876"/>
      <c r="DH5" s="259"/>
      <c r="DI5" s="260"/>
      <c r="DJ5" s="260"/>
      <c r="DK5" s="261"/>
      <c r="DL5" s="261"/>
      <c r="DM5" s="260"/>
      <c r="DN5" s="260"/>
      <c r="DO5" s="876"/>
      <c r="DP5" s="876"/>
      <c r="DQ5" s="259"/>
      <c r="DR5" s="260"/>
      <c r="DS5" s="260"/>
      <c r="DT5" s="261"/>
      <c r="DU5" s="261"/>
      <c r="DV5" s="260"/>
      <c r="DW5" s="260"/>
      <c r="DX5" s="876"/>
      <c r="DY5" s="876"/>
      <c r="DZ5" s="259"/>
      <c r="EA5" s="260"/>
      <c r="EB5" s="260"/>
      <c r="EC5" s="261"/>
      <c r="ED5" s="261"/>
      <c r="EE5" s="260"/>
      <c r="EF5" s="260"/>
      <c r="EG5" s="876"/>
      <c r="EH5" s="876"/>
      <c r="EI5" s="259"/>
      <c r="EJ5" s="260"/>
      <c r="EK5" s="260"/>
      <c r="EL5" s="261"/>
      <c r="EM5" s="261"/>
      <c r="EN5" s="260"/>
      <c r="EO5" s="260"/>
      <c r="EP5" s="876"/>
      <c r="EQ5" s="876"/>
      <c r="ER5" s="259"/>
      <c r="ES5" s="260"/>
      <c r="ET5" s="260"/>
      <c r="EU5" s="261"/>
      <c r="EV5" s="261"/>
      <c r="EW5" s="260"/>
      <c r="EX5" s="260"/>
      <c r="EY5" s="876"/>
      <c r="EZ5" s="876"/>
      <c r="FA5" s="259"/>
      <c r="FB5" s="260"/>
      <c r="FC5" s="260"/>
      <c r="FD5" s="261"/>
      <c r="FE5" s="261"/>
      <c r="FF5" s="260"/>
      <c r="FG5" s="260"/>
      <c r="FH5" s="876"/>
      <c r="FI5" s="876"/>
      <c r="FJ5" s="259"/>
      <c r="FK5" s="260"/>
      <c r="FL5" s="260"/>
      <c r="FM5" s="261"/>
      <c r="FN5" s="261"/>
      <c r="FO5" s="260"/>
      <c r="FP5" s="260"/>
      <c r="FQ5" s="876"/>
      <c r="FR5" s="876"/>
      <c r="FS5" s="259"/>
      <c r="FT5" s="260"/>
      <c r="FU5" s="260"/>
      <c r="FV5" s="261"/>
      <c r="FW5" s="261"/>
      <c r="FX5" s="260"/>
      <c r="FY5" s="260"/>
      <c r="FZ5" s="876"/>
      <c r="GA5" s="876"/>
      <c r="GB5" s="259"/>
      <c r="GC5" s="260"/>
      <c r="GD5" s="260"/>
      <c r="GE5" s="261"/>
      <c r="GF5" s="261"/>
      <c r="GG5" s="260"/>
      <c r="GH5" s="260"/>
      <c r="GI5" s="876"/>
      <c r="GJ5" s="876"/>
      <c r="GK5" s="259"/>
      <c r="GL5" s="260"/>
      <c r="GM5" s="260"/>
      <c r="GN5" s="261"/>
      <c r="GO5" s="261"/>
      <c r="GP5" s="260"/>
      <c r="GQ5" s="260"/>
      <c r="GR5" s="876"/>
      <c r="GS5" s="876"/>
      <c r="GT5" s="259"/>
      <c r="GU5" s="260"/>
      <c r="GV5" s="260"/>
      <c r="GW5" s="261"/>
      <c r="GX5" s="261"/>
      <c r="GY5" s="260"/>
      <c r="GZ5" s="260"/>
      <c r="HA5" s="876"/>
      <c r="HB5" s="876"/>
      <c r="HC5" s="259"/>
      <c r="HD5" s="260"/>
      <c r="HE5" s="260"/>
      <c r="HF5" s="261"/>
      <c r="HG5" s="261"/>
      <c r="HH5" s="260"/>
      <c r="HI5" s="260"/>
      <c r="HJ5" s="876"/>
      <c r="HK5" s="876"/>
      <c r="HL5" s="259"/>
      <c r="HM5" s="260"/>
      <c r="HN5" s="260"/>
      <c r="HO5" s="261"/>
      <c r="HP5" s="261"/>
      <c r="HQ5" s="260"/>
      <c r="HR5" s="260"/>
      <c r="HS5" s="876"/>
      <c r="HT5" s="876"/>
      <c r="HU5" s="259"/>
      <c r="HV5" s="260"/>
      <c r="HW5" s="260"/>
      <c r="HX5" s="261"/>
      <c r="HY5" s="261"/>
      <c r="HZ5" s="260"/>
      <c r="IA5" s="260"/>
      <c r="IB5" s="876"/>
      <c r="IC5" s="876"/>
      <c r="ID5" s="259"/>
      <c r="IE5" s="260"/>
      <c r="IF5" s="260"/>
      <c r="IG5" s="261"/>
      <c r="IH5" s="261"/>
      <c r="II5" s="260"/>
      <c r="IJ5" s="260"/>
      <c r="IK5" s="876"/>
      <c r="IL5" s="876"/>
      <c r="IM5" s="259"/>
      <c r="IN5" s="260"/>
      <c r="IO5" s="260"/>
      <c r="IP5" s="261"/>
      <c r="IQ5" s="261"/>
      <c r="IR5" s="260"/>
      <c r="IS5" s="260"/>
      <c r="IT5" s="876"/>
      <c r="IU5" s="876"/>
      <c r="IV5" s="259"/>
      <c r="IW5" s="260"/>
    </row>
    <row r="6" spans="2:257" ht="18" customHeight="1">
      <c r="B6" s="273" t="s">
        <v>13</v>
      </c>
      <c r="C6" s="667"/>
      <c r="D6" s="670"/>
      <c r="E6" s="670"/>
      <c r="F6" s="670"/>
      <c r="G6" s="670"/>
      <c r="H6" s="670"/>
      <c r="I6" s="670"/>
      <c r="J6" s="677"/>
    </row>
    <row r="7" spans="2:257" s="263" customFormat="1" ht="21">
      <c r="B7" s="274">
        <v>1.1000000000000001</v>
      </c>
      <c r="C7" s="437" t="s">
        <v>108</v>
      </c>
      <c r="D7" s="683">
        <v>429123.18899999995</v>
      </c>
      <c r="E7" s="683">
        <v>40617.910000000003</v>
      </c>
      <c r="F7" s="683">
        <v>289639.21499999997</v>
      </c>
      <c r="G7" s="683">
        <v>34949.351999999999</v>
      </c>
      <c r="H7" s="683">
        <v>15507.532000000001</v>
      </c>
      <c r="I7" s="683">
        <v>380714.00899999996</v>
      </c>
      <c r="J7" s="684">
        <v>48409.18</v>
      </c>
      <c r="T7" s="264"/>
    </row>
    <row r="8" spans="2:257" ht="21">
      <c r="B8" s="276">
        <v>1.2</v>
      </c>
      <c r="C8" s="440" t="s">
        <v>109</v>
      </c>
      <c r="D8" s="685">
        <v>18721.372000000003</v>
      </c>
      <c r="E8" s="685">
        <v>10000</v>
      </c>
      <c r="F8" s="685">
        <v>8721.3720000000012</v>
      </c>
      <c r="G8" s="685">
        <v>0</v>
      </c>
      <c r="H8" s="685">
        <v>0</v>
      </c>
      <c r="I8" s="685">
        <v>18721.372000000003</v>
      </c>
      <c r="J8" s="686">
        <v>0</v>
      </c>
    </row>
    <row r="9" spans="2:257" s="263" customFormat="1" ht="21">
      <c r="B9" s="274">
        <v>1.3</v>
      </c>
      <c r="C9" s="437" t="s">
        <v>110</v>
      </c>
      <c r="D9" s="683">
        <v>0</v>
      </c>
      <c r="E9" s="683">
        <v>0</v>
      </c>
      <c r="F9" s="683">
        <v>0</v>
      </c>
      <c r="G9" s="683">
        <v>0</v>
      </c>
      <c r="H9" s="683">
        <v>0</v>
      </c>
      <c r="I9" s="683">
        <v>0</v>
      </c>
      <c r="J9" s="684">
        <v>0</v>
      </c>
      <c r="T9" s="264"/>
    </row>
    <row r="10" spans="2:257" ht="21">
      <c r="B10" s="276">
        <v>1.4</v>
      </c>
      <c r="C10" s="440" t="s">
        <v>111</v>
      </c>
      <c r="D10" s="685">
        <v>145293.11279999997</v>
      </c>
      <c r="E10" s="685">
        <v>21384.7988</v>
      </c>
      <c r="F10" s="685">
        <v>107885.62799999998</v>
      </c>
      <c r="G10" s="685">
        <v>125.57299999999999</v>
      </c>
      <c r="H10" s="685">
        <v>8952.1579999999994</v>
      </c>
      <c r="I10" s="685">
        <v>138348.15779999999</v>
      </c>
      <c r="J10" s="686">
        <v>6944.954999999999</v>
      </c>
    </row>
    <row r="11" spans="2:257" s="263" customFormat="1" ht="21">
      <c r="B11" s="274">
        <v>1.5</v>
      </c>
      <c r="C11" s="437" t="s">
        <v>112</v>
      </c>
      <c r="D11" s="683">
        <v>81766.880410000012</v>
      </c>
      <c r="E11" s="683">
        <v>38251.580199999997</v>
      </c>
      <c r="F11" s="683">
        <v>59915.194210000001</v>
      </c>
      <c r="G11" s="683">
        <v>2136.71</v>
      </c>
      <c r="H11" s="683">
        <v>-21585.739999999998</v>
      </c>
      <c r="I11" s="683">
        <v>78717.744409999999</v>
      </c>
      <c r="J11" s="684">
        <v>3049.1360000000004</v>
      </c>
      <c r="T11" s="264"/>
    </row>
    <row r="12" spans="2:257" s="267" customFormat="1" ht="21">
      <c r="B12" s="664">
        <v>1.6</v>
      </c>
      <c r="C12" s="668" t="s">
        <v>114</v>
      </c>
      <c r="D12" s="685">
        <f>SUM(D7:D11)</f>
        <v>674904.55420999997</v>
      </c>
      <c r="E12" s="685">
        <f t="shared" ref="E12:J12" si="0">SUM(E7:E11)</f>
        <v>110254.289</v>
      </c>
      <c r="F12" s="685">
        <f t="shared" si="0"/>
        <v>466161.4092099999</v>
      </c>
      <c r="G12" s="685">
        <f t="shared" si="0"/>
        <v>37211.634999999995</v>
      </c>
      <c r="H12" s="685">
        <f t="shared" si="0"/>
        <v>2873.9500000000044</v>
      </c>
      <c r="I12" s="685">
        <f t="shared" si="0"/>
        <v>616501.28321000002</v>
      </c>
      <c r="J12" s="686">
        <f t="shared" si="0"/>
        <v>58403.271000000001</v>
      </c>
      <c r="T12" s="257"/>
    </row>
    <row r="13" spans="2:257" s="263" customFormat="1" ht="21">
      <c r="B13" s="615" t="s">
        <v>115</v>
      </c>
      <c r="C13" s="262"/>
      <c r="D13" s="683"/>
      <c r="E13" s="683"/>
      <c r="F13" s="683"/>
      <c r="G13" s="683"/>
      <c r="H13" s="683"/>
      <c r="I13" s="683"/>
      <c r="J13" s="684"/>
      <c r="T13" s="264"/>
    </row>
    <row r="14" spans="2:257" s="263" customFormat="1" ht="21">
      <c r="B14" s="682" t="s">
        <v>113</v>
      </c>
      <c r="C14" s="437" t="s">
        <v>117</v>
      </c>
      <c r="D14" s="683">
        <v>40670.549999999996</v>
      </c>
      <c r="E14" s="683">
        <v>761.86799999999994</v>
      </c>
      <c r="F14" s="683">
        <v>39604.563999999998</v>
      </c>
      <c r="G14" s="683">
        <v>280.41899999999998</v>
      </c>
      <c r="H14" s="683">
        <v>7.5570000000000004</v>
      </c>
      <c r="I14" s="683">
        <v>40654.408000000003</v>
      </c>
      <c r="J14" s="684">
        <v>16.141999999999999</v>
      </c>
      <c r="T14" s="264"/>
    </row>
    <row r="15" spans="2:257" ht="21">
      <c r="B15" s="276" t="s">
        <v>116</v>
      </c>
      <c r="C15" s="440" t="s">
        <v>119</v>
      </c>
      <c r="D15" s="685">
        <v>4968.366</v>
      </c>
      <c r="E15" s="685">
        <v>4164.33</v>
      </c>
      <c r="F15" s="685">
        <v>619.74800000000005</v>
      </c>
      <c r="G15" s="685">
        <v>184.28800000000001</v>
      </c>
      <c r="H15" s="685">
        <v>0</v>
      </c>
      <c r="I15" s="685">
        <v>4968.366</v>
      </c>
      <c r="J15" s="686">
        <v>0</v>
      </c>
    </row>
    <row r="16" spans="2:257" s="263" customFormat="1" ht="21">
      <c r="B16" s="274" t="s">
        <v>118</v>
      </c>
      <c r="C16" s="437" t="s">
        <v>121</v>
      </c>
      <c r="D16" s="683">
        <v>4388.2930000000006</v>
      </c>
      <c r="E16" s="683">
        <v>850.66000000000008</v>
      </c>
      <c r="F16" s="683">
        <v>2256.4110000000001</v>
      </c>
      <c r="G16" s="683">
        <v>371.20800000000003</v>
      </c>
      <c r="H16" s="683">
        <v>354.23500000000001</v>
      </c>
      <c r="I16" s="683">
        <v>3832.5140000000001</v>
      </c>
      <c r="J16" s="684">
        <v>555.779</v>
      </c>
      <c r="T16" s="264"/>
    </row>
    <row r="17" spans="2:20" ht="21">
      <c r="B17" s="276" t="s">
        <v>120</v>
      </c>
      <c r="C17" s="440" t="s">
        <v>123</v>
      </c>
      <c r="D17" s="685">
        <v>0</v>
      </c>
      <c r="E17" s="685">
        <v>0</v>
      </c>
      <c r="F17" s="685">
        <v>0</v>
      </c>
      <c r="G17" s="685">
        <v>0</v>
      </c>
      <c r="H17" s="685">
        <v>0</v>
      </c>
      <c r="I17" s="685">
        <v>0</v>
      </c>
      <c r="J17" s="686">
        <v>0</v>
      </c>
    </row>
    <row r="18" spans="2:20" s="263" customFormat="1" ht="21">
      <c r="B18" s="274" t="s">
        <v>122</v>
      </c>
      <c r="C18" s="437" t="s">
        <v>125</v>
      </c>
      <c r="D18" s="683">
        <v>1649.529</v>
      </c>
      <c r="E18" s="683">
        <v>385.36700000000002</v>
      </c>
      <c r="F18" s="683">
        <v>47.65</v>
      </c>
      <c r="G18" s="683">
        <v>0</v>
      </c>
      <c r="H18" s="683">
        <v>0</v>
      </c>
      <c r="I18" s="683">
        <v>433.017</v>
      </c>
      <c r="J18" s="684">
        <v>1216.5119999999999</v>
      </c>
      <c r="T18" s="264"/>
    </row>
    <row r="19" spans="2:20" ht="21">
      <c r="B19" s="276" t="s">
        <v>124</v>
      </c>
      <c r="C19" s="440" t="s">
        <v>127</v>
      </c>
      <c r="D19" s="685">
        <v>13491.98</v>
      </c>
      <c r="E19" s="685">
        <v>2115.3869999999997</v>
      </c>
      <c r="F19" s="685">
        <v>9927.2715000000007</v>
      </c>
      <c r="G19" s="685">
        <v>0</v>
      </c>
      <c r="H19" s="685">
        <v>157.7285</v>
      </c>
      <c r="I19" s="685">
        <v>12210.0525</v>
      </c>
      <c r="J19" s="686">
        <v>1291.5929999999998</v>
      </c>
    </row>
    <row r="20" spans="2:20" s="265" customFormat="1" ht="21">
      <c r="B20" s="278" t="s">
        <v>126</v>
      </c>
      <c r="C20" s="669" t="s">
        <v>510</v>
      </c>
      <c r="D20" s="683">
        <v>65188.048999999999</v>
      </c>
      <c r="E20" s="683">
        <v>8277.6119999999992</v>
      </c>
      <c r="F20" s="683">
        <v>52474.975500000008</v>
      </c>
      <c r="G20" s="683">
        <v>835.91499999999996</v>
      </c>
      <c r="H20" s="683">
        <v>519.52049999999997</v>
      </c>
      <c r="I20" s="683">
        <v>62098.357500000006</v>
      </c>
      <c r="J20" s="684">
        <v>3080.0259999999998</v>
      </c>
      <c r="T20" s="266"/>
    </row>
    <row r="21" spans="2:20" s="267" customFormat="1" ht="21">
      <c r="B21" s="279" t="s">
        <v>128</v>
      </c>
      <c r="C21" s="668" t="s">
        <v>492</v>
      </c>
      <c r="D21" s="685">
        <v>609716.50520999986</v>
      </c>
      <c r="E21" s="685">
        <v>101976.677</v>
      </c>
      <c r="F21" s="685">
        <v>413686.43370999995</v>
      </c>
      <c r="G21" s="685">
        <v>36375.72</v>
      </c>
      <c r="H21" s="685">
        <v>2354.4294999999984</v>
      </c>
      <c r="I21" s="685">
        <v>554402.92570999998</v>
      </c>
      <c r="J21" s="686">
        <v>55323.245000000003</v>
      </c>
      <c r="T21" s="257"/>
    </row>
    <row r="22" spans="2:20" ht="21">
      <c r="B22" s="280" t="s">
        <v>129</v>
      </c>
      <c r="C22" s="440"/>
      <c r="D22" s="685"/>
      <c r="E22" s="685"/>
      <c r="F22" s="685"/>
      <c r="G22" s="685"/>
      <c r="H22" s="685"/>
      <c r="I22" s="685"/>
      <c r="J22" s="686"/>
    </row>
    <row r="23" spans="2:20" s="263" customFormat="1" ht="42">
      <c r="B23" s="274" t="s">
        <v>130</v>
      </c>
      <c r="C23" s="437" t="s">
        <v>131</v>
      </c>
      <c r="D23" s="683">
        <v>13626.238999999998</v>
      </c>
      <c r="E23" s="683">
        <v>3871.547</v>
      </c>
      <c r="F23" s="683">
        <v>7777.3579999999974</v>
      </c>
      <c r="G23" s="683">
        <v>345.69900000000001</v>
      </c>
      <c r="H23" s="683">
        <v>1471.4279999999999</v>
      </c>
      <c r="I23" s="683">
        <v>13466.031999999997</v>
      </c>
      <c r="J23" s="684">
        <v>160.20699999999999</v>
      </c>
      <c r="T23" s="264"/>
    </row>
    <row r="24" spans="2:20" ht="21">
      <c r="B24" s="276" t="s">
        <v>132</v>
      </c>
      <c r="C24" s="440" t="s">
        <v>133</v>
      </c>
      <c r="D24" s="685">
        <v>36455.134250000003</v>
      </c>
      <c r="E24" s="685">
        <v>10536.47</v>
      </c>
      <c r="F24" s="685">
        <v>22537.215250000001</v>
      </c>
      <c r="G24" s="685">
        <v>0</v>
      </c>
      <c r="H24" s="685">
        <v>2769.0280000000002</v>
      </c>
      <c r="I24" s="685">
        <v>35842.713250000001</v>
      </c>
      <c r="J24" s="686">
        <v>612.42100000000005</v>
      </c>
    </row>
    <row r="25" spans="2:20" s="263" customFormat="1" ht="21">
      <c r="B25" s="274" t="s">
        <v>134</v>
      </c>
      <c r="C25" s="437" t="s">
        <v>135</v>
      </c>
      <c r="D25" s="683">
        <v>23452.69</v>
      </c>
      <c r="E25" s="683">
        <v>7105.1009999999997</v>
      </c>
      <c r="F25" s="683">
        <v>16347.589</v>
      </c>
      <c r="G25" s="683">
        <v>0</v>
      </c>
      <c r="H25" s="683">
        <v>0</v>
      </c>
      <c r="I25" s="683">
        <v>23452.69</v>
      </c>
      <c r="J25" s="684">
        <v>0</v>
      </c>
      <c r="T25" s="264"/>
    </row>
    <row r="26" spans="2:20" ht="21">
      <c r="B26" s="276" t="s">
        <v>136</v>
      </c>
      <c r="C26" s="440" t="s">
        <v>137</v>
      </c>
      <c r="D26" s="685">
        <v>0</v>
      </c>
      <c r="E26" s="685">
        <v>0</v>
      </c>
      <c r="F26" s="685">
        <v>0</v>
      </c>
      <c r="G26" s="685">
        <v>0</v>
      </c>
      <c r="H26" s="685">
        <v>0</v>
      </c>
      <c r="I26" s="685">
        <v>0</v>
      </c>
      <c r="J26" s="686">
        <v>0</v>
      </c>
    </row>
    <row r="27" spans="2:20" s="263" customFormat="1" ht="21">
      <c r="B27" s="274" t="s">
        <v>138</v>
      </c>
      <c r="C27" s="437" t="s">
        <v>139</v>
      </c>
      <c r="D27" s="683">
        <v>39321.978999999999</v>
      </c>
      <c r="E27" s="683">
        <v>0</v>
      </c>
      <c r="F27" s="683">
        <v>36117.656000000003</v>
      </c>
      <c r="G27" s="683">
        <v>0</v>
      </c>
      <c r="H27" s="683">
        <v>3204.3229999999999</v>
      </c>
      <c r="I27" s="683">
        <v>39321.978999999999</v>
      </c>
      <c r="J27" s="684">
        <v>0</v>
      </c>
      <c r="T27" s="264"/>
    </row>
    <row r="28" spans="2:20" s="267" customFormat="1" ht="21">
      <c r="B28" s="279" t="s">
        <v>140</v>
      </c>
      <c r="C28" s="668" t="s">
        <v>511</v>
      </c>
      <c r="D28" s="685">
        <v>112712.48525</v>
      </c>
      <c r="E28" s="685">
        <v>21513.117999999999</v>
      </c>
      <c r="F28" s="685">
        <v>82636.26125000001</v>
      </c>
      <c r="G28" s="685">
        <v>345.69900000000001</v>
      </c>
      <c r="H28" s="685">
        <v>7444.7789999999995</v>
      </c>
      <c r="I28" s="685">
        <v>112083.41425</v>
      </c>
      <c r="J28" s="686">
        <v>772.62799999999993</v>
      </c>
      <c r="T28" s="257"/>
    </row>
    <row r="29" spans="2:20" ht="21">
      <c r="B29" s="614" t="s">
        <v>115</v>
      </c>
      <c r="C29" s="678"/>
      <c r="D29" s="685"/>
      <c r="E29" s="685"/>
      <c r="F29" s="685"/>
      <c r="G29" s="685"/>
      <c r="H29" s="685"/>
      <c r="I29" s="685"/>
      <c r="J29" s="686"/>
    </row>
    <row r="30" spans="2:20" s="263" customFormat="1" ht="21">
      <c r="B30" s="274" t="s">
        <v>144</v>
      </c>
      <c r="C30" s="437" t="s">
        <v>141</v>
      </c>
      <c r="D30" s="683">
        <v>13491.98</v>
      </c>
      <c r="E30" s="683">
        <v>2115.3869999999997</v>
      </c>
      <c r="F30" s="683">
        <v>9927.2715000000007</v>
      </c>
      <c r="G30" s="683">
        <v>0</v>
      </c>
      <c r="H30" s="683">
        <v>157.7285</v>
      </c>
      <c r="I30" s="683">
        <v>12210.0525</v>
      </c>
      <c r="J30" s="684">
        <v>1291.5929999999998</v>
      </c>
      <c r="T30" s="264"/>
    </row>
    <row r="31" spans="2:20" ht="21">
      <c r="B31" s="276" t="s">
        <v>490</v>
      </c>
      <c r="C31" s="440" t="s">
        <v>142</v>
      </c>
      <c r="D31" s="685">
        <v>13491.98</v>
      </c>
      <c r="E31" s="685">
        <v>2115.3869999999997</v>
      </c>
      <c r="F31" s="685">
        <v>9927.2715000000007</v>
      </c>
      <c r="G31" s="685">
        <v>0</v>
      </c>
      <c r="H31" s="685">
        <v>157.7285</v>
      </c>
      <c r="I31" s="685">
        <v>12210.0525</v>
      </c>
      <c r="J31" s="686">
        <v>1291.5929999999998</v>
      </c>
    </row>
    <row r="32" spans="2:20" s="263" customFormat="1" ht="21">
      <c r="B32" s="278" t="s">
        <v>491</v>
      </c>
      <c r="C32" s="669" t="s">
        <v>143</v>
      </c>
      <c r="D32" s="683">
        <v>99220.505249999973</v>
      </c>
      <c r="E32" s="683">
        <v>19397.731</v>
      </c>
      <c r="F32" s="683">
        <v>72708.989749999979</v>
      </c>
      <c r="G32" s="683">
        <v>345.69900000000001</v>
      </c>
      <c r="H32" s="683">
        <v>7287.0504999999994</v>
      </c>
      <c r="I32" s="683">
        <v>99873.361749999996</v>
      </c>
      <c r="J32" s="684">
        <v>-518.96499999999992</v>
      </c>
      <c r="T32" s="264"/>
    </row>
    <row r="33" spans="2:20" s="267" customFormat="1" ht="21">
      <c r="B33" s="279" t="s">
        <v>493</v>
      </c>
      <c r="C33" s="668" t="s">
        <v>496</v>
      </c>
      <c r="D33" s="685"/>
      <c r="E33" s="685"/>
      <c r="F33" s="685"/>
      <c r="G33" s="685"/>
      <c r="H33" s="685"/>
      <c r="I33" s="685"/>
      <c r="J33" s="686"/>
      <c r="T33" s="257"/>
    </row>
    <row r="34" spans="2:20" s="265" customFormat="1" ht="42">
      <c r="B34" s="278" t="s">
        <v>494</v>
      </c>
      <c r="C34" s="669" t="s">
        <v>145</v>
      </c>
      <c r="D34" s="683">
        <v>98890.477749999976</v>
      </c>
      <c r="E34" s="683">
        <v>19067.7035</v>
      </c>
      <c r="F34" s="683">
        <v>72708.989749999979</v>
      </c>
      <c r="G34" s="683">
        <v>345.69900000000001</v>
      </c>
      <c r="H34" s="683">
        <v>7287.0504999999994</v>
      </c>
      <c r="I34" s="683">
        <v>99409.442749999987</v>
      </c>
      <c r="J34" s="684">
        <v>-518.96499999999992</v>
      </c>
      <c r="T34" s="266"/>
    </row>
    <row r="35" spans="2:20" s="267" customFormat="1" ht="21">
      <c r="B35" s="279" t="s">
        <v>495</v>
      </c>
      <c r="C35" s="668" t="s">
        <v>512</v>
      </c>
      <c r="D35" s="685">
        <v>708606.98296000005</v>
      </c>
      <c r="E35" s="685">
        <v>121044.3805</v>
      </c>
      <c r="F35" s="685">
        <v>486395.42346000008</v>
      </c>
      <c r="G35" s="685">
        <v>36721.419000000002</v>
      </c>
      <c r="H35" s="685">
        <v>9641.4799999999959</v>
      </c>
      <c r="I35" s="685">
        <v>653812.36846000003</v>
      </c>
      <c r="J35" s="686">
        <v>54804.28</v>
      </c>
      <c r="T35" s="257"/>
    </row>
    <row r="36" spans="2:20" ht="21">
      <c r="B36" s="280" t="s">
        <v>146</v>
      </c>
      <c r="C36" s="440"/>
      <c r="D36" s="685"/>
      <c r="E36" s="685"/>
      <c r="F36" s="685"/>
      <c r="G36" s="685"/>
      <c r="H36" s="685"/>
      <c r="I36" s="685"/>
      <c r="J36" s="686"/>
    </row>
    <row r="37" spans="2:20" s="263" customFormat="1" ht="21">
      <c r="B37" s="274" t="s">
        <v>488</v>
      </c>
      <c r="C37" s="437" t="s">
        <v>148</v>
      </c>
      <c r="D37" s="683">
        <v>3750379.9077725001</v>
      </c>
      <c r="E37" s="683">
        <v>742895.72394899989</v>
      </c>
      <c r="F37" s="683">
        <v>2730487.7292225002</v>
      </c>
      <c r="G37" s="683">
        <v>111055.1452</v>
      </c>
      <c r="H37" s="683">
        <v>101631.94519999999</v>
      </c>
      <c r="I37" s="683">
        <v>3686070.5435715001</v>
      </c>
      <c r="J37" s="684">
        <v>64309.364200999989</v>
      </c>
      <c r="T37" s="264"/>
    </row>
    <row r="38" spans="2:20" ht="21">
      <c r="B38" s="276" t="s">
        <v>489</v>
      </c>
      <c r="C38" s="440" t="s">
        <v>150</v>
      </c>
      <c r="D38" s="685">
        <v>315398.17999999993</v>
      </c>
      <c r="E38" s="685">
        <v>84455.882075000001</v>
      </c>
      <c r="F38" s="685">
        <v>203850.04392499998</v>
      </c>
      <c r="G38" s="685">
        <v>6898.4875000000002</v>
      </c>
      <c r="H38" s="685">
        <v>25.478999999999999</v>
      </c>
      <c r="I38" s="685">
        <v>295229.89249999996</v>
      </c>
      <c r="J38" s="686">
        <v>20168.287500000002</v>
      </c>
    </row>
    <row r="39" spans="2:20" s="263" customFormat="1" ht="21">
      <c r="B39" s="274" t="s">
        <v>147</v>
      </c>
      <c r="C39" s="437" t="s">
        <v>151</v>
      </c>
      <c r="D39" s="683">
        <v>680653.72910624999</v>
      </c>
      <c r="E39" s="683">
        <v>117392.51874999999</v>
      </c>
      <c r="F39" s="683">
        <v>504443.63010624994</v>
      </c>
      <c r="G39" s="683">
        <v>27613.555249999994</v>
      </c>
      <c r="H39" s="683">
        <v>18954.61</v>
      </c>
      <c r="I39" s="683">
        <v>668404.31410624995</v>
      </c>
      <c r="J39" s="684">
        <v>12249.414999999997</v>
      </c>
      <c r="T39" s="264"/>
    </row>
    <row r="40" spans="2:20" ht="21">
      <c r="B40" s="279" t="s">
        <v>149</v>
      </c>
      <c r="C40" s="668" t="s">
        <v>152</v>
      </c>
      <c r="D40" s="685">
        <v>4746431.8178787492</v>
      </c>
      <c r="E40" s="685">
        <v>944744.12477399991</v>
      </c>
      <c r="F40" s="685">
        <v>3438781.4042537501</v>
      </c>
      <c r="G40" s="685">
        <v>145567.18794999999</v>
      </c>
      <c r="H40" s="685">
        <v>120612.03419999999</v>
      </c>
      <c r="I40" s="685">
        <v>4649704.7501777504</v>
      </c>
      <c r="J40" s="686">
        <v>96727.066700999989</v>
      </c>
    </row>
    <row r="41" spans="2:20" ht="21">
      <c r="B41" s="280" t="s">
        <v>153</v>
      </c>
      <c r="C41" s="440"/>
      <c r="D41" s="671"/>
      <c r="E41" s="671"/>
      <c r="F41" s="671"/>
      <c r="G41" s="671"/>
      <c r="H41" s="671"/>
      <c r="I41" s="671"/>
      <c r="J41" s="679"/>
    </row>
    <row r="42" spans="2:20" s="265" customFormat="1" ht="21">
      <c r="B42" s="278" t="s">
        <v>500</v>
      </c>
      <c r="C42" s="669" t="s">
        <v>154</v>
      </c>
      <c r="D42" s="672">
        <f t="shared" ref="D42:H42" si="1">D35/D37</f>
        <v>0.18894272057383912</v>
      </c>
      <c r="E42" s="672">
        <f t="shared" si="1"/>
        <v>0.16293589611280324</v>
      </c>
      <c r="F42" s="672">
        <f t="shared" si="1"/>
        <v>0.17813499700234872</v>
      </c>
      <c r="G42" s="672">
        <f t="shared" si="1"/>
        <v>0.33065932185193347</v>
      </c>
      <c r="H42" s="672">
        <f t="shared" si="1"/>
        <v>9.4866628608029413E-2</v>
      </c>
      <c r="I42" s="672">
        <f>I35/I37</f>
        <v>0.1773738078887957</v>
      </c>
      <c r="J42" s="672">
        <f>J35/J37</f>
        <v>0.85219750935040051</v>
      </c>
      <c r="T42" s="266"/>
    </row>
    <row r="43" spans="2:20" s="267" customFormat="1" ht="21">
      <c r="B43" s="279" t="s">
        <v>501</v>
      </c>
      <c r="C43" s="668" t="s">
        <v>155</v>
      </c>
      <c r="D43" s="687">
        <f t="shared" ref="D43:H43" si="2">D21/D40</f>
        <v>0.12845786658376379</v>
      </c>
      <c r="E43" s="687">
        <f t="shared" si="2"/>
        <v>0.1079410544356597</v>
      </c>
      <c r="F43" s="687">
        <f t="shared" si="2"/>
        <v>0.12030029975103172</v>
      </c>
      <c r="G43" s="687">
        <f t="shared" si="2"/>
        <v>0.2498895562404797</v>
      </c>
      <c r="H43" s="687">
        <f t="shared" si="2"/>
        <v>1.9520684777572538E-2</v>
      </c>
      <c r="I43" s="687">
        <f>I21/I40</f>
        <v>0.11923400635036151</v>
      </c>
      <c r="J43" s="687">
        <f>J21/J40</f>
        <v>0.57195205940663618</v>
      </c>
      <c r="T43" s="257"/>
    </row>
    <row r="44" spans="2:20" s="265" customFormat="1" ht="21">
      <c r="B44" s="278" t="s">
        <v>502</v>
      </c>
      <c r="C44" s="669" t="s">
        <v>156</v>
      </c>
      <c r="D44" s="688">
        <f t="shared" ref="D44:H44" si="3">D35/D40</f>
        <v>0.14929256547852129</v>
      </c>
      <c r="E44" s="688">
        <f t="shared" si="3"/>
        <v>0.12812398333671143</v>
      </c>
      <c r="F44" s="688">
        <f t="shared" si="3"/>
        <v>0.1414441240313595</v>
      </c>
      <c r="G44" s="688">
        <f t="shared" si="3"/>
        <v>0.25226439774747333</v>
      </c>
      <c r="H44" s="688">
        <f t="shared" si="3"/>
        <v>7.9937960286884838E-2</v>
      </c>
      <c r="I44" s="688">
        <f>I35/I40</f>
        <v>0.14061373863254562</v>
      </c>
      <c r="J44" s="688">
        <f>J35/J40</f>
        <v>0.56658680831715347</v>
      </c>
      <c r="T44" s="266"/>
    </row>
    <row r="45" spans="2:20" ht="21">
      <c r="B45" s="665" t="s">
        <v>497</v>
      </c>
      <c r="C45" s="663"/>
      <c r="D45" s="671"/>
      <c r="E45" s="671"/>
      <c r="F45" s="671"/>
      <c r="G45" s="671"/>
      <c r="H45" s="671"/>
      <c r="I45" s="671"/>
      <c r="J45" s="679"/>
    </row>
    <row r="46" spans="2:20" s="619" customFormat="1" ht="42">
      <c r="B46" s="618" t="s">
        <v>503</v>
      </c>
      <c r="C46" s="437" t="s">
        <v>157</v>
      </c>
      <c r="D46" s="689">
        <v>21612.910000000003</v>
      </c>
      <c r="E46" s="689">
        <v>2388.0060000000003</v>
      </c>
      <c r="F46" s="689">
        <v>17235.567000000003</v>
      </c>
      <c r="G46" s="689">
        <v>0</v>
      </c>
      <c r="H46" s="689">
        <v>315.45699999999999</v>
      </c>
      <c r="I46" s="689">
        <v>19939.030000000002</v>
      </c>
      <c r="J46" s="690">
        <v>1673.8799999999999</v>
      </c>
      <c r="T46" s="620"/>
    </row>
    <row r="47" spans="2:20" s="250" customFormat="1" ht="42">
      <c r="B47" s="616" t="s">
        <v>504</v>
      </c>
      <c r="C47" s="440" t="s">
        <v>158</v>
      </c>
      <c r="D47" s="691">
        <v>3863.3349999999996</v>
      </c>
      <c r="E47" s="691">
        <v>1842.7679999999998</v>
      </c>
      <c r="F47" s="691">
        <v>1456.261</v>
      </c>
      <c r="G47" s="691">
        <v>0</v>
      </c>
      <c r="H47" s="691">
        <v>0</v>
      </c>
      <c r="I47" s="691">
        <v>3299.0289999999995</v>
      </c>
      <c r="J47" s="692">
        <v>564.30600000000004</v>
      </c>
      <c r="T47" s="617"/>
    </row>
    <row r="48" spans="2:20" s="619" customFormat="1" ht="42">
      <c r="B48" s="618" t="s">
        <v>505</v>
      </c>
      <c r="C48" s="437" t="s">
        <v>498</v>
      </c>
      <c r="D48" s="689">
        <v>793.22</v>
      </c>
      <c r="E48" s="689">
        <v>0</v>
      </c>
      <c r="F48" s="689">
        <v>448.22</v>
      </c>
      <c r="G48" s="689">
        <v>0</v>
      </c>
      <c r="H48" s="689">
        <v>0</v>
      </c>
      <c r="I48" s="689">
        <v>448.22</v>
      </c>
      <c r="J48" s="690">
        <v>345</v>
      </c>
      <c r="T48" s="620"/>
    </row>
    <row r="49" spans="2:20" s="250" customFormat="1" ht="42">
      <c r="B49" s="616" t="s">
        <v>506</v>
      </c>
      <c r="C49" s="440" t="s">
        <v>499</v>
      </c>
      <c r="D49" s="691">
        <v>714.495</v>
      </c>
      <c r="E49" s="691">
        <v>0</v>
      </c>
      <c r="F49" s="691">
        <v>714.495</v>
      </c>
      <c r="G49" s="691">
        <v>0</v>
      </c>
      <c r="H49" s="691">
        <v>0</v>
      </c>
      <c r="I49" s="691">
        <v>714.495</v>
      </c>
      <c r="J49" s="692">
        <v>0</v>
      </c>
      <c r="T49" s="617"/>
    </row>
    <row r="50" spans="2:20" s="619" customFormat="1" ht="21">
      <c r="B50" s="618" t="s">
        <v>507</v>
      </c>
      <c r="C50" s="437" t="s">
        <v>159</v>
      </c>
      <c r="D50" s="689"/>
      <c r="E50" s="689"/>
      <c r="F50" s="689"/>
      <c r="G50" s="689"/>
      <c r="H50" s="689"/>
      <c r="I50" s="689"/>
      <c r="J50" s="690"/>
      <c r="T50" s="620"/>
    </row>
    <row r="51" spans="2:20" s="250" customFormat="1" ht="21">
      <c r="B51" s="616" t="s">
        <v>508</v>
      </c>
      <c r="C51" s="440" t="s">
        <v>160</v>
      </c>
      <c r="D51" s="691">
        <v>19.331</v>
      </c>
      <c r="E51" s="691">
        <v>0</v>
      </c>
      <c r="F51" s="691">
        <v>19.331</v>
      </c>
      <c r="G51" s="691">
        <v>0</v>
      </c>
      <c r="H51" s="691">
        <v>0</v>
      </c>
      <c r="I51" s="691">
        <v>19.331</v>
      </c>
      <c r="J51" s="692">
        <v>0</v>
      </c>
      <c r="T51" s="617"/>
    </row>
    <row r="52" spans="2:20" s="619" customFormat="1" ht="42.75" thickBot="1">
      <c r="B52" s="680" t="s">
        <v>509</v>
      </c>
      <c r="C52" s="681" t="s">
        <v>513</v>
      </c>
      <c r="D52" s="693">
        <v>27003.291000000001</v>
      </c>
      <c r="E52" s="693">
        <v>4230.7740000000003</v>
      </c>
      <c r="F52" s="693">
        <v>19873.874</v>
      </c>
      <c r="G52" s="693">
        <v>0</v>
      </c>
      <c r="H52" s="693">
        <v>315.45699999999999</v>
      </c>
      <c r="I52" s="693">
        <v>24420.105</v>
      </c>
      <c r="J52" s="694">
        <v>2583.1859999999997</v>
      </c>
      <c r="T52" s="620"/>
    </row>
  </sheetData>
  <mergeCells count="31">
    <mergeCell ref="IT5:IU5"/>
    <mergeCell ref="GR5:GS5"/>
    <mergeCell ref="HA5:HB5"/>
    <mergeCell ref="HJ5:HK5"/>
    <mergeCell ref="HS5:HT5"/>
    <mergeCell ref="IB5:IC5"/>
    <mergeCell ref="IK5:IL5"/>
    <mergeCell ref="GI5:GJ5"/>
    <mergeCell ref="CN5:CO5"/>
    <mergeCell ref="CW5:CX5"/>
    <mergeCell ref="DF5:DG5"/>
    <mergeCell ref="DO5:DP5"/>
    <mergeCell ref="DX5:DY5"/>
    <mergeCell ref="EG5:EH5"/>
    <mergeCell ref="EP5:EQ5"/>
    <mergeCell ref="EY5:EZ5"/>
    <mergeCell ref="FH5:FI5"/>
    <mergeCell ref="FQ5:FR5"/>
    <mergeCell ref="FZ5:GA5"/>
    <mergeCell ref="CE5:CF5"/>
    <mergeCell ref="B2:J2"/>
    <mergeCell ref="B3:J3"/>
    <mergeCell ref="I4:J4"/>
    <mergeCell ref="K5:L5"/>
    <mergeCell ref="T5:U5"/>
    <mergeCell ref="AC5:AD5"/>
    <mergeCell ref="AL5:AM5"/>
    <mergeCell ref="AU5:AV5"/>
    <mergeCell ref="BD5:BE5"/>
    <mergeCell ref="BM5:BN5"/>
    <mergeCell ref="BV5:BW5"/>
  </mergeCells>
  <printOptions horizontalCentered="1"/>
  <pageMargins left="0.7" right="0.7" top="0.37" bottom="0.37" header="0.3" footer="0.3"/>
  <pageSetup scale="33" orientation="portrait" r:id="rId1"/>
</worksheet>
</file>

<file path=xl/worksheets/sheet15.xml><?xml version="1.0" encoding="utf-8"?>
<worksheet xmlns="http://schemas.openxmlformats.org/spreadsheetml/2006/main" xmlns:r="http://schemas.openxmlformats.org/officeDocument/2006/relationships">
  <sheetPr>
    <tabColor rgb="FF7030A0"/>
  </sheetPr>
  <dimension ref="B1:R27"/>
  <sheetViews>
    <sheetView showGridLines="0" view="pageBreakPreview" topLeftCell="A19" zoomScale="60" zoomScaleNormal="68" workbookViewId="0">
      <selection activeCell="G21" sqref="G21"/>
    </sheetView>
  </sheetViews>
  <sheetFormatPr defaultColWidth="24.42578125" defaultRowHeight="21"/>
  <cols>
    <col min="1" max="1" width="24.42578125" style="283"/>
    <col min="2" max="2" width="8.7109375" style="281" customWidth="1"/>
    <col min="3" max="3" width="63.5703125" style="282" customWidth="1"/>
    <col min="4" max="4" width="11.140625" style="281" customWidth="1"/>
    <col min="5" max="5" width="13.85546875" style="281" customWidth="1"/>
    <col min="6" max="6" width="11.28515625" style="281" customWidth="1"/>
    <col min="7" max="255" width="24.42578125" style="283"/>
    <col min="256" max="256" width="8.7109375" style="283" customWidth="1"/>
    <col min="257" max="257" width="63.5703125" style="283" customWidth="1"/>
    <col min="258" max="260" width="10.7109375" style="283" customWidth="1"/>
    <col min="261" max="511" width="24.42578125" style="283"/>
    <col min="512" max="512" width="8.7109375" style="283" customWidth="1"/>
    <col min="513" max="513" width="63.5703125" style="283" customWidth="1"/>
    <col min="514" max="516" width="10.7109375" style="283" customWidth="1"/>
    <col min="517" max="767" width="24.42578125" style="283"/>
    <col min="768" max="768" width="8.7109375" style="283" customWidth="1"/>
    <col min="769" max="769" width="63.5703125" style="283" customWidth="1"/>
    <col min="770" max="772" width="10.7109375" style="283" customWidth="1"/>
    <col min="773" max="1023" width="24.42578125" style="283"/>
    <col min="1024" max="1024" width="8.7109375" style="283" customWidth="1"/>
    <col min="1025" max="1025" width="63.5703125" style="283" customWidth="1"/>
    <col min="1026" max="1028" width="10.7109375" style="283" customWidth="1"/>
    <col min="1029" max="1279" width="24.42578125" style="283"/>
    <col min="1280" max="1280" width="8.7109375" style="283" customWidth="1"/>
    <col min="1281" max="1281" width="63.5703125" style="283" customWidth="1"/>
    <col min="1282" max="1284" width="10.7109375" style="283" customWidth="1"/>
    <col min="1285" max="1535" width="24.42578125" style="283"/>
    <col min="1536" max="1536" width="8.7109375" style="283" customWidth="1"/>
    <col min="1537" max="1537" width="63.5703125" style="283" customWidth="1"/>
    <col min="1538" max="1540" width="10.7109375" style="283" customWidth="1"/>
    <col min="1541" max="1791" width="24.42578125" style="283"/>
    <col min="1792" max="1792" width="8.7109375" style="283" customWidth="1"/>
    <col min="1793" max="1793" width="63.5703125" style="283" customWidth="1"/>
    <col min="1794" max="1796" width="10.7109375" style="283" customWidth="1"/>
    <col min="1797" max="2047" width="24.42578125" style="283"/>
    <col min="2048" max="2048" width="8.7109375" style="283" customWidth="1"/>
    <col min="2049" max="2049" width="63.5703125" style="283" customWidth="1"/>
    <col min="2050" max="2052" width="10.7109375" style="283" customWidth="1"/>
    <col min="2053" max="2303" width="24.42578125" style="283"/>
    <col min="2304" max="2304" width="8.7109375" style="283" customWidth="1"/>
    <col min="2305" max="2305" width="63.5703125" style="283" customWidth="1"/>
    <col min="2306" max="2308" width="10.7109375" style="283" customWidth="1"/>
    <col min="2309" max="2559" width="24.42578125" style="283"/>
    <col min="2560" max="2560" width="8.7109375" style="283" customWidth="1"/>
    <col min="2561" max="2561" width="63.5703125" style="283" customWidth="1"/>
    <col min="2562" max="2564" width="10.7109375" style="283" customWidth="1"/>
    <col min="2565" max="2815" width="24.42578125" style="283"/>
    <col min="2816" max="2816" width="8.7109375" style="283" customWidth="1"/>
    <col min="2817" max="2817" width="63.5703125" style="283" customWidth="1"/>
    <col min="2818" max="2820" width="10.7109375" style="283" customWidth="1"/>
    <col min="2821" max="3071" width="24.42578125" style="283"/>
    <col min="3072" max="3072" width="8.7109375" style="283" customWidth="1"/>
    <col min="3073" max="3073" width="63.5703125" style="283" customWidth="1"/>
    <col min="3074" max="3076" width="10.7109375" style="283" customWidth="1"/>
    <col min="3077" max="3327" width="24.42578125" style="283"/>
    <col min="3328" max="3328" width="8.7109375" style="283" customWidth="1"/>
    <col min="3329" max="3329" width="63.5703125" style="283" customWidth="1"/>
    <col min="3330" max="3332" width="10.7109375" style="283" customWidth="1"/>
    <col min="3333" max="3583" width="24.42578125" style="283"/>
    <col min="3584" max="3584" width="8.7109375" style="283" customWidth="1"/>
    <col min="3585" max="3585" width="63.5703125" style="283" customWidth="1"/>
    <col min="3586" max="3588" width="10.7109375" style="283" customWidth="1"/>
    <col min="3589" max="3839" width="24.42578125" style="283"/>
    <col min="3840" max="3840" width="8.7109375" style="283" customWidth="1"/>
    <col min="3841" max="3841" width="63.5703125" style="283" customWidth="1"/>
    <col min="3842" max="3844" width="10.7109375" style="283" customWidth="1"/>
    <col min="3845" max="4095" width="24.42578125" style="283"/>
    <col min="4096" max="4096" width="8.7109375" style="283" customWidth="1"/>
    <col min="4097" max="4097" width="63.5703125" style="283" customWidth="1"/>
    <col min="4098" max="4100" width="10.7109375" style="283" customWidth="1"/>
    <col min="4101" max="4351" width="24.42578125" style="283"/>
    <col min="4352" max="4352" width="8.7109375" style="283" customWidth="1"/>
    <col min="4353" max="4353" width="63.5703125" style="283" customWidth="1"/>
    <col min="4354" max="4356" width="10.7109375" style="283" customWidth="1"/>
    <col min="4357" max="4607" width="24.42578125" style="283"/>
    <col min="4608" max="4608" width="8.7109375" style="283" customWidth="1"/>
    <col min="4609" max="4609" width="63.5703125" style="283" customWidth="1"/>
    <col min="4610" max="4612" width="10.7109375" style="283" customWidth="1"/>
    <col min="4613" max="4863" width="24.42578125" style="283"/>
    <col min="4864" max="4864" width="8.7109375" style="283" customWidth="1"/>
    <col min="4865" max="4865" width="63.5703125" style="283" customWidth="1"/>
    <col min="4866" max="4868" width="10.7109375" style="283" customWidth="1"/>
    <col min="4869" max="5119" width="24.42578125" style="283"/>
    <col min="5120" max="5120" width="8.7109375" style="283" customWidth="1"/>
    <col min="5121" max="5121" width="63.5703125" style="283" customWidth="1"/>
    <col min="5122" max="5124" width="10.7109375" style="283" customWidth="1"/>
    <col min="5125" max="5375" width="24.42578125" style="283"/>
    <col min="5376" max="5376" width="8.7109375" style="283" customWidth="1"/>
    <col min="5377" max="5377" width="63.5703125" style="283" customWidth="1"/>
    <col min="5378" max="5380" width="10.7109375" style="283" customWidth="1"/>
    <col min="5381" max="5631" width="24.42578125" style="283"/>
    <col min="5632" max="5632" width="8.7109375" style="283" customWidth="1"/>
    <col min="5633" max="5633" width="63.5703125" style="283" customWidth="1"/>
    <col min="5634" max="5636" width="10.7109375" style="283" customWidth="1"/>
    <col min="5637" max="5887" width="24.42578125" style="283"/>
    <col min="5888" max="5888" width="8.7109375" style="283" customWidth="1"/>
    <col min="5889" max="5889" width="63.5703125" style="283" customWidth="1"/>
    <col min="5890" max="5892" width="10.7109375" style="283" customWidth="1"/>
    <col min="5893" max="6143" width="24.42578125" style="283"/>
    <col min="6144" max="6144" width="8.7109375" style="283" customWidth="1"/>
    <col min="6145" max="6145" width="63.5703125" style="283" customWidth="1"/>
    <col min="6146" max="6148" width="10.7109375" style="283" customWidth="1"/>
    <col min="6149" max="6399" width="24.42578125" style="283"/>
    <col min="6400" max="6400" width="8.7109375" style="283" customWidth="1"/>
    <col min="6401" max="6401" width="63.5703125" style="283" customWidth="1"/>
    <col min="6402" max="6404" width="10.7109375" style="283" customWidth="1"/>
    <col min="6405" max="6655" width="24.42578125" style="283"/>
    <col min="6656" max="6656" width="8.7109375" style="283" customWidth="1"/>
    <col min="6657" max="6657" width="63.5703125" style="283" customWidth="1"/>
    <col min="6658" max="6660" width="10.7109375" style="283" customWidth="1"/>
    <col min="6661" max="6911" width="24.42578125" style="283"/>
    <col min="6912" max="6912" width="8.7109375" style="283" customWidth="1"/>
    <col min="6913" max="6913" width="63.5703125" style="283" customWidth="1"/>
    <col min="6914" max="6916" width="10.7109375" style="283" customWidth="1"/>
    <col min="6917" max="7167" width="24.42578125" style="283"/>
    <col min="7168" max="7168" width="8.7109375" style="283" customWidth="1"/>
    <col min="7169" max="7169" width="63.5703125" style="283" customWidth="1"/>
    <col min="7170" max="7172" width="10.7109375" style="283" customWidth="1"/>
    <col min="7173" max="7423" width="24.42578125" style="283"/>
    <col min="7424" max="7424" width="8.7109375" style="283" customWidth="1"/>
    <col min="7425" max="7425" width="63.5703125" style="283" customWidth="1"/>
    <col min="7426" max="7428" width="10.7109375" style="283" customWidth="1"/>
    <col min="7429" max="7679" width="24.42578125" style="283"/>
    <col min="7680" max="7680" width="8.7109375" style="283" customWidth="1"/>
    <col min="7681" max="7681" width="63.5703125" style="283" customWidth="1"/>
    <col min="7682" max="7684" width="10.7109375" style="283" customWidth="1"/>
    <col min="7685" max="7935" width="24.42578125" style="283"/>
    <col min="7936" max="7936" width="8.7109375" style="283" customWidth="1"/>
    <col min="7937" max="7937" width="63.5703125" style="283" customWidth="1"/>
    <col min="7938" max="7940" width="10.7109375" style="283" customWidth="1"/>
    <col min="7941" max="8191" width="24.42578125" style="283"/>
    <col min="8192" max="8192" width="8.7109375" style="283" customWidth="1"/>
    <col min="8193" max="8193" width="63.5703125" style="283" customWidth="1"/>
    <col min="8194" max="8196" width="10.7109375" style="283" customWidth="1"/>
    <col min="8197" max="8447" width="24.42578125" style="283"/>
    <col min="8448" max="8448" width="8.7109375" style="283" customWidth="1"/>
    <col min="8449" max="8449" width="63.5703125" style="283" customWidth="1"/>
    <col min="8450" max="8452" width="10.7109375" style="283" customWidth="1"/>
    <col min="8453" max="8703" width="24.42578125" style="283"/>
    <col min="8704" max="8704" width="8.7109375" style="283" customWidth="1"/>
    <col min="8705" max="8705" width="63.5703125" style="283" customWidth="1"/>
    <col min="8706" max="8708" width="10.7109375" style="283" customWidth="1"/>
    <col min="8709" max="8959" width="24.42578125" style="283"/>
    <col min="8960" max="8960" width="8.7109375" style="283" customWidth="1"/>
    <col min="8961" max="8961" width="63.5703125" style="283" customWidth="1"/>
    <col min="8962" max="8964" width="10.7109375" style="283" customWidth="1"/>
    <col min="8965" max="9215" width="24.42578125" style="283"/>
    <col min="9216" max="9216" width="8.7109375" style="283" customWidth="1"/>
    <col min="9217" max="9217" width="63.5703125" style="283" customWidth="1"/>
    <col min="9218" max="9220" width="10.7109375" style="283" customWidth="1"/>
    <col min="9221" max="9471" width="24.42578125" style="283"/>
    <col min="9472" max="9472" width="8.7109375" style="283" customWidth="1"/>
    <col min="9473" max="9473" width="63.5703125" style="283" customWidth="1"/>
    <col min="9474" max="9476" width="10.7109375" style="283" customWidth="1"/>
    <col min="9477" max="9727" width="24.42578125" style="283"/>
    <col min="9728" max="9728" width="8.7109375" style="283" customWidth="1"/>
    <col min="9729" max="9729" width="63.5703125" style="283" customWidth="1"/>
    <col min="9730" max="9732" width="10.7109375" style="283" customWidth="1"/>
    <col min="9733" max="9983" width="24.42578125" style="283"/>
    <col min="9984" max="9984" width="8.7109375" style="283" customWidth="1"/>
    <col min="9985" max="9985" width="63.5703125" style="283" customWidth="1"/>
    <col min="9986" max="9988" width="10.7109375" style="283" customWidth="1"/>
    <col min="9989" max="10239" width="24.42578125" style="283"/>
    <col min="10240" max="10240" width="8.7109375" style="283" customWidth="1"/>
    <col min="10241" max="10241" width="63.5703125" style="283" customWidth="1"/>
    <col min="10242" max="10244" width="10.7109375" style="283" customWidth="1"/>
    <col min="10245" max="10495" width="24.42578125" style="283"/>
    <col min="10496" max="10496" width="8.7109375" style="283" customWidth="1"/>
    <col min="10497" max="10497" width="63.5703125" style="283" customWidth="1"/>
    <col min="10498" max="10500" width="10.7109375" style="283" customWidth="1"/>
    <col min="10501" max="10751" width="24.42578125" style="283"/>
    <col min="10752" max="10752" width="8.7109375" style="283" customWidth="1"/>
    <col min="10753" max="10753" width="63.5703125" style="283" customWidth="1"/>
    <col min="10754" max="10756" width="10.7109375" style="283" customWidth="1"/>
    <col min="10757" max="11007" width="24.42578125" style="283"/>
    <col min="11008" max="11008" width="8.7109375" style="283" customWidth="1"/>
    <col min="11009" max="11009" width="63.5703125" style="283" customWidth="1"/>
    <col min="11010" max="11012" width="10.7109375" style="283" customWidth="1"/>
    <col min="11013" max="11263" width="24.42578125" style="283"/>
    <col min="11264" max="11264" width="8.7109375" style="283" customWidth="1"/>
    <col min="11265" max="11265" width="63.5703125" style="283" customWidth="1"/>
    <col min="11266" max="11268" width="10.7109375" style="283" customWidth="1"/>
    <col min="11269" max="11519" width="24.42578125" style="283"/>
    <col min="11520" max="11520" width="8.7109375" style="283" customWidth="1"/>
    <col min="11521" max="11521" width="63.5703125" style="283" customWidth="1"/>
    <col min="11522" max="11524" width="10.7109375" style="283" customWidth="1"/>
    <col min="11525" max="11775" width="24.42578125" style="283"/>
    <col min="11776" max="11776" width="8.7109375" style="283" customWidth="1"/>
    <col min="11777" max="11777" width="63.5703125" style="283" customWidth="1"/>
    <col min="11778" max="11780" width="10.7109375" style="283" customWidth="1"/>
    <col min="11781" max="12031" width="24.42578125" style="283"/>
    <col min="12032" max="12032" width="8.7109375" style="283" customWidth="1"/>
    <col min="12033" max="12033" width="63.5703125" style="283" customWidth="1"/>
    <col min="12034" max="12036" width="10.7109375" style="283" customWidth="1"/>
    <col min="12037" max="12287" width="24.42578125" style="283"/>
    <col min="12288" max="12288" width="8.7109375" style="283" customWidth="1"/>
    <col min="12289" max="12289" width="63.5703125" style="283" customWidth="1"/>
    <col min="12290" max="12292" width="10.7109375" style="283" customWidth="1"/>
    <col min="12293" max="12543" width="24.42578125" style="283"/>
    <col min="12544" max="12544" width="8.7109375" style="283" customWidth="1"/>
    <col min="12545" max="12545" width="63.5703125" style="283" customWidth="1"/>
    <col min="12546" max="12548" width="10.7109375" style="283" customWidth="1"/>
    <col min="12549" max="12799" width="24.42578125" style="283"/>
    <col min="12800" max="12800" width="8.7109375" style="283" customWidth="1"/>
    <col min="12801" max="12801" width="63.5703125" style="283" customWidth="1"/>
    <col min="12802" max="12804" width="10.7109375" style="283" customWidth="1"/>
    <col min="12805" max="13055" width="24.42578125" style="283"/>
    <col min="13056" max="13056" width="8.7109375" style="283" customWidth="1"/>
    <col min="13057" max="13057" width="63.5703125" style="283" customWidth="1"/>
    <col min="13058" max="13060" width="10.7109375" style="283" customWidth="1"/>
    <col min="13061" max="13311" width="24.42578125" style="283"/>
    <col min="13312" max="13312" width="8.7109375" style="283" customWidth="1"/>
    <col min="13313" max="13313" width="63.5703125" style="283" customWidth="1"/>
    <col min="13314" max="13316" width="10.7109375" style="283" customWidth="1"/>
    <col min="13317" max="13567" width="24.42578125" style="283"/>
    <col min="13568" max="13568" width="8.7109375" style="283" customWidth="1"/>
    <col min="13569" max="13569" width="63.5703125" style="283" customWidth="1"/>
    <col min="13570" max="13572" width="10.7109375" style="283" customWidth="1"/>
    <col min="13573" max="13823" width="24.42578125" style="283"/>
    <col min="13824" max="13824" width="8.7109375" style="283" customWidth="1"/>
    <col min="13825" max="13825" width="63.5703125" style="283" customWidth="1"/>
    <col min="13826" max="13828" width="10.7109375" style="283" customWidth="1"/>
    <col min="13829" max="14079" width="24.42578125" style="283"/>
    <col min="14080" max="14080" width="8.7109375" style="283" customWidth="1"/>
    <col min="14081" max="14081" width="63.5703125" style="283" customWidth="1"/>
    <col min="14082" max="14084" width="10.7109375" style="283" customWidth="1"/>
    <col min="14085" max="14335" width="24.42578125" style="283"/>
    <col min="14336" max="14336" width="8.7109375" style="283" customWidth="1"/>
    <col min="14337" max="14337" width="63.5703125" style="283" customWidth="1"/>
    <col min="14338" max="14340" width="10.7109375" style="283" customWidth="1"/>
    <col min="14341" max="14591" width="24.42578125" style="283"/>
    <col min="14592" max="14592" width="8.7109375" style="283" customWidth="1"/>
    <col min="14593" max="14593" width="63.5703125" style="283" customWidth="1"/>
    <col min="14594" max="14596" width="10.7109375" style="283" customWidth="1"/>
    <col min="14597" max="14847" width="24.42578125" style="283"/>
    <col min="14848" max="14848" width="8.7109375" style="283" customWidth="1"/>
    <col min="14849" max="14849" width="63.5703125" style="283" customWidth="1"/>
    <col min="14850" max="14852" width="10.7109375" style="283" customWidth="1"/>
    <col min="14853" max="15103" width="24.42578125" style="283"/>
    <col min="15104" max="15104" width="8.7109375" style="283" customWidth="1"/>
    <col min="15105" max="15105" width="63.5703125" style="283" customWidth="1"/>
    <col min="15106" max="15108" width="10.7109375" style="283" customWidth="1"/>
    <col min="15109" max="15359" width="24.42578125" style="283"/>
    <col min="15360" max="15360" width="8.7109375" style="283" customWidth="1"/>
    <col min="15361" max="15361" width="63.5703125" style="283" customWidth="1"/>
    <col min="15362" max="15364" width="10.7109375" style="283" customWidth="1"/>
    <col min="15365" max="15615" width="24.42578125" style="283"/>
    <col min="15616" max="15616" width="8.7109375" style="283" customWidth="1"/>
    <col min="15617" max="15617" width="63.5703125" style="283" customWidth="1"/>
    <col min="15618" max="15620" width="10.7109375" style="283" customWidth="1"/>
    <col min="15621" max="15871" width="24.42578125" style="283"/>
    <col min="15872" max="15872" width="8.7109375" style="283" customWidth="1"/>
    <col min="15873" max="15873" width="63.5703125" style="283" customWidth="1"/>
    <col min="15874" max="15876" width="10.7109375" style="283" customWidth="1"/>
    <col min="15877" max="16127" width="24.42578125" style="283"/>
    <col min="16128" max="16128" width="8.7109375" style="283" customWidth="1"/>
    <col min="16129" max="16129" width="63.5703125" style="283" customWidth="1"/>
    <col min="16130" max="16132" width="10.7109375" style="283" customWidth="1"/>
    <col min="16133" max="16384" width="24.42578125" style="283"/>
  </cols>
  <sheetData>
    <row r="1" spans="2:6">
      <c r="E1" s="283"/>
      <c r="F1" s="284"/>
    </row>
    <row r="2" spans="2:6" ht="28.5">
      <c r="B2" s="880" t="s">
        <v>563</v>
      </c>
      <c r="C2" s="880"/>
      <c r="D2" s="880"/>
      <c r="E2" s="880"/>
      <c r="F2" s="880"/>
    </row>
    <row r="3" spans="2:6" ht="23.25">
      <c r="B3" s="881" t="s">
        <v>417</v>
      </c>
      <c r="C3" s="881"/>
      <c r="D3" s="881"/>
      <c r="E3" s="881"/>
      <c r="F3" s="881"/>
    </row>
    <row r="5" spans="2:6" s="285" customFormat="1" ht="55.5" customHeight="1">
      <c r="B5" s="700"/>
      <c r="C5" s="701" t="s">
        <v>186</v>
      </c>
      <c r="D5" s="702" t="s">
        <v>187</v>
      </c>
      <c r="E5" s="702" t="s">
        <v>188</v>
      </c>
      <c r="F5" s="702" t="s">
        <v>189</v>
      </c>
    </row>
    <row r="6" spans="2:6" s="285" customFormat="1" ht="24" customHeight="1">
      <c r="B6" s="703"/>
      <c r="C6" s="704" t="s">
        <v>190</v>
      </c>
      <c r="D6" s="705">
        <v>3</v>
      </c>
      <c r="E6" s="705">
        <v>2</v>
      </c>
      <c r="F6" s="705">
        <v>33</v>
      </c>
    </row>
    <row r="7" spans="2:6" s="285" customFormat="1">
      <c r="B7" s="706"/>
      <c r="C7" s="707" t="s">
        <v>191</v>
      </c>
      <c r="D7" s="708" t="s">
        <v>187</v>
      </c>
      <c r="E7" s="708" t="s">
        <v>188</v>
      </c>
      <c r="F7" s="708" t="s">
        <v>189</v>
      </c>
    </row>
    <row r="8" spans="2:6" ht="37.5">
      <c r="B8" s="715" t="s">
        <v>192</v>
      </c>
      <c r="C8" s="709" t="s">
        <v>193</v>
      </c>
      <c r="D8" s="710">
        <v>3</v>
      </c>
      <c r="E8" s="710">
        <v>6</v>
      </c>
      <c r="F8" s="710">
        <v>29</v>
      </c>
    </row>
    <row r="9" spans="2:6" s="285" customFormat="1" ht="56.25">
      <c r="B9" s="716" t="s">
        <v>194</v>
      </c>
      <c r="C9" s="711" t="s">
        <v>195</v>
      </c>
      <c r="D9" s="712">
        <v>3</v>
      </c>
      <c r="E9" s="712">
        <v>4</v>
      </c>
      <c r="F9" s="712">
        <v>31</v>
      </c>
    </row>
    <row r="10" spans="2:6" ht="56.25">
      <c r="B10" s="715" t="s">
        <v>196</v>
      </c>
      <c r="C10" s="709" t="s">
        <v>197</v>
      </c>
      <c r="D10" s="710">
        <v>3</v>
      </c>
      <c r="E10" s="710">
        <v>5</v>
      </c>
      <c r="F10" s="710">
        <v>30</v>
      </c>
    </row>
    <row r="11" spans="2:6" s="285" customFormat="1" ht="56.25">
      <c r="B11" s="716" t="s">
        <v>198</v>
      </c>
      <c r="C11" s="711" t="s">
        <v>199</v>
      </c>
      <c r="D11" s="712">
        <v>4</v>
      </c>
      <c r="E11" s="712">
        <v>5</v>
      </c>
      <c r="F11" s="712">
        <v>29</v>
      </c>
    </row>
    <row r="12" spans="2:6" ht="56.25">
      <c r="B12" s="715" t="s">
        <v>200</v>
      </c>
      <c r="C12" s="709" t="s">
        <v>201</v>
      </c>
      <c r="D12" s="710">
        <v>3</v>
      </c>
      <c r="E12" s="710">
        <v>4</v>
      </c>
      <c r="F12" s="710">
        <v>31</v>
      </c>
    </row>
    <row r="13" spans="2:6" s="285" customFormat="1" ht="37.5">
      <c r="B13" s="716" t="s">
        <v>202</v>
      </c>
      <c r="C13" s="711" t="s">
        <v>203</v>
      </c>
      <c r="D13" s="712">
        <v>3</v>
      </c>
      <c r="E13" s="712">
        <v>4</v>
      </c>
      <c r="F13" s="712">
        <v>31</v>
      </c>
    </row>
    <row r="14" spans="2:6">
      <c r="B14" s="717"/>
      <c r="C14" s="714" t="s">
        <v>204</v>
      </c>
      <c r="D14" s="713" t="s">
        <v>187</v>
      </c>
      <c r="E14" s="713" t="s">
        <v>188</v>
      </c>
      <c r="F14" s="713" t="s">
        <v>189</v>
      </c>
    </row>
    <row r="15" spans="2:6" s="285" customFormat="1">
      <c r="B15" s="715" t="s">
        <v>205</v>
      </c>
      <c r="C15" s="709" t="s">
        <v>206</v>
      </c>
      <c r="D15" s="710">
        <v>3</v>
      </c>
      <c r="E15" s="710">
        <v>3</v>
      </c>
      <c r="F15" s="710">
        <v>32</v>
      </c>
    </row>
    <row r="16" spans="2:6" s="285" customFormat="1" ht="56.25">
      <c r="B16" s="716" t="s">
        <v>207</v>
      </c>
      <c r="C16" s="711" t="s">
        <v>208</v>
      </c>
      <c r="D16" s="712">
        <v>3</v>
      </c>
      <c r="E16" s="712">
        <v>3</v>
      </c>
      <c r="F16" s="712">
        <v>32</v>
      </c>
    </row>
    <row r="17" spans="2:18">
      <c r="B17" s="715" t="s">
        <v>209</v>
      </c>
      <c r="C17" s="709" t="s">
        <v>210</v>
      </c>
      <c r="D17" s="710">
        <v>1</v>
      </c>
      <c r="E17" s="710">
        <v>4</v>
      </c>
      <c r="F17" s="710">
        <v>33</v>
      </c>
    </row>
    <row r="18" spans="2:18" s="285" customFormat="1">
      <c r="B18" s="716" t="s">
        <v>211</v>
      </c>
      <c r="C18" s="711" t="s">
        <v>212</v>
      </c>
      <c r="D18" s="712">
        <v>2</v>
      </c>
      <c r="E18" s="712">
        <v>3</v>
      </c>
      <c r="F18" s="712">
        <v>33</v>
      </c>
    </row>
    <row r="19" spans="2:18">
      <c r="B19" s="715" t="s">
        <v>213</v>
      </c>
      <c r="C19" s="709" t="s">
        <v>214</v>
      </c>
      <c r="D19" s="710">
        <v>3</v>
      </c>
      <c r="E19" s="710">
        <v>3</v>
      </c>
      <c r="F19" s="710">
        <v>32</v>
      </c>
    </row>
    <row r="20" spans="2:18" s="285" customFormat="1">
      <c r="B20" s="716" t="s">
        <v>215</v>
      </c>
      <c r="C20" s="711" t="s">
        <v>216</v>
      </c>
      <c r="D20" s="712">
        <v>4</v>
      </c>
      <c r="E20" s="712">
        <v>2</v>
      </c>
      <c r="F20" s="712">
        <v>32</v>
      </c>
    </row>
    <row r="21" spans="2:18">
      <c r="B21" s="718"/>
      <c r="C21" s="714" t="s">
        <v>217</v>
      </c>
      <c r="D21" s="713" t="s">
        <v>187</v>
      </c>
      <c r="E21" s="713" t="s">
        <v>188</v>
      </c>
      <c r="F21" s="713" t="s">
        <v>189</v>
      </c>
    </row>
    <row r="22" spans="2:18" s="285" customFormat="1" ht="112.5">
      <c r="B22" s="715" t="s">
        <v>218</v>
      </c>
      <c r="C22" s="709" t="s">
        <v>219</v>
      </c>
      <c r="D22" s="739">
        <v>4</v>
      </c>
      <c r="E22" s="739">
        <v>4</v>
      </c>
      <c r="F22" s="739">
        <v>30</v>
      </c>
    </row>
    <row r="23" spans="2:18" ht="93.75">
      <c r="B23" s="716" t="s">
        <v>220</v>
      </c>
      <c r="C23" s="711" t="s">
        <v>221</v>
      </c>
      <c r="D23" s="740">
        <v>4</v>
      </c>
      <c r="E23" s="740">
        <v>6</v>
      </c>
      <c r="F23" s="740">
        <v>28</v>
      </c>
    </row>
    <row r="24" spans="2:18" s="285" customFormat="1">
      <c r="B24" s="718"/>
      <c r="C24" s="714" t="s">
        <v>222</v>
      </c>
      <c r="D24" s="714" t="s">
        <v>223</v>
      </c>
      <c r="E24" s="714" t="s">
        <v>224</v>
      </c>
      <c r="F24" s="714" t="s">
        <v>225</v>
      </c>
    </row>
    <row r="25" spans="2:18" ht="37.5">
      <c r="B25" s="715" t="s">
        <v>226</v>
      </c>
      <c r="C25" s="709" t="s">
        <v>227</v>
      </c>
      <c r="D25" s="739">
        <v>0</v>
      </c>
      <c r="E25" s="739">
        <v>0</v>
      </c>
      <c r="F25" s="739">
        <v>2</v>
      </c>
    </row>
    <row r="26" spans="2:18" ht="21" customHeight="1">
      <c r="B26" s="874" t="s">
        <v>559</v>
      </c>
      <c r="C26" s="874"/>
      <c r="D26" s="874"/>
      <c r="E26" s="874"/>
      <c r="F26" s="874"/>
      <c r="G26" s="805"/>
      <c r="H26" s="805"/>
      <c r="I26" s="805"/>
      <c r="J26" s="805"/>
      <c r="K26" s="805"/>
      <c r="L26" s="805"/>
      <c r="M26" s="805"/>
      <c r="N26" s="805"/>
      <c r="O26" s="805"/>
      <c r="P26" s="805"/>
      <c r="Q26" s="805"/>
      <c r="R26" s="805"/>
    </row>
    <row r="27" spans="2:18">
      <c r="B27" s="874"/>
      <c r="C27" s="874"/>
      <c r="D27" s="874"/>
      <c r="E27" s="874"/>
      <c r="F27" s="874"/>
      <c r="G27" s="805"/>
      <c r="H27" s="805"/>
      <c r="I27" s="805"/>
      <c r="J27" s="805"/>
      <c r="K27" s="805"/>
      <c r="L27" s="805"/>
      <c r="M27" s="805"/>
      <c r="N27" s="805"/>
      <c r="O27" s="805"/>
      <c r="P27" s="805"/>
      <c r="Q27" s="805"/>
      <c r="R27" s="805"/>
    </row>
  </sheetData>
  <mergeCells count="3">
    <mergeCell ref="B2:F2"/>
    <mergeCell ref="B3:F3"/>
    <mergeCell ref="B26:F27"/>
  </mergeCells>
  <printOptions horizontalCentered="1"/>
  <pageMargins left="0.5" right="0.25" top="0.75" bottom="0.5" header="0.5" footer="0.25"/>
  <pageSetup scale="62" orientation="portrait" r:id="rId1"/>
  <headerFooter alignWithMargins="0"/>
  <drawing r:id="rId2"/>
  <tableParts count="1">
    <tablePart r:id="rId3"/>
  </tableParts>
</worksheet>
</file>

<file path=xl/worksheets/sheet16.xml><?xml version="1.0" encoding="utf-8"?>
<worksheet xmlns="http://schemas.openxmlformats.org/spreadsheetml/2006/main" xmlns:r="http://schemas.openxmlformats.org/officeDocument/2006/relationships">
  <sheetPr>
    <tabColor rgb="FF7030A0"/>
    <pageSetUpPr fitToPage="1"/>
  </sheetPr>
  <dimension ref="A2:R69"/>
  <sheetViews>
    <sheetView showGridLines="0" view="pageBreakPreview" topLeftCell="A13" zoomScale="41" zoomScaleNormal="115" zoomScaleSheetLayoutView="41" workbookViewId="0">
      <selection activeCell="G25" sqref="G25"/>
    </sheetView>
  </sheetViews>
  <sheetFormatPr defaultRowHeight="21"/>
  <cols>
    <col min="1" max="1" width="9.140625" style="424"/>
    <col min="2" max="2" width="81.28515625" style="424" hidden="1" customWidth="1"/>
    <col min="3" max="3" width="83.7109375" style="424" hidden="1" customWidth="1"/>
    <col min="4" max="4" width="77.140625" style="424" hidden="1" customWidth="1"/>
    <col min="5" max="9" width="66.7109375" style="424" bestFit="1" customWidth="1"/>
    <col min="10" max="251" width="9.140625" style="424"/>
    <col min="252" max="254" width="9.140625" style="424" customWidth="1"/>
    <col min="255" max="255" width="39.7109375" style="424" customWidth="1"/>
    <col min="256" max="258" width="9.140625" style="424" customWidth="1"/>
    <col min="259" max="259" width="39.28515625" style="424" customWidth="1"/>
    <col min="260" max="260" width="9.140625" style="424" customWidth="1"/>
    <col min="261" max="261" width="38.7109375" style="424" customWidth="1"/>
    <col min="262" max="263" width="9.140625" style="424" customWidth="1"/>
    <col min="264" max="265" width="38.85546875" style="424" bestFit="1" customWidth="1"/>
    <col min="266" max="507" width="9.140625" style="424"/>
    <col min="508" max="510" width="9.140625" style="424" customWidth="1"/>
    <col min="511" max="511" width="39.7109375" style="424" customWidth="1"/>
    <col min="512" max="514" width="9.140625" style="424" customWidth="1"/>
    <col min="515" max="515" width="39.28515625" style="424" customWidth="1"/>
    <col min="516" max="516" width="9.140625" style="424" customWidth="1"/>
    <col min="517" max="517" width="38.7109375" style="424" customWidth="1"/>
    <col min="518" max="519" width="9.140625" style="424" customWidth="1"/>
    <col min="520" max="521" width="38.85546875" style="424" bestFit="1" customWidth="1"/>
    <col min="522" max="763" width="9.140625" style="424"/>
    <col min="764" max="766" width="9.140625" style="424" customWidth="1"/>
    <col min="767" max="767" width="39.7109375" style="424" customWidth="1"/>
    <col min="768" max="770" width="9.140625" style="424" customWidth="1"/>
    <col min="771" max="771" width="39.28515625" style="424" customWidth="1"/>
    <col min="772" max="772" width="9.140625" style="424" customWidth="1"/>
    <col min="773" max="773" width="38.7109375" style="424" customWidth="1"/>
    <col min="774" max="775" width="9.140625" style="424" customWidth="1"/>
    <col min="776" max="777" width="38.85546875" style="424" bestFit="1" customWidth="1"/>
    <col min="778" max="1019" width="9.140625" style="424"/>
    <col min="1020" max="1022" width="9.140625" style="424" customWidth="1"/>
    <col min="1023" max="1023" width="39.7109375" style="424" customWidth="1"/>
    <col min="1024" max="1026" width="9.140625" style="424" customWidth="1"/>
    <col min="1027" max="1027" width="39.28515625" style="424" customWidth="1"/>
    <col min="1028" max="1028" width="9.140625" style="424" customWidth="1"/>
    <col min="1029" max="1029" width="38.7109375" style="424" customWidth="1"/>
    <col min="1030" max="1031" width="9.140625" style="424" customWidth="1"/>
    <col min="1032" max="1033" width="38.85546875" style="424" bestFit="1" customWidth="1"/>
    <col min="1034" max="1275" width="9.140625" style="424"/>
    <col min="1276" max="1278" width="9.140625" style="424" customWidth="1"/>
    <col min="1279" max="1279" width="39.7109375" style="424" customWidth="1"/>
    <col min="1280" max="1282" width="9.140625" style="424" customWidth="1"/>
    <col min="1283" max="1283" width="39.28515625" style="424" customWidth="1"/>
    <col min="1284" max="1284" width="9.140625" style="424" customWidth="1"/>
    <col min="1285" max="1285" width="38.7109375" style="424" customWidth="1"/>
    <col min="1286" max="1287" width="9.140625" style="424" customWidth="1"/>
    <col min="1288" max="1289" width="38.85546875" style="424" bestFit="1" customWidth="1"/>
    <col min="1290" max="1531" width="9.140625" style="424"/>
    <col min="1532" max="1534" width="9.140625" style="424" customWidth="1"/>
    <col min="1535" max="1535" width="39.7109375" style="424" customWidth="1"/>
    <col min="1536" max="1538" width="9.140625" style="424" customWidth="1"/>
    <col min="1539" max="1539" width="39.28515625" style="424" customWidth="1"/>
    <col min="1540" max="1540" width="9.140625" style="424" customWidth="1"/>
    <col min="1541" max="1541" width="38.7109375" style="424" customWidth="1"/>
    <col min="1542" max="1543" width="9.140625" style="424" customWidth="1"/>
    <col min="1544" max="1545" width="38.85546875" style="424" bestFit="1" customWidth="1"/>
    <col min="1546" max="1787" width="9.140625" style="424"/>
    <col min="1788" max="1790" width="9.140625" style="424" customWidth="1"/>
    <col min="1791" max="1791" width="39.7109375" style="424" customWidth="1"/>
    <col min="1792" max="1794" width="9.140625" style="424" customWidth="1"/>
    <col min="1795" max="1795" width="39.28515625" style="424" customWidth="1"/>
    <col min="1796" max="1796" width="9.140625" style="424" customWidth="1"/>
    <col min="1797" max="1797" width="38.7109375" style="424" customWidth="1"/>
    <col min="1798" max="1799" width="9.140625" style="424" customWidth="1"/>
    <col min="1800" max="1801" width="38.85546875" style="424" bestFit="1" customWidth="1"/>
    <col min="1802" max="2043" width="9.140625" style="424"/>
    <col min="2044" max="2046" width="9.140625" style="424" customWidth="1"/>
    <col min="2047" max="2047" width="39.7109375" style="424" customWidth="1"/>
    <col min="2048" max="2050" width="9.140625" style="424" customWidth="1"/>
    <col min="2051" max="2051" width="39.28515625" style="424" customWidth="1"/>
    <col min="2052" max="2052" width="9.140625" style="424" customWidth="1"/>
    <col min="2053" max="2053" width="38.7109375" style="424" customWidth="1"/>
    <col min="2054" max="2055" width="9.140625" style="424" customWidth="1"/>
    <col min="2056" max="2057" width="38.85546875" style="424" bestFit="1" customWidth="1"/>
    <col min="2058" max="2299" width="9.140625" style="424"/>
    <col min="2300" max="2302" width="9.140625" style="424" customWidth="1"/>
    <col min="2303" max="2303" width="39.7109375" style="424" customWidth="1"/>
    <col min="2304" max="2306" width="9.140625" style="424" customWidth="1"/>
    <col min="2307" max="2307" width="39.28515625" style="424" customWidth="1"/>
    <col min="2308" max="2308" width="9.140625" style="424" customWidth="1"/>
    <col min="2309" max="2309" width="38.7109375" style="424" customWidth="1"/>
    <col min="2310" max="2311" width="9.140625" style="424" customWidth="1"/>
    <col min="2312" max="2313" width="38.85546875" style="424" bestFit="1" customWidth="1"/>
    <col min="2314" max="2555" width="9.140625" style="424"/>
    <col min="2556" max="2558" width="9.140625" style="424" customWidth="1"/>
    <col min="2559" max="2559" width="39.7109375" style="424" customWidth="1"/>
    <col min="2560" max="2562" width="9.140625" style="424" customWidth="1"/>
    <col min="2563" max="2563" width="39.28515625" style="424" customWidth="1"/>
    <col min="2564" max="2564" width="9.140625" style="424" customWidth="1"/>
    <col min="2565" max="2565" width="38.7109375" style="424" customWidth="1"/>
    <col min="2566" max="2567" width="9.140625" style="424" customWidth="1"/>
    <col min="2568" max="2569" width="38.85546875" style="424" bestFit="1" customWidth="1"/>
    <col min="2570" max="2811" width="9.140625" style="424"/>
    <col min="2812" max="2814" width="9.140625" style="424" customWidth="1"/>
    <col min="2815" max="2815" width="39.7109375" style="424" customWidth="1"/>
    <col min="2816" max="2818" width="9.140625" style="424" customWidth="1"/>
    <col min="2819" max="2819" width="39.28515625" style="424" customWidth="1"/>
    <col min="2820" max="2820" width="9.140625" style="424" customWidth="1"/>
    <col min="2821" max="2821" width="38.7109375" style="424" customWidth="1"/>
    <col min="2822" max="2823" width="9.140625" style="424" customWidth="1"/>
    <col min="2824" max="2825" width="38.85546875" style="424" bestFit="1" customWidth="1"/>
    <col min="2826" max="3067" width="9.140625" style="424"/>
    <col min="3068" max="3070" width="9.140625" style="424" customWidth="1"/>
    <col min="3071" max="3071" width="39.7109375" style="424" customWidth="1"/>
    <col min="3072" max="3074" width="9.140625" style="424" customWidth="1"/>
    <col min="3075" max="3075" width="39.28515625" style="424" customWidth="1"/>
    <col min="3076" max="3076" width="9.140625" style="424" customWidth="1"/>
    <col min="3077" max="3077" width="38.7109375" style="424" customWidth="1"/>
    <col min="3078" max="3079" width="9.140625" style="424" customWidth="1"/>
    <col min="3080" max="3081" width="38.85546875" style="424" bestFit="1" customWidth="1"/>
    <col min="3082" max="3323" width="9.140625" style="424"/>
    <col min="3324" max="3326" width="9.140625" style="424" customWidth="1"/>
    <col min="3327" max="3327" width="39.7109375" style="424" customWidth="1"/>
    <col min="3328" max="3330" width="9.140625" style="424" customWidth="1"/>
    <col min="3331" max="3331" width="39.28515625" style="424" customWidth="1"/>
    <col min="3332" max="3332" width="9.140625" style="424" customWidth="1"/>
    <col min="3333" max="3333" width="38.7109375" style="424" customWidth="1"/>
    <col min="3334" max="3335" width="9.140625" style="424" customWidth="1"/>
    <col min="3336" max="3337" width="38.85546875" style="424" bestFit="1" customWidth="1"/>
    <col min="3338" max="3579" width="9.140625" style="424"/>
    <col min="3580" max="3582" width="9.140625" style="424" customWidth="1"/>
    <col min="3583" max="3583" width="39.7109375" style="424" customWidth="1"/>
    <col min="3584" max="3586" width="9.140625" style="424" customWidth="1"/>
    <col min="3587" max="3587" width="39.28515625" style="424" customWidth="1"/>
    <col min="3588" max="3588" width="9.140625" style="424" customWidth="1"/>
    <col min="3589" max="3589" width="38.7109375" style="424" customWidth="1"/>
    <col min="3590" max="3591" width="9.140625" style="424" customWidth="1"/>
    <col min="3592" max="3593" width="38.85546875" style="424" bestFit="1" customWidth="1"/>
    <col min="3594" max="3835" width="9.140625" style="424"/>
    <col min="3836" max="3838" width="9.140625" style="424" customWidth="1"/>
    <col min="3839" max="3839" width="39.7109375" style="424" customWidth="1"/>
    <col min="3840" max="3842" width="9.140625" style="424" customWidth="1"/>
    <col min="3843" max="3843" width="39.28515625" style="424" customWidth="1"/>
    <col min="3844" max="3844" width="9.140625" style="424" customWidth="1"/>
    <col min="3845" max="3845" width="38.7109375" style="424" customWidth="1"/>
    <col min="3846" max="3847" width="9.140625" style="424" customWidth="1"/>
    <col min="3848" max="3849" width="38.85546875" style="424" bestFit="1" customWidth="1"/>
    <col min="3850" max="4091" width="9.140625" style="424"/>
    <col min="4092" max="4094" width="9.140625" style="424" customWidth="1"/>
    <col min="4095" max="4095" width="39.7109375" style="424" customWidth="1"/>
    <col min="4096" max="4098" width="9.140625" style="424" customWidth="1"/>
    <col min="4099" max="4099" width="39.28515625" style="424" customWidth="1"/>
    <col min="4100" max="4100" width="9.140625" style="424" customWidth="1"/>
    <col min="4101" max="4101" width="38.7109375" style="424" customWidth="1"/>
    <col min="4102" max="4103" width="9.140625" style="424" customWidth="1"/>
    <col min="4104" max="4105" width="38.85546875" style="424" bestFit="1" customWidth="1"/>
    <col min="4106" max="4347" width="9.140625" style="424"/>
    <col min="4348" max="4350" width="9.140625" style="424" customWidth="1"/>
    <col min="4351" max="4351" width="39.7109375" style="424" customWidth="1"/>
    <col min="4352" max="4354" width="9.140625" style="424" customWidth="1"/>
    <col min="4355" max="4355" width="39.28515625" style="424" customWidth="1"/>
    <col min="4356" max="4356" width="9.140625" style="424" customWidth="1"/>
    <col min="4357" max="4357" width="38.7109375" style="424" customWidth="1"/>
    <col min="4358" max="4359" width="9.140625" style="424" customWidth="1"/>
    <col min="4360" max="4361" width="38.85546875" style="424" bestFit="1" customWidth="1"/>
    <col min="4362" max="4603" width="9.140625" style="424"/>
    <col min="4604" max="4606" width="9.140625" style="424" customWidth="1"/>
    <col min="4607" max="4607" width="39.7109375" style="424" customWidth="1"/>
    <col min="4608" max="4610" width="9.140625" style="424" customWidth="1"/>
    <col min="4611" max="4611" width="39.28515625" style="424" customWidth="1"/>
    <col min="4612" max="4612" width="9.140625" style="424" customWidth="1"/>
    <col min="4613" max="4613" width="38.7109375" style="424" customWidth="1"/>
    <col min="4614" max="4615" width="9.140625" style="424" customWidth="1"/>
    <col min="4616" max="4617" width="38.85546875" style="424" bestFit="1" customWidth="1"/>
    <col min="4618" max="4859" width="9.140625" style="424"/>
    <col min="4860" max="4862" width="9.140625" style="424" customWidth="1"/>
    <col min="4863" max="4863" width="39.7109375" style="424" customWidth="1"/>
    <col min="4864" max="4866" width="9.140625" style="424" customWidth="1"/>
    <col min="4867" max="4867" width="39.28515625" style="424" customWidth="1"/>
    <col min="4868" max="4868" width="9.140625" style="424" customWidth="1"/>
    <col min="4869" max="4869" width="38.7109375" style="424" customWidth="1"/>
    <col min="4870" max="4871" width="9.140625" style="424" customWidth="1"/>
    <col min="4872" max="4873" width="38.85546875" style="424" bestFit="1" customWidth="1"/>
    <col min="4874" max="5115" width="9.140625" style="424"/>
    <col min="5116" max="5118" width="9.140625" style="424" customWidth="1"/>
    <col min="5119" max="5119" width="39.7109375" style="424" customWidth="1"/>
    <col min="5120" max="5122" width="9.140625" style="424" customWidth="1"/>
    <col min="5123" max="5123" width="39.28515625" style="424" customWidth="1"/>
    <col min="5124" max="5124" width="9.140625" style="424" customWidth="1"/>
    <col min="5125" max="5125" width="38.7109375" style="424" customWidth="1"/>
    <col min="5126" max="5127" width="9.140625" style="424" customWidth="1"/>
    <col min="5128" max="5129" width="38.85546875" style="424" bestFit="1" customWidth="1"/>
    <col min="5130" max="5371" width="9.140625" style="424"/>
    <col min="5372" max="5374" width="9.140625" style="424" customWidth="1"/>
    <col min="5375" max="5375" width="39.7109375" style="424" customWidth="1"/>
    <col min="5376" max="5378" width="9.140625" style="424" customWidth="1"/>
    <col min="5379" max="5379" width="39.28515625" style="424" customWidth="1"/>
    <col min="5380" max="5380" width="9.140625" style="424" customWidth="1"/>
    <col min="5381" max="5381" width="38.7109375" style="424" customWidth="1"/>
    <col min="5382" max="5383" width="9.140625" style="424" customWidth="1"/>
    <col min="5384" max="5385" width="38.85546875" style="424" bestFit="1" customWidth="1"/>
    <col min="5386" max="5627" width="9.140625" style="424"/>
    <col min="5628" max="5630" width="9.140625" style="424" customWidth="1"/>
    <col min="5631" max="5631" width="39.7109375" style="424" customWidth="1"/>
    <col min="5632" max="5634" width="9.140625" style="424" customWidth="1"/>
    <col min="5635" max="5635" width="39.28515625" style="424" customWidth="1"/>
    <col min="5636" max="5636" width="9.140625" style="424" customWidth="1"/>
    <col min="5637" max="5637" width="38.7109375" style="424" customWidth="1"/>
    <col min="5638" max="5639" width="9.140625" style="424" customWidth="1"/>
    <col min="5640" max="5641" width="38.85546875" style="424" bestFit="1" customWidth="1"/>
    <col min="5642" max="5883" width="9.140625" style="424"/>
    <col min="5884" max="5886" width="9.140625" style="424" customWidth="1"/>
    <col min="5887" max="5887" width="39.7109375" style="424" customWidth="1"/>
    <col min="5888" max="5890" width="9.140625" style="424" customWidth="1"/>
    <col min="5891" max="5891" width="39.28515625" style="424" customWidth="1"/>
    <col min="5892" max="5892" width="9.140625" style="424" customWidth="1"/>
    <col min="5893" max="5893" width="38.7109375" style="424" customWidth="1"/>
    <col min="5894" max="5895" width="9.140625" style="424" customWidth="1"/>
    <col min="5896" max="5897" width="38.85546875" style="424" bestFit="1" customWidth="1"/>
    <col min="5898" max="6139" width="9.140625" style="424"/>
    <col min="6140" max="6142" width="9.140625" style="424" customWidth="1"/>
    <col min="6143" max="6143" width="39.7109375" style="424" customWidth="1"/>
    <col min="6144" max="6146" width="9.140625" style="424" customWidth="1"/>
    <col min="6147" max="6147" width="39.28515625" style="424" customWidth="1"/>
    <col min="6148" max="6148" width="9.140625" style="424" customWidth="1"/>
    <col min="6149" max="6149" width="38.7109375" style="424" customWidth="1"/>
    <col min="6150" max="6151" width="9.140625" style="424" customWidth="1"/>
    <col min="6152" max="6153" width="38.85546875" style="424" bestFit="1" customWidth="1"/>
    <col min="6154" max="6395" width="9.140625" style="424"/>
    <col min="6396" max="6398" width="9.140625" style="424" customWidth="1"/>
    <col min="6399" max="6399" width="39.7109375" style="424" customWidth="1"/>
    <col min="6400" max="6402" width="9.140625" style="424" customWidth="1"/>
    <col min="6403" max="6403" width="39.28515625" style="424" customWidth="1"/>
    <col min="6404" max="6404" width="9.140625" style="424" customWidth="1"/>
    <col min="6405" max="6405" width="38.7109375" style="424" customWidth="1"/>
    <col min="6406" max="6407" width="9.140625" style="424" customWidth="1"/>
    <col min="6408" max="6409" width="38.85546875" style="424" bestFit="1" customWidth="1"/>
    <col min="6410" max="6651" width="9.140625" style="424"/>
    <col min="6652" max="6654" width="9.140625" style="424" customWidth="1"/>
    <col min="6655" max="6655" width="39.7109375" style="424" customWidth="1"/>
    <col min="6656" max="6658" width="9.140625" style="424" customWidth="1"/>
    <col min="6659" max="6659" width="39.28515625" style="424" customWidth="1"/>
    <col min="6660" max="6660" width="9.140625" style="424" customWidth="1"/>
    <col min="6661" max="6661" width="38.7109375" style="424" customWidth="1"/>
    <col min="6662" max="6663" width="9.140625" style="424" customWidth="1"/>
    <col min="6664" max="6665" width="38.85546875" style="424" bestFit="1" customWidth="1"/>
    <col min="6666" max="6907" width="9.140625" style="424"/>
    <col min="6908" max="6910" width="9.140625" style="424" customWidth="1"/>
    <col min="6911" max="6911" width="39.7109375" style="424" customWidth="1"/>
    <col min="6912" max="6914" width="9.140625" style="424" customWidth="1"/>
    <col min="6915" max="6915" width="39.28515625" style="424" customWidth="1"/>
    <col min="6916" max="6916" width="9.140625" style="424" customWidth="1"/>
    <col min="6917" max="6917" width="38.7109375" style="424" customWidth="1"/>
    <col min="6918" max="6919" width="9.140625" style="424" customWidth="1"/>
    <col min="6920" max="6921" width="38.85546875" style="424" bestFit="1" customWidth="1"/>
    <col min="6922" max="7163" width="9.140625" style="424"/>
    <col min="7164" max="7166" width="9.140625" style="424" customWidth="1"/>
    <col min="7167" max="7167" width="39.7109375" style="424" customWidth="1"/>
    <col min="7168" max="7170" width="9.140625" style="424" customWidth="1"/>
    <col min="7171" max="7171" width="39.28515625" style="424" customWidth="1"/>
    <col min="7172" max="7172" width="9.140625" style="424" customWidth="1"/>
    <col min="7173" max="7173" width="38.7109375" style="424" customWidth="1"/>
    <col min="7174" max="7175" width="9.140625" style="424" customWidth="1"/>
    <col min="7176" max="7177" width="38.85546875" style="424" bestFit="1" customWidth="1"/>
    <col min="7178" max="7419" width="9.140625" style="424"/>
    <col min="7420" max="7422" width="9.140625" style="424" customWidth="1"/>
    <col min="7423" max="7423" width="39.7109375" style="424" customWidth="1"/>
    <col min="7424" max="7426" width="9.140625" style="424" customWidth="1"/>
    <col min="7427" max="7427" width="39.28515625" style="424" customWidth="1"/>
    <col min="7428" max="7428" width="9.140625" style="424" customWidth="1"/>
    <col min="7429" max="7429" width="38.7109375" style="424" customWidth="1"/>
    <col min="7430" max="7431" width="9.140625" style="424" customWidth="1"/>
    <col min="7432" max="7433" width="38.85546875" style="424" bestFit="1" customWidth="1"/>
    <col min="7434" max="7675" width="9.140625" style="424"/>
    <col min="7676" max="7678" width="9.140625" style="424" customWidth="1"/>
    <col min="7679" max="7679" width="39.7109375" style="424" customWidth="1"/>
    <col min="7680" max="7682" width="9.140625" style="424" customWidth="1"/>
    <col min="7683" max="7683" width="39.28515625" style="424" customWidth="1"/>
    <col min="7684" max="7684" width="9.140625" style="424" customWidth="1"/>
    <col min="7685" max="7685" width="38.7109375" style="424" customWidth="1"/>
    <col min="7686" max="7687" width="9.140625" style="424" customWidth="1"/>
    <col min="7688" max="7689" width="38.85546875" style="424" bestFit="1" customWidth="1"/>
    <col min="7690" max="7931" width="9.140625" style="424"/>
    <col min="7932" max="7934" width="9.140625" style="424" customWidth="1"/>
    <col min="7935" max="7935" width="39.7109375" style="424" customWidth="1"/>
    <col min="7936" max="7938" width="9.140625" style="424" customWidth="1"/>
    <col min="7939" max="7939" width="39.28515625" style="424" customWidth="1"/>
    <col min="7940" max="7940" width="9.140625" style="424" customWidth="1"/>
    <col min="7941" max="7941" width="38.7109375" style="424" customWidth="1"/>
    <col min="7942" max="7943" width="9.140625" style="424" customWidth="1"/>
    <col min="7944" max="7945" width="38.85546875" style="424" bestFit="1" customWidth="1"/>
    <col min="7946" max="8187" width="9.140625" style="424"/>
    <col min="8188" max="8190" width="9.140625" style="424" customWidth="1"/>
    <col min="8191" max="8191" width="39.7109375" style="424" customWidth="1"/>
    <col min="8192" max="8194" width="9.140625" style="424" customWidth="1"/>
    <col min="8195" max="8195" width="39.28515625" style="424" customWidth="1"/>
    <col min="8196" max="8196" width="9.140625" style="424" customWidth="1"/>
    <col min="8197" max="8197" width="38.7109375" style="424" customWidth="1"/>
    <col min="8198" max="8199" width="9.140625" style="424" customWidth="1"/>
    <col min="8200" max="8201" width="38.85546875" style="424" bestFit="1" customWidth="1"/>
    <col min="8202" max="8443" width="9.140625" style="424"/>
    <col min="8444" max="8446" width="9.140625" style="424" customWidth="1"/>
    <col min="8447" max="8447" width="39.7109375" style="424" customWidth="1"/>
    <col min="8448" max="8450" width="9.140625" style="424" customWidth="1"/>
    <col min="8451" max="8451" width="39.28515625" style="424" customWidth="1"/>
    <col min="8452" max="8452" width="9.140625" style="424" customWidth="1"/>
    <col min="8453" max="8453" width="38.7109375" style="424" customWidth="1"/>
    <col min="8454" max="8455" width="9.140625" style="424" customWidth="1"/>
    <col min="8456" max="8457" width="38.85546875" style="424" bestFit="1" customWidth="1"/>
    <col min="8458" max="8699" width="9.140625" style="424"/>
    <col min="8700" max="8702" width="9.140625" style="424" customWidth="1"/>
    <col min="8703" max="8703" width="39.7109375" style="424" customWidth="1"/>
    <col min="8704" max="8706" width="9.140625" style="424" customWidth="1"/>
    <col min="8707" max="8707" width="39.28515625" style="424" customWidth="1"/>
    <col min="8708" max="8708" width="9.140625" style="424" customWidth="1"/>
    <col min="8709" max="8709" width="38.7109375" style="424" customWidth="1"/>
    <col min="8710" max="8711" width="9.140625" style="424" customWidth="1"/>
    <col min="8712" max="8713" width="38.85546875" style="424" bestFit="1" customWidth="1"/>
    <col min="8714" max="8955" width="9.140625" style="424"/>
    <col min="8956" max="8958" width="9.140625" style="424" customWidth="1"/>
    <col min="8959" max="8959" width="39.7109375" style="424" customWidth="1"/>
    <col min="8960" max="8962" width="9.140625" style="424" customWidth="1"/>
    <col min="8963" max="8963" width="39.28515625" style="424" customWidth="1"/>
    <col min="8964" max="8964" width="9.140625" style="424" customWidth="1"/>
    <col min="8965" max="8965" width="38.7109375" style="424" customWidth="1"/>
    <col min="8966" max="8967" width="9.140625" style="424" customWidth="1"/>
    <col min="8968" max="8969" width="38.85546875" style="424" bestFit="1" customWidth="1"/>
    <col min="8970" max="9211" width="9.140625" style="424"/>
    <col min="9212" max="9214" width="9.140625" style="424" customWidth="1"/>
    <col min="9215" max="9215" width="39.7109375" style="424" customWidth="1"/>
    <col min="9216" max="9218" width="9.140625" style="424" customWidth="1"/>
    <col min="9219" max="9219" width="39.28515625" style="424" customWidth="1"/>
    <col min="9220" max="9220" width="9.140625" style="424" customWidth="1"/>
    <col min="9221" max="9221" width="38.7109375" style="424" customWidth="1"/>
    <col min="9222" max="9223" width="9.140625" style="424" customWidth="1"/>
    <col min="9224" max="9225" width="38.85546875" style="424" bestFit="1" customWidth="1"/>
    <col min="9226" max="9467" width="9.140625" style="424"/>
    <col min="9468" max="9470" width="9.140625" style="424" customWidth="1"/>
    <col min="9471" max="9471" width="39.7109375" style="424" customWidth="1"/>
    <col min="9472" max="9474" width="9.140625" style="424" customWidth="1"/>
    <col min="9475" max="9475" width="39.28515625" style="424" customWidth="1"/>
    <col min="9476" max="9476" width="9.140625" style="424" customWidth="1"/>
    <col min="9477" max="9477" width="38.7109375" style="424" customWidth="1"/>
    <col min="9478" max="9479" width="9.140625" style="424" customWidth="1"/>
    <col min="9480" max="9481" width="38.85546875" style="424" bestFit="1" customWidth="1"/>
    <col min="9482" max="9723" width="9.140625" style="424"/>
    <col min="9724" max="9726" width="9.140625" style="424" customWidth="1"/>
    <col min="9727" max="9727" width="39.7109375" style="424" customWidth="1"/>
    <col min="9728" max="9730" width="9.140625" style="424" customWidth="1"/>
    <col min="9731" max="9731" width="39.28515625" style="424" customWidth="1"/>
    <col min="9732" max="9732" width="9.140625" style="424" customWidth="1"/>
    <col min="9733" max="9733" width="38.7109375" style="424" customWidth="1"/>
    <col min="9734" max="9735" width="9.140625" style="424" customWidth="1"/>
    <col min="9736" max="9737" width="38.85546875" style="424" bestFit="1" customWidth="1"/>
    <col min="9738" max="9979" width="9.140625" style="424"/>
    <col min="9980" max="9982" width="9.140625" style="424" customWidth="1"/>
    <col min="9983" max="9983" width="39.7109375" style="424" customWidth="1"/>
    <col min="9984" max="9986" width="9.140625" style="424" customWidth="1"/>
    <col min="9987" max="9987" width="39.28515625" style="424" customWidth="1"/>
    <col min="9988" max="9988" width="9.140625" style="424" customWidth="1"/>
    <col min="9989" max="9989" width="38.7109375" style="424" customWidth="1"/>
    <col min="9990" max="9991" width="9.140625" style="424" customWidth="1"/>
    <col min="9992" max="9993" width="38.85546875" style="424" bestFit="1" customWidth="1"/>
    <col min="9994" max="10235" width="9.140625" style="424"/>
    <col min="10236" max="10238" width="9.140625" style="424" customWidth="1"/>
    <col min="10239" max="10239" width="39.7109375" style="424" customWidth="1"/>
    <col min="10240" max="10242" width="9.140625" style="424" customWidth="1"/>
    <col min="10243" max="10243" width="39.28515625" style="424" customWidth="1"/>
    <col min="10244" max="10244" width="9.140625" style="424" customWidth="1"/>
    <col min="10245" max="10245" width="38.7109375" style="424" customWidth="1"/>
    <col min="10246" max="10247" width="9.140625" style="424" customWidth="1"/>
    <col min="10248" max="10249" width="38.85546875" style="424" bestFit="1" customWidth="1"/>
    <col min="10250" max="10491" width="9.140625" style="424"/>
    <col min="10492" max="10494" width="9.140625" style="424" customWidth="1"/>
    <col min="10495" max="10495" width="39.7109375" style="424" customWidth="1"/>
    <col min="10496" max="10498" width="9.140625" style="424" customWidth="1"/>
    <col min="10499" max="10499" width="39.28515625" style="424" customWidth="1"/>
    <col min="10500" max="10500" width="9.140625" style="424" customWidth="1"/>
    <col min="10501" max="10501" width="38.7109375" style="424" customWidth="1"/>
    <col min="10502" max="10503" width="9.140625" style="424" customWidth="1"/>
    <col min="10504" max="10505" width="38.85546875" style="424" bestFit="1" customWidth="1"/>
    <col min="10506" max="10747" width="9.140625" style="424"/>
    <col min="10748" max="10750" width="9.140625" style="424" customWidth="1"/>
    <col min="10751" max="10751" width="39.7109375" style="424" customWidth="1"/>
    <col min="10752" max="10754" width="9.140625" style="424" customWidth="1"/>
    <col min="10755" max="10755" width="39.28515625" style="424" customWidth="1"/>
    <col min="10756" max="10756" width="9.140625" style="424" customWidth="1"/>
    <col min="10757" max="10757" width="38.7109375" style="424" customWidth="1"/>
    <col min="10758" max="10759" width="9.140625" style="424" customWidth="1"/>
    <col min="10760" max="10761" width="38.85546875" style="424" bestFit="1" customWidth="1"/>
    <col min="10762" max="11003" width="9.140625" style="424"/>
    <col min="11004" max="11006" width="9.140625" style="424" customWidth="1"/>
    <col min="11007" max="11007" width="39.7109375" style="424" customWidth="1"/>
    <col min="11008" max="11010" width="9.140625" style="424" customWidth="1"/>
    <col min="11011" max="11011" width="39.28515625" style="424" customWidth="1"/>
    <col min="11012" max="11012" width="9.140625" style="424" customWidth="1"/>
    <col min="11013" max="11013" width="38.7109375" style="424" customWidth="1"/>
    <col min="11014" max="11015" width="9.140625" style="424" customWidth="1"/>
    <col min="11016" max="11017" width="38.85546875" style="424" bestFit="1" customWidth="1"/>
    <col min="11018" max="11259" width="9.140625" style="424"/>
    <col min="11260" max="11262" width="9.140625" style="424" customWidth="1"/>
    <col min="11263" max="11263" width="39.7109375" style="424" customWidth="1"/>
    <col min="11264" max="11266" width="9.140625" style="424" customWidth="1"/>
    <col min="11267" max="11267" width="39.28515625" style="424" customWidth="1"/>
    <col min="11268" max="11268" width="9.140625" style="424" customWidth="1"/>
    <col min="11269" max="11269" width="38.7109375" style="424" customWidth="1"/>
    <col min="11270" max="11271" width="9.140625" style="424" customWidth="1"/>
    <col min="11272" max="11273" width="38.85546875" style="424" bestFit="1" customWidth="1"/>
    <col min="11274" max="11515" width="9.140625" style="424"/>
    <col min="11516" max="11518" width="9.140625" style="424" customWidth="1"/>
    <col min="11519" max="11519" width="39.7109375" style="424" customWidth="1"/>
    <col min="11520" max="11522" width="9.140625" style="424" customWidth="1"/>
    <col min="11523" max="11523" width="39.28515625" style="424" customWidth="1"/>
    <col min="11524" max="11524" width="9.140625" style="424" customWidth="1"/>
    <col min="11525" max="11525" width="38.7109375" style="424" customWidth="1"/>
    <col min="11526" max="11527" width="9.140625" style="424" customWidth="1"/>
    <col min="11528" max="11529" width="38.85546875" style="424" bestFit="1" customWidth="1"/>
    <col min="11530" max="11771" width="9.140625" style="424"/>
    <col min="11772" max="11774" width="9.140625" style="424" customWidth="1"/>
    <col min="11775" max="11775" width="39.7109375" style="424" customWidth="1"/>
    <col min="11776" max="11778" width="9.140625" style="424" customWidth="1"/>
    <col min="11779" max="11779" width="39.28515625" style="424" customWidth="1"/>
    <col min="11780" max="11780" width="9.140625" style="424" customWidth="1"/>
    <col min="11781" max="11781" width="38.7109375" style="424" customWidth="1"/>
    <col min="11782" max="11783" width="9.140625" style="424" customWidth="1"/>
    <col min="11784" max="11785" width="38.85546875" style="424" bestFit="1" customWidth="1"/>
    <col min="11786" max="12027" width="9.140625" style="424"/>
    <col min="12028" max="12030" width="9.140625" style="424" customWidth="1"/>
    <col min="12031" max="12031" width="39.7109375" style="424" customWidth="1"/>
    <col min="12032" max="12034" width="9.140625" style="424" customWidth="1"/>
    <col min="12035" max="12035" width="39.28515625" style="424" customWidth="1"/>
    <col min="12036" max="12036" width="9.140625" style="424" customWidth="1"/>
    <col min="12037" max="12037" width="38.7109375" style="424" customWidth="1"/>
    <col min="12038" max="12039" width="9.140625" style="424" customWidth="1"/>
    <col min="12040" max="12041" width="38.85546875" style="424" bestFit="1" customWidth="1"/>
    <col min="12042" max="12283" width="9.140625" style="424"/>
    <col min="12284" max="12286" width="9.140625" style="424" customWidth="1"/>
    <col min="12287" max="12287" width="39.7109375" style="424" customWidth="1"/>
    <col min="12288" max="12290" width="9.140625" style="424" customWidth="1"/>
    <col min="12291" max="12291" width="39.28515625" style="424" customWidth="1"/>
    <col min="12292" max="12292" width="9.140625" style="424" customWidth="1"/>
    <col min="12293" max="12293" width="38.7109375" style="424" customWidth="1"/>
    <col min="12294" max="12295" width="9.140625" style="424" customWidth="1"/>
    <col min="12296" max="12297" width="38.85546875" style="424" bestFit="1" customWidth="1"/>
    <col min="12298" max="12539" width="9.140625" style="424"/>
    <col min="12540" max="12542" width="9.140625" style="424" customWidth="1"/>
    <col min="12543" max="12543" width="39.7109375" style="424" customWidth="1"/>
    <col min="12544" max="12546" width="9.140625" style="424" customWidth="1"/>
    <col min="12547" max="12547" width="39.28515625" style="424" customWidth="1"/>
    <col min="12548" max="12548" width="9.140625" style="424" customWidth="1"/>
    <col min="12549" max="12549" width="38.7109375" style="424" customWidth="1"/>
    <col min="12550" max="12551" width="9.140625" style="424" customWidth="1"/>
    <col min="12552" max="12553" width="38.85546875" style="424" bestFit="1" customWidth="1"/>
    <col min="12554" max="12795" width="9.140625" style="424"/>
    <col min="12796" max="12798" width="9.140625" style="424" customWidth="1"/>
    <col min="12799" max="12799" width="39.7109375" style="424" customWidth="1"/>
    <col min="12800" max="12802" width="9.140625" style="424" customWidth="1"/>
    <col min="12803" max="12803" width="39.28515625" style="424" customWidth="1"/>
    <col min="12804" max="12804" width="9.140625" style="424" customWidth="1"/>
    <col min="12805" max="12805" width="38.7109375" style="424" customWidth="1"/>
    <col min="12806" max="12807" width="9.140625" style="424" customWidth="1"/>
    <col min="12808" max="12809" width="38.85546875" style="424" bestFit="1" customWidth="1"/>
    <col min="12810" max="13051" width="9.140625" style="424"/>
    <col min="13052" max="13054" width="9.140625" style="424" customWidth="1"/>
    <col min="13055" max="13055" width="39.7109375" style="424" customWidth="1"/>
    <col min="13056" max="13058" width="9.140625" style="424" customWidth="1"/>
    <col min="13059" max="13059" width="39.28515625" style="424" customWidth="1"/>
    <col min="13060" max="13060" width="9.140625" style="424" customWidth="1"/>
    <col min="13061" max="13061" width="38.7109375" style="424" customWidth="1"/>
    <col min="13062" max="13063" width="9.140625" style="424" customWidth="1"/>
    <col min="13064" max="13065" width="38.85546875" style="424" bestFit="1" customWidth="1"/>
    <col min="13066" max="13307" width="9.140625" style="424"/>
    <col min="13308" max="13310" width="9.140625" style="424" customWidth="1"/>
    <col min="13311" max="13311" width="39.7109375" style="424" customWidth="1"/>
    <col min="13312" max="13314" width="9.140625" style="424" customWidth="1"/>
    <col min="13315" max="13315" width="39.28515625" style="424" customWidth="1"/>
    <col min="13316" max="13316" width="9.140625" style="424" customWidth="1"/>
    <col min="13317" max="13317" width="38.7109375" style="424" customWidth="1"/>
    <col min="13318" max="13319" width="9.140625" style="424" customWidth="1"/>
    <col min="13320" max="13321" width="38.85546875" style="424" bestFit="1" customWidth="1"/>
    <col min="13322" max="13563" width="9.140625" style="424"/>
    <col min="13564" max="13566" width="9.140625" style="424" customWidth="1"/>
    <col min="13567" max="13567" width="39.7109375" style="424" customWidth="1"/>
    <col min="13568" max="13570" width="9.140625" style="424" customWidth="1"/>
    <col min="13571" max="13571" width="39.28515625" style="424" customWidth="1"/>
    <col min="13572" max="13572" width="9.140625" style="424" customWidth="1"/>
    <col min="13573" max="13573" width="38.7109375" style="424" customWidth="1"/>
    <col min="13574" max="13575" width="9.140625" style="424" customWidth="1"/>
    <col min="13576" max="13577" width="38.85546875" style="424" bestFit="1" customWidth="1"/>
    <col min="13578" max="13819" width="9.140625" style="424"/>
    <col min="13820" max="13822" width="9.140625" style="424" customWidth="1"/>
    <col min="13823" max="13823" width="39.7109375" style="424" customWidth="1"/>
    <col min="13824" max="13826" width="9.140625" style="424" customWidth="1"/>
    <col min="13827" max="13827" width="39.28515625" style="424" customWidth="1"/>
    <col min="13828" max="13828" width="9.140625" style="424" customWidth="1"/>
    <col min="13829" max="13829" width="38.7109375" style="424" customWidth="1"/>
    <col min="13830" max="13831" width="9.140625" style="424" customWidth="1"/>
    <col min="13832" max="13833" width="38.85546875" style="424" bestFit="1" customWidth="1"/>
    <col min="13834" max="14075" width="9.140625" style="424"/>
    <col min="14076" max="14078" width="9.140625" style="424" customWidth="1"/>
    <col min="14079" max="14079" width="39.7109375" style="424" customWidth="1"/>
    <col min="14080" max="14082" width="9.140625" style="424" customWidth="1"/>
    <col min="14083" max="14083" width="39.28515625" style="424" customWidth="1"/>
    <col min="14084" max="14084" width="9.140625" style="424" customWidth="1"/>
    <col min="14085" max="14085" width="38.7109375" style="424" customWidth="1"/>
    <col min="14086" max="14087" width="9.140625" style="424" customWidth="1"/>
    <col min="14088" max="14089" width="38.85546875" style="424" bestFit="1" customWidth="1"/>
    <col min="14090" max="14331" width="9.140625" style="424"/>
    <col min="14332" max="14334" width="9.140625" style="424" customWidth="1"/>
    <col min="14335" max="14335" width="39.7109375" style="424" customWidth="1"/>
    <col min="14336" max="14338" width="9.140625" style="424" customWidth="1"/>
    <col min="14339" max="14339" width="39.28515625" style="424" customWidth="1"/>
    <col min="14340" max="14340" width="9.140625" style="424" customWidth="1"/>
    <col min="14341" max="14341" width="38.7109375" style="424" customWidth="1"/>
    <col min="14342" max="14343" width="9.140625" style="424" customWidth="1"/>
    <col min="14344" max="14345" width="38.85546875" style="424" bestFit="1" customWidth="1"/>
    <col min="14346" max="14587" width="9.140625" style="424"/>
    <col min="14588" max="14590" width="9.140625" style="424" customWidth="1"/>
    <col min="14591" max="14591" width="39.7109375" style="424" customWidth="1"/>
    <col min="14592" max="14594" width="9.140625" style="424" customWidth="1"/>
    <col min="14595" max="14595" width="39.28515625" style="424" customWidth="1"/>
    <col min="14596" max="14596" width="9.140625" style="424" customWidth="1"/>
    <col min="14597" max="14597" width="38.7109375" style="424" customWidth="1"/>
    <col min="14598" max="14599" width="9.140625" style="424" customWidth="1"/>
    <col min="14600" max="14601" width="38.85546875" style="424" bestFit="1" customWidth="1"/>
    <col min="14602" max="14843" width="9.140625" style="424"/>
    <col min="14844" max="14846" width="9.140625" style="424" customWidth="1"/>
    <col min="14847" max="14847" width="39.7109375" style="424" customWidth="1"/>
    <col min="14848" max="14850" width="9.140625" style="424" customWidth="1"/>
    <col min="14851" max="14851" width="39.28515625" style="424" customWidth="1"/>
    <col min="14852" max="14852" width="9.140625" style="424" customWidth="1"/>
    <col min="14853" max="14853" width="38.7109375" style="424" customWidth="1"/>
    <col min="14854" max="14855" width="9.140625" style="424" customWidth="1"/>
    <col min="14856" max="14857" width="38.85546875" style="424" bestFit="1" customWidth="1"/>
    <col min="14858" max="15099" width="9.140625" style="424"/>
    <col min="15100" max="15102" width="9.140625" style="424" customWidth="1"/>
    <col min="15103" max="15103" width="39.7109375" style="424" customWidth="1"/>
    <col min="15104" max="15106" width="9.140625" style="424" customWidth="1"/>
    <col min="15107" max="15107" width="39.28515625" style="424" customWidth="1"/>
    <col min="15108" max="15108" width="9.140625" style="424" customWidth="1"/>
    <col min="15109" max="15109" width="38.7109375" style="424" customWidth="1"/>
    <col min="15110" max="15111" width="9.140625" style="424" customWidth="1"/>
    <col min="15112" max="15113" width="38.85546875" style="424" bestFit="1" customWidth="1"/>
    <col min="15114" max="15355" width="9.140625" style="424"/>
    <col min="15356" max="15358" width="9.140625" style="424" customWidth="1"/>
    <col min="15359" max="15359" width="39.7109375" style="424" customWidth="1"/>
    <col min="15360" max="15362" width="9.140625" style="424" customWidth="1"/>
    <col min="15363" max="15363" width="39.28515625" style="424" customWidth="1"/>
    <col min="15364" max="15364" width="9.140625" style="424" customWidth="1"/>
    <col min="15365" max="15365" width="38.7109375" style="424" customWidth="1"/>
    <col min="15366" max="15367" width="9.140625" style="424" customWidth="1"/>
    <col min="15368" max="15369" width="38.85546875" style="424" bestFit="1" customWidth="1"/>
    <col min="15370" max="15611" width="9.140625" style="424"/>
    <col min="15612" max="15614" width="9.140625" style="424" customWidth="1"/>
    <col min="15615" max="15615" width="39.7109375" style="424" customWidth="1"/>
    <col min="15616" max="15618" width="9.140625" style="424" customWidth="1"/>
    <col min="15619" max="15619" width="39.28515625" style="424" customWidth="1"/>
    <col min="15620" max="15620" width="9.140625" style="424" customWidth="1"/>
    <col min="15621" max="15621" width="38.7109375" style="424" customWidth="1"/>
    <col min="15622" max="15623" width="9.140625" style="424" customWidth="1"/>
    <col min="15624" max="15625" width="38.85546875" style="424" bestFit="1" customWidth="1"/>
    <col min="15626" max="15867" width="9.140625" style="424"/>
    <col min="15868" max="15870" width="9.140625" style="424" customWidth="1"/>
    <col min="15871" max="15871" width="39.7109375" style="424" customWidth="1"/>
    <col min="15872" max="15874" width="9.140625" style="424" customWidth="1"/>
    <col min="15875" max="15875" width="39.28515625" style="424" customWidth="1"/>
    <col min="15876" max="15876" width="9.140625" style="424" customWidth="1"/>
    <col min="15877" max="15877" width="38.7109375" style="424" customWidth="1"/>
    <col min="15878" max="15879" width="9.140625" style="424" customWidth="1"/>
    <col min="15880" max="15881" width="38.85546875" style="424" bestFit="1" customWidth="1"/>
    <col min="15882" max="16123" width="9.140625" style="424"/>
    <col min="16124" max="16126" width="9.140625" style="424" customWidth="1"/>
    <col min="16127" max="16127" width="39.7109375" style="424" customWidth="1"/>
    <col min="16128" max="16130" width="9.140625" style="424" customWidth="1"/>
    <col min="16131" max="16131" width="39.28515625" style="424" customWidth="1"/>
    <col min="16132" max="16132" width="9.140625" style="424" customWidth="1"/>
    <col min="16133" max="16133" width="38.7109375" style="424" customWidth="1"/>
    <col min="16134" max="16135" width="9.140625" style="424" customWidth="1"/>
    <col min="16136" max="16137" width="38.85546875" style="424" bestFit="1" customWidth="1"/>
    <col min="16138" max="16384" width="9.140625" style="424"/>
  </cols>
  <sheetData>
    <row r="2" spans="2:18">
      <c r="D2" s="425"/>
      <c r="E2" s="425"/>
      <c r="G2" s="426"/>
      <c r="H2" s="426"/>
      <c r="I2" s="426"/>
    </row>
    <row r="3" spans="2:18" ht="51">
      <c r="B3" s="464" t="s">
        <v>228</v>
      </c>
      <c r="C3" s="464"/>
      <c r="D3" s="883" t="s">
        <v>565</v>
      </c>
      <c r="E3" s="883"/>
      <c r="F3" s="883"/>
      <c r="G3" s="883"/>
      <c r="H3" s="883"/>
      <c r="I3" s="883"/>
      <c r="J3" s="465"/>
      <c r="K3" s="465"/>
      <c r="L3" s="465"/>
      <c r="M3" s="465"/>
      <c r="N3" s="465"/>
      <c r="O3" s="465"/>
      <c r="P3" s="465"/>
      <c r="Q3" s="465"/>
      <c r="R3" s="465"/>
    </row>
    <row r="4" spans="2:18" ht="21.75" thickBot="1"/>
    <row r="5" spans="2:18" s="432" customFormat="1" ht="22.5" thickTop="1" thickBot="1">
      <c r="B5" s="427">
        <v>2005</v>
      </c>
      <c r="C5" s="428">
        <v>2006</v>
      </c>
      <c r="D5" s="429">
        <v>2007</v>
      </c>
      <c r="E5" s="430" t="s">
        <v>229</v>
      </c>
      <c r="F5" s="430" t="s">
        <v>230</v>
      </c>
      <c r="G5" s="430" t="s">
        <v>231</v>
      </c>
      <c r="H5" s="431">
        <v>40612</v>
      </c>
      <c r="I5" s="431">
        <v>40704</v>
      </c>
    </row>
    <row r="6" spans="2:18" ht="21.75" thickTop="1">
      <c r="B6" s="433" t="s">
        <v>232</v>
      </c>
      <c r="C6" s="434" t="s">
        <v>232</v>
      </c>
      <c r="D6" s="434" t="s">
        <v>232</v>
      </c>
      <c r="E6" s="435" t="s">
        <v>232</v>
      </c>
      <c r="F6" s="434" t="s">
        <v>232</v>
      </c>
      <c r="G6" s="436" t="s">
        <v>233</v>
      </c>
      <c r="H6" s="436" t="s">
        <v>233</v>
      </c>
      <c r="I6" s="436" t="s">
        <v>233</v>
      </c>
    </row>
    <row r="7" spans="2:18" s="432" customFormat="1">
      <c r="B7" s="437" t="s">
        <v>235</v>
      </c>
      <c r="C7" s="438" t="s">
        <v>235</v>
      </c>
      <c r="D7" s="438" t="s">
        <v>236</v>
      </c>
      <c r="E7" s="439" t="s">
        <v>236</v>
      </c>
      <c r="F7" s="438" t="s">
        <v>236</v>
      </c>
      <c r="G7" s="275" t="s">
        <v>236</v>
      </c>
      <c r="H7" s="275" t="s">
        <v>236</v>
      </c>
      <c r="I7" s="275" t="s">
        <v>236</v>
      </c>
    </row>
    <row r="8" spans="2:18">
      <c r="B8" s="440" t="s">
        <v>236</v>
      </c>
      <c r="C8" s="441" t="s">
        <v>236</v>
      </c>
      <c r="D8" s="441" t="s">
        <v>235</v>
      </c>
      <c r="E8" s="442" t="s">
        <v>235</v>
      </c>
      <c r="F8" s="441" t="s">
        <v>235</v>
      </c>
      <c r="G8" s="277" t="s">
        <v>235</v>
      </c>
      <c r="H8" s="277" t="s">
        <v>235</v>
      </c>
      <c r="I8" s="277" t="s">
        <v>235</v>
      </c>
    </row>
    <row r="9" spans="2:18" s="432" customFormat="1">
      <c r="B9" s="437" t="s">
        <v>238</v>
      </c>
      <c r="C9" s="438" t="s">
        <v>238</v>
      </c>
      <c r="D9" s="438" t="s">
        <v>238</v>
      </c>
      <c r="E9" s="439" t="s">
        <v>238</v>
      </c>
      <c r="F9" s="438" t="s">
        <v>238</v>
      </c>
      <c r="G9" s="275" t="s">
        <v>238</v>
      </c>
      <c r="H9" s="275" t="s">
        <v>238</v>
      </c>
      <c r="I9" s="275" t="s">
        <v>238</v>
      </c>
    </row>
    <row r="10" spans="2:18">
      <c r="B10" s="440" t="s">
        <v>239</v>
      </c>
      <c r="C10" s="441" t="s">
        <v>239</v>
      </c>
      <c r="D10" s="441" t="s">
        <v>239</v>
      </c>
      <c r="E10" s="442" t="s">
        <v>239</v>
      </c>
      <c r="F10" s="441" t="s">
        <v>239</v>
      </c>
      <c r="G10" s="277" t="s">
        <v>239</v>
      </c>
      <c r="H10" s="277" t="s">
        <v>239</v>
      </c>
      <c r="I10" s="277" t="s">
        <v>239</v>
      </c>
    </row>
    <row r="11" spans="2:18">
      <c r="B11" s="440"/>
      <c r="C11" s="441"/>
      <c r="D11" s="441"/>
      <c r="E11" s="442"/>
      <c r="F11" s="441"/>
      <c r="G11" s="443" t="s">
        <v>240</v>
      </c>
      <c r="H11" s="443" t="s">
        <v>240</v>
      </c>
      <c r="I11" s="443" t="s">
        <v>240</v>
      </c>
    </row>
    <row r="12" spans="2:18">
      <c r="B12" s="440"/>
      <c r="C12" s="441"/>
      <c r="D12" s="441"/>
      <c r="E12" s="442"/>
      <c r="F12" s="441"/>
      <c r="G12" s="277"/>
      <c r="H12" s="277"/>
      <c r="I12" s="277"/>
    </row>
    <row r="13" spans="2:18" s="432" customFormat="1">
      <c r="B13" s="444" t="s">
        <v>241</v>
      </c>
      <c r="C13" s="445" t="s">
        <v>242</v>
      </c>
      <c r="D13" s="445" t="s">
        <v>243</v>
      </c>
      <c r="E13" s="446" t="s">
        <v>244</v>
      </c>
      <c r="F13" s="445" t="s">
        <v>244</v>
      </c>
      <c r="G13" s="447" t="s">
        <v>245</v>
      </c>
      <c r="H13" s="447" t="s">
        <v>245</v>
      </c>
      <c r="I13" s="447" t="s">
        <v>542</v>
      </c>
    </row>
    <row r="14" spans="2:18">
      <c r="B14" s="440" t="s">
        <v>246</v>
      </c>
      <c r="C14" s="441" t="s">
        <v>246</v>
      </c>
      <c r="D14" s="441" t="s">
        <v>247</v>
      </c>
      <c r="E14" s="442" t="s">
        <v>247</v>
      </c>
      <c r="F14" s="441" t="s">
        <v>247</v>
      </c>
      <c r="G14" s="443" t="s">
        <v>519</v>
      </c>
      <c r="H14" s="443" t="s">
        <v>519</v>
      </c>
      <c r="I14" s="443" t="s">
        <v>519</v>
      </c>
    </row>
    <row r="15" spans="2:18" s="432" customFormat="1">
      <c r="B15" s="437" t="s">
        <v>248</v>
      </c>
      <c r="C15" s="438" t="s">
        <v>249</v>
      </c>
      <c r="D15" s="438" t="s">
        <v>250</v>
      </c>
      <c r="E15" s="439" t="s">
        <v>251</v>
      </c>
      <c r="F15" s="438" t="s">
        <v>251</v>
      </c>
      <c r="G15" s="275" t="s">
        <v>247</v>
      </c>
      <c r="H15" s="275" t="s">
        <v>247</v>
      </c>
      <c r="I15" s="275" t="s">
        <v>247</v>
      </c>
    </row>
    <row r="16" spans="2:18">
      <c r="B16" s="440" t="s">
        <v>252</v>
      </c>
      <c r="C16" s="441" t="s">
        <v>253</v>
      </c>
      <c r="D16" s="441" t="s">
        <v>251</v>
      </c>
      <c r="E16" s="442" t="s">
        <v>254</v>
      </c>
      <c r="F16" s="448" t="s">
        <v>514</v>
      </c>
      <c r="G16" s="277" t="s">
        <v>251</v>
      </c>
      <c r="H16" s="277" t="s">
        <v>251</v>
      </c>
      <c r="I16" s="277" t="s">
        <v>251</v>
      </c>
    </row>
    <row r="17" spans="2:9" s="432" customFormat="1">
      <c r="B17" s="437" t="s">
        <v>255</v>
      </c>
      <c r="C17" s="438" t="s">
        <v>256</v>
      </c>
      <c r="D17" s="438" t="s">
        <v>254</v>
      </c>
      <c r="E17" s="439" t="s">
        <v>253</v>
      </c>
      <c r="F17" s="438" t="s">
        <v>253</v>
      </c>
      <c r="G17" s="275" t="s">
        <v>253</v>
      </c>
      <c r="H17" s="275" t="s">
        <v>253</v>
      </c>
      <c r="I17" s="275" t="s">
        <v>253</v>
      </c>
    </row>
    <row r="18" spans="2:9">
      <c r="B18" s="440" t="s">
        <v>257</v>
      </c>
      <c r="C18" s="441" t="s">
        <v>257</v>
      </c>
      <c r="D18" s="441" t="s">
        <v>253</v>
      </c>
      <c r="E18" s="442" t="s">
        <v>249</v>
      </c>
      <c r="F18" s="441" t="s">
        <v>249</v>
      </c>
      <c r="G18" s="277" t="s">
        <v>249</v>
      </c>
      <c r="H18" s="277" t="s">
        <v>249</v>
      </c>
      <c r="I18" s="277" t="s">
        <v>249</v>
      </c>
    </row>
    <row r="19" spans="2:9" s="432" customFormat="1">
      <c r="B19" s="437" t="s">
        <v>258</v>
      </c>
      <c r="C19" s="438" t="s">
        <v>259</v>
      </c>
      <c r="D19" s="438" t="s">
        <v>249</v>
      </c>
      <c r="E19" s="439" t="s">
        <v>260</v>
      </c>
      <c r="F19" s="438" t="s">
        <v>260</v>
      </c>
      <c r="G19" s="275" t="s">
        <v>260</v>
      </c>
      <c r="H19" s="275" t="s">
        <v>260</v>
      </c>
      <c r="I19" s="275" t="s">
        <v>260</v>
      </c>
    </row>
    <row r="20" spans="2:9">
      <c r="B20" s="440" t="s">
        <v>261</v>
      </c>
      <c r="C20" s="441" t="s">
        <v>261</v>
      </c>
      <c r="D20" s="441" t="s">
        <v>260</v>
      </c>
      <c r="E20" s="442" t="s">
        <v>262</v>
      </c>
      <c r="F20" s="441" t="s">
        <v>263</v>
      </c>
      <c r="G20" s="277" t="s">
        <v>263</v>
      </c>
      <c r="H20" s="277" t="s">
        <v>263</v>
      </c>
      <c r="I20" s="277" t="s">
        <v>263</v>
      </c>
    </row>
    <row r="21" spans="2:9" s="432" customFormat="1">
      <c r="B21" s="437" t="s">
        <v>264</v>
      </c>
      <c r="C21" s="438" t="s">
        <v>264</v>
      </c>
      <c r="D21" s="438" t="s">
        <v>265</v>
      </c>
      <c r="E21" s="439" t="s">
        <v>266</v>
      </c>
      <c r="F21" s="449" t="s">
        <v>515</v>
      </c>
      <c r="G21" s="450" t="s">
        <v>522</v>
      </c>
      <c r="H21" s="450" t="s">
        <v>522</v>
      </c>
      <c r="I21" s="450" t="s">
        <v>522</v>
      </c>
    </row>
    <row r="22" spans="2:9">
      <c r="B22" s="440" t="s">
        <v>267</v>
      </c>
      <c r="C22" s="441" t="s">
        <v>267</v>
      </c>
      <c r="D22" s="441" t="s">
        <v>262</v>
      </c>
      <c r="E22" s="442" t="s">
        <v>257</v>
      </c>
      <c r="F22" s="441" t="s">
        <v>257</v>
      </c>
      <c r="G22" s="277" t="s">
        <v>234</v>
      </c>
      <c r="H22" s="277" t="s">
        <v>234</v>
      </c>
      <c r="I22" s="277" t="s">
        <v>234</v>
      </c>
    </row>
    <row r="23" spans="2:9" s="432" customFormat="1">
      <c r="B23" s="437" t="s">
        <v>268</v>
      </c>
      <c r="C23" s="438" t="s">
        <v>268</v>
      </c>
      <c r="D23" s="438" t="s">
        <v>269</v>
      </c>
      <c r="E23" s="439" t="s">
        <v>234</v>
      </c>
      <c r="F23" s="438" t="s">
        <v>234</v>
      </c>
      <c r="G23" s="275" t="s">
        <v>259</v>
      </c>
      <c r="H23" s="275" t="s">
        <v>259</v>
      </c>
      <c r="I23" s="275" t="s">
        <v>259</v>
      </c>
    </row>
    <row r="24" spans="2:9">
      <c r="B24" s="440" t="s">
        <v>270</v>
      </c>
      <c r="C24" s="441" t="s">
        <v>270</v>
      </c>
      <c r="D24" s="441" t="s">
        <v>266</v>
      </c>
      <c r="E24" s="442" t="s">
        <v>259</v>
      </c>
      <c r="F24" s="441" t="s">
        <v>259</v>
      </c>
      <c r="G24" s="277" t="s">
        <v>271</v>
      </c>
      <c r="H24" s="277" t="s">
        <v>271</v>
      </c>
      <c r="I24" s="277" t="s">
        <v>271</v>
      </c>
    </row>
    <row r="25" spans="2:9" s="432" customFormat="1">
      <c r="B25" s="437" t="s">
        <v>272</v>
      </c>
      <c r="C25" s="438" t="s">
        <v>273</v>
      </c>
      <c r="D25" s="438" t="s">
        <v>257</v>
      </c>
      <c r="E25" s="439" t="s">
        <v>271</v>
      </c>
      <c r="F25" s="438" t="s">
        <v>271</v>
      </c>
      <c r="G25" s="275" t="s">
        <v>261</v>
      </c>
      <c r="H25" s="275" t="s">
        <v>261</v>
      </c>
      <c r="I25" s="275" t="s">
        <v>261</v>
      </c>
    </row>
    <row r="26" spans="2:9">
      <c r="B26" s="440" t="s">
        <v>274</v>
      </c>
      <c r="C26" s="441" t="s">
        <v>274</v>
      </c>
      <c r="D26" s="441" t="s">
        <v>234</v>
      </c>
      <c r="E26" s="442" t="s">
        <v>261</v>
      </c>
      <c r="F26" s="441" t="s">
        <v>261</v>
      </c>
      <c r="G26" s="277" t="s">
        <v>274</v>
      </c>
      <c r="H26" s="277" t="s">
        <v>274</v>
      </c>
      <c r="I26" s="277" t="s">
        <v>274</v>
      </c>
    </row>
    <row r="27" spans="2:9" s="432" customFormat="1">
      <c r="B27" s="437" t="s">
        <v>275</v>
      </c>
      <c r="C27" s="438" t="s">
        <v>247</v>
      </c>
      <c r="D27" s="438" t="s">
        <v>259</v>
      </c>
      <c r="E27" s="439" t="s">
        <v>274</v>
      </c>
      <c r="F27" s="438" t="s">
        <v>274</v>
      </c>
      <c r="G27" s="275" t="s">
        <v>276</v>
      </c>
      <c r="H27" s="275" t="s">
        <v>276</v>
      </c>
      <c r="I27" s="275" t="s">
        <v>276</v>
      </c>
    </row>
    <row r="28" spans="2:9" ht="24">
      <c r="B28" s="440" t="s">
        <v>237</v>
      </c>
      <c r="C28" s="441" t="s">
        <v>237</v>
      </c>
      <c r="D28" s="441" t="s">
        <v>271</v>
      </c>
      <c r="E28" s="442" t="s">
        <v>276</v>
      </c>
      <c r="F28" s="441" t="s">
        <v>276</v>
      </c>
      <c r="G28" s="277" t="s">
        <v>256</v>
      </c>
      <c r="H28" s="768" t="s">
        <v>545</v>
      </c>
      <c r="I28" s="277" t="s">
        <v>277</v>
      </c>
    </row>
    <row r="29" spans="2:9" s="432" customFormat="1">
      <c r="B29" s="437" t="s">
        <v>276</v>
      </c>
      <c r="C29" s="438" t="s">
        <v>276</v>
      </c>
      <c r="D29" s="438" t="s">
        <v>261</v>
      </c>
      <c r="E29" s="439" t="s">
        <v>256</v>
      </c>
      <c r="F29" s="438" t="s">
        <v>256</v>
      </c>
      <c r="G29" s="275" t="s">
        <v>277</v>
      </c>
      <c r="H29" s="275" t="s">
        <v>277</v>
      </c>
      <c r="I29" s="275" t="s">
        <v>278</v>
      </c>
    </row>
    <row r="30" spans="2:9">
      <c r="B30" s="440" t="s">
        <v>277</v>
      </c>
      <c r="C30" s="441" t="s">
        <v>277</v>
      </c>
      <c r="D30" s="441" t="s">
        <v>274</v>
      </c>
      <c r="E30" s="442" t="s">
        <v>277</v>
      </c>
      <c r="F30" s="441" t="s">
        <v>277</v>
      </c>
      <c r="G30" s="277" t="s">
        <v>278</v>
      </c>
      <c r="H30" s="277" t="s">
        <v>278</v>
      </c>
      <c r="I30" s="277" t="s">
        <v>279</v>
      </c>
    </row>
    <row r="31" spans="2:9" s="432" customFormat="1">
      <c r="B31" s="437" t="s">
        <v>265</v>
      </c>
      <c r="C31" s="438" t="s">
        <v>265</v>
      </c>
      <c r="D31" s="438" t="s">
        <v>276</v>
      </c>
      <c r="E31" s="439" t="s">
        <v>278</v>
      </c>
      <c r="F31" s="438" t="s">
        <v>278</v>
      </c>
      <c r="G31" s="275" t="s">
        <v>279</v>
      </c>
      <c r="H31" s="275" t="s">
        <v>279</v>
      </c>
      <c r="I31" s="275" t="s">
        <v>270</v>
      </c>
    </row>
    <row r="32" spans="2:9">
      <c r="B32" s="440" t="s">
        <v>280</v>
      </c>
      <c r="C32" s="441" t="s">
        <v>234</v>
      </c>
      <c r="D32" s="441" t="s">
        <v>256</v>
      </c>
      <c r="E32" s="442" t="s">
        <v>281</v>
      </c>
      <c r="F32" s="441" t="s">
        <v>279</v>
      </c>
      <c r="G32" s="277" t="s">
        <v>270</v>
      </c>
      <c r="H32" s="277" t="s">
        <v>270</v>
      </c>
      <c r="I32" s="277" t="s">
        <v>273</v>
      </c>
    </row>
    <row r="33" spans="2:9" s="432" customFormat="1">
      <c r="B33" s="437" t="s">
        <v>283</v>
      </c>
      <c r="C33" s="438" t="s">
        <v>284</v>
      </c>
      <c r="D33" s="438" t="s">
        <v>277</v>
      </c>
      <c r="E33" s="439" t="s">
        <v>270</v>
      </c>
      <c r="F33" s="438" t="s">
        <v>270</v>
      </c>
      <c r="G33" s="275" t="s">
        <v>273</v>
      </c>
      <c r="H33" s="275" t="s">
        <v>273</v>
      </c>
      <c r="I33" s="275" t="s">
        <v>237</v>
      </c>
    </row>
    <row r="34" spans="2:9">
      <c r="B34" s="440"/>
      <c r="C34" s="441" t="s">
        <v>285</v>
      </c>
      <c r="D34" s="441" t="s">
        <v>268</v>
      </c>
      <c r="E34" s="442" t="s">
        <v>273</v>
      </c>
      <c r="F34" s="441" t="s">
        <v>273</v>
      </c>
      <c r="G34" s="277" t="s">
        <v>237</v>
      </c>
      <c r="H34" s="277" t="s">
        <v>237</v>
      </c>
      <c r="I34" s="277" t="s">
        <v>288</v>
      </c>
    </row>
    <row r="35" spans="2:9" s="432" customFormat="1">
      <c r="B35" s="444" t="s">
        <v>286</v>
      </c>
      <c r="C35" s="438" t="s">
        <v>269</v>
      </c>
      <c r="D35" s="438" t="s">
        <v>281</v>
      </c>
      <c r="E35" s="439" t="s">
        <v>287</v>
      </c>
      <c r="F35" s="449" t="s">
        <v>287</v>
      </c>
      <c r="G35" s="275" t="s">
        <v>288</v>
      </c>
      <c r="H35" s="275" t="s">
        <v>288</v>
      </c>
      <c r="I35" s="275" t="s">
        <v>520</v>
      </c>
    </row>
    <row r="36" spans="2:9">
      <c r="B36" s="440" t="s">
        <v>282</v>
      </c>
      <c r="C36" s="441" t="s">
        <v>260</v>
      </c>
      <c r="D36" s="441" t="s">
        <v>270</v>
      </c>
      <c r="E36" s="442" t="s">
        <v>237</v>
      </c>
      <c r="F36" s="441" t="s">
        <v>237</v>
      </c>
      <c r="G36" s="277" t="s">
        <v>520</v>
      </c>
      <c r="H36" s="277" t="s">
        <v>520</v>
      </c>
      <c r="I36" s="277"/>
    </row>
    <row r="37" spans="2:9" s="432" customFormat="1">
      <c r="B37" s="437" t="s">
        <v>100</v>
      </c>
      <c r="C37" s="438" t="s">
        <v>271</v>
      </c>
      <c r="D37" s="438" t="s">
        <v>273</v>
      </c>
      <c r="E37" s="439" t="s">
        <v>269</v>
      </c>
      <c r="F37" s="438" t="s">
        <v>269</v>
      </c>
      <c r="G37" s="275"/>
      <c r="H37" s="275"/>
      <c r="I37" s="275"/>
    </row>
    <row r="38" spans="2:9">
      <c r="B38" s="440" t="s">
        <v>289</v>
      </c>
      <c r="C38" s="441"/>
      <c r="D38" s="441" t="s">
        <v>237</v>
      </c>
      <c r="E38" s="442" t="s">
        <v>250</v>
      </c>
      <c r="F38" s="441" t="s">
        <v>250</v>
      </c>
      <c r="G38" s="277"/>
      <c r="H38" s="277"/>
      <c r="I38" s="277"/>
    </row>
    <row r="39" spans="2:9" s="432" customFormat="1">
      <c r="B39" s="437"/>
      <c r="C39" s="438"/>
      <c r="D39" s="438" t="s">
        <v>290</v>
      </c>
      <c r="E39" s="439"/>
      <c r="F39" s="438"/>
      <c r="G39" s="275"/>
      <c r="H39" s="275"/>
      <c r="I39" s="275"/>
    </row>
    <row r="40" spans="2:9">
      <c r="B40" s="440"/>
      <c r="C40" s="441"/>
      <c r="D40" s="441"/>
      <c r="E40" s="442"/>
      <c r="F40" s="441"/>
      <c r="G40" s="277"/>
      <c r="H40" s="277"/>
      <c r="I40" s="277"/>
    </row>
    <row r="41" spans="2:9" s="432" customFormat="1">
      <c r="B41" s="437" t="s">
        <v>291</v>
      </c>
      <c r="C41" s="445" t="s">
        <v>292</v>
      </c>
      <c r="D41" s="445" t="s">
        <v>293</v>
      </c>
      <c r="E41" s="446" t="s">
        <v>292</v>
      </c>
      <c r="F41" s="445" t="s">
        <v>292</v>
      </c>
      <c r="G41" s="447" t="s">
        <v>293</v>
      </c>
      <c r="H41" s="447" t="s">
        <v>293</v>
      </c>
      <c r="I41" s="447" t="s">
        <v>293</v>
      </c>
    </row>
    <row r="42" spans="2:9">
      <c r="B42" s="440" t="s">
        <v>294</v>
      </c>
      <c r="C42" s="441" t="s">
        <v>282</v>
      </c>
      <c r="D42" s="441" t="s">
        <v>100</v>
      </c>
      <c r="E42" s="442" t="s">
        <v>100</v>
      </c>
      <c r="F42" s="451" t="s">
        <v>100</v>
      </c>
      <c r="G42" s="277" t="s">
        <v>295</v>
      </c>
      <c r="H42" s="277" t="s">
        <v>295</v>
      </c>
      <c r="I42" s="277" t="s">
        <v>295</v>
      </c>
    </row>
    <row r="43" spans="2:9" s="432" customFormat="1">
      <c r="B43" s="437" t="s">
        <v>296</v>
      </c>
      <c r="C43" s="438" t="s">
        <v>100</v>
      </c>
      <c r="D43" s="438" t="s">
        <v>295</v>
      </c>
      <c r="E43" s="439" t="s">
        <v>295</v>
      </c>
      <c r="F43" s="438" t="s">
        <v>295</v>
      </c>
      <c r="G43" s="275" t="s">
        <v>296</v>
      </c>
      <c r="H43" s="275" t="s">
        <v>296</v>
      </c>
      <c r="I43" s="275" t="s">
        <v>296</v>
      </c>
    </row>
    <row r="44" spans="2:9">
      <c r="B44" s="440" t="s">
        <v>297</v>
      </c>
      <c r="C44" s="441" t="s">
        <v>295</v>
      </c>
      <c r="D44" s="441" t="s">
        <v>296</v>
      </c>
      <c r="E44" s="442" t="s">
        <v>296</v>
      </c>
      <c r="F44" s="441" t="s">
        <v>296</v>
      </c>
      <c r="G44" s="277" t="s">
        <v>294</v>
      </c>
      <c r="H44" s="277" t="s">
        <v>294</v>
      </c>
      <c r="I44" s="277" t="s">
        <v>294</v>
      </c>
    </row>
    <row r="45" spans="2:9" s="432" customFormat="1">
      <c r="B45" s="437" t="s">
        <v>298</v>
      </c>
      <c r="C45" s="438" t="s">
        <v>294</v>
      </c>
      <c r="D45" s="438" t="s">
        <v>294</v>
      </c>
      <c r="E45" s="439" t="s">
        <v>294</v>
      </c>
      <c r="F45" s="438" t="s">
        <v>294</v>
      </c>
      <c r="G45" s="275" t="s">
        <v>298</v>
      </c>
      <c r="H45" s="275" t="s">
        <v>298</v>
      </c>
      <c r="I45" s="275" t="s">
        <v>298</v>
      </c>
    </row>
    <row r="46" spans="2:9">
      <c r="B46" s="440" t="s">
        <v>299</v>
      </c>
      <c r="C46" s="441" t="s">
        <v>296</v>
      </c>
      <c r="D46" s="441" t="s">
        <v>298</v>
      </c>
      <c r="E46" s="442" t="s">
        <v>298</v>
      </c>
      <c r="F46" s="441" t="s">
        <v>298</v>
      </c>
      <c r="G46" s="277" t="s">
        <v>300</v>
      </c>
      <c r="H46" s="277" t="s">
        <v>300</v>
      </c>
      <c r="I46" s="277" t="s">
        <v>300</v>
      </c>
    </row>
    <row r="47" spans="2:9" s="432" customFormat="1">
      <c r="B47" s="437" t="s">
        <v>301</v>
      </c>
      <c r="C47" s="438" t="s">
        <v>298</v>
      </c>
      <c r="D47" s="441" t="s">
        <v>299</v>
      </c>
      <c r="E47" s="439" t="s">
        <v>300</v>
      </c>
      <c r="F47" s="438" t="s">
        <v>300</v>
      </c>
      <c r="G47" s="275" t="s">
        <v>302</v>
      </c>
      <c r="H47" s="275" t="s">
        <v>302</v>
      </c>
      <c r="I47" s="275" t="s">
        <v>302</v>
      </c>
    </row>
    <row r="48" spans="2:9">
      <c r="B48" s="440" t="s">
        <v>303</v>
      </c>
      <c r="C48" s="441" t="s">
        <v>299</v>
      </c>
      <c r="D48" s="441"/>
      <c r="E48" s="442" t="s">
        <v>302</v>
      </c>
      <c r="F48" s="441" t="s">
        <v>302</v>
      </c>
      <c r="G48" s="277"/>
      <c r="H48" s="277"/>
      <c r="I48" s="277"/>
    </row>
    <row r="49" spans="1:12">
      <c r="B49" s="440"/>
      <c r="C49" s="441"/>
      <c r="D49" s="452"/>
      <c r="E49" s="442"/>
      <c r="F49" s="441"/>
      <c r="G49" s="277"/>
      <c r="H49" s="277"/>
      <c r="I49" s="277"/>
    </row>
    <row r="50" spans="1:12">
      <c r="B50" s="440"/>
      <c r="C50" s="454"/>
      <c r="D50" s="454"/>
      <c r="E50" s="454"/>
      <c r="F50" s="452"/>
      <c r="G50" s="455"/>
      <c r="H50" s="455"/>
      <c r="I50" s="455"/>
    </row>
    <row r="51" spans="1:12" s="432" customFormat="1">
      <c r="B51" s="444" t="s">
        <v>304</v>
      </c>
      <c r="C51" s="445" t="s">
        <v>304</v>
      </c>
      <c r="D51" s="445" t="s">
        <v>304</v>
      </c>
      <c r="E51" s="446" t="s">
        <v>304</v>
      </c>
      <c r="F51" s="445" t="s">
        <v>304</v>
      </c>
      <c r="G51" s="447" t="s">
        <v>304</v>
      </c>
      <c r="H51" s="447" t="s">
        <v>304</v>
      </c>
      <c r="I51" s="447" t="s">
        <v>304</v>
      </c>
    </row>
    <row r="52" spans="1:12">
      <c r="B52" s="440" t="s">
        <v>305</v>
      </c>
      <c r="C52" s="441" t="s">
        <v>305</v>
      </c>
      <c r="D52" s="441" t="s">
        <v>306</v>
      </c>
      <c r="E52" s="442" t="s">
        <v>306</v>
      </c>
      <c r="F52" s="441" t="s">
        <v>306</v>
      </c>
      <c r="G52" s="277" t="s">
        <v>306</v>
      </c>
      <c r="H52" s="277" t="s">
        <v>306</v>
      </c>
      <c r="I52" s="277" t="s">
        <v>306</v>
      </c>
    </row>
    <row r="53" spans="1:12" s="432" customFormat="1">
      <c r="B53" s="437" t="s">
        <v>306</v>
      </c>
      <c r="C53" s="438" t="s">
        <v>306</v>
      </c>
      <c r="D53" s="438" t="s">
        <v>307</v>
      </c>
      <c r="E53" s="439" t="s">
        <v>307</v>
      </c>
      <c r="F53" s="438" t="s">
        <v>307</v>
      </c>
      <c r="G53" s="275" t="s">
        <v>307</v>
      </c>
      <c r="H53" s="275" t="s">
        <v>307</v>
      </c>
      <c r="I53" s="275" t="s">
        <v>307</v>
      </c>
    </row>
    <row r="54" spans="1:12">
      <c r="B54" s="440" t="s">
        <v>307</v>
      </c>
      <c r="C54" s="441" t="s">
        <v>307</v>
      </c>
      <c r="D54" s="441" t="s">
        <v>308</v>
      </c>
      <c r="E54" s="442" t="s">
        <v>308</v>
      </c>
      <c r="F54" s="441" t="s">
        <v>308</v>
      </c>
      <c r="G54" s="277" t="s">
        <v>308</v>
      </c>
      <c r="H54" s="277" t="s">
        <v>308</v>
      </c>
      <c r="I54" s="277" t="s">
        <v>308</v>
      </c>
    </row>
    <row r="55" spans="1:12" s="432" customFormat="1">
      <c r="B55" s="437" t="s">
        <v>309</v>
      </c>
      <c r="C55" s="438" t="s">
        <v>308</v>
      </c>
      <c r="D55" s="438" t="s">
        <v>305</v>
      </c>
      <c r="E55" s="439" t="s">
        <v>305</v>
      </c>
      <c r="F55" s="438" t="s">
        <v>305</v>
      </c>
      <c r="G55" s="275" t="s">
        <v>305</v>
      </c>
      <c r="H55" s="275" t="s">
        <v>305</v>
      </c>
      <c r="I55" s="275" t="s">
        <v>305</v>
      </c>
    </row>
    <row r="56" spans="1:12">
      <c r="B56" s="440"/>
      <c r="C56" s="441"/>
      <c r="D56" s="441"/>
      <c r="E56" s="441"/>
      <c r="F56" s="441"/>
      <c r="G56" s="277"/>
      <c r="H56" s="277"/>
      <c r="I56" s="277"/>
    </row>
    <row r="57" spans="1:12" s="432" customFormat="1">
      <c r="B57" s="444" t="s">
        <v>312</v>
      </c>
      <c r="C57" s="456" t="s">
        <v>310</v>
      </c>
      <c r="D57" s="456" t="s">
        <v>311</v>
      </c>
      <c r="E57" s="457" t="s">
        <v>311</v>
      </c>
      <c r="F57" s="456" t="s">
        <v>311</v>
      </c>
      <c r="G57" s="458" t="s">
        <v>314</v>
      </c>
      <c r="H57" s="458" t="s">
        <v>314</v>
      </c>
      <c r="I57" s="458" t="s">
        <v>543</v>
      </c>
    </row>
    <row r="58" spans="1:12">
      <c r="B58" s="440" t="s">
        <v>315</v>
      </c>
      <c r="C58" s="441" t="s">
        <v>313</v>
      </c>
      <c r="D58" s="441" t="s">
        <v>313</v>
      </c>
      <c r="E58" s="442" t="s">
        <v>313</v>
      </c>
      <c r="F58" s="441" t="s">
        <v>313</v>
      </c>
      <c r="G58" s="277" t="s">
        <v>313</v>
      </c>
      <c r="H58" s="277" t="s">
        <v>313</v>
      </c>
      <c r="I58" s="277" t="s">
        <v>313</v>
      </c>
    </row>
    <row r="59" spans="1:12" s="432" customFormat="1">
      <c r="B59" s="459" t="s">
        <v>316</v>
      </c>
      <c r="C59" s="456" t="s">
        <v>316</v>
      </c>
      <c r="D59" s="456" t="s">
        <v>317</v>
      </c>
      <c r="E59" s="457" t="s">
        <v>317</v>
      </c>
      <c r="F59" s="456" t="s">
        <v>317</v>
      </c>
      <c r="G59" s="458" t="s">
        <v>319</v>
      </c>
      <c r="H59" s="458" t="s">
        <v>319</v>
      </c>
      <c r="I59" s="458" t="s">
        <v>544</v>
      </c>
    </row>
    <row r="60" spans="1:12">
      <c r="B60" s="440" t="s">
        <v>318</v>
      </c>
      <c r="C60" s="441" t="s">
        <v>318</v>
      </c>
      <c r="D60" s="442" t="s">
        <v>318</v>
      </c>
      <c r="E60" s="442" t="s">
        <v>318</v>
      </c>
      <c r="F60" s="441" t="s">
        <v>318</v>
      </c>
      <c r="G60" s="277" t="s">
        <v>318</v>
      </c>
      <c r="H60" s="277" t="s">
        <v>318</v>
      </c>
      <c r="I60" s="277" t="s">
        <v>318</v>
      </c>
    </row>
    <row r="61" spans="1:12" ht="21.75" thickBot="1">
      <c r="B61" s="460"/>
      <c r="C61" s="461"/>
      <c r="D61" s="466"/>
      <c r="E61" s="442"/>
      <c r="F61" s="441"/>
      <c r="G61" s="462"/>
      <c r="H61" s="462"/>
      <c r="I61" s="462"/>
    </row>
    <row r="62" spans="1:12">
      <c r="B62" s="463"/>
      <c r="E62" s="225"/>
      <c r="F62" s="225"/>
    </row>
    <row r="63" spans="1:12" ht="45" customHeight="1">
      <c r="A63" s="151"/>
      <c r="B63" s="882" t="s">
        <v>320</v>
      </c>
      <c r="C63" s="882"/>
      <c r="D63" s="882"/>
      <c r="E63" s="882"/>
      <c r="F63" s="882"/>
      <c r="G63" s="882"/>
      <c r="H63" s="882"/>
      <c r="I63" s="754"/>
      <c r="J63" s="882"/>
      <c r="K63" s="882"/>
      <c r="L63" s="882"/>
    </row>
    <row r="64" spans="1:12" ht="21" customHeight="1">
      <c r="A64" s="151"/>
      <c r="E64" s="743" t="s">
        <v>523</v>
      </c>
    </row>
    <row r="65" spans="1:12" ht="21" customHeight="1">
      <c r="A65" s="151"/>
      <c r="E65" s="742" t="s">
        <v>521</v>
      </c>
      <c r="F65" s="741"/>
      <c r="G65" s="741"/>
      <c r="H65" s="741"/>
      <c r="I65" s="741"/>
      <c r="J65" s="741"/>
      <c r="K65" s="741"/>
      <c r="L65" s="741"/>
    </row>
    <row r="66" spans="1:12" ht="21" hidden="1" customHeight="1">
      <c r="A66" s="151"/>
      <c r="B66" s="882" t="s">
        <v>321</v>
      </c>
      <c r="C66" s="882"/>
      <c r="D66" s="882"/>
      <c r="E66" s="882"/>
      <c r="F66" s="882"/>
      <c r="G66" s="882"/>
      <c r="H66" s="882"/>
      <c r="I66" s="754"/>
    </row>
    <row r="67" spans="1:12" hidden="1">
      <c r="E67" s="424" t="s">
        <v>322</v>
      </c>
    </row>
    <row r="68" spans="1:12" ht="21" customHeight="1">
      <c r="B68" s="453"/>
      <c r="C68" s="453"/>
      <c r="E68" s="742" t="s">
        <v>422</v>
      </c>
      <c r="F68" s="742"/>
      <c r="G68" s="742"/>
      <c r="H68" s="742"/>
      <c r="I68" s="742"/>
      <c r="J68" s="742"/>
      <c r="K68" s="742"/>
      <c r="L68" s="742"/>
    </row>
    <row r="69" spans="1:12">
      <c r="E69" s="882" t="s">
        <v>552</v>
      </c>
      <c r="F69" s="882"/>
      <c r="G69" s="882"/>
      <c r="H69" s="882"/>
      <c r="I69" s="882"/>
      <c r="J69" s="882"/>
      <c r="K69" s="882"/>
    </row>
  </sheetData>
  <mergeCells count="5">
    <mergeCell ref="B66:H66"/>
    <mergeCell ref="J63:L63"/>
    <mergeCell ref="B63:H63"/>
    <mergeCell ref="E69:K69"/>
    <mergeCell ref="D3:I3"/>
  </mergeCells>
  <pageMargins left="0.75" right="0.75" top="1" bottom="1" header="0.5" footer="0.5"/>
  <pageSetup scale="25" orientation="portrait" r:id="rId1"/>
  <headerFooter alignWithMargins="0"/>
</worksheet>
</file>

<file path=xl/worksheets/sheet17.xml><?xml version="1.0" encoding="utf-8"?>
<worksheet xmlns="http://schemas.openxmlformats.org/spreadsheetml/2006/main" xmlns:r="http://schemas.openxmlformats.org/officeDocument/2006/relationships">
  <sheetPr>
    <tabColor rgb="FF7030A0"/>
  </sheetPr>
  <dimension ref="B1:X59"/>
  <sheetViews>
    <sheetView showGridLines="0" view="pageBreakPreview" topLeftCell="A16" zoomScale="50" zoomScaleNormal="42" zoomScaleSheetLayoutView="50" workbookViewId="0">
      <selection activeCell="B13" sqref="B13"/>
    </sheetView>
  </sheetViews>
  <sheetFormatPr defaultColWidth="13.140625" defaultRowHeight="21"/>
  <cols>
    <col min="1" max="1" width="13.140625" style="46"/>
    <col min="2" max="2" width="69.140625" style="46" customWidth="1"/>
    <col min="3" max="3" width="19.5703125" style="46" bestFit="1" customWidth="1"/>
    <col min="4" max="4" width="37.140625" style="46" customWidth="1"/>
    <col min="5" max="5" width="32.28515625" style="46" bestFit="1" customWidth="1"/>
    <col min="6" max="6" width="16.42578125" style="46" bestFit="1" customWidth="1"/>
    <col min="7" max="7" width="19.85546875" style="46" customWidth="1"/>
    <col min="8" max="8" width="13.85546875" style="46" customWidth="1"/>
    <col min="9" max="9" width="9.5703125" style="46" customWidth="1"/>
    <col min="10" max="11" width="7.85546875" style="46" customWidth="1"/>
    <col min="12" max="12" width="6.28515625" style="46" customWidth="1"/>
    <col min="13" max="14" width="7.85546875" style="46" customWidth="1"/>
    <col min="15" max="15" width="9.28515625" style="46" customWidth="1"/>
    <col min="16" max="16" width="6.140625" style="46" customWidth="1"/>
    <col min="17" max="17" width="18" style="46" customWidth="1"/>
    <col min="18" max="18" width="14" style="46" customWidth="1"/>
    <col min="19" max="19" width="13.42578125" style="46" bestFit="1" customWidth="1"/>
    <col min="20" max="20" width="24.140625" style="46" customWidth="1"/>
    <col min="21" max="21" width="20.7109375" style="46" customWidth="1"/>
    <col min="22" max="22" width="19.7109375" style="289" bestFit="1" customWidth="1"/>
    <col min="23" max="23" width="34.42578125" style="289" bestFit="1" customWidth="1"/>
    <col min="24" max="24" width="29.42578125" style="289" bestFit="1" customWidth="1"/>
    <col min="25" max="253" width="13.140625" style="46"/>
    <col min="254" max="254" width="45.5703125" style="46" customWidth="1"/>
    <col min="255" max="255" width="13.42578125" style="46" bestFit="1" customWidth="1"/>
    <col min="256" max="256" width="24.5703125" style="46" bestFit="1" customWidth="1"/>
    <col min="257" max="257" width="23.140625" style="46" bestFit="1" customWidth="1"/>
    <col min="258" max="258" width="13.140625" style="46" customWidth="1"/>
    <col min="259" max="259" width="16.85546875" style="46" customWidth="1"/>
    <col min="260" max="260" width="21" style="46" customWidth="1"/>
    <col min="261" max="261" width="9.7109375" style="46" customWidth="1"/>
    <col min="262" max="262" width="13.28515625" style="46" customWidth="1"/>
    <col min="263" max="263" width="17.7109375" style="46" customWidth="1"/>
    <col min="264" max="264" width="9.7109375" style="46" customWidth="1"/>
    <col min="265" max="265" width="9.5703125" style="46" customWidth="1"/>
    <col min="266" max="267" width="7.85546875" style="46" customWidth="1"/>
    <col min="268" max="268" width="6.28515625" style="46" customWidth="1"/>
    <col min="269" max="270" width="7.85546875" style="46" customWidth="1"/>
    <col min="271" max="271" width="9.28515625" style="46" customWidth="1"/>
    <col min="272" max="272" width="6.140625" style="46" customWidth="1"/>
    <col min="273" max="273" width="18" style="46" customWidth="1"/>
    <col min="274" max="274" width="14" style="46" customWidth="1"/>
    <col min="275" max="275" width="13.42578125" style="46" bestFit="1" customWidth="1"/>
    <col min="276" max="276" width="24.140625" style="46" customWidth="1"/>
    <col min="277" max="277" width="20.7109375" style="46" customWidth="1"/>
    <col min="278" max="280" width="0" style="46" hidden="1" customWidth="1"/>
    <col min="281" max="509" width="13.140625" style="46"/>
    <col min="510" max="510" width="45.5703125" style="46" customWidth="1"/>
    <col min="511" max="511" width="13.42578125" style="46" bestFit="1" customWidth="1"/>
    <col min="512" max="512" width="24.5703125" style="46" bestFit="1" customWidth="1"/>
    <col min="513" max="513" width="23.140625" style="46" bestFit="1" customWidth="1"/>
    <col min="514" max="514" width="13.140625" style="46" customWidth="1"/>
    <col min="515" max="515" width="16.85546875" style="46" customWidth="1"/>
    <col min="516" max="516" width="21" style="46" customWidth="1"/>
    <col min="517" max="517" width="9.7109375" style="46" customWidth="1"/>
    <col min="518" max="518" width="13.28515625" style="46" customWidth="1"/>
    <col min="519" max="519" width="17.7109375" style="46" customWidth="1"/>
    <col min="520" max="520" width="9.7109375" style="46" customWidth="1"/>
    <col min="521" max="521" width="9.5703125" style="46" customWidth="1"/>
    <col min="522" max="523" width="7.85546875" style="46" customWidth="1"/>
    <col min="524" max="524" width="6.28515625" style="46" customWidth="1"/>
    <col min="525" max="526" width="7.85546875" style="46" customWidth="1"/>
    <col min="527" max="527" width="9.28515625" style="46" customWidth="1"/>
    <col min="528" max="528" width="6.140625" style="46" customWidth="1"/>
    <col min="529" max="529" width="18" style="46" customWidth="1"/>
    <col min="530" max="530" width="14" style="46" customWidth="1"/>
    <col min="531" max="531" width="13.42578125" style="46" bestFit="1" customWidth="1"/>
    <col min="532" max="532" width="24.140625" style="46" customWidth="1"/>
    <col min="533" max="533" width="20.7109375" style="46" customWidth="1"/>
    <col min="534" max="536" width="0" style="46" hidden="1" customWidth="1"/>
    <col min="537" max="765" width="13.140625" style="46"/>
    <col min="766" max="766" width="45.5703125" style="46" customWidth="1"/>
    <col min="767" max="767" width="13.42578125" style="46" bestFit="1" customWidth="1"/>
    <col min="768" max="768" width="24.5703125" style="46" bestFit="1" customWidth="1"/>
    <col min="769" max="769" width="23.140625" style="46" bestFit="1" customWidth="1"/>
    <col min="770" max="770" width="13.140625" style="46" customWidth="1"/>
    <col min="771" max="771" width="16.85546875" style="46" customWidth="1"/>
    <col min="772" max="772" width="21" style="46" customWidth="1"/>
    <col min="773" max="773" width="9.7109375" style="46" customWidth="1"/>
    <col min="774" max="774" width="13.28515625" style="46" customWidth="1"/>
    <col min="775" max="775" width="17.7109375" style="46" customWidth="1"/>
    <col min="776" max="776" width="9.7109375" style="46" customWidth="1"/>
    <col min="777" max="777" width="9.5703125" style="46" customWidth="1"/>
    <col min="778" max="779" width="7.85546875" style="46" customWidth="1"/>
    <col min="780" max="780" width="6.28515625" style="46" customWidth="1"/>
    <col min="781" max="782" width="7.85546875" style="46" customWidth="1"/>
    <col min="783" max="783" width="9.28515625" style="46" customWidth="1"/>
    <col min="784" max="784" width="6.140625" style="46" customWidth="1"/>
    <col min="785" max="785" width="18" style="46" customWidth="1"/>
    <col min="786" max="786" width="14" style="46" customWidth="1"/>
    <col min="787" max="787" width="13.42578125" style="46" bestFit="1" customWidth="1"/>
    <col min="788" max="788" width="24.140625" style="46" customWidth="1"/>
    <col min="789" max="789" width="20.7109375" style="46" customWidth="1"/>
    <col min="790" max="792" width="0" style="46" hidden="1" customWidth="1"/>
    <col min="793" max="1021" width="13.140625" style="46"/>
    <col min="1022" max="1022" width="45.5703125" style="46" customWidth="1"/>
    <col min="1023" max="1023" width="13.42578125" style="46" bestFit="1" customWidth="1"/>
    <col min="1024" max="1024" width="24.5703125" style="46" bestFit="1" customWidth="1"/>
    <col min="1025" max="1025" width="23.140625" style="46" bestFit="1" customWidth="1"/>
    <col min="1026" max="1026" width="13.140625" style="46" customWidth="1"/>
    <col min="1027" max="1027" width="16.85546875" style="46" customWidth="1"/>
    <col min="1028" max="1028" width="21" style="46" customWidth="1"/>
    <col min="1029" max="1029" width="9.7109375" style="46" customWidth="1"/>
    <col min="1030" max="1030" width="13.28515625" style="46" customWidth="1"/>
    <col min="1031" max="1031" width="17.7109375" style="46" customWidth="1"/>
    <col min="1032" max="1032" width="9.7109375" style="46" customWidth="1"/>
    <col min="1033" max="1033" width="9.5703125" style="46" customWidth="1"/>
    <col min="1034" max="1035" width="7.85546875" style="46" customWidth="1"/>
    <col min="1036" max="1036" width="6.28515625" style="46" customWidth="1"/>
    <col min="1037" max="1038" width="7.85546875" style="46" customWidth="1"/>
    <col min="1039" max="1039" width="9.28515625" style="46" customWidth="1"/>
    <col min="1040" max="1040" width="6.140625" style="46" customWidth="1"/>
    <col min="1041" max="1041" width="18" style="46" customWidth="1"/>
    <col min="1042" max="1042" width="14" style="46" customWidth="1"/>
    <col min="1043" max="1043" width="13.42578125" style="46" bestFit="1" customWidth="1"/>
    <col min="1044" max="1044" width="24.140625" style="46" customWidth="1"/>
    <col min="1045" max="1045" width="20.7109375" style="46" customWidth="1"/>
    <col min="1046" max="1048" width="0" style="46" hidden="1" customWidth="1"/>
    <col min="1049" max="1277" width="13.140625" style="46"/>
    <col min="1278" max="1278" width="45.5703125" style="46" customWidth="1"/>
    <col min="1279" max="1279" width="13.42578125" style="46" bestFit="1" customWidth="1"/>
    <col min="1280" max="1280" width="24.5703125" style="46" bestFit="1" customWidth="1"/>
    <col min="1281" max="1281" width="23.140625" style="46" bestFit="1" customWidth="1"/>
    <col min="1282" max="1282" width="13.140625" style="46" customWidth="1"/>
    <col min="1283" max="1283" width="16.85546875" style="46" customWidth="1"/>
    <col min="1284" max="1284" width="21" style="46" customWidth="1"/>
    <col min="1285" max="1285" width="9.7109375" style="46" customWidth="1"/>
    <col min="1286" max="1286" width="13.28515625" style="46" customWidth="1"/>
    <col min="1287" max="1287" width="17.7109375" style="46" customWidth="1"/>
    <col min="1288" max="1288" width="9.7109375" style="46" customWidth="1"/>
    <col min="1289" max="1289" width="9.5703125" style="46" customWidth="1"/>
    <col min="1290" max="1291" width="7.85546875" style="46" customWidth="1"/>
    <col min="1292" max="1292" width="6.28515625" style="46" customWidth="1"/>
    <col min="1293" max="1294" width="7.85546875" style="46" customWidth="1"/>
    <col min="1295" max="1295" width="9.28515625" style="46" customWidth="1"/>
    <col min="1296" max="1296" width="6.140625" style="46" customWidth="1"/>
    <col min="1297" max="1297" width="18" style="46" customWidth="1"/>
    <col min="1298" max="1298" width="14" style="46" customWidth="1"/>
    <col min="1299" max="1299" width="13.42578125" style="46" bestFit="1" customWidth="1"/>
    <col min="1300" max="1300" width="24.140625" style="46" customWidth="1"/>
    <col min="1301" max="1301" width="20.7109375" style="46" customWidth="1"/>
    <col min="1302" max="1304" width="0" style="46" hidden="1" customWidth="1"/>
    <col min="1305" max="1533" width="13.140625" style="46"/>
    <col min="1534" max="1534" width="45.5703125" style="46" customWidth="1"/>
    <col min="1535" max="1535" width="13.42578125" style="46" bestFit="1" customWidth="1"/>
    <col min="1536" max="1536" width="24.5703125" style="46" bestFit="1" customWidth="1"/>
    <col min="1537" max="1537" width="23.140625" style="46" bestFit="1" customWidth="1"/>
    <col min="1538" max="1538" width="13.140625" style="46" customWidth="1"/>
    <col min="1539" max="1539" width="16.85546875" style="46" customWidth="1"/>
    <col min="1540" max="1540" width="21" style="46" customWidth="1"/>
    <col min="1541" max="1541" width="9.7109375" style="46" customWidth="1"/>
    <col min="1542" max="1542" width="13.28515625" style="46" customWidth="1"/>
    <col min="1543" max="1543" width="17.7109375" style="46" customWidth="1"/>
    <col min="1544" max="1544" width="9.7109375" style="46" customWidth="1"/>
    <col min="1545" max="1545" width="9.5703125" style="46" customWidth="1"/>
    <col min="1546" max="1547" width="7.85546875" style="46" customWidth="1"/>
    <col min="1548" max="1548" width="6.28515625" style="46" customWidth="1"/>
    <col min="1549" max="1550" width="7.85546875" style="46" customWidth="1"/>
    <col min="1551" max="1551" width="9.28515625" style="46" customWidth="1"/>
    <col min="1552" max="1552" width="6.140625" style="46" customWidth="1"/>
    <col min="1553" max="1553" width="18" style="46" customWidth="1"/>
    <col min="1554" max="1554" width="14" style="46" customWidth="1"/>
    <col min="1555" max="1555" width="13.42578125" style="46" bestFit="1" customWidth="1"/>
    <col min="1556" max="1556" width="24.140625" style="46" customWidth="1"/>
    <col min="1557" max="1557" width="20.7109375" style="46" customWidth="1"/>
    <col min="1558" max="1560" width="0" style="46" hidden="1" customWidth="1"/>
    <col min="1561" max="1789" width="13.140625" style="46"/>
    <col min="1790" max="1790" width="45.5703125" style="46" customWidth="1"/>
    <col min="1791" max="1791" width="13.42578125" style="46" bestFit="1" customWidth="1"/>
    <col min="1792" max="1792" width="24.5703125" style="46" bestFit="1" customWidth="1"/>
    <col min="1793" max="1793" width="23.140625" style="46" bestFit="1" customWidth="1"/>
    <col min="1794" max="1794" width="13.140625" style="46" customWidth="1"/>
    <col min="1795" max="1795" width="16.85546875" style="46" customWidth="1"/>
    <col min="1796" max="1796" width="21" style="46" customWidth="1"/>
    <col min="1797" max="1797" width="9.7109375" style="46" customWidth="1"/>
    <col min="1798" max="1798" width="13.28515625" style="46" customWidth="1"/>
    <col min="1799" max="1799" width="17.7109375" style="46" customWidth="1"/>
    <col min="1800" max="1800" width="9.7109375" style="46" customWidth="1"/>
    <col min="1801" max="1801" width="9.5703125" style="46" customWidth="1"/>
    <col min="1802" max="1803" width="7.85546875" style="46" customWidth="1"/>
    <col min="1804" max="1804" width="6.28515625" style="46" customWidth="1"/>
    <col min="1805" max="1806" width="7.85546875" style="46" customWidth="1"/>
    <col min="1807" max="1807" width="9.28515625" style="46" customWidth="1"/>
    <col min="1808" max="1808" width="6.140625" style="46" customWidth="1"/>
    <col min="1809" max="1809" width="18" style="46" customWidth="1"/>
    <col min="1810" max="1810" width="14" style="46" customWidth="1"/>
    <col min="1811" max="1811" width="13.42578125" style="46" bestFit="1" customWidth="1"/>
    <col min="1812" max="1812" width="24.140625" style="46" customWidth="1"/>
    <col min="1813" max="1813" width="20.7109375" style="46" customWidth="1"/>
    <col min="1814" max="1816" width="0" style="46" hidden="1" customWidth="1"/>
    <col min="1817" max="2045" width="13.140625" style="46"/>
    <col min="2046" max="2046" width="45.5703125" style="46" customWidth="1"/>
    <col min="2047" max="2047" width="13.42578125" style="46" bestFit="1" customWidth="1"/>
    <col min="2048" max="2048" width="24.5703125" style="46" bestFit="1" customWidth="1"/>
    <col min="2049" max="2049" width="23.140625" style="46" bestFit="1" customWidth="1"/>
    <col min="2050" max="2050" width="13.140625" style="46" customWidth="1"/>
    <col min="2051" max="2051" width="16.85546875" style="46" customWidth="1"/>
    <col min="2052" max="2052" width="21" style="46" customWidth="1"/>
    <col min="2053" max="2053" width="9.7109375" style="46" customWidth="1"/>
    <col min="2054" max="2054" width="13.28515625" style="46" customWidth="1"/>
    <col min="2055" max="2055" width="17.7109375" style="46" customWidth="1"/>
    <col min="2056" max="2056" width="9.7109375" style="46" customWidth="1"/>
    <col min="2057" max="2057" width="9.5703125" style="46" customWidth="1"/>
    <col min="2058" max="2059" width="7.85546875" style="46" customWidth="1"/>
    <col min="2060" max="2060" width="6.28515625" style="46" customWidth="1"/>
    <col min="2061" max="2062" width="7.85546875" style="46" customWidth="1"/>
    <col min="2063" max="2063" width="9.28515625" style="46" customWidth="1"/>
    <col min="2064" max="2064" width="6.140625" style="46" customWidth="1"/>
    <col min="2065" max="2065" width="18" style="46" customWidth="1"/>
    <col min="2066" max="2066" width="14" style="46" customWidth="1"/>
    <col min="2067" max="2067" width="13.42578125" style="46" bestFit="1" customWidth="1"/>
    <col min="2068" max="2068" width="24.140625" style="46" customWidth="1"/>
    <col min="2069" max="2069" width="20.7109375" style="46" customWidth="1"/>
    <col min="2070" max="2072" width="0" style="46" hidden="1" customWidth="1"/>
    <col min="2073" max="2301" width="13.140625" style="46"/>
    <col min="2302" max="2302" width="45.5703125" style="46" customWidth="1"/>
    <col min="2303" max="2303" width="13.42578125" style="46" bestFit="1" customWidth="1"/>
    <col min="2304" max="2304" width="24.5703125" style="46" bestFit="1" customWidth="1"/>
    <col min="2305" max="2305" width="23.140625" style="46" bestFit="1" customWidth="1"/>
    <col min="2306" max="2306" width="13.140625" style="46" customWidth="1"/>
    <col min="2307" max="2307" width="16.85546875" style="46" customWidth="1"/>
    <col min="2308" max="2308" width="21" style="46" customWidth="1"/>
    <col min="2309" max="2309" width="9.7109375" style="46" customWidth="1"/>
    <col min="2310" max="2310" width="13.28515625" style="46" customWidth="1"/>
    <col min="2311" max="2311" width="17.7109375" style="46" customWidth="1"/>
    <col min="2312" max="2312" width="9.7109375" style="46" customWidth="1"/>
    <col min="2313" max="2313" width="9.5703125" style="46" customWidth="1"/>
    <col min="2314" max="2315" width="7.85546875" style="46" customWidth="1"/>
    <col min="2316" max="2316" width="6.28515625" style="46" customWidth="1"/>
    <col min="2317" max="2318" width="7.85546875" style="46" customWidth="1"/>
    <col min="2319" max="2319" width="9.28515625" style="46" customWidth="1"/>
    <col min="2320" max="2320" width="6.140625" style="46" customWidth="1"/>
    <col min="2321" max="2321" width="18" style="46" customWidth="1"/>
    <col min="2322" max="2322" width="14" style="46" customWidth="1"/>
    <col min="2323" max="2323" width="13.42578125" style="46" bestFit="1" customWidth="1"/>
    <col min="2324" max="2324" width="24.140625" style="46" customWidth="1"/>
    <col min="2325" max="2325" width="20.7109375" style="46" customWidth="1"/>
    <col min="2326" max="2328" width="0" style="46" hidden="1" customWidth="1"/>
    <col min="2329" max="2557" width="13.140625" style="46"/>
    <col min="2558" max="2558" width="45.5703125" style="46" customWidth="1"/>
    <col min="2559" max="2559" width="13.42578125" style="46" bestFit="1" customWidth="1"/>
    <col min="2560" max="2560" width="24.5703125" style="46" bestFit="1" customWidth="1"/>
    <col min="2561" max="2561" width="23.140625" style="46" bestFit="1" customWidth="1"/>
    <col min="2562" max="2562" width="13.140625" style="46" customWidth="1"/>
    <col min="2563" max="2563" width="16.85546875" style="46" customWidth="1"/>
    <col min="2564" max="2564" width="21" style="46" customWidth="1"/>
    <col min="2565" max="2565" width="9.7109375" style="46" customWidth="1"/>
    <col min="2566" max="2566" width="13.28515625" style="46" customWidth="1"/>
    <col min="2567" max="2567" width="17.7109375" style="46" customWidth="1"/>
    <col min="2568" max="2568" width="9.7109375" style="46" customWidth="1"/>
    <col min="2569" max="2569" width="9.5703125" style="46" customWidth="1"/>
    <col min="2570" max="2571" width="7.85546875" style="46" customWidth="1"/>
    <col min="2572" max="2572" width="6.28515625" style="46" customWidth="1"/>
    <col min="2573" max="2574" width="7.85546875" style="46" customWidth="1"/>
    <col min="2575" max="2575" width="9.28515625" style="46" customWidth="1"/>
    <col min="2576" max="2576" width="6.140625" style="46" customWidth="1"/>
    <col min="2577" max="2577" width="18" style="46" customWidth="1"/>
    <col min="2578" max="2578" width="14" style="46" customWidth="1"/>
    <col min="2579" max="2579" width="13.42578125" style="46" bestFit="1" customWidth="1"/>
    <col min="2580" max="2580" width="24.140625" style="46" customWidth="1"/>
    <col min="2581" max="2581" width="20.7109375" style="46" customWidth="1"/>
    <col min="2582" max="2584" width="0" style="46" hidden="1" customWidth="1"/>
    <col min="2585" max="2813" width="13.140625" style="46"/>
    <col min="2814" max="2814" width="45.5703125" style="46" customWidth="1"/>
    <col min="2815" max="2815" width="13.42578125" style="46" bestFit="1" customWidth="1"/>
    <col min="2816" max="2816" width="24.5703125" style="46" bestFit="1" customWidth="1"/>
    <col min="2817" max="2817" width="23.140625" style="46" bestFit="1" customWidth="1"/>
    <col min="2818" max="2818" width="13.140625" style="46" customWidth="1"/>
    <col min="2819" max="2819" width="16.85546875" style="46" customWidth="1"/>
    <col min="2820" max="2820" width="21" style="46" customWidth="1"/>
    <col min="2821" max="2821" width="9.7109375" style="46" customWidth="1"/>
    <col min="2822" max="2822" width="13.28515625" style="46" customWidth="1"/>
    <col min="2823" max="2823" width="17.7109375" style="46" customWidth="1"/>
    <col min="2824" max="2824" width="9.7109375" style="46" customWidth="1"/>
    <col min="2825" max="2825" width="9.5703125" style="46" customWidth="1"/>
    <col min="2826" max="2827" width="7.85546875" style="46" customWidth="1"/>
    <col min="2828" max="2828" width="6.28515625" style="46" customWidth="1"/>
    <col min="2829" max="2830" width="7.85546875" style="46" customWidth="1"/>
    <col min="2831" max="2831" width="9.28515625" style="46" customWidth="1"/>
    <col min="2832" max="2832" width="6.140625" style="46" customWidth="1"/>
    <col min="2833" max="2833" width="18" style="46" customWidth="1"/>
    <col min="2834" max="2834" width="14" style="46" customWidth="1"/>
    <col min="2835" max="2835" width="13.42578125" style="46" bestFit="1" customWidth="1"/>
    <col min="2836" max="2836" width="24.140625" style="46" customWidth="1"/>
    <col min="2837" max="2837" width="20.7109375" style="46" customWidth="1"/>
    <col min="2838" max="2840" width="0" style="46" hidden="1" customWidth="1"/>
    <col min="2841" max="3069" width="13.140625" style="46"/>
    <col min="3070" max="3070" width="45.5703125" style="46" customWidth="1"/>
    <col min="3071" max="3071" width="13.42578125" style="46" bestFit="1" customWidth="1"/>
    <col min="3072" max="3072" width="24.5703125" style="46" bestFit="1" customWidth="1"/>
    <col min="3073" max="3073" width="23.140625" style="46" bestFit="1" customWidth="1"/>
    <col min="3074" max="3074" width="13.140625" style="46" customWidth="1"/>
    <col min="3075" max="3075" width="16.85546875" style="46" customWidth="1"/>
    <col min="3076" max="3076" width="21" style="46" customWidth="1"/>
    <col min="3077" max="3077" width="9.7109375" style="46" customWidth="1"/>
    <col min="3078" max="3078" width="13.28515625" style="46" customWidth="1"/>
    <col min="3079" max="3079" width="17.7109375" style="46" customWidth="1"/>
    <col min="3080" max="3080" width="9.7109375" style="46" customWidth="1"/>
    <col min="3081" max="3081" width="9.5703125" style="46" customWidth="1"/>
    <col min="3082" max="3083" width="7.85546875" style="46" customWidth="1"/>
    <col min="3084" max="3084" width="6.28515625" style="46" customWidth="1"/>
    <col min="3085" max="3086" width="7.85546875" style="46" customWidth="1"/>
    <col min="3087" max="3087" width="9.28515625" style="46" customWidth="1"/>
    <col min="3088" max="3088" width="6.140625" style="46" customWidth="1"/>
    <col min="3089" max="3089" width="18" style="46" customWidth="1"/>
    <col min="3090" max="3090" width="14" style="46" customWidth="1"/>
    <col min="3091" max="3091" width="13.42578125" style="46" bestFit="1" customWidth="1"/>
    <col min="3092" max="3092" width="24.140625" style="46" customWidth="1"/>
    <col min="3093" max="3093" width="20.7109375" style="46" customWidth="1"/>
    <col min="3094" max="3096" width="0" style="46" hidden="1" customWidth="1"/>
    <col min="3097" max="3325" width="13.140625" style="46"/>
    <col min="3326" max="3326" width="45.5703125" style="46" customWidth="1"/>
    <col min="3327" max="3327" width="13.42578125" style="46" bestFit="1" customWidth="1"/>
    <col min="3328" max="3328" width="24.5703125" style="46" bestFit="1" customWidth="1"/>
    <col min="3329" max="3329" width="23.140625" style="46" bestFit="1" customWidth="1"/>
    <col min="3330" max="3330" width="13.140625" style="46" customWidth="1"/>
    <col min="3331" max="3331" width="16.85546875" style="46" customWidth="1"/>
    <col min="3332" max="3332" width="21" style="46" customWidth="1"/>
    <col min="3333" max="3333" width="9.7109375" style="46" customWidth="1"/>
    <col min="3334" max="3334" width="13.28515625" style="46" customWidth="1"/>
    <col min="3335" max="3335" width="17.7109375" style="46" customWidth="1"/>
    <col min="3336" max="3336" width="9.7109375" style="46" customWidth="1"/>
    <col min="3337" max="3337" width="9.5703125" style="46" customWidth="1"/>
    <col min="3338" max="3339" width="7.85546875" style="46" customWidth="1"/>
    <col min="3340" max="3340" width="6.28515625" style="46" customWidth="1"/>
    <col min="3341" max="3342" width="7.85546875" style="46" customWidth="1"/>
    <col min="3343" max="3343" width="9.28515625" style="46" customWidth="1"/>
    <col min="3344" max="3344" width="6.140625" style="46" customWidth="1"/>
    <col min="3345" max="3345" width="18" style="46" customWidth="1"/>
    <col min="3346" max="3346" width="14" style="46" customWidth="1"/>
    <col min="3347" max="3347" width="13.42578125" style="46" bestFit="1" customWidth="1"/>
    <col min="3348" max="3348" width="24.140625" style="46" customWidth="1"/>
    <col min="3349" max="3349" width="20.7109375" style="46" customWidth="1"/>
    <col min="3350" max="3352" width="0" style="46" hidden="1" customWidth="1"/>
    <col min="3353" max="3581" width="13.140625" style="46"/>
    <col min="3582" max="3582" width="45.5703125" style="46" customWidth="1"/>
    <col min="3583" max="3583" width="13.42578125" style="46" bestFit="1" customWidth="1"/>
    <col min="3584" max="3584" width="24.5703125" style="46" bestFit="1" customWidth="1"/>
    <col min="3585" max="3585" width="23.140625" style="46" bestFit="1" customWidth="1"/>
    <col min="3586" max="3586" width="13.140625" style="46" customWidth="1"/>
    <col min="3587" max="3587" width="16.85546875" style="46" customWidth="1"/>
    <col min="3588" max="3588" width="21" style="46" customWidth="1"/>
    <col min="3589" max="3589" width="9.7109375" style="46" customWidth="1"/>
    <col min="3590" max="3590" width="13.28515625" style="46" customWidth="1"/>
    <col min="3591" max="3591" width="17.7109375" style="46" customWidth="1"/>
    <col min="3592" max="3592" width="9.7109375" style="46" customWidth="1"/>
    <col min="3593" max="3593" width="9.5703125" style="46" customWidth="1"/>
    <col min="3594" max="3595" width="7.85546875" style="46" customWidth="1"/>
    <col min="3596" max="3596" width="6.28515625" style="46" customWidth="1"/>
    <col min="3597" max="3598" width="7.85546875" style="46" customWidth="1"/>
    <col min="3599" max="3599" width="9.28515625" style="46" customWidth="1"/>
    <col min="3600" max="3600" width="6.140625" style="46" customWidth="1"/>
    <col min="3601" max="3601" width="18" style="46" customWidth="1"/>
    <col min="3602" max="3602" width="14" style="46" customWidth="1"/>
    <col min="3603" max="3603" width="13.42578125" style="46" bestFit="1" customWidth="1"/>
    <col min="3604" max="3604" width="24.140625" style="46" customWidth="1"/>
    <col min="3605" max="3605" width="20.7109375" style="46" customWidth="1"/>
    <col min="3606" max="3608" width="0" style="46" hidden="1" customWidth="1"/>
    <col min="3609" max="3837" width="13.140625" style="46"/>
    <col min="3838" max="3838" width="45.5703125" style="46" customWidth="1"/>
    <col min="3839" max="3839" width="13.42578125" style="46" bestFit="1" customWidth="1"/>
    <col min="3840" max="3840" width="24.5703125" style="46" bestFit="1" customWidth="1"/>
    <col min="3841" max="3841" width="23.140625" style="46" bestFit="1" customWidth="1"/>
    <col min="3842" max="3842" width="13.140625" style="46" customWidth="1"/>
    <col min="3843" max="3843" width="16.85546875" style="46" customWidth="1"/>
    <col min="3844" max="3844" width="21" style="46" customWidth="1"/>
    <col min="3845" max="3845" width="9.7109375" style="46" customWidth="1"/>
    <col min="3846" max="3846" width="13.28515625" style="46" customWidth="1"/>
    <col min="3847" max="3847" width="17.7109375" style="46" customWidth="1"/>
    <col min="3848" max="3848" width="9.7109375" style="46" customWidth="1"/>
    <col min="3849" max="3849" width="9.5703125" style="46" customWidth="1"/>
    <col min="3850" max="3851" width="7.85546875" style="46" customWidth="1"/>
    <col min="3852" max="3852" width="6.28515625" style="46" customWidth="1"/>
    <col min="3853" max="3854" width="7.85546875" style="46" customWidth="1"/>
    <col min="3855" max="3855" width="9.28515625" style="46" customWidth="1"/>
    <col min="3856" max="3856" width="6.140625" style="46" customWidth="1"/>
    <col min="3857" max="3857" width="18" style="46" customWidth="1"/>
    <col min="3858" max="3858" width="14" style="46" customWidth="1"/>
    <col min="3859" max="3859" width="13.42578125" style="46" bestFit="1" customWidth="1"/>
    <col min="3860" max="3860" width="24.140625" style="46" customWidth="1"/>
    <col min="3861" max="3861" width="20.7109375" style="46" customWidth="1"/>
    <col min="3862" max="3864" width="0" style="46" hidden="1" customWidth="1"/>
    <col min="3865" max="4093" width="13.140625" style="46"/>
    <col min="4094" max="4094" width="45.5703125" style="46" customWidth="1"/>
    <col min="4095" max="4095" width="13.42578125" style="46" bestFit="1" customWidth="1"/>
    <col min="4096" max="4096" width="24.5703125" style="46" bestFit="1" customWidth="1"/>
    <col min="4097" max="4097" width="23.140625" style="46" bestFit="1" customWidth="1"/>
    <col min="4098" max="4098" width="13.140625" style="46" customWidth="1"/>
    <col min="4099" max="4099" width="16.85546875" style="46" customWidth="1"/>
    <col min="4100" max="4100" width="21" style="46" customWidth="1"/>
    <col min="4101" max="4101" width="9.7109375" style="46" customWidth="1"/>
    <col min="4102" max="4102" width="13.28515625" style="46" customWidth="1"/>
    <col min="4103" max="4103" width="17.7109375" style="46" customWidth="1"/>
    <col min="4104" max="4104" width="9.7109375" style="46" customWidth="1"/>
    <col min="4105" max="4105" width="9.5703125" style="46" customWidth="1"/>
    <col min="4106" max="4107" width="7.85546875" style="46" customWidth="1"/>
    <col min="4108" max="4108" width="6.28515625" style="46" customWidth="1"/>
    <col min="4109" max="4110" width="7.85546875" style="46" customWidth="1"/>
    <col min="4111" max="4111" width="9.28515625" style="46" customWidth="1"/>
    <col min="4112" max="4112" width="6.140625" style="46" customWidth="1"/>
    <col min="4113" max="4113" width="18" style="46" customWidth="1"/>
    <col min="4114" max="4114" width="14" style="46" customWidth="1"/>
    <col min="4115" max="4115" width="13.42578125" style="46" bestFit="1" customWidth="1"/>
    <col min="4116" max="4116" width="24.140625" style="46" customWidth="1"/>
    <col min="4117" max="4117" width="20.7109375" style="46" customWidth="1"/>
    <col min="4118" max="4120" width="0" style="46" hidden="1" customWidth="1"/>
    <col min="4121" max="4349" width="13.140625" style="46"/>
    <col min="4350" max="4350" width="45.5703125" style="46" customWidth="1"/>
    <col min="4351" max="4351" width="13.42578125" style="46" bestFit="1" customWidth="1"/>
    <col min="4352" max="4352" width="24.5703125" style="46" bestFit="1" customWidth="1"/>
    <col min="4353" max="4353" width="23.140625" style="46" bestFit="1" customWidth="1"/>
    <col min="4354" max="4354" width="13.140625" style="46" customWidth="1"/>
    <col min="4355" max="4355" width="16.85546875" style="46" customWidth="1"/>
    <col min="4356" max="4356" width="21" style="46" customWidth="1"/>
    <col min="4357" max="4357" width="9.7109375" style="46" customWidth="1"/>
    <col min="4358" max="4358" width="13.28515625" style="46" customWidth="1"/>
    <col min="4359" max="4359" width="17.7109375" style="46" customWidth="1"/>
    <col min="4360" max="4360" width="9.7109375" style="46" customWidth="1"/>
    <col min="4361" max="4361" width="9.5703125" style="46" customWidth="1"/>
    <col min="4362" max="4363" width="7.85546875" style="46" customWidth="1"/>
    <col min="4364" max="4364" width="6.28515625" style="46" customWidth="1"/>
    <col min="4365" max="4366" width="7.85546875" style="46" customWidth="1"/>
    <col min="4367" max="4367" width="9.28515625" style="46" customWidth="1"/>
    <col min="4368" max="4368" width="6.140625" style="46" customWidth="1"/>
    <col min="4369" max="4369" width="18" style="46" customWidth="1"/>
    <col min="4370" max="4370" width="14" style="46" customWidth="1"/>
    <col min="4371" max="4371" width="13.42578125" style="46" bestFit="1" customWidth="1"/>
    <col min="4372" max="4372" width="24.140625" style="46" customWidth="1"/>
    <col min="4373" max="4373" width="20.7109375" style="46" customWidth="1"/>
    <col min="4374" max="4376" width="0" style="46" hidden="1" customWidth="1"/>
    <col min="4377" max="4605" width="13.140625" style="46"/>
    <col min="4606" max="4606" width="45.5703125" style="46" customWidth="1"/>
    <col min="4607" max="4607" width="13.42578125" style="46" bestFit="1" customWidth="1"/>
    <col min="4608" max="4608" width="24.5703125" style="46" bestFit="1" customWidth="1"/>
    <col min="4609" max="4609" width="23.140625" style="46" bestFit="1" customWidth="1"/>
    <col min="4610" max="4610" width="13.140625" style="46" customWidth="1"/>
    <col min="4611" max="4611" width="16.85546875" style="46" customWidth="1"/>
    <col min="4612" max="4612" width="21" style="46" customWidth="1"/>
    <col min="4613" max="4613" width="9.7109375" style="46" customWidth="1"/>
    <col min="4614" max="4614" width="13.28515625" style="46" customWidth="1"/>
    <col min="4615" max="4615" width="17.7109375" style="46" customWidth="1"/>
    <col min="4616" max="4616" width="9.7109375" style="46" customWidth="1"/>
    <col min="4617" max="4617" width="9.5703125" style="46" customWidth="1"/>
    <col min="4618" max="4619" width="7.85546875" style="46" customWidth="1"/>
    <col min="4620" max="4620" width="6.28515625" style="46" customWidth="1"/>
    <col min="4621" max="4622" width="7.85546875" style="46" customWidth="1"/>
    <col min="4623" max="4623" width="9.28515625" style="46" customWidth="1"/>
    <col min="4624" max="4624" width="6.140625" style="46" customWidth="1"/>
    <col min="4625" max="4625" width="18" style="46" customWidth="1"/>
    <col min="4626" max="4626" width="14" style="46" customWidth="1"/>
    <col min="4627" max="4627" width="13.42578125" style="46" bestFit="1" customWidth="1"/>
    <col min="4628" max="4628" width="24.140625" style="46" customWidth="1"/>
    <col min="4629" max="4629" width="20.7109375" style="46" customWidth="1"/>
    <col min="4630" max="4632" width="0" style="46" hidden="1" customWidth="1"/>
    <col min="4633" max="4861" width="13.140625" style="46"/>
    <col min="4862" max="4862" width="45.5703125" style="46" customWidth="1"/>
    <col min="4863" max="4863" width="13.42578125" style="46" bestFit="1" customWidth="1"/>
    <col min="4864" max="4864" width="24.5703125" style="46" bestFit="1" customWidth="1"/>
    <col min="4865" max="4865" width="23.140625" style="46" bestFit="1" customWidth="1"/>
    <col min="4866" max="4866" width="13.140625" style="46" customWidth="1"/>
    <col min="4867" max="4867" width="16.85546875" style="46" customWidth="1"/>
    <col min="4868" max="4868" width="21" style="46" customWidth="1"/>
    <col min="4869" max="4869" width="9.7109375" style="46" customWidth="1"/>
    <col min="4870" max="4870" width="13.28515625" style="46" customWidth="1"/>
    <col min="4871" max="4871" width="17.7109375" style="46" customWidth="1"/>
    <col min="4872" max="4872" width="9.7109375" style="46" customWidth="1"/>
    <col min="4873" max="4873" width="9.5703125" style="46" customWidth="1"/>
    <col min="4874" max="4875" width="7.85546875" style="46" customWidth="1"/>
    <col min="4876" max="4876" width="6.28515625" style="46" customWidth="1"/>
    <col min="4877" max="4878" width="7.85546875" style="46" customWidth="1"/>
    <col min="4879" max="4879" width="9.28515625" style="46" customWidth="1"/>
    <col min="4880" max="4880" width="6.140625" style="46" customWidth="1"/>
    <col min="4881" max="4881" width="18" style="46" customWidth="1"/>
    <col min="4882" max="4882" width="14" style="46" customWidth="1"/>
    <col min="4883" max="4883" width="13.42578125" style="46" bestFit="1" customWidth="1"/>
    <col min="4884" max="4884" width="24.140625" style="46" customWidth="1"/>
    <col min="4885" max="4885" width="20.7109375" style="46" customWidth="1"/>
    <col min="4886" max="4888" width="0" style="46" hidden="1" customWidth="1"/>
    <col min="4889" max="5117" width="13.140625" style="46"/>
    <col min="5118" max="5118" width="45.5703125" style="46" customWidth="1"/>
    <col min="5119" max="5119" width="13.42578125" style="46" bestFit="1" customWidth="1"/>
    <col min="5120" max="5120" width="24.5703125" style="46" bestFit="1" customWidth="1"/>
    <col min="5121" max="5121" width="23.140625" style="46" bestFit="1" customWidth="1"/>
    <col min="5122" max="5122" width="13.140625" style="46" customWidth="1"/>
    <col min="5123" max="5123" width="16.85546875" style="46" customWidth="1"/>
    <col min="5124" max="5124" width="21" style="46" customWidth="1"/>
    <col min="5125" max="5125" width="9.7109375" style="46" customWidth="1"/>
    <col min="5126" max="5126" width="13.28515625" style="46" customWidth="1"/>
    <col min="5127" max="5127" width="17.7109375" style="46" customWidth="1"/>
    <col min="5128" max="5128" width="9.7109375" style="46" customWidth="1"/>
    <col min="5129" max="5129" width="9.5703125" style="46" customWidth="1"/>
    <col min="5130" max="5131" width="7.85546875" style="46" customWidth="1"/>
    <col min="5132" max="5132" width="6.28515625" style="46" customWidth="1"/>
    <col min="5133" max="5134" width="7.85546875" style="46" customWidth="1"/>
    <col min="5135" max="5135" width="9.28515625" style="46" customWidth="1"/>
    <col min="5136" max="5136" width="6.140625" style="46" customWidth="1"/>
    <col min="5137" max="5137" width="18" style="46" customWidth="1"/>
    <col min="5138" max="5138" width="14" style="46" customWidth="1"/>
    <col min="5139" max="5139" width="13.42578125" style="46" bestFit="1" customWidth="1"/>
    <col min="5140" max="5140" width="24.140625" style="46" customWidth="1"/>
    <col min="5141" max="5141" width="20.7109375" style="46" customWidth="1"/>
    <col min="5142" max="5144" width="0" style="46" hidden="1" customWidth="1"/>
    <col min="5145" max="5373" width="13.140625" style="46"/>
    <col min="5374" max="5374" width="45.5703125" style="46" customWidth="1"/>
    <col min="5375" max="5375" width="13.42578125" style="46" bestFit="1" customWidth="1"/>
    <col min="5376" max="5376" width="24.5703125" style="46" bestFit="1" customWidth="1"/>
    <col min="5377" max="5377" width="23.140625" style="46" bestFit="1" customWidth="1"/>
    <col min="5378" max="5378" width="13.140625" style="46" customWidth="1"/>
    <col min="5379" max="5379" width="16.85546875" style="46" customWidth="1"/>
    <col min="5380" max="5380" width="21" style="46" customWidth="1"/>
    <col min="5381" max="5381" width="9.7109375" style="46" customWidth="1"/>
    <col min="5382" max="5382" width="13.28515625" style="46" customWidth="1"/>
    <col min="5383" max="5383" width="17.7109375" style="46" customWidth="1"/>
    <col min="5384" max="5384" width="9.7109375" style="46" customWidth="1"/>
    <col min="5385" max="5385" width="9.5703125" style="46" customWidth="1"/>
    <col min="5386" max="5387" width="7.85546875" style="46" customWidth="1"/>
    <col min="5388" max="5388" width="6.28515625" style="46" customWidth="1"/>
    <col min="5389" max="5390" width="7.85546875" style="46" customWidth="1"/>
    <col min="5391" max="5391" width="9.28515625" style="46" customWidth="1"/>
    <col min="5392" max="5392" width="6.140625" style="46" customWidth="1"/>
    <col min="5393" max="5393" width="18" style="46" customWidth="1"/>
    <col min="5394" max="5394" width="14" style="46" customWidth="1"/>
    <col min="5395" max="5395" width="13.42578125" style="46" bestFit="1" customWidth="1"/>
    <col min="5396" max="5396" width="24.140625" style="46" customWidth="1"/>
    <col min="5397" max="5397" width="20.7109375" style="46" customWidth="1"/>
    <col min="5398" max="5400" width="0" style="46" hidden="1" customWidth="1"/>
    <col min="5401" max="5629" width="13.140625" style="46"/>
    <col min="5630" max="5630" width="45.5703125" style="46" customWidth="1"/>
    <col min="5631" max="5631" width="13.42578125" style="46" bestFit="1" customWidth="1"/>
    <col min="5632" max="5632" width="24.5703125" style="46" bestFit="1" customWidth="1"/>
    <col min="5633" max="5633" width="23.140625" style="46" bestFit="1" customWidth="1"/>
    <col min="5634" max="5634" width="13.140625" style="46" customWidth="1"/>
    <col min="5635" max="5635" width="16.85546875" style="46" customWidth="1"/>
    <col min="5636" max="5636" width="21" style="46" customWidth="1"/>
    <col min="5637" max="5637" width="9.7109375" style="46" customWidth="1"/>
    <col min="5638" max="5638" width="13.28515625" style="46" customWidth="1"/>
    <col min="5639" max="5639" width="17.7109375" style="46" customWidth="1"/>
    <col min="5640" max="5640" width="9.7109375" style="46" customWidth="1"/>
    <col min="5641" max="5641" width="9.5703125" style="46" customWidth="1"/>
    <col min="5642" max="5643" width="7.85546875" style="46" customWidth="1"/>
    <col min="5644" max="5644" width="6.28515625" style="46" customWidth="1"/>
    <col min="5645" max="5646" width="7.85546875" style="46" customWidth="1"/>
    <col min="5647" max="5647" width="9.28515625" style="46" customWidth="1"/>
    <col min="5648" max="5648" width="6.140625" style="46" customWidth="1"/>
    <col min="5649" max="5649" width="18" style="46" customWidth="1"/>
    <col min="5650" max="5650" width="14" style="46" customWidth="1"/>
    <col min="5651" max="5651" width="13.42578125" style="46" bestFit="1" customWidth="1"/>
    <col min="5652" max="5652" width="24.140625" style="46" customWidth="1"/>
    <col min="5653" max="5653" width="20.7109375" style="46" customWidth="1"/>
    <col min="5654" max="5656" width="0" style="46" hidden="1" customWidth="1"/>
    <col min="5657" max="5885" width="13.140625" style="46"/>
    <col min="5886" max="5886" width="45.5703125" style="46" customWidth="1"/>
    <col min="5887" max="5887" width="13.42578125" style="46" bestFit="1" customWidth="1"/>
    <col min="5888" max="5888" width="24.5703125" style="46" bestFit="1" customWidth="1"/>
    <col min="5889" max="5889" width="23.140625" style="46" bestFit="1" customWidth="1"/>
    <col min="5890" max="5890" width="13.140625" style="46" customWidth="1"/>
    <col min="5891" max="5891" width="16.85546875" style="46" customWidth="1"/>
    <col min="5892" max="5892" width="21" style="46" customWidth="1"/>
    <col min="5893" max="5893" width="9.7109375" style="46" customWidth="1"/>
    <col min="5894" max="5894" width="13.28515625" style="46" customWidth="1"/>
    <col min="5895" max="5895" width="17.7109375" style="46" customWidth="1"/>
    <col min="5896" max="5896" width="9.7109375" style="46" customWidth="1"/>
    <col min="5897" max="5897" width="9.5703125" style="46" customWidth="1"/>
    <col min="5898" max="5899" width="7.85546875" style="46" customWidth="1"/>
    <col min="5900" max="5900" width="6.28515625" style="46" customWidth="1"/>
    <col min="5901" max="5902" width="7.85546875" style="46" customWidth="1"/>
    <col min="5903" max="5903" width="9.28515625" style="46" customWidth="1"/>
    <col min="5904" max="5904" width="6.140625" style="46" customWidth="1"/>
    <col min="5905" max="5905" width="18" style="46" customWidth="1"/>
    <col min="5906" max="5906" width="14" style="46" customWidth="1"/>
    <col min="5907" max="5907" width="13.42578125" style="46" bestFit="1" customWidth="1"/>
    <col min="5908" max="5908" width="24.140625" style="46" customWidth="1"/>
    <col min="5909" max="5909" width="20.7109375" style="46" customWidth="1"/>
    <col min="5910" max="5912" width="0" style="46" hidden="1" customWidth="1"/>
    <col min="5913" max="6141" width="13.140625" style="46"/>
    <col min="6142" max="6142" width="45.5703125" style="46" customWidth="1"/>
    <col min="6143" max="6143" width="13.42578125" style="46" bestFit="1" customWidth="1"/>
    <col min="6144" max="6144" width="24.5703125" style="46" bestFit="1" customWidth="1"/>
    <col min="6145" max="6145" width="23.140625" style="46" bestFit="1" customWidth="1"/>
    <col min="6146" max="6146" width="13.140625" style="46" customWidth="1"/>
    <col min="6147" max="6147" width="16.85546875" style="46" customWidth="1"/>
    <col min="6148" max="6148" width="21" style="46" customWidth="1"/>
    <col min="6149" max="6149" width="9.7109375" style="46" customWidth="1"/>
    <col min="6150" max="6150" width="13.28515625" style="46" customWidth="1"/>
    <col min="6151" max="6151" width="17.7109375" style="46" customWidth="1"/>
    <col min="6152" max="6152" width="9.7109375" style="46" customWidth="1"/>
    <col min="6153" max="6153" width="9.5703125" style="46" customWidth="1"/>
    <col min="6154" max="6155" width="7.85546875" style="46" customWidth="1"/>
    <col min="6156" max="6156" width="6.28515625" style="46" customWidth="1"/>
    <col min="6157" max="6158" width="7.85546875" style="46" customWidth="1"/>
    <col min="6159" max="6159" width="9.28515625" style="46" customWidth="1"/>
    <col min="6160" max="6160" width="6.140625" style="46" customWidth="1"/>
    <col min="6161" max="6161" width="18" style="46" customWidth="1"/>
    <col min="6162" max="6162" width="14" style="46" customWidth="1"/>
    <col min="6163" max="6163" width="13.42578125" style="46" bestFit="1" customWidth="1"/>
    <col min="6164" max="6164" width="24.140625" style="46" customWidth="1"/>
    <col min="6165" max="6165" width="20.7109375" style="46" customWidth="1"/>
    <col min="6166" max="6168" width="0" style="46" hidden="1" customWidth="1"/>
    <col min="6169" max="6397" width="13.140625" style="46"/>
    <col min="6398" max="6398" width="45.5703125" style="46" customWidth="1"/>
    <col min="6399" max="6399" width="13.42578125" style="46" bestFit="1" customWidth="1"/>
    <col min="6400" max="6400" width="24.5703125" style="46" bestFit="1" customWidth="1"/>
    <col min="6401" max="6401" width="23.140625" style="46" bestFit="1" customWidth="1"/>
    <col min="6402" max="6402" width="13.140625" style="46" customWidth="1"/>
    <col min="6403" max="6403" width="16.85546875" style="46" customWidth="1"/>
    <col min="6404" max="6404" width="21" style="46" customWidth="1"/>
    <col min="6405" max="6405" width="9.7109375" style="46" customWidth="1"/>
    <col min="6406" max="6406" width="13.28515625" style="46" customWidth="1"/>
    <col min="6407" max="6407" width="17.7109375" style="46" customWidth="1"/>
    <col min="6408" max="6408" width="9.7109375" style="46" customWidth="1"/>
    <col min="6409" max="6409" width="9.5703125" style="46" customWidth="1"/>
    <col min="6410" max="6411" width="7.85546875" style="46" customWidth="1"/>
    <col min="6412" max="6412" width="6.28515625" style="46" customWidth="1"/>
    <col min="6413" max="6414" width="7.85546875" style="46" customWidth="1"/>
    <col min="6415" max="6415" width="9.28515625" style="46" customWidth="1"/>
    <col min="6416" max="6416" width="6.140625" style="46" customWidth="1"/>
    <col min="6417" max="6417" width="18" style="46" customWidth="1"/>
    <col min="6418" max="6418" width="14" style="46" customWidth="1"/>
    <col min="6419" max="6419" width="13.42578125" style="46" bestFit="1" customWidth="1"/>
    <col min="6420" max="6420" width="24.140625" style="46" customWidth="1"/>
    <col min="6421" max="6421" width="20.7109375" style="46" customWidth="1"/>
    <col min="6422" max="6424" width="0" style="46" hidden="1" customWidth="1"/>
    <col min="6425" max="6653" width="13.140625" style="46"/>
    <col min="6654" max="6654" width="45.5703125" style="46" customWidth="1"/>
    <col min="6655" max="6655" width="13.42578125" style="46" bestFit="1" customWidth="1"/>
    <col min="6656" max="6656" width="24.5703125" style="46" bestFit="1" customWidth="1"/>
    <col min="6657" max="6657" width="23.140625" style="46" bestFit="1" customWidth="1"/>
    <col min="6658" max="6658" width="13.140625" style="46" customWidth="1"/>
    <col min="6659" max="6659" width="16.85546875" style="46" customWidth="1"/>
    <col min="6660" max="6660" width="21" style="46" customWidth="1"/>
    <col min="6661" max="6661" width="9.7109375" style="46" customWidth="1"/>
    <col min="6662" max="6662" width="13.28515625" style="46" customWidth="1"/>
    <col min="6663" max="6663" width="17.7109375" style="46" customWidth="1"/>
    <col min="6664" max="6664" width="9.7109375" style="46" customWidth="1"/>
    <col min="6665" max="6665" width="9.5703125" style="46" customWidth="1"/>
    <col min="6666" max="6667" width="7.85546875" style="46" customWidth="1"/>
    <col min="6668" max="6668" width="6.28515625" style="46" customWidth="1"/>
    <col min="6669" max="6670" width="7.85546875" style="46" customWidth="1"/>
    <col min="6671" max="6671" width="9.28515625" style="46" customWidth="1"/>
    <col min="6672" max="6672" width="6.140625" style="46" customWidth="1"/>
    <col min="6673" max="6673" width="18" style="46" customWidth="1"/>
    <col min="6674" max="6674" width="14" style="46" customWidth="1"/>
    <col min="6675" max="6675" width="13.42578125" style="46" bestFit="1" customWidth="1"/>
    <col min="6676" max="6676" width="24.140625" style="46" customWidth="1"/>
    <col min="6677" max="6677" width="20.7109375" style="46" customWidth="1"/>
    <col min="6678" max="6680" width="0" style="46" hidden="1" customWidth="1"/>
    <col min="6681" max="6909" width="13.140625" style="46"/>
    <col min="6910" max="6910" width="45.5703125" style="46" customWidth="1"/>
    <col min="6911" max="6911" width="13.42578125" style="46" bestFit="1" customWidth="1"/>
    <col min="6912" max="6912" width="24.5703125" style="46" bestFit="1" customWidth="1"/>
    <col min="6913" max="6913" width="23.140625" style="46" bestFit="1" customWidth="1"/>
    <col min="6914" max="6914" width="13.140625" style="46" customWidth="1"/>
    <col min="6915" max="6915" width="16.85546875" style="46" customWidth="1"/>
    <col min="6916" max="6916" width="21" style="46" customWidth="1"/>
    <col min="6917" max="6917" width="9.7109375" style="46" customWidth="1"/>
    <col min="6918" max="6918" width="13.28515625" style="46" customWidth="1"/>
    <col min="6919" max="6919" width="17.7109375" style="46" customWidth="1"/>
    <col min="6920" max="6920" width="9.7109375" style="46" customWidth="1"/>
    <col min="6921" max="6921" width="9.5703125" style="46" customWidth="1"/>
    <col min="6922" max="6923" width="7.85546875" style="46" customWidth="1"/>
    <col min="6924" max="6924" width="6.28515625" style="46" customWidth="1"/>
    <col min="6925" max="6926" width="7.85546875" style="46" customWidth="1"/>
    <col min="6927" max="6927" width="9.28515625" style="46" customWidth="1"/>
    <col min="6928" max="6928" width="6.140625" style="46" customWidth="1"/>
    <col min="6929" max="6929" width="18" style="46" customWidth="1"/>
    <col min="6930" max="6930" width="14" style="46" customWidth="1"/>
    <col min="6931" max="6931" width="13.42578125" style="46" bestFit="1" customWidth="1"/>
    <col min="6932" max="6932" width="24.140625" style="46" customWidth="1"/>
    <col min="6933" max="6933" width="20.7109375" style="46" customWidth="1"/>
    <col min="6934" max="6936" width="0" style="46" hidden="1" customWidth="1"/>
    <col min="6937" max="7165" width="13.140625" style="46"/>
    <col min="7166" max="7166" width="45.5703125" style="46" customWidth="1"/>
    <col min="7167" max="7167" width="13.42578125" style="46" bestFit="1" customWidth="1"/>
    <col min="7168" max="7168" width="24.5703125" style="46" bestFit="1" customWidth="1"/>
    <col min="7169" max="7169" width="23.140625" style="46" bestFit="1" customWidth="1"/>
    <col min="7170" max="7170" width="13.140625" style="46" customWidth="1"/>
    <col min="7171" max="7171" width="16.85546875" style="46" customWidth="1"/>
    <col min="7172" max="7172" width="21" style="46" customWidth="1"/>
    <col min="7173" max="7173" width="9.7109375" style="46" customWidth="1"/>
    <col min="7174" max="7174" width="13.28515625" style="46" customWidth="1"/>
    <col min="7175" max="7175" width="17.7109375" style="46" customWidth="1"/>
    <col min="7176" max="7176" width="9.7109375" style="46" customWidth="1"/>
    <col min="7177" max="7177" width="9.5703125" style="46" customWidth="1"/>
    <col min="7178" max="7179" width="7.85546875" style="46" customWidth="1"/>
    <col min="7180" max="7180" width="6.28515625" style="46" customWidth="1"/>
    <col min="7181" max="7182" width="7.85546875" style="46" customWidth="1"/>
    <col min="7183" max="7183" width="9.28515625" style="46" customWidth="1"/>
    <col min="7184" max="7184" width="6.140625" style="46" customWidth="1"/>
    <col min="7185" max="7185" width="18" style="46" customWidth="1"/>
    <col min="7186" max="7186" width="14" style="46" customWidth="1"/>
    <col min="7187" max="7187" width="13.42578125" style="46" bestFit="1" customWidth="1"/>
    <col min="7188" max="7188" width="24.140625" style="46" customWidth="1"/>
    <col min="7189" max="7189" width="20.7109375" style="46" customWidth="1"/>
    <col min="7190" max="7192" width="0" style="46" hidden="1" customWidth="1"/>
    <col min="7193" max="7421" width="13.140625" style="46"/>
    <col min="7422" max="7422" width="45.5703125" style="46" customWidth="1"/>
    <col min="7423" max="7423" width="13.42578125" style="46" bestFit="1" customWidth="1"/>
    <col min="7424" max="7424" width="24.5703125" style="46" bestFit="1" customWidth="1"/>
    <col min="7425" max="7425" width="23.140625" style="46" bestFit="1" customWidth="1"/>
    <col min="7426" max="7426" width="13.140625" style="46" customWidth="1"/>
    <col min="7427" max="7427" width="16.85546875" style="46" customWidth="1"/>
    <col min="7428" max="7428" width="21" style="46" customWidth="1"/>
    <col min="7429" max="7429" width="9.7109375" style="46" customWidth="1"/>
    <col min="7430" max="7430" width="13.28515625" style="46" customWidth="1"/>
    <col min="7431" max="7431" width="17.7109375" style="46" customWidth="1"/>
    <col min="7432" max="7432" width="9.7109375" style="46" customWidth="1"/>
    <col min="7433" max="7433" width="9.5703125" style="46" customWidth="1"/>
    <col min="7434" max="7435" width="7.85546875" style="46" customWidth="1"/>
    <col min="7436" max="7436" width="6.28515625" style="46" customWidth="1"/>
    <col min="7437" max="7438" width="7.85546875" style="46" customWidth="1"/>
    <col min="7439" max="7439" width="9.28515625" style="46" customWidth="1"/>
    <col min="7440" max="7440" width="6.140625" style="46" customWidth="1"/>
    <col min="7441" max="7441" width="18" style="46" customWidth="1"/>
    <col min="7442" max="7442" width="14" style="46" customWidth="1"/>
    <col min="7443" max="7443" width="13.42578125" style="46" bestFit="1" customWidth="1"/>
    <col min="7444" max="7444" width="24.140625" style="46" customWidth="1"/>
    <col min="7445" max="7445" width="20.7109375" style="46" customWidth="1"/>
    <col min="7446" max="7448" width="0" style="46" hidden="1" customWidth="1"/>
    <col min="7449" max="7677" width="13.140625" style="46"/>
    <col min="7678" max="7678" width="45.5703125" style="46" customWidth="1"/>
    <col min="7679" max="7679" width="13.42578125" style="46" bestFit="1" customWidth="1"/>
    <col min="7680" max="7680" width="24.5703125" style="46" bestFit="1" customWidth="1"/>
    <col min="7681" max="7681" width="23.140625" style="46" bestFit="1" customWidth="1"/>
    <col min="7682" max="7682" width="13.140625" style="46" customWidth="1"/>
    <col min="7683" max="7683" width="16.85546875" style="46" customWidth="1"/>
    <col min="7684" max="7684" width="21" style="46" customWidth="1"/>
    <col min="7685" max="7685" width="9.7109375" style="46" customWidth="1"/>
    <col min="7686" max="7686" width="13.28515625" style="46" customWidth="1"/>
    <col min="7687" max="7687" width="17.7109375" style="46" customWidth="1"/>
    <col min="7688" max="7688" width="9.7109375" style="46" customWidth="1"/>
    <col min="7689" max="7689" width="9.5703125" style="46" customWidth="1"/>
    <col min="7690" max="7691" width="7.85546875" style="46" customWidth="1"/>
    <col min="7692" max="7692" width="6.28515625" style="46" customWidth="1"/>
    <col min="7693" max="7694" width="7.85546875" style="46" customWidth="1"/>
    <col min="7695" max="7695" width="9.28515625" style="46" customWidth="1"/>
    <col min="7696" max="7696" width="6.140625" style="46" customWidth="1"/>
    <col min="7697" max="7697" width="18" style="46" customWidth="1"/>
    <col min="7698" max="7698" width="14" style="46" customWidth="1"/>
    <col min="7699" max="7699" width="13.42578125" style="46" bestFit="1" customWidth="1"/>
    <col min="7700" max="7700" width="24.140625" style="46" customWidth="1"/>
    <col min="7701" max="7701" width="20.7109375" style="46" customWidth="1"/>
    <col min="7702" max="7704" width="0" style="46" hidden="1" customWidth="1"/>
    <col min="7705" max="7933" width="13.140625" style="46"/>
    <col min="7934" max="7934" width="45.5703125" style="46" customWidth="1"/>
    <col min="7935" max="7935" width="13.42578125" style="46" bestFit="1" customWidth="1"/>
    <col min="7936" max="7936" width="24.5703125" style="46" bestFit="1" customWidth="1"/>
    <col min="7937" max="7937" width="23.140625" style="46" bestFit="1" customWidth="1"/>
    <col min="7938" max="7938" width="13.140625" style="46" customWidth="1"/>
    <col min="7939" max="7939" width="16.85546875" style="46" customWidth="1"/>
    <col min="7940" max="7940" width="21" style="46" customWidth="1"/>
    <col min="7941" max="7941" width="9.7109375" style="46" customWidth="1"/>
    <col min="7942" max="7942" width="13.28515625" style="46" customWidth="1"/>
    <col min="7943" max="7943" width="17.7109375" style="46" customWidth="1"/>
    <col min="7944" max="7944" width="9.7109375" style="46" customWidth="1"/>
    <col min="7945" max="7945" width="9.5703125" style="46" customWidth="1"/>
    <col min="7946" max="7947" width="7.85546875" style="46" customWidth="1"/>
    <col min="7948" max="7948" width="6.28515625" style="46" customWidth="1"/>
    <col min="7949" max="7950" width="7.85546875" style="46" customWidth="1"/>
    <col min="7951" max="7951" width="9.28515625" style="46" customWidth="1"/>
    <col min="7952" max="7952" width="6.140625" style="46" customWidth="1"/>
    <col min="7953" max="7953" width="18" style="46" customWidth="1"/>
    <col min="7954" max="7954" width="14" style="46" customWidth="1"/>
    <col min="7955" max="7955" width="13.42578125" style="46" bestFit="1" customWidth="1"/>
    <col min="7956" max="7956" width="24.140625" style="46" customWidth="1"/>
    <col min="7957" max="7957" width="20.7109375" style="46" customWidth="1"/>
    <col min="7958" max="7960" width="0" style="46" hidden="1" customWidth="1"/>
    <col min="7961" max="8189" width="13.140625" style="46"/>
    <col min="8190" max="8190" width="45.5703125" style="46" customWidth="1"/>
    <col min="8191" max="8191" width="13.42578125" style="46" bestFit="1" customWidth="1"/>
    <col min="8192" max="8192" width="24.5703125" style="46" bestFit="1" customWidth="1"/>
    <col min="8193" max="8193" width="23.140625" style="46" bestFit="1" customWidth="1"/>
    <col min="8194" max="8194" width="13.140625" style="46" customWidth="1"/>
    <col min="8195" max="8195" width="16.85546875" style="46" customWidth="1"/>
    <col min="8196" max="8196" width="21" style="46" customWidth="1"/>
    <col min="8197" max="8197" width="9.7109375" style="46" customWidth="1"/>
    <col min="8198" max="8198" width="13.28515625" style="46" customWidth="1"/>
    <col min="8199" max="8199" width="17.7109375" style="46" customWidth="1"/>
    <col min="8200" max="8200" width="9.7109375" style="46" customWidth="1"/>
    <col min="8201" max="8201" width="9.5703125" style="46" customWidth="1"/>
    <col min="8202" max="8203" width="7.85546875" style="46" customWidth="1"/>
    <col min="8204" max="8204" width="6.28515625" style="46" customWidth="1"/>
    <col min="8205" max="8206" width="7.85546875" style="46" customWidth="1"/>
    <col min="8207" max="8207" width="9.28515625" style="46" customWidth="1"/>
    <col min="8208" max="8208" width="6.140625" style="46" customWidth="1"/>
    <col min="8209" max="8209" width="18" style="46" customWidth="1"/>
    <col min="8210" max="8210" width="14" style="46" customWidth="1"/>
    <col min="8211" max="8211" width="13.42578125" style="46" bestFit="1" customWidth="1"/>
    <col min="8212" max="8212" width="24.140625" style="46" customWidth="1"/>
    <col min="8213" max="8213" width="20.7109375" style="46" customWidth="1"/>
    <col min="8214" max="8216" width="0" style="46" hidden="1" customWidth="1"/>
    <col min="8217" max="8445" width="13.140625" style="46"/>
    <col min="8446" max="8446" width="45.5703125" style="46" customWidth="1"/>
    <col min="8447" max="8447" width="13.42578125" style="46" bestFit="1" customWidth="1"/>
    <col min="8448" max="8448" width="24.5703125" style="46" bestFit="1" customWidth="1"/>
    <col min="8449" max="8449" width="23.140625" style="46" bestFit="1" customWidth="1"/>
    <col min="8450" max="8450" width="13.140625" style="46" customWidth="1"/>
    <col min="8451" max="8451" width="16.85546875" style="46" customWidth="1"/>
    <col min="8452" max="8452" width="21" style="46" customWidth="1"/>
    <col min="8453" max="8453" width="9.7109375" style="46" customWidth="1"/>
    <col min="8454" max="8454" width="13.28515625" style="46" customWidth="1"/>
    <col min="8455" max="8455" width="17.7109375" style="46" customWidth="1"/>
    <col min="8456" max="8456" width="9.7109375" style="46" customWidth="1"/>
    <col min="8457" max="8457" width="9.5703125" style="46" customWidth="1"/>
    <col min="8458" max="8459" width="7.85546875" style="46" customWidth="1"/>
    <col min="8460" max="8460" width="6.28515625" style="46" customWidth="1"/>
    <col min="8461" max="8462" width="7.85546875" style="46" customWidth="1"/>
    <col min="8463" max="8463" width="9.28515625" style="46" customWidth="1"/>
    <col min="8464" max="8464" width="6.140625" style="46" customWidth="1"/>
    <col min="8465" max="8465" width="18" style="46" customWidth="1"/>
    <col min="8466" max="8466" width="14" style="46" customWidth="1"/>
    <col min="8467" max="8467" width="13.42578125" style="46" bestFit="1" customWidth="1"/>
    <col min="8468" max="8468" width="24.140625" style="46" customWidth="1"/>
    <col min="8469" max="8469" width="20.7109375" style="46" customWidth="1"/>
    <col min="8470" max="8472" width="0" style="46" hidden="1" customWidth="1"/>
    <col min="8473" max="8701" width="13.140625" style="46"/>
    <col min="8702" max="8702" width="45.5703125" style="46" customWidth="1"/>
    <col min="8703" max="8703" width="13.42578125" style="46" bestFit="1" customWidth="1"/>
    <col min="8704" max="8704" width="24.5703125" style="46" bestFit="1" customWidth="1"/>
    <col min="8705" max="8705" width="23.140625" style="46" bestFit="1" customWidth="1"/>
    <col min="8706" max="8706" width="13.140625" style="46" customWidth="1"/>
    <col min="8707" max="8707" width="16.85546875" style="46" customWidth="1"/>
    <col min="8708" max="8708" width="21" style="46" customWidth="1"/>
    <col min="8709" max="8709" width="9.7109375" style="46" customWidth="1"/>
    <col min="8710" max="8710" width="13.28515625" style="46" customWidth="1"/>
    <col min="8711" max="8711" width="17.7109375" style="46" customWidth="1"/>
    <col min="8712" max="8712" width="9.7109375" style="46" customWidth="1"/>
    <col min="8713" max="8713" width="9.5703125" style="46" customWidth="1"/>
    <col min="8714" max="8715" width="7.85546875" style="46" customWidth="1"/>
    <col min="8716" max="8716" width="6.28515625" style="46" customWidth="1"/>
    <col min="8717" max="8718" width="7.85546875" style="46" customWidth="1"/>
    <col min="8719" max="8719" width="9.28515625" style="46" customWidth="1"/>
    <col min="8720" max="8720" width="6.140625" style="46" customWidth="1"/>
    <col min="8721" max="8721" width="18" style="46" customWidth="1"/>
    <col min="8722" max="8722" width="14" style="46" customWidth="1"/>
    <col min="8723" max="8723" width="13.42578125" style="46" bestFit="1" customWidth="1"/>
    <col min="8724" max="8724" width="24.140625" style="46" customWidth="1"/>
    <col min="8725" max="8725" width="20.7109375" style="46" customWidth="1"/>
    <col min="8726" max="8728" width="0" style="46" hidden="1" customWidth="1"/>
    <col min="8729" max="8957" width="13.140625" style="46"/>
    <col min="8958" max="8958" width="45.5703125" style="46" customWidth="1"/>
    <col min="8959" max="8959" width="13.42578125" style="46" bestFit="1" customWidth="1"/>
    <col min="8960" max="8960" width="24.5703125" style="46" bestFit="1" customWidth="1"/>
    <col min="8961" max="8961" width="23.140625" style="46" bestFit="1" customWidth="1"/>
    <col min="8962" max="8962" width="13.140625" style="46" customWidth="1"/>
    <col min="8963" max="8963" width="16.85546875" style="46" customWidth="1"/>
    <col min="8964" max="8964" width="21" style="46" customWidth="1"/>
    <col min="8965" max="8965" width="9.7109375" style="46" customWidth="1"/>
    <col min="8966" max="8966" width="13.28515625" style="46" customWidth="1"/>
    <col min="8967" max="8967" width="17.7109375" style="46" customWidth="1"/>
    <col min="8968" max="8968" width="9.7109375" style="46" customWidth="1"/>
    <col min="8969" max="8969" width="9.5703125" style="46" customWidth="1"/>
    <col min="8970" max="8971" width="7.85546875" style="46" customWidth="1"/>
    <col min="8972" max="8972" width="6.28515625" style="46" customWidth="1"/>
    <col min="8973" max="8974" width="7.85546875" style="46" customWidth="1"/>
    <col min="8975" max="8975" width="9.28515625" style="46" customWidth="1"/>
    <col min="8976" max="8976" width="6.140625" style="46" customWidth="1"/>
    <col min="8977" max="8977" width="18" style="46" customWidth="1"/>
    <col min="8978" max="8978" width="14" style="46" customWidth="1"/>
    <col min="8979" max="8979" width="13.42578125" style="46" bestFit="1" customWidth="1"/>
    <col min="8980" max="8980" width="24.140625" style="46" customWidth="1"/>
    <col min="8981" max="8981" width="20.7109375" style="46" customWidth="1"/>
    <col min="8982" max="8984" width="0" style="46" hidden="1" customWidth="1"/>
    <col min="8985" max="9213" width="13.140625" style="46"/>
    <col min="9214" max="9214" width="45.5703125" style="46" customWidth="1"/>
    <col min="9215" max="9215" width="13.42578125" style="46" bestFit="1" customWidth="1"/>
    <col min="9216" max="9216" width="24.5703125" style="46" bestFit="1" customWidth="1"/>
    <col min="9217" max="9217" width="23.140625" style="46" bestFit="1" customWidth="1"/>
    <col min="9218" max="9218" width="13.140625" style="46" customWidth="1"/>
    <col min="9219" max="9219" width="16.85546875" style="46" customWidth="1"/>
    <col min="9220" max="9220" width="21" style="46" customWidth="1"/>
    <col min="9221" max="9221" width="9.7109375" style="46" customWidth="1"/>
    <col min="9222" max="9222" width="13.28515625" style="46" customWidth="1"/>
    <col min="9223" max="9223" width="17.7109375" style="46" customWidth="1"/>
    <col min="9224" max="9224" width="9.7109375" style="46" customWidth="1"/>
    <col min="9225" max="9225" width="9.5703125" style="46" customWidth="1"/>
    <col min="9226" max="9227" width="7.85546875" style="46" customWidth="1"/>
    <col min="9228" max="9228" width="6.28515625" style="46" customWidth="1"/>
    <col min="9229" max="9230" width="7.85546875" style="46" customWidth="1"/>
    <col min="9231" max="9231" width="9.28515625" style="46" customWidth="1"/>
    <col min="9232" max="9232" width="6.140625" style="46" customWidth="1"/>
    <col min="9233" max="9233" width="18" style="46" customWidth="1"/>
    <col min="9234" max="9234" width="14" style="46" customWidth="1"/>
    <col min="9235" max="9235" width="13.42578125" style="46" bestFit="1" customWidth="1"/>
    <col min="9236" max="9236" width="24.140625" style="46" customWidth="1"/>
    <col min="9237" max="9237" width="20.7109375" style="46" customWidth="1"/>
    <col min="9238" max="9240" width="0" style="46" hidden="1" customWidth="1"/>
    <col min="9241" max="9469" width="13.140625" style="46"/>
    <col min="9470" max="9470" width="45.5703125" style="46" customWidth="1"/>
    <col min="9471" max="9471" width="13.42578125" style="46" bestFit="1" customWidth="1"/>
    <col min="9472" max="9472" width="24.5703125" style="46" bestFit="1" customWidth="1"/>
    <col min="9473" max="9473" width="23.140625" style="46" bestFit="1" customWidth="1"/>
    <col min="9474" max="9474" width="13.140625" style="46" customWidth="1"/>
    <col min="9475" max="9475" width="16.85546875" style="46" customWidth="1"/>
    <col min="9476" max="9476" width="21" style="46" customWidth="1"/>
    <col min="9477" max="9477" width="9.7109375" style="46" customWidth="1"/>
    <col min="9478" max="9478" width="13.28515625" style="46" customWidth="1"/>
    <col min="9479" max="9479" width="17.7109375" style="46" customWidth="1"/>
    <col min="9480" max="9480" width="9.7109375" style="46" customWidth="1"/>
    <col min="9481" max="9481" width="9.5703125" style="46" customWidth="1"/>
    <col min="9482" max="9483" width="7.85546875" style="46" customWidth="1"/>
    <col min="9484" max="9484" width="6.28515625" style="46" customWidth="1"/>
    <col min="9485" max="9486" width="7.85546875" style="46" customWidth="1"/>
    <col min="9487" max="9487" width="9.28515625" style="46" customWidth="1"/>
    <col min="9488" max="9488" width="6.140625" style="46" customWidth="1"/>
    <col min="9489" max="9489" width="18" style="46" customWidth="1"/>
    <col min="9490" max="9490" width="14" style="46" customWidth="1"/>
    <col min="9491" max="9491" width="13.42578125" style="46" bestFit="1" customWidth="1"/>
    <col min="9492" max="9492" width="24.140625" style="46" customWidth="1"/>
    <col min="9493" max="9493" width="20.7109375" style="46" customWidth="1"/>
    <col min="9494" max="9496" width="0" style="46" hidden="1" customWidth="1"/>
    <col min="9497" max="9725" width="13.140625" style="46"/>
    <col min="9726" max="9726" width="45.5703125" style="46" customWidth="1"/>
    <col min="9727" max="9727" width="13.42578125" style="46" bestFit="1" customWidth="1"/>
    <col min="9728" max="9728" width="24.5703125" style="46" bestFit="1" customWidth="1"/>
    <col min="9729" max="9729" width="23.140625" style="46" bestFit="1" customWidth="1"/>
    <col min="9730" max="9730" width="13.140625" style="46" customWidth="1"/>
    <col min="9731" max="9731" width="16.85546875" style="46" customWidth="1"/>
    <col min="9732" max="9732" width="21" style="46" customWidth="1"/>
    <col min="9733" max="9733" width="9.7109375" style="46" customWidth="1"/>
    <col min="9734" max="9734" width="13.28515625" style="46" customWidth="1"/>
    <col min="9735" max="9735" width="17.7109375" style="46" customWidth="1"/>
    <col min="9736" max="9736" width="9.7109375" style="46" customWidth="1"/>
    <col min="9737" max="9737" width="9.5703125" style="46" customWidth="1"/>
    <col min="9738" max="9739" width="7.85546875" style="46" customWidth="1"/>
    <col min="9740" max="9740" width="6.28515625" style="46" customWidth="1"/>
    <col min="9741" max="9742" width="7.85546875" style="46" customWidth="1"/>
    <col min="9743" max="9743" width="9.28515625" style="46" customWidth="1"/>
    <col min="9744" max="9744" width="6.140625" style="46" customWidth="1"/>
    <col min="9745" max="9745" width="18" style="46" customWidth="1"/>
    <col min="9746" max="9746" width="14" style="46" customWidth="1"/>
    <col min="9747" max="9747" width="13.42578125" style="46" bestFit="1" customWidth="1"/>
    <col min="9748" max="9748" width="24.140625" style="46" customWidth="1"/>
    <col min="9749" max="9749" width="20.7109375" style="46" customWidth="1"/>
    <col min="9750" max="9752" width="0" style="46" hidden="1" customWidth="1"/>
    <col min="9753" max="9981" width="13.140625" style="46"/>
    <col min="9982" max="9982" width="45.5703125" style="46" customWidth="1"/>
    <col min="9983" max="9983" width="13.42578125" style="46" bestFit="1" customWidth="1"/>
    <col min="9984" max="9984" width="24.5703125" style="46" bestFit="1" customWidth="1"/>
    <col min="9985" max="9985" width="23.140625" style="46" bestFit="1" customWidth="1"/>
    <col min="9986" max="9986" width="13.140625" style="46" customWidth="1"/>
    <col min="9987" max="9987" width="16.85546875" style="46" customWidth="1"/>
    <col min="9988" max="9988" width="21" style="46" customWidth="1"/>
    <col min="9989" max="9989" width="9.7109375" style="46" customWidth="1"/>
    <col min="9990" max="9990" width="13.28515625" style="46" customWidth="1"/>
    <col min="9991" max="9991" width="17.7109375" style="46" customWidth="1"/>
    <col min="9992" max="9992" width="9.7109375" style="46" customWidth="1"/>
    <col min="9993" max="9993" width="9.5703125" style="46" customWidth="1"/>
    <col min="9994" max="9995" width="7.85546875" style="46" customWidth="1"/>
    <col min="9996" max="9996" width="6.28515625" style="46" customWidth="1"/>
    <col min="9997" max="9998" width="7.85546875" style="46" customWidth="1"/>
    <col min="9999" max="9999" width="9.28515625" style="46" customWidth="1"/>
    <col min="10000" max="10000" width="6.140625" style="46" customWidth="1"/>
    <col min="10001" max="10001" width="18" style="46" customWidth="1"/>
    <col min="10002" max="10002" width="14" style="46" customWidth="1"/>
    <col min="10003" max="10003" width="13.42578125" style="46" bestFit="1" customWidth="1"/>
    <col min="10004" max="10004" width="24.140625" style="46" customWidth="1"/>
    <col min="10005" max="10005" width="20.7109375" style="46" customWidth="1"/>
    <col min="10006" max="10008" width="0" style="46" hidden="1" customWidth="1"/>
    <col min="10009" max="10237" width="13.140625" style="46"/>
    <col min="10238" max="10238" width="45.5703125" style="46" customWidth="1"/>
    <col min="10239" max="10239" width="13.42578125" style="46" bestFit="1" customWidth="1"/>
    <col min="10240" max="10240" width="24.5703125" style="46" bestFit="1" customWidth="1"/>
    <col min="10241" max="10241" width="23.140625" style="46" bestFit="1" customWidth="1"/>
    <col min="10242" max="10242" width="13.140625" style="46" customWidth="1"/>
    <col min="10243" max="10243" width="16.85546875" style="46" customWidth="1"/>
    <col min="10244" max="10244" width="21" style="46" customWidth="1"/>
    <col min="10245" max="10245" width="9.7109375" style="46" customWidth="1"/>
    <col min="10246" max="10246" width="13.28515625" style="46" customWidth="1"/>
    <col min="10247" max="10247" width="17.7109375" style="46" customWidth="1"/>
    <col min="10248" max="10248" width="9.7109375" style="46" customWidth="1"/>
    <col min="10249" max="10249" width="9.5703125" style="46" customWidth="1"/>
    <col min="10250" max="10251" width="7.85546875" style="46" customWidth="1"/>
    <col min="10252" max="10252" width="6.28515625" style="46" customWidth="1"/>
    <col min="10253" max="10254" width="7.85546875" style="46" customWidth="1"/>
    <col min="10255" max="10255" width="9.28515625" style="46" customWidth="1"/>
    <col min="10256" max="10256" width="6.140625" style="46" customWidth="1"/>
    <col min="10257" max="10257" width="18" style="46" customWidth="1"/>
    <col min="10258" max="10258" width="14" style="46" customWidth="1"/>
    <col min="10259" max="10259" width="13.42578125" style="46" bestFit="1" customWidth="1"/>
    <col min="10260" max="10260" width="24.140625" style="46" customWidth="1"/>
    <col min="10261" max="10261" width="20.7109375" style="46" customWidth="1"/>
    <col min="10262" max="10264" width="0" style="46" hidden="1" customWidth="1"/>
    <col min="10265" max="10493" width="13.140625" style="46"/>
    <col min="10494" max="10494" width="45.5703125" style="46" customWidth="1"/>
    <col min="10495" max="10495" width="13.42578125" style="46" bestFit="1" customWidth="1"/>
    <col min="10496" max="10496" width="24.5703125" style="46" bestFit="1" customWidth="1"/>
    <col min="10497" max="10497" width="23.140625" style="46" bestFit="1" customWidth="1"/>
    <col min="10498" max="10498" width="13.140625" style="46" customWidth="1"/>
    <col min="10499" max="10499" width="16.85546875" style="46" customWidth="1"/>
    <col min="10500" max="10500" width="21" style="46" customWidth="1"/>
    <col min="10501" max="10501" width="9.7109375" style="46" customWidth="1"/>
    <col min="10502" max="10502" width="13.28515625" style="46" customWidth="1"/>
    <col min="10503" max="10503" width="17.7109375" style="46" customWidth="1"/>
    <col min="10504" max="10504" width="9.7109375" style="46" customWidth="1"/>
    <col min="10505" max="10505" width="9.5703125" style="46" customWidth="1"/>
    <col min="10506" max="10507" width="7.85546875" style="46" customWidth="1"/>
    <col min="10508" max="10508" width="6.28515625" style="46" customWidth="1"/>
    <col min="10509" max="10510" width="7.85546875" style="46" customWidth="1"/>
    <col min="10511" max="10511" width="9.28515625" style="46" customWidth="1"/>
    <col min="10512" max="10512" width="6.140625" style="46" customWidth="1"/>
    <col min="10513" max="10513" width="18" style="46" customWidth="1"/>
    <col min="10514" max="10514" width="14" style="46" customWidth="1"/>
    <col min="10515" max="10515" width="13.42578125" style="46" bestFit="1" customWidth="1"/>
    <col min="10516" max="10516" width="24.140625" style="46" customWidth="1"/>
    <col min="10517" max="10517" width="20.7109375" style="46" customWidth="1"/>
    <col min="10518" max="10520" width="0" style="46" hidden="1" customWidth="1"/>
    <col min="10521" max="10749" width="13.140625" style="46"/>
    <col min="10750" max="10750" width="45.5703125" style="46" customWidth="1"/>
    <col min="10751" max="10751" width="13.42578125" style="46" bestFit="1" customWidth="1"/>
    <col min="10752" max="10752" width="24.5703125" style="46" bestFit="1" customWidth="1"/>
    <col min="10753" max="10753" width="23.140625" style="46" bestFit="1" customWidth="1"/>
    <col min="10754" max="10754" width="13.140625" style="46" customWidth="1"/>
    <col min="10755" max="10755" width="16.85546875" style="46" customWidth="1"/>
    <col min="10756" max="10756" width="21" style="46" customWidth="1"/>
    <col min="10757" max="10757" width="9.7109375" style="46" customWidth="1"/>
    <col min="10758" max="10758" width="13.28515625" style="46" customWidth="1"/>
    <col min="10759" max="10759" width="17.7109375" style="46" customWidth="1"/>
    <col min="10760" max="10760" width="9.7109375" style="46" customWidth="1"/>
    <col min="10761" max="10761" width="9.5703125" style="46" customWidth="1"/>
    <col min="10762" max="10763" width="7.85546875" style="46" customWidth="1"/>
    <col min="10764" max="10764" width="6.28515625" style="46" customWidth="1"/>
    <col min="10765" max="10766" width="7.85546875" style="46" customWidth="1"/>
    <col min="10767" max="10767" width="9.28515625" style="46" customWidth="1"/>
    <col min="10768" max="10768" width="6.140625" style="46" customWidth="1"/>
    <col min="10769" max="10769" width="18" style="46" customWidth="1"/>
    <col min="10770" max="10770" width="14" style="46" customWidth="1"/>
    <col min="10771" max="10771" width="13.42578125" style="46" bestFit="1" customWidth="1"/>
    <col min="10772" max="10772" width="24.140625" style="46" customWidth="1"/>
    <col min="10773" max="10773" width="20.7109375" style="46" customWidth="1"/>
    <col min="10774" max="10776" width="0" style="46" hidden="1" customWidth="1"/>
    <col min="10777" max="11005" width="13.140625" style="46"/>
    <col min="11006" max="11006" width="45.5703125" style="46" customWidth="1"/>
    <col min="11007" max="11007" width="13.42578125" style="46" bestFit="1" customWidth="1"/>
    <col min="11008" max="11008" width="24.5703125" style="46" bestFit="1" customWidth="1"/>
    <col min="11009" max="11009" width="23.140625" style="46" bestFit="1" customWidth="1"/>
    <col min="11010" max="11010" width="13.140625" style="46" customWidth="1"/>
    <col min="11011" max="11011" width="16.85546875" style="46" customWidth="1"/>
    <col min="11012" max="11012" width="21" style="46" customWidth="1"/>
    <col min="11013" max="11013" width="9.7109375" style="46" customWidth="1"/>
    <col min="11014" max="11014" width="13.28515625" style="46" customWidth="1"/>
    <col min="11015" max="11015" width="17.7109375" style="46" customWidth="1"/>
    <col min="11016" max="11016" width="9.7109375" style="46" customWidth="1"/>
    <col min="11017" max="11017" width="9.5703125" style="46" customWidth="1"/>
    <col min="11018" max="11019" width="7.85546875" style="46" customWidth="1"/>
    <col min="11020" max="11020" width="6.28515625" style="46" customWidth="1"/>
    <col min="11021" max="11022" width="7.85546875" style="46" customWidth="1"/>
    <col min="11023" max="11023" width="9.28515625" style="46" customWidth="1"/>
    <col min="11024" max="11024" width="6.140625" style="46" customWidth="1"/>
    <col min="11025" max="11025" width="18" style="46" customWidth="1"/>
    <col min="11026" max="11026" width="14" style="46" customWidth="1"/>
    <col min="11027" max="11027" width="13.42578125" style="46" bestFit="1" customWidth="1"/>
    <col min="11028" max="11028" width="24.140625" style="46" customWidth="1"/>
    <col min="11029" max="11029" width="20.7109375" style="46" customWidth="1"/>
    <col min="11030" max="11032" width="0" style="46" hidden="1" customWidth="1"/>
    <col min="11033" max="11261" width="13.140625" style="46"/>
    <col min="11262" max="11262" width="45.5703125" style="46" customWidth="1"/>
    <col min="11263" max="11263" width="13.42578125" style="46" bestFit="1" customWidth="1"/>
    <col min="11264" max="11264" width="24.5703125" style="46" bestFit="1" customWidth="1"/>
    <col min="11265" max="11265" width="23.140625" style="46" bestFit="1" customWidth="1"/>
    <col min="11266" max="11266" width="13.140625" style="46" customWidth="1"/>
    <col min="11267" max="11267" width="16.85546875" style="46" customWidth="1"/>
    <col min="11268" max="11268" width="21" style="46" customWidth="1"/>
    <col min="11269" max="11269" width="9.7109375" style="46" customWidth="1"/>
    <col min="11270" max="11270" width="13.28515625" style="46" customWidth="1"/>
    <col min="11271" max="11271" width="17.7109375" style="46" customWidth="1"/>
    <col min="11272" max="11272" width="9.7109375" style="46" customWidth="1"/>
    <col min="11273" max="11273" width="9.5703125" style="46" customWidth="1"/>
    <col min="11274" max="11275" width="7.85546875" style="46" customWidth="1"/>
    <col min="11276" max="11276" width="6.28515625" style="46" customWidth="1"/>
    <col min="11277" max="11278" width="7.85546875" style="46" customWidth="1"/>
    <col min="11279" max="11279" width="9.28515625" style="46" customWidth="1"/>
    <col min="11280" max="11280" width="6.140625" style="46" customWidth="1"/>
    <col min="11281" max="11281" width="18" style="46" customWidth="1"/>
    <col min="11282" max="11282" width="14" style="46" customWidth="1"/>
    <col min="11283" max="11283" width="13.42578125" style="46" bestFit="1" customWidth="1"/>
    <col min="11284" max="11284" width="24.140625" style="46" customWidth="1"/>
    <col min="11285" max="11285" width="20.7109375" style="46" customWidth="1"/>
    <col min="11286" max="11288" width="0" style="46" hidden="1" customWidth="1"/>
    <col min="11289" max="11517" width="13.140625" style="46"/>
    <col min="11518" max="11518" width="45.5703125" style="46" customWidth="1"/>
    <col min="11519" max="11519" width="13.42578125" style="46" bestFit="1" customWidth="1"/>
    <col min="11520" max="11520" width="24.5703125" style="46" bestFit="1" customWidth="1"/>
    <col min="11521" max="11521" width="23.140625" style="46" bestFit="1" customWidth="1"/>
    <col min="11522" max="11522" width="13.140625" style="46" customWidth="1"/>
    <col min="11523" max="11523" width="16.85546875" style="46" customWidth="1"/>
    <col min="11524" max="11524" width="21" style="46" customWidth="1"/>
    <col min="11525" max="11525" width="9.7109375" style="46" customWidth="1"/>
    <col min="11526" max="11526" width="13.28515625" style="46" customWidth="1"/>
    <col min="11527" max="11527" width="17.7109375" style="46" customWidth="1"/>
    <col min="11528" max="11528" width="9.7109375" style="46" customWidth="1"/>
    <col min="11529" max="11529" width="9.5703125" style="46" customWidth="1"/>
    <col min="11530" max="11531" width="7.85546875" style="46" customWidth="1"/>
    <col min="11532" max="11532" width="6.28515625" style="46" customWidth="1"/>
    <col min="11533" max="11534" width="7.85546875" style="46" customWidth="1"/>
    <col min="11535" max="11535" width="9.28515625" style="46" customWidth="1"/>
    <col min="11536" max="11536" width="6.140625" style="46" customWidth="1"/>
    <col min="11537" max="11537" width="18" style="46" customWidth="1"/>
    <col min="11538" max="11538" width="14" style="46" customWidth="1"/>
    <col min="11539" max="11539" width="13.42578125" style="46" bestFit="1" customWidth="1"/>
    <col min="11540" max="11540" width="24.140625" style="46" customWidth="1"/>
    <col min="11541" max="11541" width="20.7109375" style="46" customWidth="1"/>
    <col min="11542" max="11544" width="0" style="46" hidden="1" customWidth="1"/>
    <col min="11545" max="11773" width="13.140625" style="46"/>
    <col min="11774" max="11774" width="45.5703125" style="46" customWidth="1"/>
    <col min="11775" max="11775" width="13.42578125" style="46" bestFit="1" customWidth="1"/>
    <col min="11776" max="11776" width="24.5703125" style="46" bestFit="1" customWidth="1"/>
    <col min="11777" max="11777" width="23.140625" style="46" bestFit="1" customWidth="1"/>
    <col min="11778" max="11778" width="13.140625" style="46" customWidth="1"/>
    <col min="11779" max="11779" width="16.85546875" style="46" customWidth="1"/>
    <col min="11780" max="11780" width="21" style="46" customWidth="1"/>
    <col min="11781" max="11781" width="9.7109375" style="46" customWidth="1"/>
    <col min="11782" max="11782" width="13.28515625" style="46" customWidth="1"/>
    <col min="11783" max="11783" width="17.7109375" style="46" customWidth="1"/>
    <col min="11784" max="11784" width="9.7109375" style="46" customWidth="1"/>
    <col min="11785" max="11785" width="9.5703125" style="46" customWidth="1"/>
    <col min="11786" max="11787" width="7.85546875" style="46" customWidth="1"/>
    <col min="11788" max="11788" width="6.28515625" style="46" customWidth="1"/>
    <col min="11789" max="11790" width="7.85546875" style="46" customWidth="1"/>
    <col min="11791" max="11791" width="9.28515625" style="46" customWidth="1"/>
    <col min="11792" max="11792" width="6.140625" style="46" customWidth="1"/>
    <col min="11793" max="11793" width="18" style="46" customWidth="1"/>
    <col min="11794" max="11794" width="14" style="46" customWidth="1"/>
    <col min="11795" max="11795" width="13.42578125" style="46" bestFit="1" customWidth="1"/>
    <col min="11796" max="11796" width="24.140625" style="46" customWidth="1"/>
    <col min="11797" max="11797" width="20.7109375" style="46" customWidth="1"/>
    <col min="11798" max="11800" width="0" style="46" hidden="1" customWidth="1"/>
    <col min="11801" max="12029" width="13.140625" style="46"/>
    <col min="12030" max="12030" width="45.5703125" style="46" customWidth="1"/>
    <col min="12031" max="12031" width="13.42578125" style="46" bestFit="1" customWidth="1"/>
    <col min="12032" max="12032" width="24.5703125" style="46" bestFit="1" customWidth="1"/>
    <col min="12033" max="12033" width="23.140625" style="46" bestFit="1" customWidth="1"/>
    <col min="12034" max="12034" width="13.140625" style="46" customWidth="1"/>
    <col min="12035" max="12035" width="16.85546875" style="46" customWidth="1"/>
    <col min="12036" max="12036" width="21" style="46" customWidth="1"/>
    <col min="12037" max="12037" width="9.7109375" style="46" customWidth="1"/>
    <col min="12038" max="12038" width="13.28515625" style="46" customWidth="1"/>
    <col min="12039" max="12039" width="17.7109375" style="46" customWidth="1"/>
    <col min="12040" max="12040" width="9.7109375" style="46" customWidth="1"/>
    <col min="12041" max="12041" width="9.5703125" style="46" customWidth="1"/>
    <col min="12042" max="12043" width="7.85546875" style="46" customWidth="1"/>
    <col min="12044" max="12044" width="6.28515625" style="46" customWidth="1"/>
    <col min="12045" max="12046" width="7.85546875" style="46" customWidth="1"/>
    <col min="12047" max="12047" width="9.28515625" style="46" customWidth="1"/>
    <col min="12048" max="12048" width="6.140625" style="46" customWidth="1"/>
    <col min="12049" max="12049" width="18" style="46" customWidth="1"/>
    <col min="12050" max="12050" width="14" style="46" customWidth="1"/>
    <col min="12051" max="12051" width="13.42578125" style="46" bestFit="1" customWidth="1"/>
    <col min="12052" max="12052" width="24.140625" style="46" customWidth="1"/>
    <col min="12053" max="12053" width="20.7109375" style="46" customWidth="1"/>
    <col min="12054" max="12056" width="0" style="46" hidden="1" customWidth="1"/>
    <col min="12057" max="12285" width="13.140625" style="46"/>
    <col min="12286" max="12286" width="45.5703125" style="46" customWidth="1"/>
    <col min="12287" max="12287" width="13.42578125" style="46" bestFit="1" customWidth="1"/>
    <col min="12288" max="12288" width="24.5703125" style="46" bestFit="1" customWidth="1"/>
    <col min="12289" max="12289" width="23.140625" style="46" bestFit="1" customWidth="1"/>
    <col min="12290" max="12290" width="13.140625" style="46" customWidth="1"/>
    <col min="12291" max="12291" width="16.85546875" style="46" customWidth="1"/>
    <col min="12292" max="12292" width="21" style="46" customWidth="1"/>
    <col min="12293" max="12293" width="9.7109375" style="46" customWidth="1"/>
    <col min="12294" max="12294" width="13.28515625" style="46" customWidth="1"/>
    <col min="12295" max="12295" width="17.7109375" style="46" customWidth="1"/>
    <col min="12296" max="12296" width="9.7109375" style="46" customWidth="1"/>
    <col min="12297" max="12297" width="9.5703125" style="46" customWidth="1"/>
    <col min="12298" max="12299" width="7.85546875" style="46" customWidth="1"/>
    <col min="12300" max="12300" width="6.28515625" style="46" customWidth="1"/>
    <col min="12301" max="12302" width="7.85546875" style="46" customWidth="1"/>
    <col min="12303" max="12303" width="9.28515625" style="46" customWidth="1"/>
    <col min="12304" max="12304" width="6.140625" style="46" customWidth="1"/>
    <col min="12305" max="12305" width="18" style="46" customWidth="1"/>
    <col min="12306" max="12306" width="14" style="46" customWidth="1"/>
    <col min="12307" max="12307" width="13.42578125" style="46" bestFit="1" customWidth="1"/>
    <col min="12308" max="12308" width="24.140625" style="46" customWidth="1"/>
    <col min="12309" max="12309" width="20.7109375" style="46" customWidth="1"/>
    <col min="12310" max="12312" width="0" style="46" hidden="1" customWidth="1"/>
    <col min="12313" max="12541" width="13.140625" style="46"/>
    <col min="12542" max="12542" width="45.5703125" style="46" customWidth="1"/>
    <col min="12543" max="12543" width="13.42578125" style="46" bestFit="1" customWidth="1"/>
    <col min="12544" max="12544" width="24.5703125" style="46" bestFit="1" customWidth="1"/>
    <col min="12545" max="12545" width="23.140625" style="46" bestFit="1" customWidth="1"/>
    <col min="12546" max="12546" width="13.140625" style="46" customWidth="1"/>
    <col min="12547" max="12547" width="16.85546875" style="46" customWidth="1"/>
    <col min="12548" max="12548" width="21" style="46" customWidth="1"/>
    <col min="12549" max="12549" width="9.7109375" style="46" customWidth="1"/>
    <col min="12550" max="12550" width="13.28515625" style="46" customWidth="1"/>
    <col min="12551" max="12551" width="17.7109375" style="46" customWidth="1"/>
    <col min="12552" max="12552" width="9.7109375" style="46" customWidth="1"/>
    <col min="12553" max="12553" width="9.5703125" style="46" customWidth="1"/>
    <col min="12554" max="12555" width="7.85546875" style="46" customWidth="1"/>
    <col min="12556" max="12556" width="6.28515625" style="46" customWidth="1"/>
    <col min="12557" max="12558" width="7.85546875" style="46" customWidth="1"/>
    <col min="12559" max="12559" width="9.28515625" style="46" customWidth="1"/>
    <col min="12560" max="12560" width="6.140625" style="46" customWidth="1"/>
    <col min="12561" max="12561" width="18" style="46" customWidth="1"/>
    <col min="12562" max="12562" width="14" style="46" customWidth="1"/>
    <col min="12563" max="12563" width="13.42578125" style="46" bestFit="1" customWidth="1"/>
    <col min="12564" max="12564" width="24.140625" style="46" customWidth="1"/>
    <col min="12565" max="12565" width="20.7109375" style="46" customWidth="1"/>
    <col min="12566" max="12568" width="0" style="46" hidden="1" customWidth="1"/>
    <col min="12569" max="12797" width="13.140625" style="46"/>
    <col min="12798" max="12798" width="45.5703125" style="46" customWidth="1"/>
    <col min="12799" max="12799" width="13.42578125" style="46" bestFit="1" customWidth="1"/>
    <col min="12800" max="12800" width="24.5703125" style="46" bestFit="1" customWidth="1"/>
    <col min="12801" max="12801" width="23.140625" style="46" bestFit="1" customWidth="1"/>
    <col min="12802" max="12802" width="13.140625" style="46" customWidth="1"/>
    <col min="12803" max="12803" width="16.85546875" style="46" customWidth="1"/>
    <col min="12804" max="12804" width="21" style="46" customWidth="1"/>
    <col min="12805" max="12805" width="9.7109375" style="46" customWidth="1"/>
    <col min="12806" max="12806" width="13.28515625" style="46" customWidth="1"/>
    <col min="12807" max="12807" width="17.7109375" style="46" customWidth="1"/>
    <col min="12808" max="12808" width="9.7109375" style="46" customWidth="1"/>
    <col min="12809" max="12809" width="9.5703125" style="46" customWidth="1"/>
    <col min="12810" max="12811" width="7.85546875" style="46" customWidth="1"/>
    <col min="12812" max="12812" width="6.28515625" style="46" customWidth="1"/>
    <col min="12813" max="12814" width="7.85546875" style="46" customWidth="1"/>
    <col min="12815" max="12815" width="9.28515625" style="46" customWidth="1"/>
    <col min="12816" max="12816" width="6.140625" style="46" customWidth="1"/>
    <col min="12817" max="12817" width="18" style="46" customWidth="1"/>
    <col min="12818" max="12818" width="14" style="46" customWidth="1"/>
    <col min="12819" max="12819" width="13.42578125" style="46" bestFit="1" customWidth="1"/>
    <col min="12820" max="12820" width="24.140625" style="46" customWidth="1"/>
    <col min="12821" max="12821" width="20.7109375" style="46" customWidth="1"/>
    <col min="12822" max="12824" width="0" style="46" hidden="1" customWidth="1"/>
    <col min="12825" max="13053" width="13.140625" style="46"/>
    <col min="13054" max="13054" width="45.5703125" style="46" customWidth="1"/>
    <col min="13055" max="13055" width="13.42578125" style="46" bestFit="1" customWidth="1"/>
    <col min="13056" max="13056" width="24.5703125" style="46" bestFit="1" customWidth="1"/>
    <col min="13057" max="13057" width="23.140625" style="46" bestFit="1" customWidth="1"/>
    <col min="13058" max="13058" width="13.140625" style="46" customWidth="1"/>
    <col min="13059" max="13059" width="16.85546875" style="46" customWidth="1"/>
    <col min="13060" max="13060" width="21" style="46" customWidth="1"/>
    <col min="13061" max="13061" width="9.7109375" style="46" customWidth="1"/>
    <col min="13062" max="13062" width="13.28515625" style="46" customWidth="1"/>
    <col min="13063" max="13063" width="17.7109375" style="46" customWidth="1"/>
    <col min="13064" max="13064" width="9.7109375" style="46" customWidth="1"/>
    <col min="13065" max="13065" width="9.5703125" style="46" customWidth="1"/>
    <col min="13066" max="13067" width="7.85546875" style="46" customWidth="1"/>
    <col min="13068" max="13068" width="6.28515625" style="46" customWidth="1"/>
    <col min="13069" max="13070" width="7.85546875" style="46" customWidth="1"/>
    <col min="13071" max="13071" width="9.28515625" style="46" customWidth="1"/>
    <col min="13072" max="13072" width="6.140625" style="46" customWidth="1"/>
    <col min="13073" max="13073" width="18" style="46" customWidth="1"/>
    <col min="13074" max="13074" width="14" style="46" customWidth="1"/>
    <col min="13075" max="13075" width="13.42578125" style="46" bestFit="1" customWidth="1"/>
    <col min="13076" max="13076" width="24.140625" style="46" customWidth="1"/>
    <col min="13077" max="13077" width="20.7109375" style="46" customWidth="1"/>
    <col min="13078" max="13080" width="0" style="46" hidden="1" customWidth="1"/>
    <col min="13081" max="13309" width="13.140625" style="46"/>
    <col min="13310" max="13310" width="45.5703125" style="46" customWidth="1"/>
    <col min="13311" max="13311" width="13.42578125" style="46" bestFit="1" customWidth="1"/>
    <col min="13312" max="13312" width="24.5703125" style="46" bestFit="1" customWidth="1"/>
    <col min="13313" max="13313" width="23.140625" style="46" bestFit="1" customWidth="1"/>
    <col min="13314" max="13314" width="13.140625" style="46" customWidth="1"/>
    <col min="13315" max="13315" width="16.85546875" style="46" customWidth="1"/>
    <col min="13316" max="13316" width="21" style="46" customWidth="1"/>
    <col min="13317" max="13317" width="9.7109375" style="46" customWidth="1"/>
    <col min="13318" max="13318" width="13.28515625" style="46" customWidth="1"/>
    <col min="13319" max="13319" width="17.7109375" style="46" customWidth="1"/>
    <col min="13320" max="13320" width="9.7109375" style="46" customWidth="1"/>
    <col min="13321" max="13321" width="9.5703125" style="46" customWidth="1"/>
    <col min="13322" max="13323" width="7.85546875" style="46" customWidth="1"/>
    <col min="13324" max="13324" width="6.28515625" style="46" customWidth="1"/>
    <col min="13325" max="13326" width="7.85546875" style="46" customWidth="1"/>
    <col min="13327" max="13327" width="9.28515625" style="46" customWidth="1"/>
    <col min="13328" max="13328" width="6.140625" style="46" customWidth="1"/>
    <col min="13329" max="13329" width="18" style="46" customWidth="1"/>
    <col min="13330" max="13330" width="14" style="46" customWidth="1"/>
    <col min="13331" max="13331" width="13.42578125" style="46" bestFit="1" customWidth="1"/>
    <col min="13332" max="13332" width="24.140625" style="46" customWidth="1"/>
    <col min="13333" max="13333" width="20.7109375" style="46" customWidth="1"/>
    <col min="13334" max="13336" width="0" style="46" hidden="1" customWidth="1"/>
    <col min="13337" max="13565" width="13.140625" style="46"/>
    <col min="13566" max="13566" width="45.5703125" style="46" customWidth="1"/>
    <col min="13567" max="13567" width="13.42578125" style="46" bestFit="1" customWidth="1"/>
    <col min="13568" max="13568" width="24.5703125" style="46" bestFit="1" customWidth="1"/>
    <col min="13569" max="13569" width="23.140625" style="46" bestFit="1" customWidth="1"/>
    <col min="13570" max="13570" width="13.140625" style="46" customWidth="1"/>
    <col min="13571" max="13571" width="16.85546875" style="46" customWidth="1"/>
    <col min="13572" max="13572" width="21" style="46" customWidth="1"/>
    <col min="13573" max="13573" width="9.7109375" style="46" customWidth="1"/>
    <col min="13574" max="13574" width="13.28515625" style="46" customWidth="1"/>
    <col min="13575" max="13575" width="17.7109375" style="46" customWidth="1"/>
    <col min="13576" max="13576" width="9.7109375" style="46" customWidth="1"/>
    <col min="13577" max="13577" width="9.5703125" style="46" customWidth="1"/>
    <col min="13578" max="13579" width="7.85546875" style="46" customWidth="1"/>
    <col min="13580" max="13580" width="6.28515625" style="46" customWidth="1"/>
    <col min="13581" max="13582" width="7.85546875" style="46" customWidth="1"/>
    <col min="13583" max="13583" width="9.28515625" style="46" customWidth="1"/>
    <col min="13584" max="13584" width="6.140625" style="46" customWidth="1"/>
    <col min="13585" max="13585" width="18" style="46" customWidth="1"/>
    <col min="13586" max="13586" width="14" style="46" customWidth="1"/>
    <col min="13587" max="13587" width="13.42578125" style="46" bestFit="1" customWidth="1"/>
    <col min="13588" max="13588" width="24.140625" style="46" customWidth="1"/>
    <col min="13589" max="13589" width="20.7109375" style="46" customWidth="1"/>
    <col min="13590" max="13592" width="0" style="46" hidden="1" customWidth="1"/>
    <col min="13593" max="13821" width="13.140625" style="46"/>
    <col min="13822" max="13822" width="45.5703125" style="46" customWidth="1"/>
    <col min="13823" max="13823" width="13.42578125" style="46" bestFit="1" customWidth="1"/>
    <col min="13824" max="13824" width="24.5703125" style="46" bestFit="1" customWidth="1"/>
    <col min="13825" max="13825" width="23.140625" style="46" bestFit="1" customWidth="1"/>
    <col min="13826" max="13826" width="13.140625" style="46" customWidth="1"/>
    <col min="13827" max="13827" width="16.85546875" style="46" customWidth="1"/>
    <col min="13828" max="13828" width="21" style="46" customWidth="1"/>
    <col min="13829" max="13829" width="9.7109375" style="46" customWidth="1"/>
    <col min="13830" max="13830" width="13.28515625" style="46" customWidth="1"/>
    <col min="13831" max="13831" width="17.7109375" style="46" customWidth="1"/>
    <col min="13832" max="13832" width="9.7109375" style="46" customWidth="1"/>
    <col min="13833" max="13833" width="9.5703125" style="46" customWidth="1"/>
    <col min="13834" max="13835" width="7.85546875" style="46" customWidth="1"/>
    <col min="13836" max="13836" width="6.28515625" style="46" customWidth="1"/>
    <col min="13837" max="13838" width="7.85546875" style="46" customWidth="1"/>
    <col min="13839" max="13839" width="9.28515625" style="46" customWidth="1"/>
    <col min="13840" max="13840" width="6.140625" style="46" customWidth="1"/>
    <col min="13841" max="13841" width="18" style="46" customWidth="1"/>
    <col min="13842" max="13842" width="14" style="46" customWidth="1"/>
    <col min="13843" max="13843" width="13.42578125" style="46" bestFit="1" customWidth="1"/>
    <col min="13844" max="13844" width="24.140625" style="46" customWidth="1"/>
    <col min="13845" max="13845" width="20.7109375" style="46" customWidth="1"/>
    <col min="13846" max="13848" width="0" style="46" hidden="1" customWidth="1"/>
    <col min="13849" max="14077" width="13.140625" style="46"/>
    <col min="14078" max="14078" width="45.5703125" style="46" customWidth="1"/>
    <col min="14079" max="14079" width="13.42578125" style="46" bestFit="1" customWidth="1"/>
    <col min="14080" max="14080" width="24.5703125" style="46" bestFit="1" customWidth="1"/>
    <col min="14081" max="14081" width="23.140625" style="46" bestFit="1" customWidth="1"/>
    <col min="14082" max="14082" width="13.140625" style="46" customWidth="1"/>
    <col min="14083" max="14083" width="16.85546875" style="46" customWidth="1"/>
    <col min="14084" max="14084" width="21" style="46" customWidth="1"/>
    <col min="14085" max="14085" width="9.7109375" style="46" customWidth="1"/>
    <col min="14086" max="14086" width="13.28515625" style="46" customWidth="1"/>
    <col min="14087" max="14087" width="17.7109375" style="46" customWidth="1"/>
    <col min="14088" max="14088" width="9.7109375" style="46" customWidth="1"/>
    <col min="14089" max="14089" width="9.5703125" style="46" customWidth="1"/>
    <col min="14090" max="14091" width="7.85546875" style="46" customWidth="1"/>
    <col min="14092" max="14092" width="6.28515625" style="46" customWidth="1"/>
    <col min="14093" max="14094" width="7.85546875" style="46" customWidth="1"/>
    <col min="14095" max="14095" width="9.28515625" style="46" customWidth="1"/>
    <col min="14096" max="14096" width="6.140625" style="46" customWidth="1"/>
    <col min="14097" max="14097" width="18" style="46" customWidth="1"/>
    <col min="14098" max="14098" width="14" style="46" customWidth="1"/>
    <col min="14099" max="14099" width="13.42578125" style="46" bestFit="1" customWidth="1"/>
    <col min="14100" max="14100" width="24.140625" style="46" customWidth="1"/>
    <col min="14101" max="14101" width="20.7109375" style="46" customWidth="1"/>
    <col min="14102" max="14104" width="0" style="46" hidden="1" customWidth="1"/>
    <col min="14105" max="14333" width="13.140625" style="46"/>
    <col min="14334" max="14334" width="45.5703125" style="46" customWidth="1"/>
    <col min="14335" max="14335" width="13.42578125" style="46" bestFit="1" customWidth="1"/>
    <col min="14336" max="14336" width="24.5703125" style="46" bestFit="1" customWidth="1"/>
    <col min="14337" max="14337" width="23.140625" style="46" bestFit="1" customWidth="1"/>
    <col min="14338" max="14338" width="13.140625" style="46" customWidth="1"/>
    <col min="14339" max="14339" width="16.85546875" style="46" customWidth="1"/>
    <col min="14340" max="14340" width="21" style="46" customWidth="1"/>
    <col min="14341" max="14341" width="9.7109375" style="46" customWidth="1"/>
    <col min="14342" max="14342" width="13.28515625" style="46" customWidth="1"/>
    <col min="14343" max="14343" width="17.7109375" style="46" customWidth="1"/>
    <col min="14344" max="14344" width="9.7109375" style="46" customWidth="1"/>
    <col min="14345" max="14345" width="9.5703125" style="46" customWidth="1"/>
    <col min="14346" max="14347" width="7.85546875" style="46" customWidth="1"/>
    <col min="14348" max="14348" width="6.28515625" style="46" customWidth="1"/>
    <col min="14349" max="14350" width="7.85546875" style="46" customWidth="1"/>
    <col min="14351" max="14351" width="9.28515625" style="46" customWidth="1"/>
    <col min="14352" max="14352" width="6.140625" style="46" customWidth="1"/>
    <col min="14353" max="14353" width="18" style="46" customWidth="1"/>
    <col min="14354" max="14354" width="14" style="46" customWidth="1"/>
    <col min="14355" max="14355" width="13.42578125" style="46" bestFit="1" customWidth="1"/>
    <col min="14356" max="14356" width="24.140625" style="46" customWidth="1"/>
    <col min="14357" max="14357" width="20.7109375" style="46" customWidth="1"/>
    <col min="14358" max="14360" width="0" style="46" hidden="1" customWidth="1"/>
    <col min="14361" max="14589" width="13.140625" style="46"/>
    <col min="14590" max="14590" width="45.5703125" style="46" customWidth="1"/>
    <col min="14591" max="14591" width="13.42578125" style="46" bestFit="1" customWidth="1"/>
    <col min="14592" max="14592" width="24.5703125" style="46" bestFit="1" customWidth="1"/>
    <col min="14593" max="14593" width="23.140625" style="46" bestFit="1" customWidth="1"/>
    <col min="14594" max="14594" width="13.140625" style="46" customWidth="1"/>
    <col min="14595" max="14595" width="16.85546875" style="46" customWidth="1"/>
    <col min="14596" max="14596" width="21" style="46" customWidth="1"/>
    <col min="14597" max="14597" width="9.7109375" style="46" customWidth="1"/>
    <col min="14598" max="14598" width="13.28515625" style="46" customWidth="1"/>
    <col min="14599" max="14599" width="17.7109375" style="46" customWidth="1"/>
    <col min="14600" max="14600" width="9.7109375" style="46" customWidth="1"/>
    <col min="14601" max="14601" width="9.5703125" style="46" customWidth="1"/>
    <col min="14602" max="14603" width="7.85546875" style="46" customWidth="1"/>
    <col min="14604" max="14604" width="6.28515625" style="46" customWidth="1"/>
    <col min="14605" max="14606" width="7.85546875" style="46" customWidth="1"/>
    <col min="14607" max="14607" width="9.28515625" style="46" customWidth="1"/>
    <col min="14608" max="14608" width="6.140625" style="46" customWidth="1"/>
    <col min="14609" max="14609" width="18" style="46" customWidth="1"/>
    <col min="14610" max="14610" width="14" style="46" customWidth="1"/>
    <col min="14611" max="14611" width="13.42578125" style="46" bestFit="1" customWidth="1"/>
    <col min="14612" max="14612" width="24.140625" style="46" customWidth="1"/>
    <col min="14613" max="14613" width="20.7109375" style="46" customWidth="1"/>
    <col min="14614" max="14616" width="0" style="46" hidden="1" customWidth="1"/>
    <col min="14617" max="14845" width="13.140625" style="46"/>
    <col min="14846" max="14846" width="45.5703125" style="46" customWidth="1"/>
    <col min="14847" max="14847" width="13.42578125" style="46" bestFit="1" customWidth="1"/>
    <col min="14848" max="14848" width="24.5703125" style="46" bestFit="1" customWidth="1"/>
    <col min="14849" max="14849" width="23.140625" style="46" bestFit="1" customWidth="1"/>
    <col min="14850" max="14850" width="13.140625" style="46" customWidth="1"/>
    <col min="14851" max="14851" width="16.85546875" style="46" customWidth="1"/>
    <col min="14852" max="14852" width="21" style="46" customWidth="1"/>
    <col min="14853" max="14853" width="9.7109375" style="46" customWidth="1"/>
    <col min="14854" max="14854" width="13.28515625" style="46" customWidth="1"/>
    <col min="14855" max="14855" width="17.7109375" style="46" customWidth="1"/>
    <col min="14856" max="14856" width="9.7109375" style="46" customWidth="1"/>
    <col min="14857" max="14857" width="9.5703125" style="46" customWidth="1"/>
    <col min="14858" max="14859" width="7.85546875" style="46" customWidth="1"/>
    <col min="14860" max="14860" width="6.28515625" style="46" customWidth="1"/>
    <col min="14861" max="14862" width="7.85546875" style="46" customWidth="1"/>
    <col min="14863" max="14863" width="9.28515625" style="46" customWidth="1"/>
    <col min="14864" max="14864" width="6.140625" style="46" customWidth="1"/>
    <col min="14865" max="14865" width="18" style="46" customWidth="1"/>
    <col min="14866" max="14866" width="14" style="46" customWidth="1"/>
    <col min="14867" max="14867" width="13.42578125" style="46" bestFit="1" customWidth="1"/>
    <col min="14868" max="14868" width="24.140625" style="46" customWidth="1"/>
    <col min="14869" max="14869" width="20.7109375" style="46" customWidth="1"/>
    <col min="14870" max="14872" width="0" style="46" hidden="1" customWidth="1"/>
    <col min="14873" max="15101" width="13.140625" style="46"/>
    <col min="15102" max="15102" width="45.5703125" style="46" customWidth="1"/>
    <col min="15103" max="15103" width="13.42578125" style="46" bestFit="1" customWidth="1"/>
    <col min="15104" max="15104" width="24.5703125" style="46" bestFit="1" customWidth="1"/>
    <col min="15105" max="15105" width="23.140625" style="46" bestFit="1" customWidth="1"/>
    <col min="15106" max="15106" width="13.140625" style="46" customWidth="1"/>
    <col min="15107" max="15107" width="16.85546875" style="46" customWidth="1"/>
    <col min="15108" max="15108" width="21" style="46" customWidth="1"/>
    <col min="15109" max="15109" width="9.7109375" style="46" customWidth="1"/>
    <col min="15110" max="15110" width="13.28515625" style="46" customWidth="1"/>
    <col min="15111" max="15111" width="17.7109375" style="46" customWidth="1"/>
    <col min="15112" max="15112" width="9.7109375" style="46" customWidth="1"/>
    <col min="15113" max="15113" width="9.5703125" style="46" customWidth="1"/>
    <col min="15114" max="15115" width="7.85546875" style="46" customWidth="1"/>
    <col min="15116" max="15116" width="6.28515625" style="46" customWidth="1"/>
    <col min="15117" max="15118" width="7.85546875" style="46" customWidth="1"/>
    <col min="15119" max="15119" width="9.28515625" style="46" customWidth="1"/>
    <col min="15120" max="15120" width="6.140625" style="46" customWidth="1"/>
    <col min="15121" max="15121" width="18" style="46" customWidth="1"/>
    <col min="15122" max="15122" width="14" style="46" customWidth="1"/>
    <col min="15123" max="15123" width="13.42578125" style="46" bestFit="1" customWidth="1"/>
    <col min="15124" max="15124" width="24.140625" style="46" customWidth="1"/>
    <col min="15125" max="15125" width="20.7109375" style="46" customWidth="1"/>
    <col min="15126" max="15128" width="0" style="46" hidden="1" customWidth="1"/>
    <col min="15129" max="15357" width="13.140625" style="46"/>
    <col min="15358" max="15358" width="45.5703125" style="46" customWidth="1"/>
    <col min="15359" max="15359" width="13.42578125" style="46" bestFit="1" customWidth="1"/>
    <col min="15360" max="15360" width="24.5703125" style="46" bestFit="1" customWidth="1"/>
    <col min="15361" max="15361" width="23.140625" style="46" bestFit="1" customWidth="1"/>
    <col min="15362" max="15362" width="13.140625" style="46" customWidth="1"/>
    <col min="15363" max="15363" width="16.85546875" style="46" customWidth="1"/>
    <col min="15364" max="15364" width="21" style="46" customWidth="1"/>
    <col min="15365" max="15365" width="9.7109375" style="46" customWidth="1"/>
    <col min="15366" max="15366" width="13.28515625" style="46" customWidth="1"/>
    <col min="15367" max="15367" width="17.7109375" style="46" customWidth="1"/>
    <col min="15368" max="15368" width="9.7109375" style="46" customWidth="1"/>
    <col min="15369" max="15369" width="9.5703125" style="46" customWidth="1"/>
    <col min="15370" max="15371" width="7.85546875" style="46" customWidth="1"/>
    <col min="15372" max="15372" width="6.28515625" style="46" customWidth="1"/>
    <col min="15373" max="15374" width="7.85546875" style="46" customWidth="1"/>
    <col min="15375" max="15375" width="9.28515625" style="46" customWidth="1"/>
    <col min="15376" max="15376" width="6.140625" style="46" customWidth="1"/>
    <col min="15377" max="15377" width="18" style="46" customWidth="1"/>
    <col min="15378" max="15378" width="14" style="46" customWidth="1"/>
    <col min="15379" max="15379" width="13.42578125" style="46" bestFit="1" customWidth="1"/>
    <col min="15380" max="15380" width="24.140625" style="46" customWidth="1"/>
    <col min="15381" max="15381" width="20.7109375" style="46" customWidth="1"/>
    <col min="15382" max="15384" width="0" style="46" hidden="1" customWidth="1"/>
    <col min="15385" max="15613" width="13.140625" style="46"/>
    <col min="15614" max="15614" width="45.5703125" style="46" customWidth="1"/>
    <col min="15615" max="15615" width="13.42578125" style="46" bestFit="1" customWidth="1"/>
    <col min="15616" max="15616" width="24.5703125" style="46" bestFit="1" customWidth="1"/>
    <col min="15617" max="15617" width="23.140625" style="46" bestFit="1" customWidth="1"/>
    <col min="15618" max="15618" width="13.140625" style="46" customWidth="1"/>
    <col min="15619" max="15619" width="16.85546875" style="46" customWidth="1"/>
    <col min="15620" max="15620" width="21" style="46" customWidth="1"/>
    <col min="15621" max="15621" width="9.7109375" style="46" customWidth="1"/>
    <col min="15622" max="15622" width="13.28515625" style="46" customWidth="1"/>
    <col min="15623" max="15623" width="17.7109375" style="46" customWidth="1"/>
    <col min="15624" max="15624" width="9.7109375" style="46" customWidth="1"/>
    <col min="15625" max="15625" width="9.5703125" style="46" customWidth="1"/>
    <col min="15626" max="15627" width="7.85546875" style="46" customWidth="1"/>
    <col min="15628" max="15628" width="6.28515625" style="46" customWidth="1"/>
    <col min="15629" max="15630" width="7.85546875" style="46" customWidth="1"/>
    <col min="15631" max="15631" width="9.28515625" style="46" customWidth="1"/>
    <col min="15632" max="15632" width="6.140625" style="46" customWidth="1"/>
    <col min="15633" max="15633" width="18" style="46" customWidth="1"/>
    <col min="15634" max="15634" width="14" style="46" customWidth="1"/>
    <col min="15635" max="15635" width="13.42578125" style="46" bestFit="1" customWidth="1"/>
    <col min="15636" max="15636" width="24.140625" style="46" customWidth="1"/>
    <col min="15637" max="15637" width="20.7109375" style="46" customWidth="1"/>
    <col min="15638" max="15640" width="0" style="46" hidden="1" customWidth="1"/>
    <col min="15641" max="15869" width="13.140625" style="46"/>
    <col min="15870" max="15870" width="45.5703125" style="46" customWidth="1"/>
    <col min="15871" max="15871" width="13.42578125" style="46" bestFit="1" customWidth="1"/>
    <col min="15872" max="15872" width="24.5703125" style="46" bestFit="1" customWidth="1"/>
    <col min="15873" max="15873" width="23.140625" style="46" bestFit="1" customWidth="1"/>
    <col min="15874" max="15874" width="13.140625" style="46" customWidth="1"/>
    <col min="15875" max="15875" width="16.85546875" style="46" customWidth="1"/>
    <col min="15876" max="15876" width="21" style="46" customWidth="1"/>
    <col min="15877" max="15877" width="9.7109375" style="46" customWidth="1"/>
    <col min="15878" max="15878" width="13.28515625" style="46" customWidth="1"/>
    <col min="15879" max="15879" width="17.7109375" style="46" customWidth="1"/>
    <col min="15880" max="15880" width="9.7109375" style="46" customWidth="1"/>
    <col min="15881" max="15881" width="9.5703125" style="46" customWidth="1"/>
    <col min="15882" max="15883" width="7.85546875" style="46" customWidth="1"/>
    <col min="15884" max="15884" width="6.28515625" style="46" customWidth="1"/>
    <col min="15885" max="15886" width="7.85546875" style="46" customWidth="1"/>
    <col min="15887" max="15887" width="9.28515625" style="46" customWidth="1"/>
    <col min="15888" max="15888" width="6.140625" style="46" customWidth="1"/>
    <col min="15889" max="15889" width="18" style="46" customWidth="1"/>
    <col min="15890" max="15890" width="14" style="46" customWidth="1"/>
    <col min="15891" max="15891" width="13.42578125" style="46" bestFit="1" customWidth="1"/>
    <col min="15892" max="15892" width="24.140625" style="46" customWidth="1"/>
    <col min="15893" max="15893" width="20.7109375" style="46" customWidth="1"/>
    <col min="15894" max="15896" width="0" style="46" hidden="1" customWidth="1"/>
    <col min="15897" max="16125" width="13.140625" style="46"/>
    <col min="16126" max="16126" width="45.5703125" style="46" customWidth="1"/>
    <col min="16127" max="16127" width="13.42578125" style="46" bestFit="1" customWidth="1"/>
    <col min="16128" max="16128" width="24.5703125" style="46" bestFit="1" customWidth="1"/>
    <col min="16129" max="16129" width="23.140625" style="46" bestFit="1" customWidth="1"/>
    <col min="16130" max="16130" width="13.140625" style="46" customWidth="1"/>
    <col min="16131" max="16131" width="16.85546875" style="46" customWidth="1"/>
    <col min="16132" max="16132" width="21" style="46" customWidth="1"/>
    <col min="16133" max="16133" width="9.7109375" style="46" customWidth="1"/>
    <col min="16134" max="16134" width="13.28515625" style="46" customWidth="1"/>
    <col min="16135" max="16135" width="17.7109375" style="46" customWidth="1"/>
    <col min="16136" max="16136" width="9.7109375" style="46" customWidth="1"/>
    <col min="16137" max="16137" width="9.5703125" style="46" customWidth="1"/>
    <col min="16138" max="16139" width="7.85546875" style="46" customWidth="1"/>
    <col min="16140" max="16140" width="6.28515625" style="46" customWidth="1"/>
    <col min="16141" max="16142" width="7.85546875" style="46" customWidth="1"/>
    <col min="16143" max="16143" width="9.28515625" style="46" customWidth="1"/>
    <col min="16144" max="16144" width="6.140625" style="46" customWidth="1"/>
    <col min="16145" max="16145" width="18" style="46" customWidth="1"/>
    <col min="16146" max="16146" width="14" style="46" customWidth="1"/>
    <col min="16147" max="16147" width="13.42578125" style="46" bestFit="1" customWidth="1"/>
    <col min="16148" max="16148" width="24.140625" style="46" customWidth="1"/>
    <col min="16149" max="16149" width="20.7109375" style="46" customWidth="1"/>
    <col min="16150" max="16152" width="0" style="46" hidden="1" customWidth="1"/>
    <col min="16153" max="16384" width="13.140625" style="46"/>
  </cols>
  <sheetData>
    <row r="1" spans="2:24">
      <c r="B1" s="286"/>
      <c r="C1" s="286"/>
      <c r="D1" s="286"/>
      <c r="E1" s="287"/>
      <c r="F1" s="286"/>
      <c r="G1" s="286"/>
      <c r="H1" s="286"/>
      <c r="Q1" s="288"/>
    </row>
    <row r="2" spans="2:24" ht="28.5">
      <c r="B2" s="884" t="s">
        <v>553</v>
      </c>
      <c r="C2" s="884"/>
      <c r="D2" s="884"/>
      <c r="E2" s="884"/>
      <c r="F2" s="884"/>
      <c r="G2" s="884"/>
      <c r="H2" s="290"/>
      <c r="I2" s="291"/>
      <c r="J2" s="291"/>
      <c r="K2" s="291"/>
      <c r="L2" s="291"/>
      <c r="M2" s="291"/>
      <c r="N2" s="291"/>
      <c r="O2" s="291"/>
      <c r="P2" s="291"/>
      <c r="Q2" s="291"/>
      <c r="R2" s="291"/>
      <c r="S2" s="291"/>
      <c r="T2" s="291"/>
      <c r="U2" s="291"/>
    </row>
    <row r="3" spans="2:24" ht="28.5">
      <c r="B3" s="885" t="s">
        <v>547</v>
      </c>
      <c r="C3" s="885"/>
      <c r="D3" s="885"/>
      <c r="E3" s="885"/>
      <c r="F3" s="885"/>
      <c r="G3" s="885"/>
      <c r="H3" s="292"/>
      <c r="I3" s="293"/>
      <c r="J3" s="293"/>
      <c r="K3" s="293"/>
      <c r="L3" s="293"/>
      <c r="M3" s="293"/>
      <c r="N3" s="293"/>
      <c r="O3" s="293"/>
      <c r="P3" s="293"/>
      <c r="Q3" s="293"/>
      <c r="R3" s="293"/>
      <c r="S3" s="293"/>
      <c r="T3" s="294"/>
      <c r="U3" s="294"/>
    </row>
    <row r="4" spans="2:24" ht="25.5" thickBot="1">
      <c r="B4" s="294"/>
      <c r="C4" s="294"/>
      <c r="D4" s="294"/>
      <c r="E4" s="286"/>
      <c r="F4" s="294"/>
      <c r="G4" s="738" t="s">
        <v>105</v>
      </c>
      <c r="H4" s="295"/>
      <c r="I4" s="296"/>
      <c r="T4" s="297"/>
      <c r="V4" s="289" t="s">
        <v>332</v>
      </c>
      <c r="W4" s="289" t="s">
        <v>334</v>
      </c>
      <c r="X4" s="289" t="s">
        <v>335</v>
      </c>
    </row>
    <row r="5" spans="2:24" s="47" customFormat="1">
      <c r="B5" s="298" t="s">
        <v>37</v>
      </c>
      <c r="C5" s="299" t="s">
        <v>332</v>
      </c>
      <c r="D5" s="299" t="s">
        <v>334</v>
      </c>
      <c r="E5" s="300" t="s">
        <v>418</v>
      </c>
      <c r="F5" s="823" t="s">
        <v>90</v>
      </c>
      <c r="G5" s="824"/>
      <c r="H5" s="301"/>
      <c r="V5" s="302"/>
      <c r="W5" s="302"/>
      <c r="X5" s="302"/>
    </row>
    <row r="6" spans="2:24" ht="21.75" thickBot="1">
      <c r="B6" s="303" t="s">
        <v>44</v>
      </c>
      <c r="C6" s="304"/>
      <c r="D6" s="304"/>
      <c r="E6" s="305"/>
      <c r="F6" s="306" t="s">
        <v>21</v>
      </c>
      <c r="G6" s="307" t="s">
        <v>20</v>
      </c>
      <c r="H6" s="308"/>
    </row>
    <row r="7" spans="2:24" s="47" customFormat="1">
      <c r="B7" s="309" t="s">
        <v>45</v>
      </c>
      <c r="C7" s="310">
        <v>25517.792000000001</v>
      </c>
      <c r="D7" s="310">
        <v>13886.924999999999</v>
      </c>
      <c r="E7" s="311">
        <v>39404.717000000004</v>
      </c>
      <c r="F7" s="311">
        <v>6728.1640000000043</v>
      </c>
      <c r="G7" s="695">
        <v>6026.8610000000044</v>
      </c>
      <c r="H7" s="312"/>
      <c r="V7" s="302"/>
      <c r="W7" s="302"/>
      <c r="X7" s="302"/>
    </row>
    <row r="8" spans="2:24">
      <c r="B8" s="313" t="s">
        <v>46</v>
      </c>
      <c r="C8" s="314">
        <v>11780.428</v>
      </c>
      <c r="D8" s="314">
        <v>7591.0420000000004</v>
      </c>
      <c r="E8" s="315">
        <v>19371.47</v>
      </c>
      <c r="F8" s="315">
        <v>5650.8320000000022</v>
      </c>
      <c r="G8" s="696">
        <v>-10914.8</v>
      </c>
      <c r="H8" s="316"/>
    </row>
    <row r="9" spans="2:24" s="47" customFormat="1">
      <c r="B9" s="309" t="s">
        <v>336</v>
      </c>
      <c r="C9" s="310">
        <v>19156.169999999998</v>
      </c>
      <c r="D9" s="310">
        <v>0</v>
      </c>
      <c r="E9" s="317">
        <v>19156.169999999998</v>
      </c>
      <c r="F9" s="317">
        <v>137.79399999999805</v>
      </c>
      <c r="G9" s="697">
        <v>-39725.845000000001</v>
      </c>
      <c r="H9" s="312"/>
      <c r="V9" s="302"/>
      <c r="W9" s="302"/>
      <c r="X9" s="302"/>
    </row>
    <row r="10" spans="2:24">
      <c r="B10" s="313" t="s">
        <v>48</v>
      </c>
      <c r="C10" s="314">
        <v>146815.39199999999</v>
      </c>
      <c r="D10" s="314">
        <v>84462.073000000004</v>
      </c>
      <c r="E10" s="315">
        <v>231277.465</v>
      </c>
      <c r="F10" s="315">
        <v>36842.888999999996</v>
      </c>
      <c r="G10" s="696">
        <v>153277.774</v>
      </c>
      <c r="H10" s="316"/>
    </row>
    <row r="11" spans="2:24" s="47" customFormat="1">
      <c r="B11" s="309" t="s">
        <v>337</v>
      </c>
      <c r="C11" s="310">
        <v>115841.337</v>
      </c>
      <c r="D11" s="310">
        <v>72769.944000000003</v>
      </c>
      <c r="E11" s="317">
        <v>188611.28100000005</v>
      </c>
      <c r="F11" s="317">
        <v>9024.9520000000775</v>
      </c>
      <c r="G11" s="697">
        <v>31101.475000000064</v>
      </c>
      <c r="H11" s="312"/>
      <c r="V11" s="302"/>
      <c r="W11" s="302"/>
      <c r="X11" s="302"/>
    </row>
    <row r="12" spans="2:24">
      <c r="B12" s="313" t="s">
        <v>50</v>
      </c>
      <c r="C12" s="314">
        <v>10469.302</v>
      </c>
      <c r="D12" s="314">
        <v>3245.1559999999999</v>
      </c>
      <c r="E12" s="315">
        <v>13714.457999999999</v>
      </c>
      <c r="F12" s="315">
        <v>450.48300000000017</v>
      </c>
      <c r="G12" s="696">
        <v>1566.0939999999991</v>
      </c>
      <c r="H12" s="316"/>
    </row>
    <row r="13" spans="2:24" s="47" customFormat="1">
      <c r="B13" s="309" t="s">
        <v>51</v>
      </c>
      <c r="C13" s="310">
        <v>2325.5430000000001</v>
      </c>
      <c r="D13" s="310">
        <v>54.905999999999999</v>
      </c>
      <c r="E13" s="311">
        <v>2380.4490000000001</v>
      </c>
      <c r="F13" s="311">
        <v>-295.88900000000012</v>
      </c>
      <c r="G13" s="695">
        <v>318.34400000000005</v>
      </c>
      <c r="H13" s="312"/>
      <c r="V13" s="302"/>
      <c r="W13" s="302"/>
      <c r="X13" s="302"/>
    </row>
    <row r="14" spans="2:24">
      <c r="B14" s="313" t="s">
        <v>52</v>
      </c>
      <c r="C14" s="314">
        <v>27841.221999999998</v>
      </c>
      <c r="D14" s="314">
        <v>18719.54</v>
      </c>
      <c r="E14" s="315">
        <v>46560.762000000002</v>
      </c>
      <c r="F14" s="315">
        <v>4767.2249999999985</v>
      </c>
      <c r="G14" s="696">
        <v>7762.0440000000017</v>
      </c>
      <c r="H14" s="316"/>
    </row>
    <row r="15" spans="2:24" s="47" customFormat="1">
      <c r="B15" s="318" t="s">
        <v>53</v>
      </c>
      <c r="C15" s="319">
        <v>359747.18600000005</v>
      </c>
      <c r="D15" s="319">
        <v>200729.58599999998</v>
      </c>
      <c r="E15" s="320">
        <v>560476.772</v>
      </c>
      <c r="F15" s="320">
        <v>63306.45000000007</v>
      </c>
      <c r="G15" s="698">
        <v>149411.94700000004</v>
      </c>
      <c r="H15" s="312"/>
      <c r="V15" s="302"/>
      <c r="W15" s="302"/>
      <c r="X15" s="302"/>
    </row>
    <row r="16" spans="2:24">
      <c r="B16" s="321" t="s">
        <v>54</v>
      </c>
      <c r="C16" s="322"/>
      <c r="D16" s="322"/>
      <c r="E16" s="315"/>
      <c r="F16" s="315">
        <v>0</v>
      </c>
      <c r="G16" s="696">
        <v>0</v>
      </c>
      <c r="H16" s="316"/>
    </row>
    <row r="17" spans="2:24" s="47" customFormat="1">
      <c r="B17" s="309" t="s">
        <v>55</v>
      </c>
      <c r="C17" s="310">
        <v>4327.3919999999998</v>
      </c>
      <c r="D17" s="310">
        <v>1383.825</v>
      </c>
      <c r="E17" s="317">
        <v>5711.2170000000006</v>
      </c>
      <c r="F17" s="317">
        <v>321.27100000000064</v>
      </c>
      <c r="G17" s="697">
        <v>665.41700000000037</v>
      </c>
      <c r="H17" s="312"/>
      <c r="V17" s="302"/>
      <c r="W17" s="302"/>
      <c r="X17" s="302"/>
    </row>
    <row r="18" spans="2:24">
      <c r="B18" s="313" t="s">
        <v>338</v>
      </c>
      <c r="C18" s="314">
        <v>9375.9269999999997</v>
      </c>
      <c r="D18" s="314">
        <v>14586.273999999999</v>
      </c>
      <c r="E18" s="315">
        <v>23962.200999999997</v>
      </c>
      <c r="F18" s="315">
        <v>-243.34900000000562</v>
      </c>
      <c r="G18" s="696">
        <v>8820.2229999999981</v>
      </c>
      <c r="H18" s="316"/>
    </row>
    <row r="19" spans="2:24" s="47" customFormat="1">
      <c r="B19" s="309" t="s">
        <v>57</v>
      </c>
      <c r="C19" s="310">
        <v>299010.91400000005</v>
      </c>
      <c r="D19" s="310">
        <v>153116.44399999999</v>
      </c>
      <c r="E19" s="311">
        <v>452127.35800000001</v>
      </c>
      <c r="F19" s="311">
        <v>54148.849000000046</v>
      </c>
      <c r="G19" s="695">
        <v>122349.05099999998</v>
      </c>
      <c r="H19" s="312"/>
      <c r="V19" s="302"/>
      <c r="W19" s="302"/>
      <c r="X19" s="302"/>
    </row>
    <row r="20" spans="2:24">
      <c r="B20" s="313" t="s">
        <v>58</v>
      </c>
      <c r="C20" s="314">
        <v>0</v>
      </c>
      <c r="D20" s="314">
        <v>0</v>
      </c>
      <c r="E20" s="315">
        <v>0</v>
      </c>
      <c r="F20" s="315">
        <v>0</v>
      </c>
      <c r="G20" s="696">
        <v>0</v>
      </c>
      <c r="H20" s="316"/>
    </row>
    <row r="21" spans="2:24" s="47" customFormat="1">
      <c r="B21" s="309" t="s">
        <v>59</v>
      </c>
      <c r="C21" s="310">
        <v>11.000999999999999</v>
      </c>
      <c r="D21" s="310">
        <v>0</v>
      </c>
      <c r="E21" s="317">
        <v>11.000999999999999</v>
      </c>
      <c r="F21" s="317">
        <v>-3.0449999999999999</v>
      </c>
      <c r="G21" s="697">
        <v>-18.625</v>
      </c>
      <c r="H21" s="312"/>
      <c r="V21" s="302"/>
      <c r="W21" s="302"/>
      <c r="X21" s="302"/>
    </row>
    <row r="22" spans="2:24">
      <c r="B22" s="313" t="s">
        <v>60</v>
      </c>
      <c r="C22" s="314">
        <v>0</v>
      </c>
      <c r="D22" s="314">
        <v>4.5309999999999997</v>
      </c>
      <c r="E22" s="315">
        <v>4.5309999999999997</v>
      </c>
      <c r="F22" s="315">
        <v>1.4049999999999998</v>
      </c>
      <c r="G22" s="696">
        <v>-8.8120000000000012</v>
      </c>
      <c r="H22" s="316"/>
    </row>
    <row r="23" spans="2:24" s="47" customFormat="1">
      <c r="B23" s="309" t="s">
        <v>61</v>
      </c>
      <c r="C23" s="310">
        <v>10911.798999999999</v>
      </c>
      <c r="D23" s="310">
        <v>16267.020999999999</v>
      </c>
      <c r="E23" s="317">
        <v>27178.82</v>
      </c>
      <c r="F23" s="317">
        <v>4966.2239999999983</v>
      </c>
      <c r="G23" s="697">
        <v>8958.734000000004</v>
      </c>
      <c r="H23" s="312"/>
      <c r="V23" s="302"/>
      <c r="W23" s="302"/>
      <c r="X23" s="302"/>
    </row>
    <row r="24" spans="2:24">
      <c r="B24" s="323" t="s">
        <v>62</v>
      </c>
      <c r="C24" s="324">
        <v>323637.03300000005</v>
      </c>
      <c r="D24" s="324">
        <v>185358.09499999997</v>
      </c>
      <c r="E24" s="325">
        <v>508995.12800000003</v>
      </c>
      <c r="F24" s="325">
        <v>59191.355000000098</v>
      </c>
      <c r="G24" s="333">
        <v>140765.98800000001</v>
      </c>
      <c r="H24" s="316"/>
    </row>
    <row r="25" spans="2:24" s="47" customFormat="1">
      <c r="B25" s="318" t="s">
        <v>63</v>
      </c>
      <c r="C25" s="319">
        <v>36110.152999999991</v>
      </c>
      <c r="D25" s="319">
        <v>15371.491000000009</v>
      </c>
      <c r="E25" s="326">
        <v>51481.643999999971</v>
      </c>
      <c r="F25" s="326">
        <v>4115.0949999999721</v>
      </c>
      <c r="G25" s="699">
        <v>8645.9590000000317</v>
      </c>
      <c r="H25" s="312"/>
      <c r="V25" s="302"/>
      <c r="W25" s="302"/>
      <c r="X25" s="302"/>
    </row>
    <row r="26" spans="2:24">
      <c r="B26" s="321" t="s">
        <v>161</v>
      </c>
      <c r="C26" s="314"/>
      <c r="D26" s="314"/>
      <c r="E26" s="315"/>
      <c r="F26" s="315">
        <v>0</v>
      </c>
      <c r="G26" s="696">
        <v>0</v>
      </c>
      <c r="H26" s="316"/>
    </row>
    <row r="27" spans="2:24" s="47" customFormat="1">
      <c r="B27" s="309" t="s">
        <v>65</v>
      </c>
      <c r="C27" s="310">
        <v>36431.300000000003</v>
      </c>
      <c r="D27" s="310">
        <v>8733.1490000000013</v>
      </c>
      <c r="E27" s="317">
        <v>45164.449000000001</v>
      </c>
      <c r="F27" s="317">
        <v>2635.0160000000033</v>
      </c>
      <c r="G27" s="697">
        <v>6099.2839999999924</v>
      </c>
      <c r="H27" s="312"/>
      <c r="V27" s="302"/>
      <c r="W27" s="302"/>
      <c r="X27" s="302"/>
    </row>
    <row r="28" spans="2:24">
      <c r="B28" s="313" t="s">
        <v>66</v>
      </c>
      <c r="C28" s="314">
        <v>411.31599999999997</v>
      </c>
      <c r="D28" s="314">
        <v>12.589</v>
      </c>
      <c r="E28" s="315">
        <v>423.90499999999992</v>
      </c>
      <c r="F28" s="315">
        <v>-399.10200000000026</v>
      </c>
      <c r="G28" s="696">
        <v>-852.79300000000012</v>
      </c>
      <c r="H28" s="316"/>
    </row>
    <row r="29" spans="2:24" s="47" customFormat="1">
      <c r="B29" s="309" t="s">
        <v>67</v>
      </c>
      <c r="C29" s="310">
        <v>-1212.809</v>
      </c>
      <c r="D29" s="310">
        <v>5986.1279999999997</v>
      </c>
      <c r="E29" s="317">
        <v>4773.3190000000004</v>
      </c>
      <c r="F29" s="317">
        <v>1919.6540000000005</v>
      </c>
      <c r="G29" s="697">
        <v>3067.7620000000006</v>
      </c>
      <c r="H29" s="312"/>
      <c r="V29" s="302"/>
      <c r="W29" s="302"/>
      <c r="X29" s="302"/>
    </row>
    <row r="30" spans="2:24">
      <c r="B30" s="323" t="s">
        <v>68</v>
      </c>
      <c r="C30" s="324">
        <v>35629.807000000001</v>
      </c>
      <c r="D30" s="324">
        <v>14731.866000000002</v>
      </c>
      <c r="E30" s="325">
        <v>50361.673000000003</v>
      </c>
      <c r="F30" s="325">
        <v>4155.5680000000066</v>
      </c>
      <c r="G30" s="333">
        <v>8314.252999999997</v>
      </c>
      <c r="H30" s="316"/>
    </row>
    <row r="31" spans="2:24" s="47" customFormat="1">
      <c r="B31" s="309" t="s">
        <v>69</v>
      </c>
      <c r="C31" s="310">
        <v>480.34599999999995</v>
      </c>
      <c r="D31" s="310">
        <v>639.625</v>
      </c>
      <c r="E31" s="311">
        <v>1119.971</v>
      </c>
      <c r="F31" s="311">
        <v>-40.473000000000184</v>
      </c>
      <c r="G31" s="695">
        <v>331.70600000000013</v>
      </c>
      <c r="H31" s="312"/>
      <c r="V31" s="302"/>
      <c r="W31" s="302"/>
      <c r="X31" s="302"/>
    </row>
    <row r="32" spans="2:24" ht="21.75" thickBot="1">
      <c r="B32" s="323" t="s">
        <v>70</v>
      </c>
      <c r="C32" s="324">
        <v>36110.152999999998</v>
      </c>
      <c r="D32" s="324">
        <v>15371.491000000002</v>
      </c>
      <c r="E32" s="325">
        <v>51481.644</v>
      </c>
      <c r="F32" s="325">
        <v>4115.0950000000012</v>
      </c>
      <c r="G32" s="333">
        <v>8645.9589999999953</v>
      </c>
      <c r="H32" s="316"/>
    </row>
    <row r="33" spans="2:24" s="47" customFormat="1">
      <c r="B33" s="327" t="s">
        <v>71</v>
      </c>
      <c r="C33" s="298" t="s">
        <v>332</v>
      </c>
      <c r="D33" s="299" t="s">
        <v>334</v>
      </c>
      <c r="E33" s="300" t="s">
        <v>418</v>
      </c>
      <c r="F33" s="888" t="s">
        <v>90</v>
      </c>
      <c r="G33" s="889"/>
      <c r="H33" s="312"/>
      <c r="V33" s="302"/>
      <c r="W33" s="302"/>
      <c r="X33" s="302"/>
    </row>
    <row r="34" spans="2:24" s="151" customFormat="1" ht="21.75" thickBot="1">
      <c r="B34" s="328"/>
      <c r="C34" s="329"/>
      <c r="D34" s="330"/>
      <c r="E34" s="331"/>
      <c r="F34" s="890" t="s">
        <v>20</v>
      </c>
      <c r="G34" s="891"/>
      <c r="H34" s="312"/>
    </row>
    <row r="35" spans="2:24">
      <c r="B35" s="332"/>
      <c r="C35" s="324"/>
      <c r="D35" s="324"/>
      <c r="E35" s="325"/>
      <c r="F35" s="325"/>
      <c r="G35" s="333"/>
      <c r="H35" s="316"/>
    </row>
    <row r="36" spans="2:24" s="47" customFormat="1">
      <c r="B36" s="334" t="s">
        <v>339</v>
      </c>
      <c r="C36" s="310">
        <v>18212.598999999998</v>
      </c>
      <c r="D36" s="310">
        <v>9863.0720000000019</v>
      </c>
      <c r="E36" s="310">
        <v>28075.670999999998</v>
      </c>
      <c r="F36" s="894">
        <v>9660.4050000000025</v>
      </c>
      <c r="G36" s="895"/>
      <c r="H36" s="312"/>
      <c r="V36" s="302"/>
      <c r="W36" s="302"/>
      <c r="X36" s="302"/>
    </row>
    <row r="37" spans="2:24">
      <c r="B37" s="335" t="s">
        <v>340</v>
      </c>
      <c r="C37" s="314">
        <v>10211.351999999999</v>
      </c>
      <c r="D37" s="314">
        <v>5718.1039999999994</v>
      </c>
      <c r="E37" s="314">
        <v>15929.456000000002</v>
      </c>
      <c r="F37" s="886">
        <v>5919.3120000000017</v>
      </c>
      <c r="G37" s="887"/>
      <c r="H37" s="316"/>
    </row>
    <row r="38" spans="2:24" s="47" customFormat="1">
      <c r="B38" s="318" t="s">
        <v>341</v>
      </c>
      <c r="C38" s="319">
        <v>8001.2469999999994</v>
      </c>
      <c r="D38" s="319">
        <v>4144.9680000000026</v>
      </c>
      <c r="E38" s="319">
        <v>12146.214999999997</v>
      </c>
      <c r="F38" s="892">
        <v>3741.0930000000008</v>
      </c>
      <c r="G38" s="893"/>
      <c r="H38" s="312"/>
      <c r="V38" s="302"/>
      <c r="W38" s="302"/>
      <c r="X38" s="302"/>
    </row>
    <row r="39" spans="2:24">
      <c r="B39" s="335" t="s">
        <v>75</v>
      </c>
      <c r="C39" s="314">
        <v>424.11799999999994</v>
      </c>
      <c r="D39" s="314">
        <v>296.07500000000005</v>
      </c>
      <c r="E39" s="314">
        <v>720.19299999999998</v>
      </c>
      <c r="F39" s="886">
        <v>-472.75899999999979</v>
      </c>
      <c r="G39" s="887"/>
      <c r="H39" s="316"/>
    </row>
    <row r="40" spans="2:24" s="47" customFormat="1">
      <c r="B40" s="318" t="s">
        <v>342</v>
      </c>
      <c r="C40" s="319">
        <v>7577.128999999999</v>
      </c>
      <c r="D40" s="319">
        <v>3848.8930000000028</v>
      </c>
      <c r="E40" s="319">
        <v>11426.021999999997</v>
      </c>
      <c r="F40" s="892">
        <v>4213.8520000000008</v>
      </c>
      <c r="G40" s="893"/>
      <c r="H40" s="312"/>
      <c r="V40" s="302"/>
      <c r="W40" s="302"/>
      <c r="X40" s="302"/>
    </row>
    <row r="41" spans="2:24">
      <c r="B41" s="336" t="s">
        <v>77</v>
      </c>
      <c r="C41" s="314">
        <v>632.00099999999998</v>
      </c>
      <c r="D41" s="314">
        <v>406.35899999999998</v>
      </c>
      <c r="E41" s="314">
        <v>1038.3599999999999</v>
      </c>
      <c r="F41" s="886">
        <v>131.98899999999992</v>
      </c>
      <c r="G41" s="887"/>
      <c r="H41" s="316"/>
    </row>
    <row r="42" spans="2:24" s="47" customFormat="1">
      <c r="B42" s="337" t="s">
        <v>78</v>
      </c>
      <c r="C42" s="338">
        <v>393.65499999999997</v>
      </c>
      <c r="D42" s="338">
        <v>32.174999999999997</v>
      </c>
      <c r="E42" s="338">
        <v>425.83</v>
      </c>
      <c r="F42" s="894">
        <v>361.10199999999998</v>
      </c>
      <c r="G42" s="895"/>
      <c r="H42" s="312"/>
      <c r="V42" s="302"/>
      <c r="W42" s="302"/>
      <c r="X42" s="302"/>
    </row>
    <row r="43" spans="2:24">
      <c r="B43" s="336" t="s">
        <v>79</v>
      </c>
      <c r="C43" s="314">
        <v>583.07299999999998</v>
      </c>
      <c r="D43" s="314">
        <v>49.881999999999998</v>
      </c>
      <c r="E43" s="314">
        <v>632.95500000000004</v>
      </c>
      <c r="F43" s="886">
        <v>-110.25399999999991</v>
      </c>
      <c r="G43" s="887"/>
      <c r="H43" s="316"/>
    </row>
    <row r="44" spans="2:24">
      <c r="B44" s="336" t="s">
        <v>80</v>
      </c>
      <c r="C44" s="314">
        <v>196.82300000000004</v>
      </c>
      <c r="D44" s="314">
        <v>262.53999999999996</v>
      </c>
      <c r="E44" s="314">
        <v>459.36300000000006</v>
      </c>
      <c r="F44" s="886">
        <v>165.09700000000004</v>
      </c>
      <c r="G44" s="887"/>
      <c r="H44" s="316"/>
    </row>
    <row r="45" spans="2:24" s="47" customFormat="1">
      <c r="B45" s="318" t="s">
        <v>343</v>
      </c>
      <c r="C45" s="319">
        <v>1805.5519999999999</v>
      </c>
      <c r="D45" s="319">
        <v>750.9559999999999</v>
      </c>
      <c r="E45" s="319">
        <v>2556.5079999999998</v>
      </c>
      <c r="F45" s="892">
        <v>547.93399999999974</v>
      </c>
      <c r="G45" s="893"/>
      <c r="H45" s="312"/>
      <c r="V45" s="302"/>
      <c r="W45" s="302"/>
      <c r="X45" s="302"/>
    </row>
    <row r="46" spans="2:24">
      <c r="B46" s="323"/>
      <c r="C46" s="339">
        <v>9382.6809999999987</v>
      </c>
      <c r="D46" s="339">
        <v>4599.8490000000029</v>
      </c>
      <c r="E46" s="339">
        <v>13982.529999999997</v>
      </c>
      <c r="F46" s="896">
        <v>4761.7860000000001</v>
      </c>
      <c r="G46" s="897"/>
      <c r="H46" s="316"/>
    </row>
    <row r="47" spans="2:24" s="47" customFormat="1">
      <c r="B47" s="337" t="s">
        <v>82</v>
      </c>
      <c r="C47" s="310">
        <v>6448.6139999999996</v>
      </c>
      <c r="D47" s="310">
        <v>2471.0859999999998</v>
      </c>
      <c r="E47" s="310">
        <v>8919.7000000000007</v>
      </c>
      <c r="F47" s="894">
        <v>1518.1970000000001</v>
      </c>
      <c r="G47" s="895"/>
      <c r="H47" s="312"/>
      <c r="V47" s="302"/>
      <c r="W47" s="302"/>
      <c r="X47" s="302"/>
    </row>
    <row r="48" spans="2:24">
      <c r="B48" s="336" t="s">
        <v>83</v>
      </c>
      <c r="C48" s="314">
        <v>-7.032</v>
      </c>
      <c r="D48" s="314">
        <v>47.233999999999995</v>
      </c>
      <c r="E48" s="314">
        <v>40.201999999999991</v>
      </c>
      <c r="F48" s="886">
        <v>-39.101000000000006</v>
      </c>
      <c r="G48" s="887"/>
      <c r="H48" s="316"/>
    </row>
    <row r="49" spans="2:24" s="47" customFormat="1">
      <c r="B49" s="318" t="s">
        <v>344</v>
      </c>
      <c r="C49" s="319">
        <v>6441.5819999999994</v>
      </c>
      <c r="D49" s="319">
        <v>2518.3199999999997</v>
      </c>
      <c r="E49" s="319">
        <v>8959.902</v>
      </c>
      <c r="F49" s="892">
        <v>1479.0959999999995</v>
      </c>
      <c r="G49" s="893"/>
      <c r="H49" s="312"/>
      <c r="V49" s="302"/>
      <c r="W49" s="302"/>
      <c r="X49" s="302"/>
    </row>
    <row r="50" spans="2:24">
      <c r="B50" s="323" t="s">
        <v>85</v>
      </c>
      <c r="C50" s="324">
        <v>2941.0989999999993</v>
      </c>
      <c r="D50" s="324">
        <v>2081.5290000000032</v>
      </c>
      <c r="E50" s="324">
        <v>5022.627999999997</v>
      </c>
      <c r="F50" s="896">
        <v>3282.6900000000005</v>
      </c>
      <c r="G50" s="897"/>
      <c r="H50" s="316"/>
    </row>
    <row r="51" spans="2:24" s="47" customFormat="1">
      <c r="B51" s="337" t="s">
        <v>163</v>
      </c>
      <c r="C51" s="310">
        <v>0</v>
      </c>
      <c r="D51" s="310">
        <v>0</v>
      </c>
      <c r="E51" s="310">
        <v>0</v>
      </c>
      <c r="F51" s="894">
        <v>0</v>
      </c>
      <c r="G51" s="895"/>
      <c r="H51" s="312"/>
      <c r="V51" s="302"/>
      <c r="W51" s="302"/>
      <c r="X51" s="302"/>
    </row>
    <row r="52" spans="2:24">
      <c r="B52" s="323" t="s">
        <v>87</v>
      </c>
      <c r="C52" s="324">
        <v>2941.0989999999993</v>
      </c>
      <c r="D52" s="324">
        <v>2081.5290000000032</v>
      </c>
      <c r="E52" s="324">
        <v>5022.627999999997</v>
      </c>
      <c r="F52" s="896">
        <v>3282.6900000000005</v>
      </c>
      <c r="G52" s="897"/>
      <c r="H52" s="316"/>
    </row>
    <row r="53" spans="2:24" s="47" customFormat="1">
      <c r="B53" s="340" t="s">
        <v>385</v>
      </c>
      <c r="C53" s="310">
        <v>1015.7139999999999</v>
      </c>
      <c r="D53" s="310">
        <v>0</v>
      </c>
      <c r="E53" s="310">
        <v>1015.7139999999999</v>
      </c>
      <c r="F53" s="894">
        <v>744.35299999999995</v>
      </c>
      <c r="G53" s="895"/>
      <c r="H53" s="312"/>
      <c r="V53" s="302"/>
      <c r="W53" s="302"/>
      <c r="X53" s="302"/>
    </row>
    <row r="54" spans="2:24" ht="21.75" thickBot="1">
      <c r="B54" s="341" t="s">
        <v>88</v>
      </c>
      <c r="C54" s="342">
        <v>1925.3849999999993</v>
      </c>
      <c r="D54" s="342">
        <v>2081.5290000000032</v>
      </c>
      <c r="E54" s="343">
        <v>4006.913999999997</v>
      </c>
      <c r="F54" s="898">
        <v>2538.3370000000004</v>
      </c>
      <c r="G54" s="898"/>
      <c r="H54" s="316"/>
    </row>
    <row r="55" spans="2:24">
      <c r="B55" s="535" t="s">
        <v>386</v>
      </c>
      <c r="C55" s="324"/>
      <c r="D55" s="324"/>
      <c r="E55" s="339"/>
      <c r="F55" s="339"/>
      <c r="G55" s="339"/>
      <c r="H55" s="316"/>
    </row>
    <row r="56" spans="2:24">
      <c r="B56" s="286"/>
      <c r="C56" s="286"/>
      <c r="D56" s="286"/>
      <c r="E56" s="286"/>
      <c r="F56" s="286"/>
      <c r="G56" s="286"/>
      <c r="H56" s="286"/>
    </row>
    <row r="57" spans="2:24">
      <c r="B57" s="286"/>
      <c r="C57" s="286"/>
      <c r="D57" s="286"/>
      <c r="E57" s="286"/>
      <c r="F57" s="286"/>
      <c r="G57" s="286"/>
      <c r="H57" s="286"/>
    </row>
    <row r="58" spans="2:24">
      <c r="B58" s="286"/>
      <c r="C58" s="286"/>
      <c r="D58" s="286"/>
      <c r="E58" s="286"/>
      <c r="F58" s="286"/>
      <c r="G58" s="286"/>
      <c r="H58" s="286"/>
    </row>
    <row r="59" spans="2:24">
      <c r="B59" s="286"/>
      <c r="C59" s="286"/>
      <c r="D59" s="286"/>
      <c r="E59" s="286"/>
      <c r="F59" s="286"/>
      <c r="G59" s="286"/>
      <c r="H59" s="286"/>
    </row>
  </sheetData>
  <mergeCells count="24">
    <mergeCell ref="F52:G52"/>
    <mergeCell ref="F53:G53"/>
    <mergeCell ref="F54:G54"/>
    <mergeCell ref="F47:G47"/>
    <mergeCell ref="F48:G48"/>
    <mergeCell ref="F49:G49"/>
    <mergeCell ref="F50:G50"/>
    <mergeCell ref="F51:G51"/>
    <mergeCell ref="F42:G42"/>
    <mergeCell ref="F43:G43"/>
    <mergeCell ref="F44:G44"/>
    <mergeCell ref="F45:G45"/>
    <mergeCell ref="F46:G46"/>
    <mergeCell ref="F38:G38"/>
    <mergeCell ref="F39:G39"/>
    <mergeCell ref="F36:G36"/>
    <mergeCell ref="F40:G40"/>
    <mergeCell ref="F41:G41"/>
    <mergeCell ref="F5:G5"/>
    <mergeCell ref="B2:G2"/>
    <mergeCell ref="B3:G3"/>
    <mergeCell ref="F37:G37"/>
    <mergeCell ref="F33:G33"/>
    <mergeCell ref="F34:G34"/>
  </mergeCells>
  <printOptions horizontalCentered="1"/>
  <pageMargins left="0.5" right="0.25" top="0.75" bottom="0.25" header="0.5" footer="0"/>
  <pageSetup scale="50" orientation="portrait" r:id="rId1"/>
  <headerFooter alignWithMargins="0"/>
</worksheet>
</file>

<file path=xl/worksheets/sheet18.xml><?xml version="1.0" encoding="utf-8"?>
<worksheet xmlns="http://schemas.openxmlformats.org/spreadsheetml/2006/main" xmlns:r="http://schemas.openxmlformats.org/officeDocument/2006/relationships">
  <sheetPr>
    <tabColor rgb="FF7030A0"/>
  </sheetPr>
  <dimension ref="B6:L50"/>
  <sheetViews>
    <sheetView showGridLines="0" view="pageBreakPreview" zoomScale="60" zoomScaleNormal="100" workbookViewId="0">
      <selection activeCell="B6" sqref="B6:I6"/>
    </sheetView>
  </sheetViews>
  <sheetFormatPr defaultRowHeight="21"/>
  <cols>
    <col min="1" max="1" width="9.140625" style="165"/>
    <col min="2" max="2" width="73.7109375" style="165" bestFit="1" customWidth="1"/>
    <col min="3" max="3" width="10.28515625" style="165" bestFit="1" customWidth="1"/>
    <col min="4" max="4" width="10" style="165" bestFit="1" customWidth="1"/>
    <col min="5" max="6" width="9.42578125" style="165" bestFit="1" customWidth="1"/>
    <col min="7" max="7" width="10" style="165" bestFit="1" customWidth="1"/>
    <col min="8" max="8" width="9.7109375" style="165" bestFit="1" customWidth="1"/>
    <col min="9" max="9" width="12.7109375" style="165" customWidth="1"/>
    <col min="10" max="257" width="9.140625" style="165"/>
    <col min="258" max="258" width="73.7109375" style="165" bestFit="1" customWidth="1"/>
    <col min="259" max="513" width="9.140625" style="165"/>
    <col min="514" max="514" width="73.7109375" style="165" bestFit="1" customWidth="1"/>
    <col min="515" max="769" width="9.140625" style="165"/>
    <col min="770" max="770" width="73.7109375" style="165" bestFit="1" customWidth="1"/>
    <col min="771" max="1025" width="9.140625" style="165"/>
    <col min="1026" max="1026" width="73.7109375" style="165" bestFit="1" customWidth="1"/>
    <col min="1027" max="1281" width="9.140625" style="165"/>
    <col min="1282" max="1282" width="73.7109375" style="165" bestFit="1" customWidth="1"/>
    <col min="1283" max="1537" width="9.140625" style="165"/>
    <col min="1538" max="1538" width="73.7109375" style="165" bestFit="1" customWidth="1"/>
    <col min="1539" max="1793" width="9.140625" style="165"/>
    <col min="1794" max="1794" width="73.7109375" style="165" bestFit="1" customWidth="1"/>
    <col min="1795" max="2049" width="9.140625" style="165"/>
    <col min="2050" max="2050" width="73.7109375" style="165" bestFit="1" customWidth="1"/>
    <col min="2051" max="2305" width="9.140625" style="165"/>
    <col min="2306" max="2306" width="73.7109375" style="165" bestFit="1" customWidth="1"/>
    <col min="2307" max="2561" width="9.140625" style="165"/>
    <col min="2562" max="2562" width="73.7109375" style="165" bestFit="1" customWidth="1"/>
    <col min="2563" max="2817" width="9.140625" style="165"/>
    <col min="2818" max="2818" width="73.7109375" style="165" bestFit="1" customWidth="1"/>
    <col min="2819" max="3073" width="9.140625" style="165"/>
    <col min="3074" max="3074" width="73.7109375" style="165" bestFit="1" customWidth="1"/>
    <col min="3075" max="3329" width="9.140625" style="165"/>
    <col min="3330" max="3330" width="73.7109375" style="165" bestFit="1" customWidth="1"/>
    <col min="3331" max="3585" width="9.140625" style="165"/>
    <col min="3586" max="3586" width="73.7109375" style="165" bestFit="1" customWidth="1"/>
    <col min="3587" max="3841" width="9.140625" style="165"/>
    <col min="3842" max="3842" width="73.7109375" style="165" bestFit="1" customWidth="1"/>
    <col min="3843" max="4097" width="9.140625" style="165"/>
    <col min="4098" max="4098" width="73.7109375" style="165" bestFit="1" customWidth="1"/>
    <col min="4099" max="4353" width="9.140625" style="165"/>
    <col min="4354" max="4354" width="73.7109375" style="165" bestFit="1" customWidth="1"/>
    <col min="4355" max="4609" width="9.140625" style="165"/>
    <col min="4610" max="4610" width="73.7109375" style="165" bestFit="1" customWidth="1"/>
    <col min="4611" max="4865" width="9.140625" style="165"/>
    <col min="4866" max="4866" width="73.7109375" style="165" bestFit="1" customWidth="1"/>
    <col min="4867" max="5121" width="9.140625" style="165"/>
    <col min="5122" max="5122" width="73.7109375" style="165" bestFit="1" customWidth="1"/>
    <col min="5123" max="5377" width="9.140625" style="165"/>
    <col min="5378" max="5378" width="73.7109375" style="165" bestFit="1" customWidth="1"/>
    <col min="5379" max="5633" width="9.140625" style="165"/>
    <col min="5634" max="5634" width="73.7109375" style="165" bestFit="1" customWidth="1"/>
    <col min="5635" max="5889" width="9.140625" style="165"/>
    <col min="5890" max="5890" width="73.7109375" style="165" bestFit="1" customWidth="1"/>
    <col min="5891" max="6145" width="9.140625" style="165"/>
    <col min="6146" max="6146" width="73.7109375" style="165" bestFit="1" customWidth="1"/>
    <col min="6147" max="6401" width="9.140625" style="165"/>
    <col min="6402" max="6402" width="73.7109375" style="165" bestFit="1" customWidth="1"/>
    <col min="6403" max="6657" width="9.140625" style="165"/>
    <col min="6658" max="6658" width="73.7109375" style="165" bestFit="1" customWidth="1"/>
    <col min="6659" max="6913" width="9.140625" style="165"/>
    <col min="6914" max="6914" width="73.7109375" style="165" bestFit="1" customWidth="1"/>
    <col min="6915" max="7169" width="9.140625" style="165"/>
    <col min="7170" max="7170" width="73.7109375" style="165" bestFit="1" customWidth="1"/>
    <col min="7171" max="7425" width="9.140625" style="165"/>
    <col min="7426" max="7426" width="73.7109375" style="165" bestFit="1" customWidth="1"/>
    <col min="7427" max="7681" width="9.140625" style="165"/>
    <col min="7682" max="7682" width="73.7109375" style="165" bestFit="1" customWidth="1"/>
    <col min="7683" max="7937" width="9.140625" style="165"/>
    <col min="7938" max="7938" width="73.7109375" style="165" bestFit="1" customWidth="1"/>
    <col min="7939" max="8193" width="9.140625" style="165"/>
    <col min="8194" max="8194" width="73.7109375" style="165" bestFit="1" customWidth="1"/>
    <col min="8195" max="8449" width="9.140625" style="165"/>
    <col min="8450" max="8450" width="73.7109375" style="165" bestFit="1" customWidth="1"/>
    <col min="8451" max="8705" width="9.140625" style="165"/>
    <col min="8706" max="8706" width="73.7109375" style="165" bestFit="1" customWidth="1"/>
    <col min="8707" max="8961" width="9.140625" style="165"/>
    <col min="8962" max="8962" width="73.7109375" style="165" bestFit="1" customWidth="1"/>
    <col min="8963" max="9217" width="9.140625" style="165"/>
    <col min="9218" max="9218" width="73.7109375" style="165" bestFit="1" customWidth="1"/>
    <col min="9219" max="9473" width="9.140625" style="165"/>
    <col min="9474" max="9474" width="73.7109375" style="165" bestFit="1" customWidth="1"/>
    <col min="9475" max="9729" width="9.140625" style="165"/>
    <col min="9730" max="9730" width="73.7109375" style="165" bestFit="1" customWidth="1"/>
    <col min="9731" max="9985" width="9.140625" style="165"/>
    <col min="9986" max="9986" width="73.7109375" style="165" bestFit="1" customWidth="1"/>
    <col min="9987" max="10241" width="9.140625" style="165"/>
    <col min="10242" max="10242" width="73.7109375" style="165" bestFit="1" customWidth="1"/>
    <col min="10243" max="10497" width="9.140625" style="165"/>
    <col min="10498" max="10498" width="73.7109375" style="165" bestFit="1" customWidth="1"/>
    <col min="10499" max="10753" width="9.140625" style="165"/>
    <col min="10754" max="10754" width="73.7109375" style="165" bestFit="1" customWidth="1"/>
    <col min="10755" max="11009" width="9.140625" style="165"/>
    <col min="11010" max="11010" width="73.7109375" style="165" bestFit="1" customWidth="1"/>
    <col min="11011" max="11265" width="9.140625" style="165"/>
    <col min="11266" max="11266" width="73.7109375" style="165" bestFit="1" customWidth="1"/>
    <col min="11267" max="11521" width="9.140625" style="165"/>
    <col min="11522" max="11522" width="73.7109375" style="165" bestFit="1" customWidth="1"/>
    <col min="11523" max="11777" width="9.140625" style="165"/>
    <col min="11778" max="11778" width="73.7109375" style="165" bestFit="1" customWidth="1"/>
    <col min="11779" max="12033" width="9.140625" style="165"/>
    <col min="12034" max="12034" width="73.7109375" style="165" bestFit="1" customWidth="1"/>
    <col min="12035" max="12289" width="9.140625" style="165"/>
    <col min="12290" max="12290" width="73.7109375" style="165" bestFit="1" customWidth="1"/>
    <col min="12291" max="12545" width="9.140625" style="165"/>
    <col min="12546" max="12546" width="73.7109375" style="165" bestFit="1" customWidth="1"/>
    <col min="12547" max="12801" width="9.140625" style="165"/>
    <col min="12802" max="12802" width="73.7109375" style="165" bestFit="1" customWidth="1"/>
    <col min="12803" max="13057" width="9.140625" style="165"/>
    <col min="13058" max="13058" width="73.7109375" style="165" bestFit="1" customWidth="1"/>
    <col min="13059" max="13313" width="9.140625" style="165"/>
    <col min="13314" max="13314" width="73.7109375" style="165" bestFit="1" customWidth="1"/>
    <col min="13315" max="13569" width="9.140625" style="165"/>
    <col min="13570" max="13570" width="73.7109375" style="165" bestFit="1" customWidth="1"/>
    <col min="13571" max="13825" width="9.140625" style="165"/>
    <col min="13826" max="13826" width="73.7109375" style="165" bestFit="1" customWidth="1"/>
    <col min="13827" max="14081" width="9.140625" style="165"/>
    <col min="14082" max="14082" width="73.7109375" style="165" bestFit="1" customWidth="1"/>
    <col min="14083" max="14337" width="9.140625" style="165"/>
    <col min="14338" max="14338" width="73.7109375" style="165" bestFit="1" customWidth="1"/>
    <col min="14339" max="14593" width="9.140625" style="165"/>
    <col min="14594" max="14594" width="73.7109375" style="165" bestFit="1" customWidth="1"/>
    <col min="14595" max="14849" width="9.140625" style="165"/>
    <col min="14850" max="14850" width="73.7109375" style="165" bestFit="1" customWidth="1"/>
    <col min="14851" max="15105" width="9.140625" style="165"/>
    <col min="15106" max="15106" width="73.7109375" style="165" bestFit="1" customWidth="1"/>
    <col min="15107" max="15361" width="9.140625" style="165"/>
    <col min="15362" max="15362" width="73.7109375" style="165" bestFit="1" customWidth="1"/>
    <col min="15363" max="15617" width="9.140625" style="165"/>
    <col min="15618" max="15618" width="73.7109375" style="165" bestFit="1" customWidth="1"/>
    <col min="15619" max="15873" width="9.140625" style="165"/>
    <col min="15874" max="15874" width="73.7109375" style="165" bestFit="1" customWidth="1"/>
    <col min="15875" max="16129" width="9.140625" style="165"/>
    <col min="16130" max="16130" width="73.7109375" style="165" bestFit="1" customWidth="1"/>
    <col min="16131" max="16384" width="9.140625" style="165"/>
  </cols>
  <sheetData>
    <row r="6" spans="2:10" ht="24">
      <c r="B6" s="900" t="s">
        <v>532</v>
      </c>
      <c r="C6" s="900"/>
      <c r="D6" s="900"/>
      <c r="E6" s="900"/>
      <c r="F6" s="900"/>
      <c r="G6" s="900"/>
      <c r="H6" s="900"/>
      <c r="I6" s="900"/>
      <c r="J6" s="345"/>
    </row>
    <row r="7" spans="2:10">
      <c r="B7" s="899" t="s">
        <v>414</v>
      </c>
      <c r="C7" s="899"/>
      <c r="D7" s="899"/>
      <c r="E7" s="899"/>
      <c r="F7" s="899"/>
      <c r="G7" s="899"/>
      <c r="H7" s="899"/>
      <c r="I7" s="899"/>
      <c r="J7" s="346"/>
    </row>
    <row r="8" spans="2:10" s="166" customFormat="1">
      <c r="B8" s="565"/>
      <c r="C8" s="566" t="s">
        <v>371</v>
      </c>
      <c r="D8" s="566" t="s">
        <v>356</v>
      </c>
      <c r="E8" s="566" t="s">
        <v>357</v>
      </c>
      <c r="F8" s="566" t="s">
        <v>358</v>
      </c>
      <c r="G8" s="566" t="s">
        <v>359</v>
      </c>
      <c r="H8" s="567">
        <v>40603</v>
      </c>
      <c r="I8" s="567">
        <v>40695</v>
      </c>
    </row>
    <row r="9" spans="2:10" hidden="1">
      <c r="B9" s="568" t="s">
        <v>372</v>
      </c>
      <c r="C9" s="569"/>
      <c r="D9" s="535"/>
      <c r="E9" s="535"/>
      <c r="F9" s="535"/>
      <c r="G9" s="535"/>
      <c r="H9" s="535"/>
      <c r="I9" s="535"/>
    </row>
    <row r="10" spans="2:10" s="232" customFormat="1" hidden="1">
      <c r="B10" s="570" t="s">
        <v>373</v>
      </c>
      <c r="C10" s="571"/>
      <c r="D10" s="571"/>
      <c r="E10" s="571"/>
      <c r="F10" s="571"/>
      <c r="G10" s="571"/>
      <c r="H10" s="572"/>
      <c r="I10" s="572"/>
    </row>
    <row r="11" spans="2:10" s="232" customFormat="1" hidden="1">
      <c r="B11" s="570" t="s">
        <v>374</v>
      </c>
      <c r="C11" s="571"/>
      <c r="D11" s="571"/>
      <c r="E11" s="571"/>
      <c r="F11" s="571"/>
      <c r="G11" s="571"/>
      <c r="H11" s="572"/>
      <c r="I11" s="572"/>
    </row>
    <row r="12" spans="2:10">
      <c r="B12" s="564" t="s">
        <v>27</v>
      </c>
      <c r="C12" s="573">
        <v>12.13494926041092</v>
      </c>
      <c r="D12" s="573">
        <v>11.4</v>
      </c>
      <c r="E12" s="573">
        <v>10.4</v>
      </c>
      <c r="F12" s="573">
        <v>10.3</v>
      </c>
      <c r="G12" s="573">
        <v>9.6999999999999993</v>
      </c>
      <c r="H12" s="574">
        <v>9.5</v>
      </c>
      <c r="I12" s="574">
        <v>9.1853305207088933</v>
      </c>
    </row>
    <row r="13" spans="2:10" hidden="1">
      <c r="B13" s="568" t="s">
        <v>375</v>
      </c>
      <c r="C13" s="573"/>
      <c r="D13" s="573"/>
      <c r="E13" s="573"/>
      <c r="F13" s="573"/>
      <c r="G13" s="573"/>
      <c r="H13" s="535"/>
      <c r="I13" s="535">
        <v>0</v>
      </c>
    </row>
    <row r="14" spans="2:10" s="166" customFormat="1">
      <c r="B14" s="565" t="s">
        <v>171</v>
      </c>
      <c r="C14" s="575">
        <v>6.3063719359938011</v>
      </c>
      <c r="D14" s="575">
        <v>7.3384954345604765</v>
      </c>
      <c r="E14" s="575">
        <v>6.5028863615314378</v>
      </c>
      <c r="F14" s="575">
        <v>8.4385580107499703</v>
      </c>
      <c r="G14" s="575">
        <v>7.3360883359503246</v>
      </c>
      <c r="H14" s="575">
        <v>7.9580239777476205</v>
      </c>
      <c r="I14" s="575">
        <v>7.5298225053227554</v>
      </c>
    </row>
    <row r="15" spans="2:10">
      <c r="B15" s="564" t="s">
        <v>29</v>
      </c>
      <c r="C15" s="574">
        <v>3.1481135823605193</v>
      </c>
      <c r="D15" s="574">
        <v>3.808969905405017</v>
      </c>
      <c r="E15" s="574">
        <v>2.7859230554826531</v>
      </c>
      <c r="F15" s="574">
        <v>4.0610566598960229</v>
      </c>
      <c r="G15" s="574">
        <v>3.171484168710144</v>
      </c>
      <c r="H15" s="574">
        <v>3.4477401673487078</v>
      </c>
      <c r="I15" s="574">
        <v>3.1532599579767444</v>
      </c>
    </row>
    <row r="16" spans="2:10" s="166" customFormat="1">
      <c r="B16" s="565" t="s">
        <v>172</v>
      </c>
      <c r="C16" s="575">
        <v>51.708267705438217</v>
      </c>
      <c r="D16" s="575">
        <v>50.00054332512449</v>
      </c>
      <c r="E16" s="575">
        <v>58.796700056714258</v>
      </c>
      <c r="F16" s="575">
        <v>54.070840140264288</v>
      </c>
      <c r="G16" s="575">
        <v>58.628111087666014</v>
      </c>
      <c r="H16" s="575">
        <v>58.699740919111811</v>
      </c>
      <c r="I16" s="575">
        <v>60.015495212135427</v>
      </c>
    </row>
    <row r="17" spans="2:12">
      <c r="B17" s="564" t="s">
        <v>173</v>
      </c>
      <c r="C17" s="574">
        <v>11.532964462791213</v>
      </c>
      <c r="D17" s="574">
        <v>14.058211803837187</v>
      </c>
      <c r="E17" s="574">
        <v>10.244033683598145</v>
      </c>
      <c r="F17" s="574">
        <v>14.261541969229222</v>
      </c>
      <c r="G17" s="574">
        <v>12.32537659765274</v>
      </c>
      <c r="H17" s="574">
        <v>13.071819946181851</v>
      </c>
      <c r="I17" s="574">
        <v>14.262147494745895</v>
      </c>
    </row>
    <row r="18" spans="2:12" hidden="1">
      <c r="B18" s="568" t="s">
        <v>376</v>
      </c>
      <c r="C18" s="573"/>
      <c r="D18" s="573"/>
      <c r="E18" s="573"/>
      <c r="F18" s="573"/>
      <c r="G18" s="573"/>
      <c r="H18" s="535"/>
      <c r="I18" s="535">
        <v>0</v>
      </c>
    </row>
    <row r="19" spans="2:12" s="166" customFormat="1">
      <c r="B19" s="565" t="s">
        <v>377</v>
      </c>
      <c r="C19" s="575">
        <v>0.7337249039671031</v>
      </c>
      <c r="D19" s="575">
        <v>0.87685221850795381</v>
      </c>
      <c r="E19" s="575">
        <v>0.90895920899940996</v>
      </c>
      <c r="F19" s="575">
        <v>0.59747838885621762</v>
      </c>
      <c r="G19" s="575">
        <v>0.62072767026583497</v>
      </c>
      <c r="H19" s="575">
        <v>1.766011898517823</v>
      </c>
      <c r="I19" s="575">
        <v>1.9637183008954537</v>
      </c>
      <c r="L19" s="769"/>
    </row>
    <row r="20" spans="2:12">
      <c r="B20" s="564" t="s">
        <v>378</v>
      </c>
      <c r="C20" s="574">
        <v>0.5694344141911053</v>
      </c>
      <c r="D20" s="574">
        <v>0.80125550618876262</v>
      </c>
      <c r="E20" s="574">
        <v>0.76719778996419763</v>
      </c>
      <c r="F20" s="574">
        <v>0.56916390270987816</v>
      </c>
      <c r="G20" s="574">
        <v>0.55290039951291314</v>
      </c>
      <c r="H20" s="574">
        <v>1.4455022711205099</v>
      </c>
      <c r="I20" s="574">
        <v>1.5666002642270551</v>
      </c>
      <c r="L20" s="769"/>
    </row>
    <row r="21" spans="2:12" s="166" customFormat="1">
      <c r="B21" s="565" t="s">
        <v>379</v>
      </c>
      <c r="C21" s="575">
        <v>5.9154655213563503</v>
      </c>
      <c r="D21" s="575">
        <v>7.6877235207182926</v>
      </c>
      <c r="E21" s="575">
        <v>8.2234474090065781</v>
      </c>
      <c r="F21" s="575">
        <v>5.5121029432895048</v>
      </c>
      <c r="G21" s="575">
        <v>5.8660792313340941</v>
      </c>
      <c r="H21" s="575">
        <v>18.343569536832334</v>
      </c>
      <c r="I21" s="575">
        <v>20.745055996077397</v>
      </c>
    </row>
    <row r="22" spans="2:12">
      <c r="B22" s="564" t="s">
        <v>380</v>
      </c>
      <c r="C22" s="574">
        <v>4.5909163306419014</v>
      </c>
      <c r="D22" s="574">
        <v>7.0249360964313015</v>
      </c>
      <c r="E22" s="574">
        <v>6.9409172772688752</v>
      </c>
      <c r="F22" s="574">
        <v>5.2508845204378538</v>
      </c>
      <c r="G22" s="574">
        <v>5.2250893684021076</v>
      </c>
      <c r="H22" s="574">
        <v>15.014435320737185</v>
      </c>
      <c r="I22" s="574">
        <v>16.549833135455472</v>
      </c>
    </row>
    <row r="23" spans="2:12" s="166" customFormat="1">
      <c r="B23" s="565" t="s">
        <v>381</v>
      </c>
      <c r="C23" s="575">
        <v>54.30032775624354</v>
      </c>
      <c r="D23" s="575">
        <v>53.904397591466491</v>
      </c>
      <c r="E23" s="575">
        <v>47.762330831542528</v>
      </c>
      <c r="F23" s="575">
        <v>45.18074311992649</v>
      </c>
      <c r="G23" s="575">
        <v>46.249003967261757</v>
      </c>
      <c r="H23" s="575">
        <v>45.124629832712898</v>
      </c>
      <c r="I23" s="575">
        <v>41.716405270038983</v>
      </c>
    </row>
    <row r="24" spans="2:12">
      <c r="B24" s="564" t="s">
        <v>382</v>
      </c>
      <c r="C24" s="574">
        <v>79.376852592084688</v>
      </c>
      <c r="D24" s="574">
        <v>81.102777466868673</v>
      </c>
      <c r="E24" s="574">
        <v>80.712189024914878</v>
      </c>
      <c r="F24" s="574">
        <v>80.047380382737614</v>
      </c>
      <c r="G24" s="574">
        <v>78.463587930420019</v>
      </c>
      <c r="H24" s="574">
        <v>80.758569227919537</v>
      </c>
      <c r="I24" s="574">
        <v>82.612010033787612</v>
      </c>
    </row>
    <row r="25" spans="2:12" s="166" customFormat="1">
      <c r="B25" s="565" t="s">
        <v>383</v>
      </c>
      <c r="C25" s="576">
        <v>20.623147407915312</v>
      </c>
      <c r="D25" s="576">
        <v>18.897222533131337</v>
      </c>
      <c r="E25" s="576">
        <v>19.287810975085126</v>
      </c>
      <c r="F25" s="576">
        <v>19.952619617262375</v>
      </c>
      <c r="G25" s="576">
        <v>21.536412069579981</v>
      </c>
      <c r="H25" s="576">
        <v>19.241430772080463</v>
      </c>
      <c r="I25" s="576">
        <v>17.387989966212384</v>
      </c>
    </row>
    <row r="26" spans="2:12">
      <c r="B26" s="563" t="s">
        <v>384</v>
      </c>
      <c r="C26" s="577">
        <v>70.334728297953518</v>
      </c>
      <c r="D26" s="577">
        <v>70.180306596279834</v>
      </c>
      <c r="E26" s="577">
        <v>71.836224141745674</v>
      </c>
      <c r="F26" s="577">
        <v>73.86126124546648</v>
      </c>
      <c r="G26" s="577">
        <v>72.59377643700509</v>
      </c>
      <c r="H26" s="577">
        <v>62.34173393951189</v>
      </c>
      <c r="I26" s="577">
        <v>60.940425797316614</v>
      </c>
    </row>
    <row r="27" spans="2:12">
      <c r="B27" s="535" t="s">
        <v>386</v>
      </c>
      <c r="C27" s="535"/>
      <c r="D27" s="535"/>
      <c r="E27" s="535"/>
      <c r="F27" s="535"/>
      <c r="G27" s="535"/>
      <c r="H27" s="535"/>
    </row>
    <row r="28" spans="2:12">
      <c r="B28" s="344"/>
    </row>
    <row r="29" spans="2:12" s="167" customFormat="1">
      <c r="C29" s="352"/>
      <c r="D29" s="352"/>
      <c r="E29" s="352"/>
      <c r="F29" s="352"/>
      <c r="G29" s="352"/>
      <c r="H29" s="352"/>
    </row>
    <row r="30" spans="2:12" s="167" customFormat="1">
      <c r="C30" s="352"/>
      <c r="D30" s="352"/>
      <c r="E30" s="352"/>
      <c r="F30" s="352"/>
      <c r="G30" s="352"/>
      <c r="H30" s="352"/>
    </row>
    <row r="31" spans="2:12">
      <c r="B31" s="353"/>
    </row>
    <row r="32" spans="2:12">
      <c r="B32" s="354"/>
      <c r="C32" s="350"/>
      <c r="D32" s="350"/>
      <c r="E32" s="350"/>
      <c r="F32" s="350"/>
      <c r="G32" s="350"/>
      <c r="H32" s="350"/>
    </row>
    <row r="33" spans="2:9">
      <c r="B33" s="354"/>
      <c r="C33" s="350"/>
      <c r="D33" s="350"/>
      <c r="E33" s="350"/>
      <c r="F33" s="350"/>
      <c r="G33" s="350"/>
      <c r="H33" s="350"/>
    </row>
    <row r="34" spans="2:9">
      <c r="B34" s="354"/>
      <c r="C34" s="350"/>
      <c r="D34" s="350"/>
      <c r="E34" s="350"/>
      <c r="F34" s="350"/>
      <c r="G34" s="350"/>
      <c r="H34" s="350"/>
    </row>
    <row r="35" spans="2:9">
      <c r="B35" s="354"/>
      <c r="C35" s="350"/>
      <c r="D35" s="350"/>
      <c r="E35" s="350"/>
      <c r="F35" s="350"/>
      <c r="G35" s="350"/>
      <c r="H35" s="350"/>
    </row>
    <row r="37" spans="2:9">
      <c r="B37" s="353"/>
      <c r="C37" s="350"/>
      <c r="D37" s="350"/>
      <c r="E37" s="350"/>
      <c r="F37" s="350"/>
      <c r="G37" s="350"/>
      <c r="H37" s="350"/>
    </row>
    <row r="38" spans="2:9">
      <c r="B38" s="354"/>
      <c r="C38" s="350"/>
      <c r="D38" s="350"/>
      <c r="E38" s="350"/>
      <c r="F38" s="350"/>
      <c r="G38" s="350"/>
      <c r="H38" s="350"/>
    </row>
    <row r="39" spans="2:9">
      <c r="B39" s="354"/>
      <c r="C39" s="350"/>
      <c r="D39" s="350"/>
      <c r="E39" s="350"/>
      <c r="F39" s="350"/>
      <c r="G39" s="350"/>
      <c r="H39" s="350"/>
    </row>
    <row r="40" spans="2:9">
      <c r="B40" s="354"/>
      <c r="C40" s="350"/>
      <c r="D40" s="350"/>
      <c r="E40" s="350"/>
      <c r="F40" s="350"/>
      <c r="G40" s="350"/>
      <c r="H40" s="350"/>
    </row>
    <row r="41" spans="2:9">
      <c r="B41" s="355"/>
      <c r="C41" s="350"/>
      <c r="D41" s="350"/>
      <c r="E41" s="350"/>
      <c r="F41" s="350"/>
      <c r="G41" s="350"/>
      <c r="H41" s="350"/>
    </row>
    <row r="42" spans="2:9">
      <c r="B42" s="346"/>
      <c r="C42" s="350"/>
      <c r="D42" s="350"/>
      <c r="E42" s="350"/>
      <c r="F42" s="350"/>
      <c r="G42" s="350"/>
      <c r="H42" s="350"/>
    </row>
    <row r="43" spans="2:9">
      <c r="B43" s="354"/>
      <c r="C43" s="350"/>
      <c r="D43" s="350"/>
      <c r="E43" s="350"/>
      <c r="F43" s="350"/>
      <c r="G43" s="350"/>
      <c r="H43" s="350"/>
    </row>
    <row r="44" spans="2:9">
      <c r="B44" s="346"/>
      <c r="C44" s="351"/>
      <c r="D44" s="351"/>
      <c r="E44" s="351"/>
      <c r="F44" s="351"/>
      <c r="G44" s="351"/>
      <c r="H44" s="351"/>
      <c r="I44" s="351"/>
    </row>
    <row r="45" spans="2:9">
      <c r="B45" s="354"/>
      <c r="C45" s="350"/>
      <c r="D45" s="350"/>
      <c r="E45" s="350"/>
      <c r="F45" s="350"/>
      <c r="G45" s="350"/>
      <c r="H45" s="350"/>
    </row>
    <row r="46" spans="2:9">
      <c r="B46" s="354"/>
      <c r="C46" s="350"/>
      <c r="D46" s="350"/>
      <c r="E46" s="350"/>
      <c r="F46" s="350"/>
      <c r="G46" s="350"/>
      <c r="H46" s="350"/>
    </row>
    <row r="47" spans="2:9">
      <c r="B47" s="353"/>
      <c r="C47" s="350"/>
      <c r="D47" s="350"/>
      <c r="E47" s="350"/>
      <c r="F47" s="350"/>
      <c r="G47" s="350"/>
      <c r="H47" s="350"/>
    </row>
    <row r="48" spans="2:9">
      <c r="B48" s="354"/>
      <c r="C48" s="350"/>
      <c r="D48" s="350"/>
      <c r="E48" s="350"/>
      <c r="F48" s="350"/>
      <c r="G48" s="350"/>
      <c r="H48" s="350"/>
    </row>
    <row r="49" spans="2:8">
      <c r="B49" s="354"/>
      <c r="C49" s="350"/>
      <c r="D49" s="350"/>
      <c r="E49" s="350"/>
      <c r="F49" s="350"/>
      <c r="G49" s="350"/>
      <c r="H49" s="350"/>
    </row>
    <row r="50" spans="2:8">
      <c r="B50" s="354"/>
      <c r="C50" s="350"/>
      <c r="D50" s="350"/>
      <c r="E50" s="350"/>
      <c r="F50" s="350"/>
      <c r="G50" s="350"/>
      <c r="H50" s="350"/>
    </row>
  </sheetData>
  <mergeCells count="2">
    <mergeCell ref="B7:I7"/>
    <mergeCell ref="B6:I6"/>
  </mergeCells>
  <conditionalFormatting sqref="L19:L20">
    <cfRule type="cellIs" dxfId="0" priority="1" stopIfTrue="1" operator="lessThan">
      <formula>0</formula>
    </cfRule>
  </conditionalFormatting>
  <pageMargins left="0.7" right="0.7" top="0.75" bottom="0.75" header="0.3" footer="0.3"/>
  <pageSetup scale="56" orientation="portrait" r:id="rId1"/>
</worksheet>
</file>

<file path=xl/worksheets/sheet19.xml><?xml version="1.0" encoding="utf-8"?>
<worksheet xmlns="http://schemas.openxmlformats.org/spreadsheetml/2006/main" xmlns:r="http://schemas.openxmlformats.org/officeDocument/2006/relationships">
  <sheetPr>
    <tabColor rgb="FF7030A0"/>
    <pageSetUpPr fitToPage="1"/>
  </sheetPr>
  <dimension ref="B1:G26"/>
  <sheetViews>
    <sheetView showGridLines="0" view="pageBreakPreview" zoomScale="68" zoomScaleNormal="115" zoomScaleSheetLayoutView="68" workbookViewId="0">
      <selection activeCell="C29" sqref="C29"/>
    </sheetView>
  </sheetViews>
  <sheetFormatPr defaultRowHeight="21"/>
  <cols>
    <col min="1" max="2" width="9.140625" style="151"/>
    <col min="3" max="3" width="86.7109375" style="151" bestFit="1" customWidth="1"/>
    <col min="4" max="4" width="10.42578125" style="151" customWidth="1"/>
    <col min="5" max="5" width="76.42578125" style="151" bestFit="1" customWidth="1"/>
    <col min="6" max="246" width="9.140625" style="151"/>
    <col min="247" max="249" width="9.140625" style="151" customWidth="1"/>
    <col min="250" max="250" width="39.7109375" style="151" customWidth="1"/>
    <col min="251" max="253" width="9.140625" style="151" customWidth="1"/>
    <col min="254" max="254" width="39.28515625" style="151" customWidth="1"/>
    <col min="255" max="255" width="9.140625" style="151" customWidth="1"/>
    <col min="256" max="256" width="38.7109375" style="151" customWidth="1"/>
    <col min="257" max="258" width="9.140625" style="151" customWidth="1"/>
    <col min="259" max="260" width="38.85546875" style="151" bestFit="1" customWidth="1"/>
    <col min="261" max="502" width="9.140625" style="151"/>
    <col min="503" max="505" width="9.140625" style="151" customWidth="1"/>
    <col min="506" max="506" width="39.7109375" style="151" customWidth="1"/>
    <col min="507" max="509" width="9.140625" style="151" customWidth="1"/>
    <col min="510" max="510" width="39.28515625" style="151" customWidth="1"/>
    <col min="511" max="511" width="9.140625" style="151" customWidth="1"/>
    <col min="512" max="512" width="38.7109375" style="151" customWidth="1"/>
    <col min="513" max="514" width="9.140625" style="151" customWidth="1"/>
    <col min="515" max="516" width="38.85546875" style="151" bestFit="1" customWidth="1"/>
    <col min="517" max="758" width="9.140625" style="151"/>
    <col min="759" max="761" width="9.140625" style="151" customWidth="1"/>
    <col min="762" max="762" width="39.7109375" style="151" customWidth="1"/>
    <col min="763" max="765" width="9.140625" style="151" customWidth="1"/>
    <col min="766" max="766" width="39.28515625" style="151" customWidth="1"/>
    <col min="767" max="767" width="9.140625" style="151" customWidth="1"/>
    <col min="768" max="768" width="38.7109375" style="151" customWidth="1"/>
    <col min="769" max="770" width="9.140625" style="151" customWidth="1"/>
    <col min="771" max="772" width="38.85546875" style="151" bestFit="1" customWidth="1"/>
    <col min="773" max="1014" width="9.140625" style="151"/>
    <col min="1015" max="1017" width="9.140625" style="151" customWidth="1"/>
    <col min="1018" max="1018" width="39.7109375" style="151" customWidth="1"/>
    <col min="1019" max="1021" width="9.140625" style="151" customWidth="1"/>
    <col min="1022" max="1022" width="39.28515625" style="151" customWidth="1"/>
    <col min="1023" max="1023" width="9.140625" style="151" customWidth="1"/>
    <col min="1024" max="1024" width="38.7109375" style="151" customWidth="1"/>
    <col min="1025" max="1026" width="9.140625" style="151" customWidth="1"/>
    <col min="1027" max="1028" width="38.85546875" style="151" bestFit="1" customWidth="1"/>
    <col min="1029" max="1270" width="9.140625" style="151"/>
    <col min="1271" max="1273" width="9.140625" style="151" customWidth="1"/>
    <col min="1274" max="1274" width="39.7109375" style="151" customWidth="1"/>
    <col min="1275" max="1277" width="9.140625" style="151" customWidth="1"/>
    <col min="1278" max="1278" width="39.28515625" style="151" customWidth="1"/>
    <col min="1279" max="1279" width="9.140625" style="151" customWidth="1"/>
    <col min="1280" max="1280" width="38.7109375" style="151" customWidth="1"/>
    <col min="1281" max="1282" width="9.140625" style="151" customWidth="1"/>
    <col min="1283" max="1284" width="38.85546875" style="151" bestFit="1" customWidth="1"/>
    <col min="1285" max="1526" width="9.140625" style="151"/>
    <col min="1527" max="1529" width="9.140625" style="151" customWidth="1"/>
    <col min="1530" max="1530" width="39.7109375" style="151" customWidth="1"/>
    <col min="1531" max="1533" width="9.140625" style="151" customWidth="1"/>
    <col min="1534" max="1534" width="39.28515625" style="151" customWidth="1"/>
    <col min="1535" max="1535" width="9.140625" style="151" customWidth="1"/>
    <col min="1536" max="1536" width="38.7109375" style="151" customWidth="1"/>
    <col min="1537" max="1538" width="9.140625" style="151" customWidth="1"/>
    <col min="1539" max="1540" width="38.85546875" style="151" bestFit="1" customWidth="1"/>
    <col min="1541" max="1782" width="9.140625" style="151"/>
    <col min="1783" max="1785" width="9.140625" style="151" customWidth="1"/>
    <col min="1786" max="1786" width="39.7109375" style="151" customWidth="1"/>
    <col min="1787" max="1789" width="9.140625" style="151" customWidth="1"/>
    <col min="1790" max="1790" width="39.28515625" style="151" customWidth="1"/>
    <col min="1791" max="1791" width="9.140625" style="151" customWidth="1"/>
    <col min="1792" max="1792" width="38.7109375" style="151" customWidth="1"/>
    <col min="1793" max="1794" width="9.140625" style="151" customWidth="1"/>
    <col min="1795" max="1796" width="38.85546875" style="151" bestFit="1" customWidth="1"/>
    <col min="1797" max="2038" width="9.140625" style="151"/>
    <col min="2039" max="2041" width="9.140625" style="151" customWidth="1"/>
    <col min="2042" max="2042" width="39.7109375" style="151" customWidth="1"/>
    <col min="2043" max="2045" width="9.140625" style="151" customWidth="1"/>
    <col min="2046" max="2046" width="39.28515625" style="151" customWidth="1"/>
    <col min="2047" max="2047" width="9.140625" style="151" customWidth="1"/>
    <col min="2048" max="2048" width="38.7109375" style="151" customWidth="1"/>
    <col min="2049" max="2050" width="9.140625" style="151" customWidth="1"/>
    <col min="2051" max="2052" width="38.85546875" style="151" bestFit="1" customWidth="1"/>
    <col min="2053" max="2294" width="9.140625" style="151"/>
    <col min="2295" max="2297" width="9.140625" style="151" customWidth="1"/>
    <col min="2298" max="2298" width="39.7109375" style="151" customWidth="1"/>
    <col min="2299" max="2301" width="9.140625" style="151" customWidth="1"/>
    <col min="2302" max="2302" width="39.28515625" style="151" customWidth="1"/>
    <col min="2303" max="2303" width="9.140625" style="151" customWidth="1"/>
    <col min="2304" max="2304" width="38.7109375" style="151" customWidth="1"/>
    <col min="2305" max="2306" width="9.140625" style="151" customWidth="1"/>
    <col min="2307" max="2308" width="38.85546875" style="151" bestFit="1" customWidth="1"/>
    <col min="2309" max="2550" width="9.140625" style="151"/>
    <col min="2551" max="2553" width="9.140625" style="151" customWidth="1"/>
    <col min="2554" max="2554" width="39.7109375" style="151" customWidth="1"/>
    <col min="2555" max="2557" width="9.140625" style="151" customWidth="1"/>
    <col min="2558" max="2558" width="39.28515625" style="151" customWidth="1"/>
    <col min="2559" max="2559" width="9.140625" style="151" customWidth="1"/>
    <col min="2560" max="2560" width="38.7109375" style="151" customWidth="1"/>
    <col min="2561" max="2562" width="9.140625" style="151" customWidth="1"/>
    <col min="2563" max="2564" width="38.85546875" style="151" bestFit="1" customWidth="1"/>
    <col min="2565" max="2806" width="9.140625" style="151"/>
    <col min="2807" max="2809" width="9.140625" style="151" customWidth="1"/>
    <col min="2810" max="2810" width="39.7109375" style="151" customWidth="1"/>
    <col min="2811" max="2813" width="9.140625" style="151" customWidth="1"/>
    <col min="2814" max="2814" width="39.28515625" style="151" customWidth="1"/>
    <col min="2815" max="2815" width="9.140625" style="151" customWidth="1"/>
    <col min="2816" max="2816" width="38.7109375" style="151" customWidth="1"/>
    <col min="2817" max="2818" width="9.140625" style="151" customWidth="1"/>
    <col min="2819" max="2820" width="38.85546875" style="151" bestFit="1" customWidth="1"/>
    <col min="2821" max="3062" width="9.140625" style="151"/>
    <col min="3063" max="3065" width="9.140625" style="151" customWidth="1"/>
    <col min="3066" max="3066" width="39.7109375" style="151" customWidth="1"/>
    <col min="3067" max="3069" width="9.140625" style="151" customWidth="1"/>
    <col min="3070" max="3070" width="39.28515625" style="151" customWidth="1"/>
    <col min="3071" max="3071" width="9.140625" style="151" customWidth="1"/>
    <col min="3072" max="3072" width="38.7109375" style="151" customWidth="1"/>
    <col min="3073" max="3074" width="9.140625" style="151" customWidth="1"/>
    <col min="3075" max="3076" width="38.85546875" style="151" bestFit="1" customWidth="1"/>
    <col min="3077" max="3318" width="9.140625" style="151"/>
    <col min="3319" max="3321" width="9.140625" style="151" customWidth="1"/>
    <col min="3322" max="3322" width="39.7109375" style="151" customWidth="1"/>
    <col min="3323" max="3325" width="9.140625" style="151" customWidth="1"/>
    <col min="3326" max="3326" width="39.28515625" style="151" customWidth="1"/>
    <col min="3327" max="3327" width="9.140625" style="151" customWidth="1"/>
    <col min="3328" max="3328" width="38.7109375" style="151" customWidth="1"/>
    <col min="3329" max="3330" width="9.140625" style="151" customWidth="1"/>
    <col min="3331" max="3332" width="38.85546875" style="151" bestFit="1" customWidth="1"/>
    <col min="3333" max="3574" width="9.140625" style="151"/>
    <col min="3575" max="3577" width="9.140625" style="151" customWidth="1"/>
    <col min="3578" max="3578" width="39.7109375" style="151" customWidth="1"/>
    <col min="3579" max="3581" width="9.140625" style="151" customWidth="1"/>
    <col min="3582" max="3582" width="39.28515625" style="151" customWidth="1"/>
    <col min="3583" max="3583" width="9.140625" style="151" customWidth="1"/>
    <col min="3584" max="3584" width="38.7109375" style="151" customWidth="1"/>
    <col min="3585" max="3586" width="9.140625" style="151" customWidth="1"/>
    <col min="3587" max="3588" width="38.85546875" style="151" bestFit="1" customWidth="1"/>
    <col min="3589" max="3830" width="9.140625" style="151"/>
    <col min="3831" max="3833" width="9.140625" style="151" customWidth="1"/>
    <col min="3834" max="3834" width="39.7109375" style="151" customWidth="1"/>
    <col min="3835" max="3837" width="9.140625" style="151" customWidth="1"/>
    <col min="3838" max="3838" width="39.28515625" style="151" customWidth="1"/>
    <col min="3839" max="3839" width="9.140625" style="151" customWidth="1"/>
    <col min="3840" max="3840" width="38.7109375" style="151" customWidth="1"/>
    <col min="3841" max="3842" width="9.140625" style="151" customWidth="1"/>
    <col min="3843" max="3844" width="38.85546875" style="151" bestFit="1" customWidth="1"/>
    <col min="3845" max="4086" width="9.140625" style="151"/>
    <col min="4087" max="4089" width="9.140625" style="151" customWidth="1"/>
    <col min="4090" max="4090" width="39.7109375" style="151" customWidth="1"/>
    <col min="4091" max="4093" width="9.140625" style="151" customWidth="1"/>
    <col min="4094" max="4094" width="39.28515625" style="151" customWidth="1"/>
    <col min="4095" max="4095" width="9.140625" style="151" customWidth="1"/>
    <col min="4096" max="4096" width="38.7109375" style="151" customWidth="1"/>
    <col min="4097" max="4098" width="9.140625" style="151" customWidth="1"/>
    <col min="4099" max="4100" width="38.85546875" style="151" bestFit="1" customWidth="1"/>
    <col min="4101" max="4342" width="9.140625" style="151"/>
    <col min="4343" max="4345" width="9.140625" style="151" customWidth="1"/>
    <col min="4346" max="4346" width="39.7109375" style="151" customWidth="1"/>
    <col min="4347" max="4349" width="9.140625" style="151" customWidth="1"/>
    <col min="4350" max="4350" width="39.28515625" style="151" customWidth="1"/>
    <col min="4351" max="4351" width="9.140625" style="151" customWidth="1"/>
    <col min="4352" max="4352" width="38.7109375" style="151" customWidth="1"/>
    <col min="4353" max="4354" width="9.140625" style="151" customWidth="1"/>
    <col min="4355" max="4356" width="38.85546875" style="151" bestFit="1" customWidth="1"/>
    <col min="4357" max="4598" width="9.140625" style="151"/>
    <col min="4599" max="4601" width="9.140625" style="151" customWidth="1"/>
    <col min="4602" max="4602" width="39.7109375" style="151" customWidth="1"/>
    <col min="4603" max="4605" width="9.140625" style="151" customWidth="1"/>
    <col min="4606" max="4606" width="39.28515625" style="151" customWidth="1"/>
    <col min="4607" max="4607" width="9.140625" style="151" customWidth="1"/>
    <col min="4608" max="4608" width="38.7109375" style="151" customWidth="1"/>
    <col min="4609" max="4610" width="9.140625" style="151" customWidth="1"/>
    <col min="4611" max="4612" width="38.85546875" style="151" bestFit="1" customWidth="1"/>
    <col min="4613" max="4854" width="9.140625" style="151"/>
    <col min="4855" max="4857" width="9.140625" style="151" customWidth="1"/>
    <col min="4858" max="4858" width="39.7109375" style="151" customWidth="1"/>
    <col min="4859" max="4861" width="9.140625" style="151" customWidth="1"/>
    <col min="4862" max="4862" width="39.28515625" style="151" customWidth="1"/>
    <col min="4863" max="4863" width="9.140625" style="151" customWidth="1"/>
    <col min="4864" max="4864" width="38.7109375" style="151" customWidth="1"/>
    <col min="4865" max="4866" width="9.140625" style="151" customWidth="1"/>
    <col min="4867" max="4868" width="38.85546875" style="151" bestFit="1" customWidth="1"/>
    <col min="4869" max="5110" width="9.140625" style="151"/>
    <col min="5111" max="5113" width="9.140625" style="151" customWidth="1"/>
    <col min="5114" max="5114" width="39.7109375" style="151" customWidth="1"/>
    <col min="5115" max="5117" width="9.140625" style="151" customWidth="1"/>
    <col min="5118" max="5118" width="39.28515625" style="151" customWidth="1"/>
    <col min="5119" max="5119" width="9.140625" style="151" customWidth="1"/>
    <col min="5120" max="5120" width="38.7109375" style="151" customWidth="1"/>
    <col min="5121" max="5122" width="9.140625" style="151" customWidth="1"/>
    <col min="5123" max="5124" width="38.85546875" style="151" bestFit="1" customWidth="1"/>
    <col min="5125" max="5366" width="9.140625" style="151"/>
    <col min="5367" max="5369" width="9.140625" style="151" customWidth="1"/>
    <col min="5370" max="5370" width="39.7109375" style="151" customWidth="1"/>
    <col min="5371" max="5373" width="9.140625" style="151" customWidth="1"/>
    <col min="5374" max="5374" width="39.28515625" style="151" customWidth="1"/>
    <col min="5375" max="5375" width="9.140625" style="151" customWidth="1"/>
    <col min="5376" max="5376" width="38.7109375" style="151" customWidth="1"/>
    <col min="5377" max="5378" width="9.140625" style="151" customWidth="1"/>
    <col min="5379" max="5380" width="38.85546875" style="151" bestFit="1" customWidth="1"/>
    <col min="5381" max="5622" width="9.140625" style="151"/>
    <col min="5623" max="5625" width="9.140625" style="151" customWidth="1"/>
    <col min="5626" max="5626" width="39.7109375" style="151" customWidth="1"/>
    <col min="5627" max="5629" width="9.140625" style="151" customWidth="1"/>
    <col min="5630" max="5630" width="39.28515625" style="151" customWidth="1"/>
    <col min="5631" max="5631" width="9.140625" style="151" customWidth="1"/>
    <col min="5632" max="5632" width="38.7109375" style="151" customWidth="1"/>
    <col min="5633" max="5634" width="9.140625" style="151" customWidth="1"/>
    <col min="5635" max="5636" width="38.85546875" style="151" bestFit="1" customWidth="1"/>
    <col min="5637" max="5878" width="9.140625" style="151"/>
    <col min="5879" max="5881" width="9.140625" style="151" customWidth="1"/>
    <col min="5882" max="5882" width="39.7109375" style="151" customWidth="1"/>
    <col min="5883" max="5885" width="9.140625" style="151" customWidth="1"/>
    <col min="5886" max="5886" width="39.28515625" style="151" customWidth="1"/>
    <col min="5887" max="5887" width="9.140625" style="151" customWidth="1"/>
    <col min="5888" max="5888" width="38.7109375" style="151" customWidth="1"/>
    <col min="5889" max="5890" width="9.140625" style="151" customWidth="1"/>
    <col min="5891" max="5892" width="38.85546875" style="151" bestFit="1" customWidth="1"/>
    <col min="5893" max="6134" width="9.140625" style="151"/>
    <col min="6135" max="6137" width="9.140625" style="151" customWidth="1"/>
    <col min="6138" max="6138" width="39.7109375" style="151" customWidth="1"/>
    <col min="6139" max="6141" width="9.140625" style="151" customWidth="1"/>
    <col min="6142" max="6142" width="39.28515625" style="151" customWidth="1"/>
    <col min="6143" max="6143" width="9.140625" style="151" customWidth="1"/>
    <col min="6144" max="6144" width="38.7109375" style="151" customWidth="1"/>
    <col min="6145" max="6146" width="9.140625" style="151" customWidth="1"/>
    <col min="6147" max="6148" width="38.85546875" style="151" bestFit="1" customWidth="1"/>
    <col min="6149" max="6390" width="9.140625" style="151"/>
    <col min="6391" max="6393" width="9.140625" style="151" customWidth="1"/>
    <col min="6394" max="6394" width="39.7109375" style="151" customWidth="1"/>
    <col min="6395" max="6397" width="9.140625" style="151" customWidth="1"/>
    <col min="6398" max="6398" width="39.28515625" style="151" customWidth="1"/>
    <col min="6399" max="6399" width="9.140625" style="151" customWidth="1"/>
    <col min="6400" max="6400" width="38.7109375" style="151" customWidth="1"/>
    <col min="6401" max="6402" width="9.140625" style="151" customWidth="1"/>
    <col min="6403" max="6404" width="38.85546875" style="151" bestFit="1" customWidth="1"/>
    <col min="6405" max="6646" width="9.140625" style="151"/>
    <col min="6647" max="6649" width="9.140625" style="151" customWidth="1"/>
    <col min="6650" max="6650" width="39.7109375" style="151" customWidth="1"/>
    <col min="6651" max="6653" width="9.140625" style="151" customWidth="1"/>
    <col min="6654" max="6654" width="39.28515625" style="151" customWidth="1"/>
    <col min="6655" max="6655" width="9.140625" style="151" customWidth="1"/>
    <col min="6656" max="6656" width="38.7109375" style="151" customWidth="1"/>
    <col min="6657" max="6658" width="9.140625" style="151" customWidth="1"/>
    <col min="6659" max="6660" width="38.85546875" style="151" bestFit="1" customWidth="1"/>
    <col min="6661" max="6902" width="9.140625" style="151"/>
    <col min="6903" max="6905" width="9.140625" style="151" customWidth="1"/>
    <col min="6906" max="6906" width="39.7109375" style="151" customWidth="1"/>
    <col min="6907" max="6909" width="9.140625" style="151" customWidth="1"/>
    <col min="6910" max="6910" width="39.28515625" style="151" customWidth="1"/>
    <col min="6911" max="6911" width="9.140625" style="151" customWidth="1"/>
    <col min="6912" max="6912" width="38.7109375" style="151" customWidth="1"/>
    <col min="6913" max="6914" width="9.140625" style="151" customWidth="1"/>
    <col min="6915" max="6916" width="38.85546875" style="151" bestFit="1" customWidth="1"/>
    <col min="6917" max="7158" width="9.140625" style="151"/>
    <col min="7159" max="7161" width="9.140625" style="151" customWidth="1"/>
    <col min="7162" max="7162" width="39.7109375" style="151" customWidth="1"/>
    <col min="7163" max="7165" width="9.140625" style="151" customWidth="1"/>
    <col min="7166" max="7166" width="39.28515625" style="151" customWidth="1"/>
    <col min="7167" max="7167" width="9.140625" style="151" customWidth="1"/>
    <col min="7168" max="7168" width="38.7109375" style="151" customWidth="1"/>
    <col min="7169" max="7170" width="9.140625" style="151" customWidth="1"/>
    <col min="7171" max="7172" width="38.85546875" style="151" bestFit="1" customWidth="1"/>
    <col min="7173" max="7414" width="9.140625" style="151"/>
    <col min="7415" max="7417" width="9.140625" style="151" customWidth="1"/>
    <col min="7418" max="7418" width="39.7109375" style="151" customWidth="1"/>
    <col min="7419" max="7421" width="9.140625" style="151" customWidth="1"/>
    <col min="7422" max="7422" width="39.28515625" style="151" customWidth="1"/>
    <col min="7423" max="7423" width="9.140625" style="151" customWidth="1"/>
    <col min="7424" max="7424" width="38.7109375" style="151" customWidth="1"/>
    <col min="7425" max="7426" width="9.140625" style="151" customWidth="1"/>
    <col min="7427" max="7428" width="38.85546875" style="151" bestFit="1" customWidth="1"/>
    <col min="7429" max="7670" width="9.140625" style="151"/>
    <col min="7671" max="7673" width="9.140625" style="151" customWidth="1"/>
    <col min="7674" max="7674" width="39.7109375" style="151" customWidth="1"/>
    <col min="7675" max="7677" width="9.140625" style="151" customWidth="1"/>
    <col min="7678" max="7678" width="39.28515625" style="151" customWidth="1"/>
    <col min="7679" max="7679" width="9.140625" style="151" customWidth="1"/>
    <col min="7680" max="7680" width="38.7109375" style="151" customWidth="1"/>
    <col min="7681" max="7682" width="9.140625" style="151" customWidth="1"/>
    <col min="7683" max="7684" width="38.85546875" style="151" bestFit="1" customWidth="1"/>
    <col min="7685" max="7926" width="9.140625" style="151"/>
    <col min="7927" max="7929" width="9.140625" style="151" customWidth="1"/>
    <col min="7930" max="7930" width="39.7109375" style="151" customWidth="1"/>
    <col min="7931" max="7933" width="9.140625" style="151" customWidth="1"/>
    <col min="7934" max="7934" width="39.28515625" style="151" customWidth="1"/>
    <col min="7935" max="7935" width="9.140625" style="151" customWidth="1"/>
    <col min="7936" max="7936" width="38.7109375" style="151" customWidth="1"/>
    <col min="7937" max="7938" width="9.140625" style="151" customWidth="1"/>
    <col min="7939" max="7940" width="38.85546875" style="151" bestFit="1" customWidth="1"/>
    <col min="7941" max="8182" width="9.140625" style="151"/>
    <col min="8183" max="8185" width="9.140625" style="151" customWidth="1"/>
    <col min="8186" max="8186" width="39.7109375" style="151" customWidth="1"/>
    <col min="8187" max="8189" width="9.140625" style="151" customWidth="1"/>
    <col min="8190" max="8190" width="39.28515625" style="151" customWidth="1"/>
    <col min="8191" max="8191" width="9.140625" style="151" customWidth="1"/>
    <col min="8192" max="8192" width="38.7109375" style="151" customWidth="1"/>
    <col min="8193" max="8194" width="9.140625" style="151" customWidth="1"/>
    <col min="8195" max="8196" width="38.85546875" style="151" bestFit="1" customWidth="1"/>
    <col min="8197" max="8438" width="9.140625" style="151"/>
    <col min="8439" max="8441" width="9.140625" style="151" customWidth="1"/>
    <col min="8442" max="8442" width="39.7109375" style="151" customWidth="1"/>
    <col min="8443" max="8445" width="9.140625" style="151" customWidth="1"/>
    <col min="8446" max="8446" width="39.28515625" style="151" customWidth="1"/>
    <col min="8447" max="8447" width="9.140625" style="151" customWidth="1"/>
    <col min="8448" max="8448" width="38.7109375" style="151" customWidth="1"/>
    <col min="8449" max="8450" width="9.140625" style="151" customWidth="1"/>
    <col min="8451" max="8452" width="38.85546875" style="151" bestFit="1" customWidth="1"/>
    <col min="8453" max="8694" width="9.140625" style="151"/>
    <col min="8695" max="8697" width="9.140625" style="151" customWidth="1"/>
    <col min="8698" max="8698" width="39.7109375" style="151" customWidth="1"/>
    <col min="8699" max="8701" width="9.140625" style="151" customWidth="1"/>
    <col min="8702" max="8702" width="39.28515625" style="151" customWidth="1"/>
    <col min="8703" max="8703" width="9.140625" style="151" customWidth="1"/>
    <col min="8704" max="8704" width="38.7109375" style="151" customWidth="1"/>
    <col min="8705" max="8706" width="9.140625" style="151" customWidth="1"/>
    <col min="8707" max="8708" width="38.85546875" style="151" bestFit="1" customWidth="1"/>
    <col min="8709" max="8950" width="9.140625" style="151"/>
    <col min="8951" max="8953" width="9.140625" style="151" customWidth="1"/>
    <col min="8954" max="8954" width="39.7109375" style="151" customWidth="1"/>
    <col min="8955" max="8957" width="9.140625" style="151" customWidth="1"/>
    <col min="8958" max="8958" width="39.28515625" style="151" customWidth="1"/>
    <col min="8959" max="8959" width="9.140625" style="151" customWidth="1"/>
    <col min="8960" max="8960" width="38.7109375" style="151" customWidth="1"/>
    <col min="8961" max="8962" width="9.140625" style="151" customWidth="1"/>
    <col min="8963" max="8964" width="38.85546875" style="151" bestFit="1" customWidth="1"/>
    <col min="8965" max="9206" width="9.140625" style="151"/>
    <col min="9207" max="9209" width="9.140625" style="151" customWidth="1"/>
    <col min="9210" max="9210" width="39.7109375" style="151" customWidth="1"/>
    <col min="9211" max="9213" width="9.140625" style="151" customWidth="1"/>
    <col min="9214" max="9214" width="39.28515625" style="151" customWidth="1"/>
    <col min="9215" max="9215" width="9.140625" style="151" customWidth="1"/>
    <col min="9216" max="9216" width="38.7109375" style="151" customWidth="1"/>
    <col min="9217" max="9218" width="9.140625" style="151" customWidth="1"/>
    <col min="9219" max="9220" width="38.85546875" style="151" bestFit="1" customWidth="1"/>
    <col min="9221" max="9462" width="9.140625" style="151"/>
    <col min="9463" max="9465" width="9.140625" style="151" customWidth="1"/>
    <col min="9466" max="9466" width="39.7109375" style="151" customWidth="1"/>
    <col min="9467" max="9469" width="9.140625" style="151" customWidth="1"/>
    <col min="9470" max="9470" width="39.28515625" style="151" customWidth="1"/>
    <col min="9471" max="9471" width="9.140625" style="151" customWidth="1"/>
    <col min="9472" max="9472" width="38.7109375" style="151" customWidth="1"/>
    <col min="9473" max="9474" width="9.140625" style="151" customWidth="1"/>
    <col min="9475" max="9476" width="38.85546875" style="151" bestFit="1" customWidth="1"/>
    <col min="9477" max="9718" width="9.140625" style="151"/>
    <col min="9719" max="9721" width="9.140625" style="151" customWidth="1"/>
    <col min="9722" max="9722" width="39.7109375" style="151" customWidth="1"/>
    <col min="9723" max="9725" width="9.140625" style="151" customWidth="1"/>
    <col min="9726" max="9726" width="39.28515625" style="151" customWidth="1"/>
    <col min="9727" max="9727" width="9.140625" style="151" customWidth="1"/>
    <col min="9728" max="9728" width="38.7109375" style="151" customWidth="1"/>
    <col min="9729" max="9730" width="9.140625" style="151" customWidth="1"/>
    <col min="9731" max="9732" width="38.85546875" style="151" bestFit="1" customWidth="1"/>
    <col min="9733" max="9974" width="9.140625" style="151"/>
    <col min="9975" max="9977" width="9.140625" style="151" customWidth="1"/>
    <col min="9978" max="9978" width="39.7109375" style="151" customWidth="1"/>
    <col min="9979" max="9981" width="9.140625" style="151" customWidth="1"/>
    <col min="9982" max="9982" width="39.28515625" style="151" customWidth="1"/>
    <col min="9983" max="9983" width="9.140625" style="151" customWidth="1"/>
    <col min="9984" max="9984" width="38.7109375" style="151" customWidth="1"/>
    <col min="9985" max="9986" width="9.140625" style="151" customWidth="1"/>
    <col min="9987" max="9988" width="38.85546875" style="151" bestFit="1" customWidth="1"/>
    <col min="9989" max="10230" width="9.140625" style="151"/>
    <col min="10231" max="10233" width="9.140625" style="151" customWidth="1"/>
    <col min="10234" max="10234" width="39.7109375" style="151" customWidth="1"/>
    <col min="10235" max="10237" width="9.140625" style="151" customWidth="1"/>
    <col min="10238" max="10238" width="39.28515625" style="151" customWidth="1"/>
    <col min="10239" max="10239" width="9.140625" style="151" customWidth="1"/>
    <col min="10240" max="10240" width="38.7109375" style="151" customWidth="1"/>
    <col min="10241" max="10242" width="9.140625" style="151" customWidth="1"/>
    <col min="10243" max="10244" width="38.85546875" style="151" bestFit="1" customWidth="1"/>
    <col min="10245" max="10486" width="9.140625" style="151"/>
    <col min="10487" max="10489" width="9.140625" style="151" customWidth="1"/>
    <col min="10490" max="10490" width="39.7109375" style="151" customWidth="1"/>
    <col min="10491" max="10493" width="9.140625" style="151" customWidth="1"/>
    <col min="10494" max="10494" width="39.28515625" style="151" customWidth="1"/>
    <col min="10495" max="10495" width="9.140625" style="151" customWidth="1"/>
    <col min="10496" max="10496" width="38.7109375" style="151" customWidth="1"/>
    <col min="10497" max="10498" width="9.140625" style="151" customWidth="1"/>
    <col min="10499" max="10500" width="38.85546875" style="151" bestFit="1" customWidth="1"/>
    <col min="10501" max="10742" width="9.140625" style="151"/>
    <col min="10743" max="10745" width="9.140625" style="151" customWidth="1"/>
    <col min="10746" max="10746" width="39.7109375" style="151" customWidth="1"/>
    <col min="10747" max="10749" width="9.140625" style="151" customWidth="1"/>
    <col min="10750" max="10750" width="39.28515625" style="151" customWidth="1"/>
    <col min="10751" max="10751" width="9.140625" style="151" customWidth="1"/>
    <col min="10752" max="10752" width="38.7109375" style="151" customWidth="1"/>
    <col min="10753" max="10754" width="9.140625" style="151" customWidth="1"/>
    <col min="10755" max="10756" width="38.85546875" style="151" bestFit="1" customWidth="1"/>
    <col min="10757" max="10998" width="9.140625" style="151"/>
    <col min="10999" max="11001" width="9.140625" style="151" customWidth="1"/>
    <col min="11002" max="11002" width="39.7109375" style="151" customWidth="1"/>
    <col min="11003" max="11005" width="9.140625" style="151" customWidth="1"/>
    <col min="11006" max="11006" width="39.28515625" style="151" customWidth="1"/>
    <col min="11007" max="11007" width="9.140625" style="151" customWidth="1"/>
    <col min="11008" max="11008" width="38.7109375" style="151" customWidth="1"/>
    <col min="11009" max="11010" width="9.140625" style="151" customWidth="1"/>
    <col min="11011" max="11012" width="38.85546875" style="151" bestFit="1" customWidth="1"/>
    <col min="11013" max="11254" width="9.140625" style="151"/>
    <col min="11255" max="11257" width="9.140625" style="151" customWidth="1"/>
    <col min="11258" max="11258" width="39.7109375" style="151" customWidth="1"/>
    <col min="11259" max="11261" width="9.140625" style="151" customWidth="1"/>
    <col min="11262" max="11262" width="39.28515625" style="151" customWidth="1"/>
    <col min="11263" max="11263" width="9.140625" style="151" customWidth="1"/>
    <col min="11264" max="11264" width="38.7109375" style="151" customWidth="1"/>
    <col min="11265" max="11266" width="9.140625" style="151" customWidth="1"/>
    <col min="11267" max="11268" width="38.85546875" style="151" bestFit="1" customWidth="1"/>
    <col min="11269" max="11510" width="9.140625" style="151"/>
    <col min="11511" max="11513" width="9.140625" style="151" customWidth="1"/>
    <col min="11514" max="11514" width="39.7109375" style="151" customWidth="1"/>
    <col min="11515" max="11517" width="9.140625" style="151" customWidth="1"/>
    <col min="11518" max="11518" width="39.28515625" style="151" customWidth="1"/>
    <col min="11519" max="11519" width="9.140625" style="151" customWidth="1"/>
    <col min="11520" max="11520" width="38.7109375" style="151" customWidth="1"/>
    <col min="11521" max="11522" width="9.140625" style="151" customWidth="1"/>
    <col min="11523" max="11524" width="38.85546875" style="151" bestFit="1" customWidth="1"/>
    <col min="11525" max="11766" width="9.140625" style="151"/>
    <col min="11767" max="11769" width="9.140625" style="151" customWidth="1"/>
    <col min="11770" max="11770" width="39.7109375" style="151" customWidth="1"/>
    <col min="11771" max="11773" width="9.140625" style="151" customWidth="1"/>
    <col min="11774" max="11774" width="39.28515625" style="151" customWidth="1"/>
    <col min="11775" max="11775" width="9.140625" style="151" customWidth="1"/>
    <col min="11776" max="11776" width="38.7109375" style="151" customWidth="1"/>
    <col min="11777" max="11778" width="9.140625" style="151" customWidth="1"/>
    <col min="11779" max="11780" width="38.85546875" style="151" bestFit="1" customWidth="1"/>
    <col min="11781" max="12022" width="9.140625" style="151"/>
    <col min="12023" max="12025" width="9.140625" style="151" customWidth="1"/>
    <col min="12026" max="12026" width="39.7109375" style="151" customWidth="1"/>
    <col min="12027" max="12029" width="9.140625" style="151" customWidth="1"/>
    <col min="12030" max="12030" width="39.28515625" style="151" customWidth="1"/>
    <col min="12031" max="12031" width="9.140625" style="151" customWidth="1"/>
    <col min="12032" max="12032" width="38.7109375" style="151" customWidth="1"/>
    <col min="12033" max="12034" width="9.140625" style="151" customWidth="1"/>
    <col min="12035" max="12036" width="38.85546875" style="151" bestFit="1" customWidth="1"/>
    <col min="12037" max="12278" width="9.140625" style="151"/>
    <col min="12279" max="12281" width="9.140625" style="151" customWidth="1"/>
    <col min="12282" max="12282" width="39.7109375" style="151" customWidth="1"/>
    <col min="12283" max="12285" width="9.140625" style="151" customWidth="1"/>
    <col min="12286" max="12286" width="39.28515625" style="151" customWidth="1"/>
    <col min="12287" max="12287" width="9.140625" style="151" customWidth="1"/>
    <col min="12288" max="12288" width="38.7109375" style="151" customWidth="1"/>
    <col min="12289" max="12290" width="9.140625" style="151" customWidth="1"/>
    <col min="12291" max="12292" width="38.85546875" style="151" bestFit="1" customWidth="1"/>
    <col min="12293" max="12534" width="9.140625" style="151"/>
    <col min="12535" max="12537" width="9.140625" style="151" customWidth="1"/>
    <col min="12538" max="12538" width="39.7109375" style="151" customWidth="1"/>
    <col min="12539" max="12541" width="9.140625" style="151" customWidth="1"/>
    <col min="12542" max="12542" width="39.28515625" style="151" customWidth="1"/>
    <col min="12543" max="12543" width="9.140625" style="151" customWidth="1"/>
    <col min="12544" max="12544" width="38.7109375" style="151" customWidth="1"/>
    <col min="12545" max="12546" width="9.140625" style="151" customWidth="1"/>
    <col min="12547" max="12548" width="38.85546875" style="151" bestFit="1" customWidth="1"/>
    <col min="12549" max="12790" width="9.140625" style="151"/>
    <col min="12791" max="12793" width="9.140625" style="151" customWidth="1"/>
    <col min="12794" max="12794" width="39.7109375" style="151" customWidth="1"/>
    <col min="12795" max="12797" width="9.140625" style="151" customWidth="1"/>
    <col min="12798" max="12798" width="39.28515625" style="151" customWidth="1"/>
    <col min="12799" max="12799" width="9.140625" style="151" customWidth="1"/>
    <col min="12800" max="12800" width="38.7109375" style="151" customWidth="1"/>
    <col min="12801" max="12802" width="9.140625" style="151" customWidth="1"/>
    <col min="12803" max="12804" width="38.85546875" style="151" bestFit="1" customWidth="1"/>
    <col min="12805" max="13046" width="9.140625" style="151"/>
    <col min="13047" max="13049" width="9.140625" style="151" customWidth="1"/>
    <col min="13050" max="13050" width="39.7109375" style="151" customWidth="1"/>
    <col min="13051" max="13053" width="9.140625" style="151" customWidth="1"/>
    <col min="13054" max="13054" width="39.28515625" style="151" customWidth="1"/>
    <col min="13055" max="13055" width="9.140625" style="151" customWidth="1"/>
    <col min="13056" max="13056" width="38.7109375" style="151" customWidth="1"/>
    <col min="13057" max="13058" width="9.140625" style="151" customWidth="1"/>
    <col min="13059" max="13060" width="38.85546875" style="151" bestFit="1" customWidth="1"/>
    <col min="13061" max="13302" width="9.140625" style="151"/>
    <col min="13303" max="13305" width="9.140625" style="151" customWidth="1"/>
    <col min="13306" max="13306" width="39.7109375" style="151" customWidth="1"/>
    <col min="13307" max="13309" width="9.140625" style="151" customWidth="1"/>
    <col min="13310" max="13310" width="39.28515625" style="151" customWidth="1"/>
    <col min="13311" max="13311" width="9.140625" style="151" customWidth="1"/>
    <col min="13312" max="13312" width="38.7109375" style="151" customWidth="1"/>
    <col min="13313" max="13314" width="9.140625" style="151" customWidth="1"/>
    <col min="13315" max="13316" width="38.85546875" style="151" bestFit="1" customWidth="1"/>
    <col min="13317" max="13558" width="9.140625" style="151"/>
    <col min="13559" max="13561" width="9.140625" style="151" customWidth="1"/>
    <col min="13562" max="13562" width="39.7109375" style="151" customWidth="1"/>
    <col min="13563" max="13565" width="9.140625" style="151" customWidth="1"/>
    <col min="13566" max="13566" width="39.28515625" style="151" customWidth="1"/>
    <col min="13567" max="13567" width="9.140625" style="151" customWidth="1"/>
    <col min="13568" max="13568" width="38.7109375" style="151" customWidth="1"/>
    <col min="13569" max="13570" width="9.140625" style="151" customWidth="1"/>
    <col min="13571" max="13572" width="38.85546875" style="151" bestFit="1" customWidth="1"/>
    <col min="13573" max="13814" width="9.140625" style="151"/>
    <col min="13815" max="13817" width="9.140625" style="151" customWidth="1"/>
    <col min="13818" max="13818" width="39.7109375" style="151" customWidth="1"/>
    <col min="13819" max="13821" width="9.140625" style="151" customWidth="1"/>
    <col min="13822" max="13822" width="39.28515625" style="151" customWidth="1"/>
    <col min="13823" max="13823" width="9.140625" style="151" customWidth="1"/>
    <col min="13824" max="13824" width="38.7109375" style="151" customWidth="1"/>
    <col min="13825" max="13826" width="9.140625" style="151" customWidth="1"/>
    <col min="13827" max="13828" width="38.85546875" style="151" bestFit="1" customWidth="1"/>
    <col min="13829" max="14070" width="9.140625" style="151"/>
    <col min="14071" max="14073" width="9.140625" style="151" customWidth="1"/>
    <col min="14074" max="14074" width="39.7109375" style="151" customWidth="1"/>
    <col min="14075" max="14077" width="9.140625" style="151" customWidth="1"/>
    <col min="14078" max="14078" width="39.28515625" style="151" customWidth="1"/>
    <col min="14079" max="14079" width="9.140625" style="151" customWidth="1"/>
    <col min="14080" max="14080" width="38.7109375" style="151" customWidth="1"/>
    <col min="14081" max="14082" width="9.140625" style="151" customWidth="1"/>
    <col min="14083" max="14084" width="38.85546875" style="151" bestFit="1" customWidth="1"/>
    <col min="14085" max="14326" width="9.140625" style="151"/>
    <col min="14327" max="14329" width="9.140625" style="151" customWidth="1"/>
    <col min="14330" max="14330" width="39.7109375" style="151" customWidth="1"/>
    <col min="14331" max="14333" width="9.140625" style="151" customWidth="1"/>
    <col min="14334" max="14334" width="39.28515625" style="151" customWidth="1"/>
    <col min="14335" max="14335" width="9.140625" style="151" customWidth="1"/>
    <col min="14336" max="14336" width="38.7109375" style="151" customWidth="1"/>
    <col min="14337" max="14338" width="9.140625" style="151" customWidth="1"/>
    <col min="14339" max="14340" width="38.85546875" style="151" bestFit="1" customWidth="1"/>
    <col min="14341" max="14582" width="9.140625" style="151"/>
    <col min="14583" max="14585" width="9.140625" style="151" customWidth="1"/>
    <col min="14586" max="14586" width="39.7109375" style="151" customWidth="1"/>
    <col min="14587" max="14589" width="9.140625" style="151" customWidth="1"/>
    <col min="14590" max="14590" width="39.28515625" style="151" customWidth="1"/>
    <col min="14591" max="14591" width="9.140625" style="151" customWidth="1"/>
    <col min="14592" max="14592" width="38.7109375" style="151" customWidth="1"/>
    <col min="14593" max="14594" width="9.140625" style="151" customWidth="1"/>
    <col min="14595" max="14596" width="38.85546875" style="151" bestFit="1" customWidth="1"/>
    <col min="14597" max="14838" width="9.140625" style="151"/>
    <col min="14839" max="14841" width="9.140625" style="151" customWidth="1"/>
    <col min="14842" max="14842" width="39.7109375" style="151" customWidth="1"/>
    <col min="14843" max="14845" width="9.140625" style="151" customWidth="1"/>
    <col min="14846" max="14846" width="39.28515625" style="151" customWidth="1"/>
    <col min="14847" max="14847" width="9.140625" style="151" customWidth="1"/>
    <col min="14848" max="14848" width="38.7109375" style="151" customWidth="1"/>
    <col min="14849" max="14850" width="9.140625" style="151" customWidth="1"/>
    <col min="14851" max="14852" width="38.85546875" style="151" bestFit="1" customWidth="1"/>
    <col min="14853" max="15094" width="9.140625" style="151"/>
    <col min="15095" max="15097" width="9.140625" style="151" customWidth="1"/>
    <col min="15098" max="15098" width="39.7109375" style="151" customWidth="1"/>
    <col min="15099" max="15101" width="9.140625" style="151" customWidth="1"/>
    <col min="15102" max="15102" width="39.28515625" style="151" customWidth="1"/>
    <col min="15103" max="15103" width="9.140625" style="151" customWidth="1"/>
    <col min="15104" max="15104" width="38.7109375" style="151" customWidth="1"/>
    <col min="15105" max="15106" width="9.140625" style="151" customWidth="1"/>
    <col min="15107" max="15108" width="38.85546875" style="151" bestFit="1" customWidth="1"/>
    <col min="15109" max="15350" width="9.140625" style="151"/>
    <col min="15351" max="15353" width="9.140625" style="151" customWidth="1"/>
    <col min="15354" max="15354" width="39.7109375" style="151" customWidth="1"/>
    <col min="15355" max="15357" width="9.140625" style="151" customWidth="1"/>
    <col min="15358" max="15358" width="39.28515625" style="151" customWidth="1"/>
    <col min="15359" max="15359" width="9.140625" style="151" customWidth="1"/>
    <col min="15360" max="15360" width="38.7109375" style="151" customWidth="1"/>
    <col min="15361" max="15362" width="9.140625" style="151" customWidth="1"/>
    <col min="15363" max="15364" width="38.85546875" style="151" bestFit="1" customWidth="1"/>
    <col min="15365" max="15606" width="9.140625" style="151"/>
    <col min="15607" max="15609" width="9.140625" style="151" customWidth="1"/>
    <col min="15610" max="15610" width="39.7109375" style="151" customWidth="1"/>
    <col min="15611" max="15613" width="9.140625" style="151" customWidth="1"/>
    <col min="15614" max="15614" width="39.28515625" style="151" customWidth="1"/>
    <col min="15615" max="15615" width="9.140625" style="151" customWidth="1"/>
    <col min="15616" max="15616" width="38.7109375" style="151" customWidth="1"/>
    <col min="15617" max="15618" width="9.140625" style="151" customWidth="1"/>
    <col min="15619" max="15620" width="38.85546875" style="151" bestFit="1" customWidth="1"/>
    <col min="15621" max="15862" width="9.140625" style="151"/>
    <col min="15863" max="15865" width="9.140625" style="151" customWidth="1"/>
    <col min="15866" max="15866" width="39.7109375" style="151" customWidth="1"/>
    <col min="15867" max="15869" width="9.140625" style="151" customWidth="1"/>
    <col min="15870" max="15870" width="39.28515625" style="151" customWidth="1"/>
    <col min="15871" max="15871" width="9.140625" style="151" customWidth="1"/>
    <col min="15872" max="15872" width="38.7109375" style="151" customWidth="1"/>
    <col min="15873" max="15874" width="9.140625" style="151" customWidth="1"/>
    <col min="15875" max="15876" width="38.85546875" style="151" bestFit="1" customWidth="1"/>
    <col min="15877" max="16118" width="9.140625" style="151"/>
    <col min="16119" max="16121" width="9.140625" style="151" customWidth="1"/>
    <col min="16122" max="16122" width="39.7109375" style="151" customWidth="1"/>
    <col min="16123" max="16125" width="9.140625" style="151" customWidth="1"/>
    <col min="16126" max="16126" width="39.28515625" style="151" customWidth="1"/>
    <col min="16127" max="16127" width="9.140625" style="151" customWidth="1"/>
    <col min="16128" max="16128" width="38.7109375" style="151" customWidth="1"/>
    <col min="16129" max="16130" width="9.140625" style="151" customWidth="1"/>
    <col min="16131" max="16132" width="38.85546875" style="151" bestFit="1" customWidth="1"/>
    <col min="16133" max="16384" width="9.140625" style="151"/>
  </cols>
  <sheetData>
    <row r="1" spans="2:7">
      <c r="C1" s="476"/>
      <c r="D1" s="476"/>
    </row>
    <row r="2" spans="2:7" ht="26.25">
      <c r="B2" s="903" t="s">
        <v>555</v>
      </c>
      <c r="C2" s="903"/>
      <c r="D2" s="903"/>
      <c r="E2" s="903"/>
      <c r="F2" s="544"/>
      <c r="G2" s="544"/>
    </row>
    <row r="3" spans="2:7" ht="21.75" thickBot="1"/>
    <row r="4" spans="2:7" s="149" customFormat="1" ht="17.25" customHeight="1">
      <c r="B4" s="904">
        <v>40513</v>
      </c>
      <c r="C4" s="902"/>
      <c r="D4" s="901">
        <v>40704</v>
      </c>
      <c r="E4" s="902"/>
    </row>
    <row r="5" spans="2:7">
      <c r="B5" s="555"/>
      <c r="C5" s="548"/>
      <c r="D5" s="547"/>
      <c r="E5" s="395"/>
    </row>
    <row r="6" spans="2:7" s="149" customFormat="1">
      <c r="B6" s="471"/>
      <c r="C6" s="550" t="s">
        <v>442</v>
      </c>
      <c r="D6" s="549"/>
      <c r="E6" s="556" t="s">
        <v>442</v>
      </c>
    </row>
    <row r="7" spans="2:7">
      <c r="B7" s="469">
        <v>1</v>
      </c>
      <c r="C7" s="548" t="s">
        <v>517</v>
      </c>
      <c r="D7" s="551">
        <v>1</v>
      </c>
      <c r="E7" s="548" t="s">
        <v>517</v>
      </c>
    </row>
    <row r="8" spans="2:7" s="149" customFormat="1">
      <c r="B8" s="471">
        <v>2</v>
      </c>
      <c r="C8" s="552" t="s">
        <v>97</v>
      </c>
      <c r="D8" s="549">
        <v>2</v>
      </c>
      <c r="E8" s="405" t="s">
        <v>97</v>
      </c>
    </row>
    <row r="9" spans="2:7">
      <c r="B9" s="469">
        <v>3</v>
      </c>
      <c r="C9" s="548" t="s">
        <v>99</v>
      </c>
      <c r="D9" s="551">
        <v>3</v>
      </c>
      <c r="E9" s="395" t="s">
        <v>99</v>
      </c>
    </row>
    <row r="10" spans="2:7" s="546" customFormat="1">
      <c r="B10" s="471">
        <v>4</v>
      </c>
      <c r="C10" s="553" t="s">
        <v>443</v>
      </c>
      <c r="D10" s="549">
        <v>4</v>
      </c>
      <c r="E10" s="557" t="s">
        <v>443</v>
      </c>
    </row>
    <row r="11" spans="2:7">
      <c r="B11" s="469">
        <v>5</v>
      </c>
      <c r="C11" s="548" t="s">
        <v>444</v>
      </c>
      <c r="D11" s="551">
        <v>5</v>
      </c>
      <c r="E11" s="395" t="s">
        <v>444</v>
      </c>
    </row>
    <row r="12" spans="2:7" s="149" customFormat="1">
      <c r="B12" s="471"/>
      <c r="C12" s="550" t="s">
        <v>445</v>
      </c>
      <c r="D12" s="549"/>
      <c r="E12" s="556" t="s">
        <v>445</v>
      </c>
    </row>
    <row r="13" spans="2:7">
      <c r="B13" s="469">
        <v>1</v>
      </c>
      <c r="C13" s="548" t="s">
        <v>96</v>
      </c>
      <c r="D13" s="551">
        <v>1</v>
      </c>
      <c r="E13" s="395" t="s">
        <v>96</v>
      </c>
    </row>
    <row r="14" spans="2:7" s="149" customFormat="1">
      <c r="B14" s="558">
        <v>2</v>
      </c>
      <c r="C14" s="552" t="s">
        <v>446</v>
      </c>
      <c r="D14" s="554">
        <v>2</v>
      </c>
      <c r="E14" s="405" t="s">
        <v>446</v>
      </c>
    </row>
    <row r="15" spans="2:7">
      <c r="B15" s="555">
        <v>3</v>
      </c>
      <c r="C15" s="548" t="s">
        <v>447</v>
      </c>
      <c r="D15" s="547">
        <v>3</v>
      </c>
      <c r="E15" s="395" t="s">
        <v>447</v>
      </c>
    </row>
    <row r="16" spans="2:7" s="149" customFormat="1">
      <c r="B16" s="558">
        <v>4</v>
      </c>
      <c r="C16" s="552" t="s">
        <v>448</v>
      </c>
      <c r="D16" s="554">
        <v>4</v>
      </c>
      <c r="E16" s="405" t="s">
        <v>448</v>
      </c>
    </row>
    <row r="17" spans="2:5">
      <c r="B17" s="555">
        <v>5</v>
      </c>
      <c r="C17" s="548" t="s">
        <v>449</v>
      </c>
      <c r="D17" s="547">
        <v>5</v>
      </c>
      <c r="E17" s="395" t="s">
        <v>449</v>
      </c>
    </row>
    <row r="18" spans="2:5" s="149" customFormat="1">
      <c r="B18" s="558">
        <v>6</v>
      </c>
      <c r="C18" s="552" t="s">
        <v>450</v>
      </c>
      <c r="D18" s="554">
        <v>6</v>
      </c>
      <c r="E18" s="405" t="s">
        <v>450</v>
      </c>
    </row>
    <row r="19" spans="2:5">
      <c r="B19" s="555">
        <v>7</v>
      </c>
      <c r="C19" s="548" t="s">
        <v>451</v>
      </c>
      <c r="D19" s="547">
        <v>7</v>
      </c>
      <c r="E19" s="395" t="s">
        <v>451</v>
      </c>
    </row>
    <row r="20" spans="2:5" s="149" customFormat="1">
      <c r="B20" s="558">
        <v>8</v>
      </c>
      <c r="C20" s="552" t="s">
        <v>452</v>
      </c>
      <c r="D20" s="554">
        <v>8</v>
      </c>
      <c r="E20" s="405" t="s">
        <v>452</v>
      </c>
    </row>
    <row r="21" spans="2:5">
      <c r="B21" s="555">
        <v>9</v>
      </c>
      <c r="C21" s="548" t="s">
        <v>453</v>
      </c>
      <c r="D21" s="547">
        <v>9</v>
      </c>
      <c r="E21" s="395" t="s">
        <v>453</v>
      </c>
    </row>
    <row r="22" spans="2:5" s="149" customFormat="1">
      <c r="B22" s="558">
        <v>10</v>
      </c>
      <c r="C22" s="552" t="s">
        <v>98</v>
      </c>
      <c r="D22" s="554">
        <v>10</v>
      </c>
      <c r="E22" s="405" t="s">
        <v>98</v>
      </c>
    </row>
    <row r="23" spans="2:5">
      <c r="B23" s="555">
        <v>11</v>
      </c>
      <c r="C23" s="548" t="s">
        <v>93</v>
      </c>
      <c r="D23" s="547">
        <v>11</v>
      </c>
      <c r="E23" s="395" t="s">
        <v>93</v>
      </c>
    </row>
    <row r="24" spans="2:5" s="149" customFormat="1">
      <c r="B24" s="558">
        <v>12</v>
      </c>
      <c r="C24" s="405" t="s">
        <v>554</v>
      </c>
      <c r="D24" s="554">
        <v>12</v>
      </c>
      <c r="E24" s="405" t="s">
        <v>554</v>
      </c>
    </row>
    <row r="25" spans="2:5">
      <c r="B25" s="555"/>
      <c r="C25" s="548"/>
      <c r="D25" s="547"/>
      <c r="E25" s="395"/>
    </row>
    <row r="26" spans="2:5" s="545" customFormat="1" ht="21.75" thickBot="1">
      <c r="B26" s="559"/>
      <c r="C26" s="560" t="s">
        <v>518</v>
      </c>
      <c r="D26" s="561"/>
      <c r="E26" s="562" t="s">
        <v>518</v>
      </c>
    </row>
  </sheetData>
  <mergeCells count="3">
    <mergeCell ref="D4:E4"/>
    <mergeCell ref="B2:E2"/>
    <mergeCell ref="B4:C4"/>
  </mergeCells>
  <pageMargins left="0.75" right="0.75" top="1" bottom="1" header="0.5" footer="0.5"/>
  <pageSetup scale="42"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7030A0"/>
  </sheetPr>
  <dimension ref="A1:P21"/>
  <sheetViews>
    <sheetView showGridLines="0" view="pageBreakPreview" zoomScale="64" zoomScaleNormal="100" zoomScaleSheetLayoutView="64" workbookViewId="0">
      <selection activeCell="D27" sqref="D27"/>
    </sheetView>
  </sheetViews>
  <sheetFormatPr defaultRowHeight="15"/>
  <cols>
    <col min="1" max="1" width="9.140625" style="3"/>
    <col min="2" max="2" width="36.28515625" style="3" customWidth="1"/>
    <col min="3" max="3" width="12" style="3" customWidth="1"/>
    <col min="4" max="4" width="10.7109375" style="3" customWidth="1"/>
    <col min="5" max="5" width="10.28515625" style="3" customWidth="1"/>
    <col min="6" max="7" width="9.85546875" style="3" customWidth="1"/>
    <col min="8" max="8" width="10.85546875" style="3" hidden="1" customWidth="1"/>
    <col min="9" max="9" width="10" style="3" customWidth="1"/>
    <col min="10" max="10" width="9.42578125" style="3" hidden="1" customWidth="1"/>
    <col min="11" max="11" width="8.5703125" style="3" customWidth="1"/>
    <col min="12" max="12" width="8.28515625" style="3" customWidth="1"/>
    <col min="13" max="13" width="7.42578125" style="3" customWidth="1"/>
    <col min="14" max="14" width="8.85546875" style="3" customWidth="1"/>
    <col min="15" max="15" width="9.7109375" style="3" customWidth="1"/>
  </cols>
  <sheetData>
    <row r="1" spans="2:16" s="2" customFormat="1" ht="21">
      <c r="B1" s="818" t="s">
        <v>525</v>
      </c>
      <c r="C1" s="818"/>
      <c r="D1" s="818"/>
      <c r="E1" s="818"/>
      <c r="F1" s="818"/>
      <c r="G1" s="818"/>
      <c r="H1" s="818"/>
      <c r="I1" s="818"/>
      <c r="J1" s="818"/>
      <c r="K1" s="818"/>
      <c r="L1" s="818"/>
      <c r="M1" s="818"/>
      <c r="N1" s="818"/>
      <c r="O1" s="818"/>
      <c r="P1" s="818"/>
    </row>
    <row r="2" spans="2:16" ht="21">
      <c r="B2" s="224"/>
      <c r="C2" s="224"/>
      <c r="D2" s="224"/>
      <c r="E2" s="224"/>
      <c r="F2" s="224"/>
      <c r="G2" s="224"/>
      <c r="H2" s="224"/>
      <c r="I2" s="224"/>
      <c r="J2" s="224"/>
      <c r="K2" s="224"/>
      <c r="L2" s="224"/>
      <c r="O2" s="819" t="s">
        <v>414</v>
      </c>
      <c r="P2" s="819"/>
    </row>
    <row r="3" spans="2:16" ht="19.5">
      <c r="B3" s="721"/>
      <c r="C3" s="744" t="s">
        <v>2</v>
      </c>
      <c r="D3" s="744" t="s">
        <v>5</v>
      </c>
      <c r="E3" s="744" t="s">
        <v>6</v>
      </c>
      <c r="F3" s="744" t="s">
        <v>6</v>
      </c>
      <c r="G3" s="744" t="s">
        <v>7</v>
      </c>
      <c r="H3" s="744">
        <v>40268</v>
      </c>
      <c r="I3" s="744">
        <v>40359</v>
      </c>
      <c r="J3" s="744">
        <v>40451</v>
      </c>
      <c r="K3" s="812">
        <v>40513</v>
      </c>
      <c r="L3" s="812"/>
      <c r="M3" s="813">
        <v>40613</v>
      </c>
      <c r="N3" s="814"/>
      <c r="O3" s="812">
        <v>40713</v>
      </c>
      <c r="P3" s="812"/>
    </row>
    <row r="4" spans="2:16" ht="19.5">
      <c r="B4" s="7"/>
      <c r="C4" s="722"/>
      <c r="D4" s="722"/>
      <c r="E4" s="722"/>
      <c r="F4" s="722"/>
      <c r="G4" s="722"/>
      <c r="H4" s="722"/>
      <c r="I4" s="722"/>
      <c r="J4" s="722"/>
      <c r="K4" s="722"/>
      <c r="L4" s="722"/>
      <c r="M4" s="543"/>
      <c r="N4" s="543"/>
      <c r="O4" s="543"/>
    </row>
    <row r="5" spans="2:16" ht="19.5">
      <c r="B5" s="723" t="s">
        <v>19</v>
      </c>
      <c r="C5" s="724" t="s">
        <v>20</v>
      </c>
      <c r="D5" s="724" t="s">
        <v>20</v>
      </c>
      <c r="E5" s="724" t="s">
        <v>20</v>
      </c>
      <c r="F5" s="724" t="s">
        <v>20</v>
      </c>
      <c r="G5" s="724" t="s">
        <v>20</v>
      </c>
      <c r="H5" s="724" t="s">
        <v>21</v>
      </c>
      <c r="I5" s="724" t="s">
        <v>21</v>
      </c>
      <c r="J5" s="724" t="s">
        <v>21</v>
      </c>
      <c r="K5" s="724" t="s">
        <v>21</v>
      </c>
      <c r="L5" s="724" t="s">
        <v>20</v>
      </c>
      <c r="M5" s="724" t="s">
        <v>21</v>
      </c>
      <c r="N5" s="724" t="s">
        <v>20</v>
      </c>
      <c r="O5" s="724" t="s">
        <v>21</v>
      </c>
      <c r="P5" s="724" t="s">
        <v>20</v>
      </c>
    </row>
    <row r="6" spans="2:16" ht="19.5">
      <c r="B6" s="721" t="s">
        <v>91</v>
      </c>
      <c r="C6" s="541">
        <v>19.690000000000001</v>
      </c>
      <c r="D6" s="541">
        <v>18.809999999999999</v>
      </c>
      <c r="E6" s="541">
        <v>8.8000000000000007</v>
      </c>
      <c r="F6" s="541">
        <v>8.8000000000000007</v>
      </c>
      <c r="G6" s="541">
        <v>15.8</v>
      </c>
      <c r="H6" s="725">
        <v>-1.44</v>
      </c>
      <c r="I6" s="541">
        <v>5.4</v>
      </c>
      <c r="J6" s="725">
        <v>-2.31</v>
      </c>
      <c r="K6" s="725">
        <v>7.7248629319132345</v>
      </c>
      <c r="L6" s="725">
        <v>9.3263423031508363</v>
      </c>
      <c r="M6" s="725">
        <v>0.7</v>
      </c>
      <c r="N6" s="725">
        <v>11.7</v>
      </c>
      <c r="O6" s="725">
        <f>('Table 1.1'!P6/'Table 1.1'!O6-1)*100</f>
        <v>7.2986931056274518</v>
      </c>
      <c r="P6" s="725">
        <f>('Table 1.1'!P6/'Table 1.1'!L6-1)*100</f>
        <v>13.746813125308144</v>
      </c>
    </row>
    <row r="7" spans="2:16" ht="19.5">
      <c r="B7" s="726" t="s">
        <v>22</v>
      </c>
      <c r="C7" s="727">
        <v>42.14</v>
      </c>
      <c r="D7" s="727">
        <v>10.72</v>
      </c>
      <c r="E7" s="727">
        <v>18</v>
      </c>
      <c r="F7" s="727">
        <v>18.3</v>
      </c>
      <c r="G7" s="7">
        <v>2.1</v>
      </c>
      <c r="H7" s="728">
        <v>-2.41</v>
      </c>
      <c r="I7" s="729">
        <v>1.92</v>
      </c>
      <c r="J7" s="729">
        <v>-1.97</v>
      </c>
      <c r="K7" s="729">
        <v>5.7368277447890748</v>
      </c>
      <c r="L7" s="729">
        <v>3.0965841310688136</v>
      </c>
      <c r="M7" s="729">
        <v>-0.4</v>
      </c>
      <c r="N7" s="729">
        <v>5.2</v>
      </c>
      <c r="O7" s="729">
        <f>('Table 1.1'!P8/'Table 1.1'!O8-1)*100</f>
        <v>1.4489647477206047</v>
      </c>
      <c r="P7" s="729">
        <f>('Table 1.1'!P8/'Table 1.1'!L8-1)*100</f>
        <v>4.7234176455112298</v>
      </c>
    </row>
    <row r="8" spans="2:16" ht="19.5">
      <c r="B8" s="721" t="s">
        <v>431</v>
      </c>
      <c r="C8" s="541">
        <v>21.88</v>
      </c>
      <c r="D8" s="541">
        <v>18.399999999999999</v>
      </c>
      <c r="E8" s="541">
        <v>9.4</v>
      </c>
      <c r="F8" s="541">
        <v>9.4</v>
      </c>
      <c r="G8" s="541">
        <v>13.5</v>
      </c>
      <c r="H8" s="725">
        <v>-0.26</v>
      </c>
      <c r="I8" s="541">
        <v>7.4</v>
      </c>
      <c r="J8" s="725">
        <v>-2.0699999999999998</v>
      </c>
      <c r="K8" s="725">
        <v>8.5366682544837591</v>
      </c>
      <c r="L8" s="725">
        <v>13.855732051716242</v>
      </c>
      <c r="M8" s="725">
        <v>-0.5</v>
      </c>
      <c r="N8" s="725">
        <v>13.5</v>
      </c>
      <c r="O8" s="725">
        <f>('Table 1.1'!P9/'Table 1.1'!O9-1)*100</f>
        <v>10.03830837966051</v>
      </c>
      <c r="P8" s="725">
        <f>('Table 1.1'!P9/'Table 1.1'!L9-1)*100</f>
        <v>16.328976678013852</v>
      </c>
    </row>
    <row r="9" spans="2:16" ht="19.5">
      <c r="B9" s="726" t="s">
        <v>23</v>
      </c>
      <c r="C9" s="728">
        <v>-13.63</v>
      </c>
      <c r="D9" s="728">
        <v>53.09</v>
      </c>
      <c r="E9" s="728">
        <v>-14.8</v>
      </c>
      <c r="F9" s="728">
        <v>-15.4</v>
      </c>
      <c r="G9" s="542">
        <v>59.9</v>
      </c>
      <c r="H9" s="542">
        <v>1.91</v>
      </c>
      <c r="I9" s="542">
        <v>5.94</v>
      </c>
      <c r="J9" s="729">
        <v>-1.02</v>
      </c>
      <c r="K9" s="729">
        <v>14.32558033599156</v>
      </c>
      <c r="L9" s="729">
        <v>22.166502605054951</v>
      </c>
      <c r="M9" s="729">
        <v>6.7</v>
      </c>
      <c r="N9" s="729">
        <v>27.9</v>
      </c>
      <c r="O9" s="729">
        <f>('Table 1.1'!P7/'Table 1.1'!O7-1)*100</f>
        <v>14.664945047845457</v>
      </c>
      <c r="P9" s="729">
        <f>('Table 1.1'!P7/'Table 1.1'!L7-1)*100</f>
        <v>38.437118277456527</v>
      </c>
    </row>
    <row r="10" spans="2:16" ht="19.5">
      <c r="B10" s="730" t="s">
        <v>24</v>
      </c>
      <c r="C10" s="731">
        <v>44.47</v>
      </c>
      <c r="D10" s="731">
        <v>35.29</v>
      </c>
      <c r="E10" s="731">
        <v>3.4</v>
      </c>
      <c r="F10" s="731">
        <v>3.4</v>
      </c>
      <c r="G10" s="731">
        <v>17.3</v>
      </c>
      <c r="H10" s="732">
        <v>-0.19</v>
      </c>
      <c r="I10" s="731">
        <v>1.19</v>
      </c>
      <c r="J10" s="732">
        <v>-1.88</v>
      </c>
      <c r="K10" s="732">
        <v>6.3304733739120156</v>
      </c>
      <c r="L10" s="732">
        <v>5.3751242337978677</v>
      </c>
      <c r="M10" s="732">
        <v>0</v>
      </c>
      <c r="N10" s="732">
        <v>5.6</v>
      </c>
      <c r="O10" s="732">
        <f>('Table 1.1'!P10/'Table 1.1'!O10-1)*100</f>
        <v>3.5909013400703182</v>
      </c>
      <c r="P10" s="732">
        <f>('Table 1.1'!P10/'Table 1.1'!L10-1)*100</f>
        <v>8.1295593964056945</v>
      </c>
    </row>
    <row r="11" spans="2:16" ht="19.5">
      <c r="B11" s="723" t="s">
        <v>25</v>
      </c>
      <c r="C11" s="744" t="s">
        <v>2</v>
      </c>
      <c r="D11" s="744" t="s">
        <v>5</v>
      </c>
      <c r="E11" s="744" t="s">
        <v>6</v>
      </c>
      <c r="F11" s="744" t="s">
        <v>6</v>
      </c>
      <c r="G11" s="744" t="s">
        <v>7</v>
      </c>
      <c r="H11" s="744">
        <v>40268</v>
      </c>
      <c r="I11" s="744">
        <v>40359</v>
      </c>
      <c r="J11" s="744">
        <v>40451</v>
      </c>
      <c r="K11" s="812">
        <v>40513</v>
      </c>
      <c r="L11" s="812"/>
      <c r="M11" s="813">
        <v>40613</v>
      </c>
      <c r="N11" s="814"/>
      <c r="O11" s="813">
        <v>40713</v>
      </c>
      <c r="P11" s="814"/>
    </row>
    <row r="12" spans="2:16" ht="19.5">
      <c r="B12" s="721" t="s">
        <v>26</v>
      </c>
      <c r="C12" s="541">
        <v>10.5</v>
      </c>
      <c r="D12" s="541">
        <v>12.3</v>
      </c>
      <c r="E12" s="541">
        <v>12.2</v>
      </c>
      <c r="F12" s="541">
        <v>12.3</v>
      </c>
      <c r="G12" s="541">
        <v>14</v>
      </c>
      <c r="H12" s="541">
        <v>13.7</v>
      </c>
      <c r="I12" s="541">
        <v>13.9</v>
      </c>
      <c r="J12" s="541">
        <v>13.845800000000001</v>
      </c>
      <c r="K12" s="816">
        <v>14</v>
      </c>
      <c r="L12" s="816"/>
      <c r="M12" s="816">
        <v>13.6</v>
      </c>
      <c r="N12" s="816"/>
      <c r="O12" s="816">
        <v>14.061165986816571</v>
      </c>
      <c r="P12" s="816"/>
    </row>
    <row r="13" spans="2:16" ht="19.5">
      <c r="B13" s="726" t="s">
        <v>27</v>
      </c>
      <c r="C13" s="727">
        <v>6.7</v>
      </c>
      <c r="D13" s="727">
        <v>10.5</v>
      </c>
      <c r="E13" s="727">
        <v>10</v>
      </c>
      <c r="F13" s="727">
        <v>10</v>
      </c>
      <c r="G13" s="542">
        <v>10.1</v>
      </c>
      <c r="H13" s="542">
        <v>10.26</v>
      </c>
      <c r="I13" s="542">
        <v>9.85</v>
      </c>
      <c r="J13" s="542">
        <v>9.9</v>
      </c>
      <c r="K13" s="817">
        <v>9.77</v>
      </c>
      <c r="L13" s="817"/>
      <c r="M13" s="817">
        <v>9.6999999999999993</v>
      </c>
      <c r="N13" s="817"/>
      <c r="O13" s="817">
        <v>9.3655985607543197</v>
      </c>
      <c r="P13" s="817"/>
    </row>
    <row r="14" spans="2:16" ht="19.5">
      <c r="B14" s="721" t="s">
        <v>28</v>
      </c>
      <c r="C14" s="541">
        <v>11.6</v>
      </c>
      <c r="D14" s="541">
        <v>7.6</v>
      </c>
      <c r="E14" s="541">
        <v>10.5</v>
      </c>
      <c r="F14" s="541">
        <v>10.5</v>
      </c>
      <c r="G14" s="541">
        <v>12.6</v>
      </c>
      <c r="H14" s="541">
        <v>13.09</v>
      </c>
      <c r="I14" s="541">
        <v>12.89</v>
      </c>
      <c r="J14" s="541">
        <v>14.04</v>
      </c>
      <c r="K14" s="816">
        <v>14.747999999999999</v>
      </c>
      <c r="L14" s="816"/>
      <c r="M14" s="816">
        <v>15.4</v>
      </c>
      <c r="N14" s="816"/>
      <c r="O14" s="816">
        <v>15.336138362496765</v>
      </c>
      <c r="P14" s="816"/>
    </row>
    <row r="15" spans="2:16" ht="19.5">
      <c r="B15" s="726" t="s">
        <v>29</v>
      </c>
      <c r="C15" s="727">
        <v>3.8</v>
      </c>
      <c r="D15" s="727">
        <v>1.1000000000000001</v>
      </c>
      <c r="E15" s="727">
        <v>3.4</v>
      </c>
      <c r="F15" s="727">
        <v>3.4</v>
      </c>
      <c r="G15" s="542">
        <v>4.0999999999999996</v>
      </c>
      <c r="H15" s="542">
        <v>4.2</v>
      </c>
      <c r="I15" s="542">
        <v>3.81</v>
      </c>
      <c r="J15" s="542">
        <v>4.5</v>
      </c>
      <c r="K15" s="817">
        <v>5.4420000000000002</v>
      </c>
      <c r="L15" s="817"/>
      <c r="M15" s="817">
        <v>5.7</v>
      </c>
      <c r="N15" s="817"/>
      <c r="O15" s="817">
        <v>5.4964991823115019</v>
      </c>
      <c r="P15" s="817"/>
    </row>
    <row r="16" spans="2:16" ht="19.5">
      <c r="B16" s="721" t="s">
        <v>30</v>
      </c>
      <c r="C16" s="541">
        <v>1.9</v>
      </c>
      <c r="D16" s="541">
        <v>2.2000000000000002</v>
      </c>
      <c r="E16" s="541">
        <v>1.2</v>
      </c>
      <c r="F16" s="541">
        <v>1.2</v>
      </c>
      <c r="G16" s="541">
        <v>1.3</v>
      </c>
      <c r="H16" s="541">
        <v>1.82</v>
      </c>
      <c r="I16" s="541">
        <v>1.79</v>
      </c>
      <c r="J16" s="541">
        <v>1.63</v>
      </c>
      <c r="K16" s="816">
        <v>1.6639999999999999</v>
      </c>
      <c r="L16" s="816"/>
      <c r="M16" s="816">
        <v>2.2000000000000002</v>
      </c>
      <c r="N16" s="816"/>
      <c r="O16" s="816">
        <v>2.1043086077771687</v>
      </c>
      <c r="P16" s="816"/>
    </row>
    <row r="17" spans="2:16" ht="19.5">
      <c r="B17" s="726" t="s">
        <v>31</v>
      </c>
      <c r="C17" s="727">
        <v>30.5</v>
      </c>
      <c r="D17" s="727">
        <v>22.6</v>
      </c>
      <c r="E17" s="727">
        <v>11.4</v>
      </c>
      <c r="F17" s="727">
        <v>11.4</v>
      </c>
      <c r="G17" s="542">
        <v>13.2</v>
      </c>
      <c r="H17" s="542">
        <v>17.82</v>
      </c>
      <c r="I17" s="542">
        <v>17.72</v>
      </c>
      <c r="J17" s="542">
        <v>16.22</v>
      </c>
      <c r="K17" s="817">
        <v>16.68</v>
      </c>
      <c r="L17" s="817"/>
      <c r="M17" s="817">
        <v>22.4</v>
      </c>
      <c r="N17" s="817"/>
      <c r="O17" s="817">
        <v>21.8</v>
      </c>
      <c r="P17" s="817"/>
    </row>
    <row r="18" spans="2:16" ht="19.5">
      <c r="B18" s="721" t="s">
        <v>32</v>
      </c>
      <c r="C18" s="541">
        <v>46.5</v>
      </c>
      <c r="D18" s="541">
        <v>45.1</v>
      </c>
      <c r="E18" s="541">
        <v>37.700000000000003</v>
      </c>
      <c r="F18" s="541">
        <v>38.200000000000003</v>
      </c>
      <c r="G18" s="541">
        <v>44.5</v>
      </c>
      <c r="H18" s="541">
        <v>43.67</v>
      </c>
      <c r="I18" s="541">
        <v>45.26</v>
      </c>
      <c r="J18" s="541">
        <v>44.37</v>
      </c>
      <c r="K18" s="816">
        <v>45.851999999999997</v>
      </c>
      <c r="L18" s="816"/>
      <c r="M18" s="816">
        <v>47.3</v>
      </c>
      <c r="N18" s="816"/>
      <c r="O18" s="816">
        <v>49.450067024578878</v>
      </c>
      <c r="P18" s="816"/>
    </row>
    <row r="19" spans="2:16" ht="19.5">
      <c r="B19" s="733" t="s">
        <v>33</v>
      </c>
      <c r="C19" s="734">
        <v>65.8</v>
      </c>
      <c r="D19" s="734">
        <v>69.7</v>
      </c>
      <c r="E19" s="734">
        <v>75.2</v>
      </c>
      <c r="F19" s="734">
        <v>75.5</v>
      </c>
      <c r="G19" s="734">
        <v>67.7</v>
      </c>
      <c r="H19" s="734">
        <v>66.39</v>
      </c>
      <c r="I19" s="734">
        <v>63.01</v>
      </c>
      <c r="J19" s="734">
        <v>63.07</v>
      </c>
      <c r="K19" s="815">
        <v>61.445999999999998</v>
      </c>
      <c r="L19" s="815"/>
      <c r="M19" s="815">
        <v>61.5</v>
      </c>
      <c r="N19" s="815"/>
      <c r="O19" s="815">
        <v>56.7233040745732</v>
      </c>
      <c r="P19" s="815"/>
    </row>
    <row r="20" spans="2:16" ht="19.5">
      <c r="B20" s="735" t="s">
        <v>34</v>
      </c>
      <c r="C20" s="726"/>
      <c r="D20" s="726"/>
      <c r="E20" s="726"/>
      <c r="F20" s="726"/>
      <c r="G20" s="726"/>
      <c r="H20" s="726"/>
      <c r="I20" s="7"/>
      <c r="J20" s="7"/>
      <c r="K20" s="7"/>
      <c r="L20" s="7"/>
      <c r="M20" s="543"/>
      <c r="N20" s="543"/>
      <c r="O20" s="543"/>
    </row>
    <row r="21" spans="2:16" ht="19.5">
      <c r="B21" s="736" t="s">
        <v>35</v>
      </c>
      <c r="C21" s="733"/>
      <c r="D21" s="733"/>
      <c r="E21" s="733"/>
      <c r="F21" s="733"/>
      <c r="G21" s="733"/>
      <c r="H21" s="733"/>
      <c r="I21" s="733"/>
      <c r="J21" s="733"/>
      <c r="K21" s="733"/>
      <c r="L21" s="733"/>
      <c r="M21" s="733"/>
      <c r="N21" s="737"/>
      <c r="O21" s="755"/>
    </row>
  </sheetData>
  <mergeCells count="32">
    <mergeCell ref="B1:P1"/>
    <mergeCell ref="O18:P18"/>
    <mergeCell ref="O19:P19"/>
    <mergeCell ref="O13:P13"/>
    <mergeCell ref="O14:P14"/>
    <mergeCell ref="O15:P15"/>
    <mergeCell ref="O16:P16"/>
    <mergeCell ref="O17:P17"/>
    <mergeCell ref="K12:L12"/>
    <mergeCell ref="M12:N12"/>
    <mergeCell ref="O2:P2"/>
    <mergeCell ref="K3:L3"/>
    <mergeCell ref="M3:N3"/>
    <mergeCell ref="K11:L11"/>
    <mergeCell ref="M11:N11"/>
    <mergeCell ref="O12:P12"/>
    <mergeCell ref="O3:P3"/>
    <mergeCell ref="O11:P11"/>
    <mergeCell ref="K19:L19"/>
    <mergeCell ref="M19:N19"/>
    <mergeCell ref="K16:L16"/>
    <mergeCell ref="M16:N16"/>
    <mergeCell ref="K17:L17"/>
    <mergeCell ref="M17:N17"/>
    <mergeCell ref="K18:L18"/>
    <mergeCell ref="M18:N18"/>
    <mergeCell ref="K13:L13"/>
    <mergeCell ref="M13:N13"/>
    <mergeCell ref="K14:L14"/>
    <mergeCell ref="M14:N14"/>
    <mergeCell ref="K15:L15"/>
    <mergeCell ref="M15:N15"/>
  </mergeCells>
  <pageMargins left="0.7" right="0.7" top="0.75" bottom="0.75" header="0.3" footer="0.3"/>
  <pageSetup scale="55" orientation="portrait" r:id="rId1"/>
</worksheet>
</file>

<file path=xl/worksheets/sheet20.xml><?xml version="1.0" encoding="utf-8"?>
<worksheet xmlns="http://schemas.openxmlformats.org/spreadsheetml/2006/main" xmlns:r="http://schemas.openxmlformats.org/officeDocument/2006/relationships">
  <sheetPr>
    <tabColor rgb="FF7030A0"/>
    <pageSetUpPr fitToPage="1"/>
  </sheetPr>
  <dimension ref="B1:N57"/>
  <sheetViews>
    <sheetView showGridLines="0" view="pageBreakPreview" topLeftCell="A22" zoomScale="68" zoomScaleNormal="46" zoomScaleSheetLayoutView="68" workbookViewId="0">
      <selection activeCell="D59" sqref="D59"/>
    </sheetView>
  </sheetViews>
  <sheetFormatPr defaultColWidth="70.42578125" defaultRowHeight="21"/>
  <cols>
    <col min="1" max="1" width="18.28515625" style="151" customWidth="1"/>
    <col min="2" max="2" width="70.42578125" style="151"/>
    <col min="3" max="5" width="16.5703125" style="151" bestFit="1" customWidth="1"/>
    <col min="6" max="6" width="16.5703125" style="151" hidden="1" customWidth="1"/>
    <col min="7" max="7" width="16.5703125" style="151" bestFit="1" customWidth="1"/>
    <col min="8" max="8" width="16" style="151" hidden="1" customWidth="1"/>
    <col min="9" max="9" width="16" style="151" bestFit="1" customWidth="1"/>
    <col min="10" max="10" width="16.5703125" style="151" bestFit="1" customWidth="1"/>
    <col min="11" max="11" width="16.5703125" style="151" customWidth="1"/>
    <col min="12" max="12" width="14.42578125" style="151" bestFit="1" customWidth="1"/>
    <col min="13" max="13" width="18.28515625" style="151" customWidth="1"/>
    <col min="14" max="16384" width="70.42578125" style="151"/>
  </cols>
  <sheetData>
    <row r="1" spans="2:14">
      <c r="H1" s="905"/>
      <c r="I1" s="905"/>
      <c r="J1" s="905"/>
      <c r="K1" s="905"/>
      <c r="L1" s="905"/>
      <c r="M1" s="359"/>
      <c r="N1" s="359"/>
    </row>
    <row r="2" spans="2:14" ht="28.5">
      <c r="B2" s="884" t="s">
        <v>556</v>
      </c>
      <c r="C2" s="884"/>
      <c r="D2" s="884"/>
      <c r="E2" s="884"/>
      <c r="F2" s="884"/>
      <c r="G2" s="884"/>
      <c r="H2" s="884"/>
      <c r="I2" s="884"/>
      <c r="J2" s="884"/>
      <c r="K2" s="884"/>
      <c r="L2" s="884"/>
      <c r="M2" s="884"/>
    </row>
    <row r="3" spans="2:14" ht="28.5">
      <c r="B3" s="911">
        <v>40724</v>
      </c>
      <c r="C3" s="911"/>
      <c r="D3" s="911"/>
      <c r="E3" s="911"/>
      <c r="F3" s="911"/>
      <c r="G3" s="911"/>
      <c r="H3" s="911"/>
      <c r="I3" s="911"/>
      <c r="J3" s="911"/>
      <c r="K3" s="911"/>
      <c r="L3" s="911"/>
      <c r="M3" s="911"/>
    </row>
    <row r="4" spans="2:14" ht="12.75" customHeight="1">
      <c r="B4" s="292"/>
      <c r="C4" s="292"/>
      <c r="D4" s="292"/>
      <c r="E4" s="292"/>
      <c r="F4" s="292"/>
      <c r="G4" s="292"/>
      <c r="H4" s="292"/>
      <c r="I4" s="292"/>
      <c r="J4" s="294"/>
      <c r="K4" s="294"/>
      <c r="L4" s="294"/>
      <c r="M4" s="294"/>
    </row>
    <row r="5" spans="2:14" ht="27" thickBot="1">
      <c r="I5" s="229"/>
      <c r="L5" s="906" t="s">
        <v>105</v>
      </c>
      <c r="M5" s="906"/>
    </row>
    <row r="6" spans="2:14" ht="18" customHeight="1">
      <c r="B6" s="909" t="s">
        <v>37</v>
      </c>
      <c r="C6" s="907" t="s">
        <v>5</v>
      </c>
      <c r="D6" s="907" t="s">
        <v>6</v>
      </c>
      <c r="E6" s="907" t="s">
        <v>7</v>
      </c>
      <c r="F6" s="907">
        <v>40612</v>
      </c>
      <c r="G6" s="907">
        <v>40359</v>
      </c>
      <c r="H6" s="907">
        <v>40451</v>
      </c>
      <c r="I6" s="907">
        <v>40887</v>
      </c>
      <c r="J6" s="907">
        <v>40613</v>
      </c>
      <c r="K6" s="907">
        <v>40705</v>
      </c>
      <c r="L6" s="823" t="s">
        <v>90</v>
      </c>
      <c r="M6" s="824"/>
    </row>
    <row r="7" spans="2:14" s="360" customFormat="1" ht="20.100000000000001" customHeight="1" thickBot="1">
      <c r="B7" s="910"/>
      <c r="C7" s="908"/>
      <c r="D7" s="908"/>
      <c r="E7" s="908"/>
      <c r="F7" s="908"/>
      <c r="G7" s="908"/>
      <c r="H7" s="908"/>
      <c r="I7" s="908"/>
      <c r="J7" s="908"/>
      <c r="K7" s="908"/>
      <c r="L7" s="752" t="s">
        <v>21</v>
      </c>
      <c r="M7" s="25" t="s">
        <v>20</v>
      </c>
    </row>
    <row r="8" spans="2:14">
      <c r="B8" s="394" t="s">
        <v>44</v>
      </c>
      <c r="C8" s="152"/>
      <c r="D8" s="152"/>
      <c r="E8" s="152"/>
      <c r="F8" s="152"/>
      <c r="G8" s="152"/>
      <c r="I8" s="361"/>
      <c r="M8" s="395"/>
    </row>
    <row r="9" spans="2:14" s="149" customFormat="1">
      <c r="B9" s="396" t="s">
        <v>45</v>
      </c>
      <c r="C9" s="362">
        <v>636.923</v>
      </c>
      <c r="D9" s="362">
        <v>701.48657100000003</v>
      </c>
      <c r="E9" s="362">
        <v>1716.1849999999999</v>
      </c>
      <c r="F9" s="363">
        <v>1671.1039999999998</v>
      </c>
      <c r="G9" s="363">
        <v>1744.5710000000001</v>
      </c>
      <c r="H9" s="150">
        <v>1791.9860000000001</v>
      </c>
      <c r="I9" s="364">
        <v>1761.271</v>
      </c>
      <c r="J9" s="150">
        <v>1747.335</v>
      </c>
      <c r="K9" s="150">
        <v>1765.6560000000002</v>
      </c>
      <c r="L9" s="150">
        <f>K9-J9</f>
        <v>18.32100000000014</v>
      </c>
      <c r="M9" s="758">
        <f>K9-G9</f>
        <v>21.085000000000036</v>
      </c>
    </row>
    <row r="10" spans="2:14">
      <c r="B10" s="397" t="s">
        <v>46</v>
      </c>
      <c r="C10" s="365">
        <v>12507.584999999999</v>
      </c>
      <c r="D10" s="365">
        <v>10905.431846000001</v>
      </c>
      <c r="E10" s="365">
        <v>6713.4208840000001</v>
      </c>
      <c r="F10" s="366">
        <v>2424.299</v>
      </c>
      <c r="G10" s="366">
        <v>2185.7259999999997</v>
      </c>
      <c r="H10" s="148">
        <v>540.93999999999994</v>
      </c>
      <c r="I10" s="367">
        <v>2544.768</v>
      </c>
      <c r="J10" s="148">
        <v>799.96799999999996</v>
      </c>
      <c r="K10" s="148">
        <v>757.96300000000008</v>
      </c>
      <c r="L10" s="148">
        <f t="shared" ref="L10:L34" si="0">K10-J10</f>
        <v>-42.004999999999882</v>
      </c>
      <c r="M10" s="759">
        <f t="shared" ref="M10:M34" si="1">K10-G10</f>
        <v>-1427.7629999999995</v>
      </c>
    </row>
    <row r="11" spans="2:14" s="149" customFormat="1">
      <c r="B11" s="396" t="s">
        <v>47</v>
      </c>
      <c r="C11" s="362">
        <v>19863.950999999997</v>
      </c>
      <c r="D11" s="362">
        <v>8244.5380000000005</v>
      </c>
      <c r="E11" s="362">
        <v>12085.174747999999</v>
      </c>
      <c r="F11" s="363">
        <v>9687.4240000000009</v>
      </c>
      <c r="G11" s="363">
        <v>9825.1740000000009</v>
      </c>
      <c r="H11" s="150">
        <v>9915.5749999999989</v>
      </c>
      <c r="I11" s="364">
        <v>8971.148000000001</v>
      </c>
      <c r="J11" s="150">
        <v>9296.7890000000007</v>
      </c>
      <c r="K11" s="150">
        <v>2252.846</v>
      </c>
      <c r="L11" s="150">
        <f t="shared" si="0"/>
        <v>-7043.9430000000011</v>
      </c>
      <c r="M11" s="758">
        <f t="shared" si="1"/>
        <v>-7572.3280000000013</v>
      </c>
    </row>
    <row r="12" spans="2:14">
      <c r="B12" s="397" t="s">
        <v>48</v>
      </c>
      <c r="C12" s="365">
        <v>41389.332000000009</v>
      </c>
      <c r="D12" s="365">
        <v>38535.611102000003</v>
      </c>
      <c r="E12" s="365">
        <v>62102.149526000008</v>
      </c>
      <c r="F12" s="366">
        <v>65104.82499999999</v>
      </c>
      <c r="G12" s="366">
        <v>73154.249000000011</v>
      </c>
      <c r="H12" s="148">
        <v>63519.482999999993</v>
      </c>
      <c r="I12" s="367">
        <v>64394.879999999997</v>
      </c>
      <c r="J12" s="148">
        <v>65949.517999999996</v>
      </c>
      <c r="K12" s="148">
        <v>72054.649999999994</v>
      </c>
      <c r="L12" s="148">
        <f t="shared" si="0"/>
        <v>6105.1319999999978</v>
      </c>
      <c r="M12" s="759">
        <f t="shared" si="1"/>
        <v>-1099.5990000000165</v>
      </c>
    </row>
    <row r="13" spans="2:14" s="149" customFormat="1">
      <c r="B13" s="396" t="s">
        <v>49</v>
      </c>
      <c r="C13" s="362">
        <v>33391.983999999997</v>
      </c>
      <c r="D13" s="362">
        <v>36673.017548999997</v>
      </c>
      <c r="E13" s="362">
        <v>41416.023359999992</v>
      </c>
      <c r="F13" s="363">
        <v>42965.856</v>
      </c>
      <c r="G13" s="363">
        <v>44942.788</v>
      </c>
      <c r="H13" s="150">
        <v>43385.963000000003</v>
      </c>
      <c r="I13" s="364">
        <v>45410.428000000007</v>
      </c>
      <c r="J13" s="150">
        <v>45078.205000000002</v>
      </c>
      <c r="K13" s="150">
        <v>47393.654999999999</v>
      </c>
      <c r="L13" s="150">
        <f t="shared" si="0"/>
        <v>2315.4499999999971</v>
      </c>
      <c r="M13" s="758">
        <f t="shared" si="1"/>
        <v>2450.8669999999984</v>
      </c>
    </row>
    <row r="14" spans="2:14">
      <c r="B14" s="397" t="s">
        <v>50</v>
      </c>
      <c r="C14" s="365">
        <v>2968.5840000000003</v>
      </c>
      <c r="D14" s="365">
        <v>2917.8296070000001</v>
      </c>
      <c r="E14" s="365">
        <v>3097.5112030000005</v>
      </c>
      <c r="F14" s="366">
        <v>2979.0309999999995</v>
      </c>
      <c r="G14" s="366">
        <v>2957.4459999999999</v>
      </c>
      <c r="H14" s="148">
        <v>2898.5889999999999</v>
      </c>
      <c r="I14" s="367">
        <v>3046.4740000000011</v>
      </c>
      <c r="J14" s="148">
        <v>2955.92</v>
      </c>
      <c r="K14" s="148">
        <v>2944.2029999999991</v>
      </c>
      <c r="L14" s="148">
        <f t="shared" si="0"/>
        <v>-11.717000000001008</v>
      </c>
      <c r="M14" s="759">
        <f t="shared" si="1"/>
        <v>-13.243000000000848</v>
      </c>
    </row>
    <row r="15" spans="2:14" s="149" customFormat="1">
      <c r="B15" s="396" t="s">
        <v>51</v>
      </c>
      <c r="C15" s="362">
        <v>544.73199999999997</v>
      </c>
      <c r="D15" s="362">
        <v>790.08194000000003</v>
      </c>
      <c r="E15" s="362">
        <v>1276.6555150000002</v>
      </c>
      <c r="F15" s="363">
        <v>1215.9449999999999</v>
      </c>
      <c r="G15" s="363">
        <v>1394.0440000000001</v>
      </c>
      <c r="H15" s="150">
        <v>1457.7110000000002</v>
      </c>
      <c r="I15" s="364">
        <v>1318.1250000000002</v>
      </c>
      <c r="J15" s="150">
        <v>1243.3330000000001</v>
      </c>
      <c r="K15" s="150">
        <v>1192.5059999999996</v>
      </c>
      <c r="L15" s="150">
        <f t="shared" si="0"/>
        <v>-50.827000000000453</v>
      </c>
      <c r="M15" s="758">
        <f t="shared" si="1"/>
        <v>-201.53800000000047</v>
      </c>
    </row>
    <row r="16" spans="2:14">
      <c r="B16" s="397" t="s">
        <v>52</v>
      </c>
      <c r="C16" s="365">
        <v>5028.6689999999999</v>
      </c>
      <c r="D16" s="365">
        <v>4522.2336649999997</v>
      </c>
      <c r="E16" s="365">
        <v>3785.5903159999998</v>
      </c>
      <c r="F16" s="366">
        <v>4280.003999999999</v>
      </c>
      <c r="G16" s="366">
        <v>4132.2080000000005</v>
      </c>
      <c r="H16" s="148">
        <v>5730.6790000000001</v>
      </c>
      <c r="I16" s="367">
        <v>6813.6639999999998</v>
      </c>
      <c r="J16" s="148">
        <v>5515.3549999999996</v>
      </c>
      <c r="K16" s="148">
        <v>5950.8589999999986</v>
      </c>
      <c r="L16" s="148">
        <f t="shared" si="0"/>
        <v>435.503999999999</v>
      </c>
      <c r="M16" s="759">
        <f t="shared" si="1"/>
        <v>1818.650999999998</v>
      </c>
    </row>
    <row r="17" spans="2:13" s="149" customFormat="1">
      <c r="B17" s="398" t="s">
        <v>53</v>
      </c>
      <c r="C17" s="368">
        <v>116331.76</v>
      </c>
      <c r="D17" s="368">
        <v>103290.23028</v>
      </c>
      <c r="E17" s="368">
        <v>132192.710552</v>
      </c>
      <c r="F17" s="369">
        <v>130328.488</v>
      </c>
      <c r="G17" s="369">
        <v>140336.20600000003</v>
      </c>
      <c r="H17" s="370">
        <v>129240.92599999999</v>
      </c>
      <c r="I17" s="370">
        <v>134260.758</v>
      </c>
      <c r="J17" s="154">
        <v>132586.42300000001</v>
      </c>
      <c r="K17" s="154">
        <v>134312.33799999999</v>
      </c>
      <c r="L17" s="154">
        <f t="shared" si="0"/>
        <v>1725.914999999979</v>
      </c>
      <c r="M17" s="760">
        <f t="shared" si="1"/>
        <v>-6023.8680000000459</v>
      </c>
    </row>
    <row r="18" spans="2:13">
      <c r="B18" s="399" t="s">
        <v>54</v>
      </c>
      <c r="C18" s="371"/>
      <c r="D18" s="371"/>
      <c r="E18" s="371"/>
      <c r="F18" s="372"/>
      <c r="G18" s="372"/>
      <c r="H18" s="148"/>
      <c r="I18" s="367"/>
      <c r="J18" s="148"/>
      <c r="K18" s="148"/>
      <c r="L18" s="148"/>
      <c r="M18" s="759"/>
    </row>
    <row r="19" spans="2:13" s="149" customFormat="1">
      <c r="B19" s="396" t="s">
        <v>55</v>
      </c>
      <c r="C19" s="362">
        <v>0</v>
      </c>
      <c r="D19" s="362">
        <v>0</v>
      </c>
      <c r="E19" s="362">
        <v>0</v>
      </c>
      <c r="F19" s="363">
        <v>0</v>
      </c>
      <c r="G19" s="363">
        <v>0</v>
      </c>
      <c r="H19" s="150">
        <v>0</v>
      </c>
      <c r="I19" s="364">
        <v>0</v>
      </c>
      <c r="J19" s="150">
        <v>0</v>
      </c>
      <c r="K19" s="150">
        <v>0</v>
      </c>
      <c r="L19" s="150">
        <f t="shared" si="0"/>
        <v>0</v>
      </c>
      <c r="M19" s="758">
        <f t="shared" si="1"/>
        <v>0</v>
      </c>
    </row>
    <row r="20" spans="2:13">
      <c r="B20" s="397" t="s">
        <v>56</v>
      </c>
      <c r="C20" s="365">
        <v>51663.631000000001</v>
      </c>
      <c r="D20" s="365">
        <v>43838.014666999996</v>
      </c>
      <c r="E20" s="365">
        <v>51521.551099999997</v>
      </c>
      <c r="F20" s="366">
        <v>49238.285999999993</v>
      </c>
      <c r="G20" s="366">
        <v>57287.769</v>
      </c>
      <c r="H20" s="148">
        <v>45885.999000000003</v>
      </c>
      <c r="I20" s="367">
        <v>50305.865000000005</v>
      </c>
      <c r="J20" s="148">
        <v>49096.148000000001</v>
      </c>
      <c r="K20" s="148">
        <v>51788.952000000005</v>
      </c>
      <c r="L20" s="148">
        <f t="shared" si="0"/>
        <v>2692.8040000000037</v>
      </c>
      <c r="M20" s="759">
        <f t="shared" si="1"/>
        <v>-5498.8169999999955</v>
      </c>
    </row>
    <row r="21" spans="2:13" s="149" customFormat="1">
      <c r="B21" s="396" t="s">
        <v>57</v>
      </c>
      <c r="C21" s="362">
        <v>11867.894</v>
      </c>
      <c r="D21" s="362">
        <v>5880.6210000000001</v>
      </c>
      <c r="E21" s="362">
        <v>18073.598714</v>
      </c>
      <c r="F21" s="363">
        <v>16411.298000000003</v>
      </c>
      <c r="G21" s="363">
        <v>17579.788</v>
      </c>
      <c r="H21" s="150">
        <v>17360.271000000001</v>
      </c>
      <c r="I21" s="364">
        <v>15856.269</v>
      </c>
      <c r="J21" s="150">
        <v>16756.293000000001</v>
      </c>
      <c r="K21" s="150">
        <v>15840.940999999999</v>
      </c>
      <c r="L21" s="150">
        <f t="shared" si="0"/>
        <v>-915.35200000000259</v>
      </c>
      <c r="M21" s="758">
        <f t="shared" si="1"/>
        <v>-1738.8470000000016</v>
      </c>
    </row>
    <row r="22" spans="2:13">
      <c r="B22" s="397" t="s">
        <v>58</v>
      </c>
      <c r="C22" s="365">
        <v>0</v>
      </c>
      <c r="D22" s="365">
        <v>0</v>
      </c>
      <c r="E22" s="365">
        <v>0</v>
      </c>
      <c r="F22" s="366">
        <v>0</v>
      </c>
      <c r="G22" s="366">
        <v>0</v>
      </c>
      <c r="H22" s="148">
        <v>0</v>
      </c>
      <c r="I22" s="367">
        <v>0</v>
      </c>
      <c r="J22" s="148">
        <v>0</v>
      </c>
      <c r="K22" s="148">
        <v>0</v>
      </c>
      <c r="L22" s="148">
        <f t="shared" si="0"/>
        <v>0</v>
      </c>
      <c r="M22" s="759">
        <f t="shared" si="1"/>
        <v>0</v>
      </c>
    </row>
    <row r="23" spans="2:13" s="149" customFormat="1">
      <c r="B23" s="396" t="s">
        <v>59</v>
      </c>
      <c r="C23" s="362">
        <v>37.995999999999995</v>
      </c>
      <c r="D23" s="362">
        <v>35.737000000000002</v>
      </c>
      <c r="E23" s="362">
        <v>30.440999999999999</v>
      </c>
      <c r="F23" s="363">
        <v>28.286999999999999</v>
      </c>
      <c r="G23" s="363">
        <v>18.382999999999999</v>
      </c>
      <c r="H23" s="150">
        <v>15.963999999999999</v>
      </c>
      <c r="I23" s="364">
        <v>15.201999999999998</v>
      </c>
      <c r="J23" s="150">
        <v>12.821</v>
      </c>
      <c r="K23" s="150">
        <v>11.998999999999999</v>
      </c>
      <c r="L23" s="150">
        <f t="shared" si="0"/>
        <v>-0.82200000000000095</v>
      </c>
      <c r="M23" s="758">
        <f t="shared" si="1"/>
        <v>-6.3840000000000003</v>
      </c>
    </row>
    <row r="24" spans="2:13">
      <c r="B24" s="397" t="s">
        <v>60</v>
      </c>
      <c r="C24" s="365">
        <v>564.3359999999999</v>
      </c>
      <c r="D24" s="365">
        <v>0</v>
      </c>
      <c r="E24" s="365">
        <v>2.343</v>
      </c>
      <c r="F24" s="366">
        <v>4.0250000000000004</v>
      </c>
      <c r="G24" s="366">
        <v>0</v>
      </c>
      <c r="H24" s="148">
        <v>0</v>
      </c>
      <c r="I24" s="367">
        <v>51.055999999999997</v>
      </c>
      <c r="J24" s="148">
        <v>49.667000000000002</v>
      </c>
      <c r="K24" s="148">
        <v>75.667000000000002</v>
      </c>
      <c r="L24" s="148">
        <f t="shared" si="0"/>
        <v>26</v>
      </c>
      <c r="M24" s="759">
        <f t="shared" si="1"/>
        <v>75.667000000000002</v>
      </c>
    </row>
    <row r="25" spans="2:13" s="149" customFormat="1">
      <c r="B25" s="396" t="s">
        <v>61</v>
      </c>
      <c r="C25" s="362">
        <v>4551.8179999999993</v>
      </c>
      <c r="D25" s="362">
        <v>4840.8914949999998</v>
      </c>
      <c r="E25" s="362">
        <v>5814.063451</v>
      </c>
      <c r="F25" s="363">
        <v>5997.0680000000002</v>
      </c>
      <c r="G25" s="363">
        <v>7215.6639999999998</v>
      </c>
      <c r="H25" s="150">
        <v>7503.648000000001</v>
      </c>
      <c r="I25" s="364">
        <v>8522.1350000000002</v>
      </c>
      <c r="J25" s="150">
        <v>7383.848</v>
      </c>
      <c r="K25" s="150">
        <v>7166.6179999999995</v>
      </c>
      <c r="L25" s="150">
        <f t="shared" si="0"/>
        <v>-217.23000000000047</v>
      </c>
      <c r="M25" s="758">
        <f t="shared" si="1"/>
        <v>-49.046000000000276</v>
      </c>
    </row>
    <row r="26" spans="2:13">
      <c r="B26" s="400" t="s">
        <v>62</v>
      </c>
      <c r="C26" s="373">
        <v>68685.675000000003</v>
      </c>
      <c r="D26" s="373">
        <v>54595.264161999992</v>
      </c>
      <c r="E26" s="373">
        <v>75441.997264999998</v>
      </c>
      <c r="F26" s="374">
        <v>71678.963999999993</v>
      </c>
      <c r="G26" s="374">
        <v>82101.604000000007</v>
      </c>
      <c r="H26" s="372">
        <v>70765.882000000012</v>
      </c>
      <c r="I26" s="372">
        <v>74750.527000000002</v>
      </c>
      <c r="J26" s="153">
        <v>73298.777000000002</v>
      </c>
      <c r="K26" s="153">
        <v>74884.177000000011</v>
      </c>
      <c r="L26" s="153">
        <f t="shared" si="0"/>
        <v>1585.4000000000087</v>
      </c>
      <c r="M26" s="761">
        <f t="shared" si="1"/>
        <v>-7217.426999999996</v>
      </c>
    </row>
    <row r="27" spans="2:13" s="149" customFormat="1">
      <c r="B27" s="401" t="s">
        <v>63</v>
      </c>
      <c r="C27" s="375">
        <v>47646.084999999992</v>
      </c>
      <c r="D27" s="375">
        <v>48694.966118000011</v>
      </c>
      <c r="E27" s="375">
        <v>56750.713287000006</v>
      </c>
      <c r="F27" s="376">
        <v>58649.524000000005</v>
      </c>
      <c r="G27" s="376">
        <v>58234.602000000028</v>
      </c>
      <c r="H27" s="370">
        <v>58475.04399999998</v>
      </c>
      <c r="I27" s="370">
        <v>59510.231</v>
      </c>
      <c r="J27" s="154">
        <v>59287.646000000008</v>
      </c>
      <c r="K27" s="154">
        <v>59428.160999999978</v>
      </c>
      <c r="L27" s="154">
        <f t="shared" si="0"/>
        <v>140.51499999997031</v>
      </c>
      <c r="M27" s="760">
        <f t="shared" si="1"/>
        <v>1193.5589999999502</v>
      </c>
    </row>
    <row r="28" spans="2:13">
      <c r="B28" s="399" t="s">
        <v>161</v>
      </c>
      <c r="C28" s="371"/>
      <c r="D28" s="371"/>
      <c r="E28" s="371"/>
      <c r="F28" s="372"/>
      <c r="G28" s="372"/>
      <c r="H28" s="148"/>
      <c r="I28" s="367"/>
      <c r="J28" s="148"/>
      <c r="K28" s="148"/>
      <c r="L28" s="148"/>
      <c r="M28" s="759"/>
    </row>
    <row r="29" spans="2:13" s="149" customFormat="1">
      <c r="B29" s="396" t="s">
        <v>65</v>
      </c>
      <c r="C29" s="362">
        <v>31992.78</v>
      </c>
      <c r="D29" s="362">
        <v>42749.979999999996</v>
      </c>
      <c r="E29" s="362">
        <v>47268.603000000003</v>
      </c>
      <c r="F29" s="363">
        <v>48277.777999999991</v>
      </c>
      <c r="G29" s="363">
        <v>48277.777999999991</v>
      </c>
      <c r="H29" s="150">
        <v>48277.777999999991</v>
      </c>
      <c r="I29" s="364">
        <v>48385.078999999991</v>
      </c>
      <c r="J29" s="150">
        <v>45749.979999999996</v>
      </c>
      <c r="K29" s="150">
        <v>48409.18</v>
      </c>
      <c r="L29" s="150">
        <f t="shared" si="0"/>
        <v>2659.2000000000044</v>
      </c>
      <c r="M29" s="758">
        <f t="shared" si="1"/>
        <v>131.40200000000914</v>
      </c>
    </row>
    <row r="30" spans="2:13">
      <c r="B30" s="397" t="s">
        <v>66</v>
      </c>
      <c r="C30" s="365">
        <v>11158.566999999999</v>
      </c>
      <c r="D30" s="365">
        <v>11609.70759</v>
      </c>
      <c r="E30" s="365">
        <v>7249.5005189999993</v>
      </c>
      <c r="F30" s="366">
        <v>6985.9629999999997</v>
      </c>
      <c r="G30" s="366">
        <v>7170.4250000000002</v>
      </c>
      <c r="H30" s="148">
        <v>7039.7540000000008</v>
      </c>
      <c r="I30" s="367">
        <v>7211.1639999999998</v>
      </c>
      <c r="J30" s="148">
        <v>9454.503999999999</v>
      </c>
      <c r="K30" s="148">
        <v>6930.1980000000003</v>
      </c>
      <c r="L30" s="148">
        <f t="shared" si="0"/>
        <v>-2524.3059999999987</v>
      </c>
      <c r="M30" s="759">
        <f t="shared" si="1"/>
        <v>-240.22699999999986</v>
      </c>
    </row>
    <row r="31" spans="2:13" s="149" customFormat="1">
      <c r="B31" s="396" t="s">
        <v>67</v>
      </c>
      <c r="C31" s="362">
        <v>1521.7999999999997</v>
      </c>
      <c r="D31" s="362">
        <v>-5008.1683490000005</v>
      </c>
      <c r="E31" s="362">
        <v>341.836636</v>
      </c>
      <c r="F31" s="363">
        <v>1519.752</v>
      </c>
      <c r="G31" s="363">
        <v>2135.1089999999999</v>
      </c>
      <c r="H31" s="150">
        <v>2717.0439999999999</v>
      </c>
      <c r="I31" s="364">
        <v>2601.636</v>
      </c>
      <c r="J31" s="150">
        <v>2804.5210000000002</v>
      </c>
      <c r="K31" s="150">
        <v>3063.527</v>
      </c>
      <c r="L31" s="150">
        <f t="shared" si="0"/>
        <v>259.00599999999986</v>
      </c>
      <c r="M31" s="758">
        <f t="shared" si="1"/>
        <v>928.41800000000012</v>
      </c>
    </row>
    <row r="32" spans="2:13">
      <c r="B32" s="402" t="s">
        <v>68</v>
      </c>
      <c r="C32" s="377">
        <v>44673.146999999997</v>
      </c>
      <c r="D32" s="377">
        <v>49351.519240999995</v>
      </c>
      <c r="E32" s="377">
        <v>54859.940155000004</v>
      </c>
      <c r="F32" s="378">
        <v>56783.492999999995</v>
      </c>
      <c r="G32" s="378">
        <v>57583.311999999991</v>
      </c>
      <c r="H32" s="367">
        <v>58034.575999999994</v>
      </c>
      <c r="I32" s="372">
        <v>58197.878999999986</v>
      </c>
      <c r="J32" s="153">
        <v>58009.004999999997</v>
      </c>
      <c r="K32" s="153">
        <v>58402.904999999999</v>
      </c>
      <c r="L32" s="153">
        <f t="shared" si="0"/>
        <v>393.90000000000146</v>
      </c>
      <c r="M32" s="761">
        <f t="shared" si="1"/>
        <v>819.59300000000803</v>
      </c>
    </row>
    <row r="33" spans="2:13" s="149" customFormat="1">
      <c r="B33" s="396" t="s">
        <v>69</v>
      </c>
      <c r="C33" s="362">
        <v>2972.9359999999997</v>
      </c>
      <c r="D33" s="362">
        <v>-656.55312300000026</v>
      </c>
      <c r="E33" s="362">
        <v>1890.7727689999999</v>
      </c>
      <c r="F33" s="363">
        <v>1866.0309999999997</v>
      </c>
      <c r="G33" s="363">
        <v>651.29</v>
      </c>
      <c r="H33" s="150">
        <v>440.46800000000019</v>
      </c>
      <c r="I33" s="364">
        <v>1312.3519999999999</v>
      </c>
      <c r="J33" s="150">
        <v>1278.6410000000001</v>
      </c>
      <c r="K33" s="150">
        <v>1025.2560000000001</v>
      </c>
      <c r="L33" s="150">
        <f t="shared" si="0"/>
        <v>-253.38499999999999</v>
      </c>
      <c r="M33" s="758">
        <f t="shared" si="1"/>
        <v>373.96600000000012</v>
      </c>
    </row>
    <row r="34" spans="2:13">
      <c r="B34" s="400" t="s">
        <v>70</v>
      </c>
      <c r="C34" s="373">
        <v>47646.082999999999</v>
      </c>
      <c r="D34" s="373">
        <v>48694.966117999997</v>
      </c>
      <c r="E34" s="373">
        <v>56750.712924000007</v>
      </c>
      <c r="F34" s="374">
        <v>58649.523999999998</v>
      </c>
      <c r="G34" s="374">
        <v>58234.601999999992</v>
      </c>
      <c r="H34" s="372">
        <v>58475.043999999994</v>
      </c>
      <c r="I34" s="372">
        <v>59510.230999999985</v>
      </c>
      <c r="J34" s="153">
        <v>59287.646000000001</v>
      </c>
      <c r="K34" s="153">
        <v>59428.161</v>
      </c>
      <c r="L34" s="153">
        <f t="shared" si="0"/>
        <v>140.51499999999942</v>
      </c>
      <c r="M34" s="761">
        <f t="shared" si="1"/>
        <v>1193.5590000000084</v>
      </c>
    </row>
    <row r="35" spans="2:13" ht="21.75" thickBot="1">
      <c r="B35" s="403"/>
      <c r="C35" s="379"/>
      <c r="D35" s="379"/>
      <c r="E35" s="380"/>
      <c r="F35" s="380"/>
      <c r="G35" s="380"/>
      <c r="H35" s="367"/>
      <c r="I35" s="367"/>
      <c r="M35" s="395"/>
    </row>
    <row r="36" spans="2:13" s="149" customFormat="1">
      <c r="B36" s="404" t="s">
        <v>162</v>
      </c>
      <c r="C36" s="907" t="s">
        <v>5</v>
      </c>
      <c r="D36" s="907" t="s">
        <v>6</v>
      </c>
      <c r="E36" s="907" t="s">
        <v>7</v>
      </c>
      <c r="F36" s="907">
        <v>40267</v>
      </c>
      <c r="G36" s="907">
        <v>40359</v>
      </c>
      <c r="H36" s="907">
        <v>40451</v>
      </c>
      <c r="I36" s="907">
        <v>40542</v>
      </c>
      <c r="J36" s="914">
        <v>40632</v>
      </c>
      <c r="K36" s="914">
        <f>K6</f>
        <v>40705</v>
      </c>
      <c r="L36" s="912" t="s">
        <v>164</v>
      </c>
      <c r="M36" s="187"/>
    </row>
    <row r="37" spans="2:13" ht="21.75" thickBot="1">
      <c r="B37" s="328"/>
      <c r="C37" s="908"/>
      <c r="D37" s="908"/>
      <c r="E37" s="908"/>
      <c r="F37" s="908"/>
      <c r="G37" s="908"/>
      <c r="H37" s="908"/>
      <c r="I37" s="908"/>
      <c r="J37" s="915"/>
      <c r="K37" s="915"/>
      <c r="L37" s="913"/>
      <c r="M37" s="187"/>
    </row>
    <row r="38" spans="2:13" s="149" customFormat="1">
      <c r="B38" s="396" t="s">
        <v>72</v>
      </c>
      <c r="C38" s="362">
        <v>7315.0509999999995</v>
      </c>
      <c r="D38" s="362">
        <v>10350.448</v>
      </c>
      <c r="E38" s="362">
        <v>12592.236999999999</v>
      </c>
      <c r="F38" s="363">
        <v>3238.8229999999999</v>
      </c>
      <c r="G38" s="363">
        <v>6786.009</v>
      </c>
      <c r="H38" s="150">
        <v>10281.472000000002</v>
      </c>
      <c r="I38" s="364">
        <v>13785.029999999999</v>
      </c>
      <c r="J38" s="150">
        <v>3610.6440000000002</v>
      </c>
      <c r="K38" s="150">
        <v>7190.2219999999998</v>
      </c>
      <c r="L38" s="150">
        <f>K38-G38</f>
        <v>404.21299999999974</v>
      </c>
      <c r="M38" s="405"/>
    </row>
    <row r="39" spans="2:13">
      <c r="B39" s="397" t="s">
        <v>73</v>
      </c>
      <c r="C39" s="365">
        <v>4537.5640000000003</v>
      </c>
      <c r="D39" s="365">
        <v>5872.55</v>
      </c>
      <c r="E39" s="365">
        <v>6720.11</v>
      </c>
      <c r="F39" s="366">
        <v>1734.646</v>
      </c>
      <c r="G39" s="366">
        <v>3620.2240000000002</v>
      </c>
      <c r="H39" s="148">
        <v>5615.1669999999995</v>
      </c>
      <c r="I39" s="367">
        <v>7317.0160000000005</v>
      </c>
      <c r="J39" s="148">
        <v>1959.9590000000001</v>
      </c>
      <c r="K39" s="148">
        <v>3813.8440000000001</v>
      </c>
      <c r="L39" s="148">
        <f t="shared" ref="L39:L56" si="2">K39-G39</f>
        <v>193.61999999999989</v>
      </c>
      <c r="M39" s="395"/>
    </row>
    <row r="40" spans="2:13" s="149" customFormat="1">
      <c r="B40" s="406" t="s">
        <v>74</v>
      </c>
      <c r="C40" s="381">
        <v>2777.4869999999992</v>
      </c>
      <c r="D40" s="381">
        <v>4477.8980000000001</v>
      </c>
      <c r="E40" s="381">
        <v>5872.1269999999995</v>
      </c>
      <c r="F40" s="382">
        <v>1504.1769999999999</v>
      </c>
      <c r="G40" s="382">
        <v>3165.7849999999999</v>
      </c>
      <c r="H40" s="370">
        <v>4666.3050000000021</v>
      </c>
      <c r="I40" s="370">
        <v>6468.0139999999983</v>
      </c>
      <c r="J40" s="370">
        <v>1650.6850000000002</v>
      </c>
      <c r="K40" s="370">
        <v>3376.3779999999997</v>
      </c>
      <c r="L40" s="370">
        <f t="shared" si="2"/>
        <v>210.59299999999985</v>
      </c>
      <c r="M40" s="405"/>
    </row>
    <row r="41" spans="2:13">
      <c r="B41" s="397" t="s">
        <v>75</v>
      </c>
      <c r="C41" s="365">
        <v>2863.3249999999998</v>
      </c>
      <c r="D41" s="365">
        <v>6158.6980000000003</v>
      </c>
      <c r="E41" s="365">
        <v>3133.384</v>
      </c>
      <c r="F41" s="366">
        <v>-22.774000000000001</v>
      </c>
      <c r="G41" s="366">
        <v>-862.76599999999985</v>
      </c>
      <c r="H41" s="148">
        <v>505.923</v>
      </c>
      <c r="I41" s="367">
        <v>789.75399999999991</v>
      </c>
      <c r="J41" s="367">
        <v>-15.325000000000003</v>
      </c>
      <c r="K41" s="367">
        <v>341.63200000000001</v>
      </c>
      <c r="L41" s="367">
        <f t="shared" si="2"/>
        <v>1204.3979999999999</v>
      </c>
      <c r="M41" s="395"/>
    </row>
    <row r="42" spans="2:13" s="149" customFormat="1">
      <c r="B42" s="406" t="s">
        <v>76</v>
      </c>
      <c r="C42" s="381">
        <v>-85.838000000000648</v>
      </c>
      <c r="D42" s="381">
        <v>-1680.8000000000002</v>
      </c>
      <c r="E42" s="381">
        <v>2738.7429999999995</v>
      </c>
      <c r="F42" s="382">
        <v>1526.951</v>
      </c>
      <c r="G42" s="382">
        <v>4028.5509999999995</v>
      </c>
      <c r="H42" s="370">
        <v>4160.3820000000023</v>
      </c>
      <c r="I42" s="370">
        <v>5678.2599999999984</v>
      </c>
      <c r="J42" s="370">
        <v>1666.0100000000002</v>
      </c>
      <c r="K42" s="370">
        <v>3034.7459999999996</v>
      </c>
      <c r="L42" s="370">
        <f t="shared" si="2"/>
        <v>-993.80499999999984</v>
      </c>
      <c r="M42" s="405"/>
    </row>
    <row r="43" spans="2:13">
      <c r="B43" s="397" t="s">
        <v>77</v>
      </c>
      <c r="C43" s="365">
        <v>78.575999999999993</v>
      </c>
      <c r="D43" s="365">
        <v>122.834</v>
      </c>
      <c r="E43" s="365">
        <v>191.04300000000001</v>
      </c>
      <c r="F43" s="366">
        <v>-5.8630000000000004</v>
      </c>
      <c r="G43" s="366">
        <v>-755.28399999999999</v>
      </c>
      <c r="H43" s="148">
        <v>290.55399999999997</v>
      </c>
      <c r="I43" s="367">
        <v>79.061000000000007</v>
      </c>
      <c r="J43" s="367">
        <v>23.782</v>
      </c>
      <c r="K43" s="367">
        <v>42.006</v>
      </c>
      <c r="L43" s="367">
        <f t="shared" si="2"/>
        <v>797.29</v>
      </c>
      <c r="M43" s="395"/>
    </row>
    <row r="44" spans="2:13" s="149" customFormat="1">
      <c r="B44" s="396" t="s">
        <v>78</v>
      </c>
      <c r="C44" s="362">
        <v>391.06500000000005</v>
      </c>
      <c r="D44" s="362">
        <v>668.65899999999999</v>
      </c>
      <c r="E44" s="362">
        <v>422.62299999999999</v>
      </c>
      <c r="F44" s="363">
        <v>103.56699999999999</v>
      </c>
      <c r="G44" s="363">
        <v>168.37200000000001</v>
      </c>
      <c r="H44" s="150">
        <v>312.27999999999997</v>
      </c>
      <c r="I44" s="364">
        <v>484.25900000000001</v>
      </c>
      <c r="J44" s="364">
        <v>128.327</v>
      </c>
      <c r="K44" s="364">
        <v>228.303</v>
      </c>
      <c r="L44" s="364">
        <f t="shared" si="2"/>
        <v>59.930999999999983</v>
      </c>
      <c r="M44" s="405"/>
    </row>
    <row r="45" spans="2:13">
      <c r="B45" s="397" t="s">
        <v>79</v>
      </c>
      <c r="C45" s="365">
        <v>-45.021000000000001</v>
      </c>
      <c r="D45" s="365">
        <v>559.77499999999998</v>
      </c>
      <c r="E45" s="365">
        <v>20.361000000000004</v>
      </c>
      <c r="F45" s="366">
        <v>-1.6339999999999999</v>
      </c>
      <c r="G45" s="366">
        <v>21.018000000000001</v>
      </c>
      <c r="H45" s="148">
        <v>0</v>
      </c>
      <c r="I45" s="367">
        <v>0</v>
      </c>
      <c r="J45" s="367">
        <v>-11.391</v>
      </c>
      <c r="K45" s="367">
        <v>1.6519999999999999</v>
      </c>
      <c r="L45" s="367">
        <f t="shared" si="2"/>
        <v>-19.366</v>
      </c>
      <c r="M45" s="395"/>
    </row>
    <row r="46" spans="2:13" s="149" customFormat="1">
      <c r="B46" s="396" t="s">
        <v>80</v>
      </c>
      <c r="C46" s="362">
        <v>3009.8379999999997</v>
      </c>
      <c r="D46" s="362">
        <v>6411.9749999999995</v>
      </c>
      <c r="E46" s="362">
        <v>844.4849999999999</v>
      </c>
      <c r="F46" s="363">
        <v>378.02699999999999</v>
      </c>
      <c r="G46" s="363">
        <v>360.73099999999999</v>
      </c>
      <c r="H46" s="150">
        <v>657.5920000000001</v>
      </c>
      <c r="I46" s="364">
        <v>904.37599999999986</v>
      </c>
      <c r="J46" s="364">
        <v>218.67100000000005</v>
      </c>
      <c r="K46" s="364">
        <v>235.19300000000001</v>
      </c>
      <c r="L46" s="364">
        <f t="shared" si="2"/>
        <v>-125.53799999999998</v>
      </c>
      <c r="M46" s="405"/>
    </row>
    <row r="47" spans="2:13">
      <c r="B47" s="407" t="s">
        <v>81</v>
      </c>
      <c r="C47" s="383">
        <v>3434.4579999999996</v>
      </c>
      <c r="D47" s="383">
        <v>7763.2429999999995</v>
      </c>
      <c r="E47" s="383">
        <v>1478.5119999999997</v>
      </c>
      <c r="F47" s="384">
        <v>474.09699999999998</v>
      </c>
      <c r="G47" s="384">
        <v>-205.16300000000001</v>
      </c>
      <c r="H47" s="372">
        <v>1260.4259999999999</v>
      </c>
      <c r="I47" s="372">
        <v>1467.6959999999999</v>
      </c>
      <c r="J47" s="372">
        <v>359.38900000000007</v>
      </c>
      <c r="K47" s="372">
        <v>507.154</v>
      </c>
      <c r="L47" s="372">
        <f t="shared" si="2"/>
        <v>712.31700000000001</v>
      </c>
      <c r="M47" s="395"/>
    </row>
    <row r="48" spans="2:13" s="149" customFormat="1">
      <c r="B48" s="406"/>
      <c r="C48" s="381">
        <v>3348.619999999999</v>
      </c>
      <c r="D48" s="381">
        <v>6082.4429999999993</v>
      </c>
      <c r="E48" s="381">
        <v>4217.2549999999992</v>
      </c>
      <c r="F48" s="382">
        <v>2001.048</v>
      </c>
      <c r="G48" s="382">
        <v>3823.3879999999995</v>
      </c>
      <c r="H48" s="370">
        <v>5420.8080000000027</v>
      </c>
      <c r="I48" s="370">
        <v>7145.9559999999983</v>
      </c>
      <c r="J48" s="370">
        <v>2025.3990000000003</v>
      </c>
      <c r="K48" s="370">
        <v>3541.8999999999996</v>
      </c>
      <c r="L48" s="370">
        <f t="shared" si="2"/>
        <v>-281.48799999999983</v>
      </c>
      <c r="M48" s="405"/>
    </row>
    <row r="49" spans="2:13">
      <c r="B49" s="397" t="s">
        <v>82</v>
      </c>
      <c r="C49" s="365">
        <v>2329.6170000000002</v>
      </c>
      <c r="D49" s="365">
        <v>2412.8649999999998</v>
      </c>
      <c r="E49" s="365">
        <v>2647.355</v>
      </c>
      <c r="F49" s="366">
        <v>692.5619999999999</v>
      </c>
      <c r="G49" s="366">
        <v>1433.3820000000001</v>
      </c>
      <c r="H49" s="148">
        <v>2237.5740000000001</v>
      </c>
      <c r="I49" s="367">
        <v>2877.6979999999999</v>
      </c>
      <c r="J49" s="367">
        <v>697.86</v>
      </c>
      <c r="K49" s="367">
        <v>1424.8789999999999</v>
      </c>
      <c r="L49" s="367">
        <f t="shared" si="2"/>
        <v>-8.5030000000001564</v>
      </c>
      <c r="M49" s="395"/>
    </row>
    <row r="50" spans="2:13" s="149" customFormat="1">
      <c r="B50" s="396" t="s">
        <v>83</v>
      </c>
      <c r="C50" s="362">
        <v>101.98400000000001</v>
      </c>
      <c r="D50" s="362">
        <v>2022.2159999999999</v>
      </c>
      <c r="E50" s="362">
        <v>61.986000000000004</v>
      </c>
      <c r="F50" s="363">
        <v>-24.232999999999997</v>
      </c>
      <c r="G50" s="363">
        <v>3.7279999999999944</v>
      </c>
      <c r="H50" s="150">
        <v>111.887</v>
      </c>
      <c r="I50" s="364">
        <v>-5.1750000000000114</v>
      </c>
      <c r="J50" s="364">
        <v>80.509999999999991</v>
      </c>
      <c r="K50" s="364">
        <v>76.150000000000006</v>
      </c>
      <c r="L50" s="364">
        <f t="shared" si="2"/>
        <v>72.422000000000011</v>
      </c>
      <c r="M50" s="405"/>
    </row>
    <row r="51" spans="2:13">
      <c r="B51" s="408" t="s">
        <v>84</v>
      </c>
      <c r="C51" s="385">
        <v>2431.6010000000001</v>
      </c>
      <c r="D51" s="385">
        <v>4435.0810000000001</v>
      </c>
      <c r="E51" s="385">
        <v>2709.3409999999999</v>
      </c>
      <c r="F51" s="386">
        <v>668.32899999999995</v>
      </c>
      <c r="G51" s="386">
        <v>1437.1100000000001</v>
      </c>
      <c r="H51" s="372">
        <v>2349.4610000000002</v>
      </c>
      <c r="I51" s="372">
        <v>2872.5229999999997</v>
      </c>
      <c r="J51" s="372">
        <v>778.37</v>
      </c>
      <c r="K51" s="372">
        <v>1501.029</v>
      </c>
      <c r="L51" s="372">
        <f t="shared" si="2"/>
        <v>63.918999999999869</v>
      </c>
      <c r="M51" s="395"/>
    </row>
    <row r="52" spans="2:13" s="149" customFormat="1">
      <c r="B52" s="409" t="s">
        <v>85</v>
      </c>
      <c r="C52" s="387">
        <v>917.01899999999887</v>
      </c>
      <c r="D52" s="387">
        <v>1647.3619999999992</v>
      </c>
      <c r="E52" s="387">
        <v>1507.9139999999993</v>
      </c>
      <c r="F52" s="388">
        <v>1332.7190000000001</v>
      </c>
      <c r="G52" s="388">
        <v>2386.2779999999993</v>
      </c>
      <c r="H52" s="370">
        <v>3071.3470000000025</v>
      </c>
      <c r="I52" s="364">
        <v>4273.4329999999991</v>
      </c>
      <c r="J52" s="364">
        <v>1247.0290000000005</v>
      </c>
      <c r="K52" s="364">
        <v>2040.8709999999996</v>
      </c>
      <c r="L52" s="364">
        <f t="shared" si="2"/>
        <v>-345.4069999999997</v>
      </c>
      <c r="M52" s="405"/>
    </row>
    <row r="53" spans="2:13">
      <c r="B53" s="410" t="s">
        <v>163</v>
      </c>
      <c r="C53" s="389">
        <v>22.238</v>
      </c>
      <c r="D53" s="389">
        <v>-48.142000000000003</v>
      </c>
      <c r="E53" s="389">
        <v>-25.334</v>
      </c>
      <c r="F53" s="390">
        <v>0</v>
      </c>
      <c r="G53" s="390">
        <v>0</v>
      </c>
      <c r="H53" s="148">
        <v>0</v>
      </c>
      <c r="I53" s="367">
        <v>0</v>
      </c>
      <c r="J53" s="367">
        <v>0</v>
      </c>
      <c r="K53" s="367">
        <v>0</v>
      </c>
      <c r="L53" s="367">
        <f t="shared" si="2"/>
        <v>0</v>
      </c>
      <c r="M53" s="395"/>
    </row>
    <row r="54" spans="2:13" s="149" customFormat="1">
      <c r="B54" s="411" t="s">
        <v>419</v>
      </c>
      <c r="C54" s="391">
        <v>894.78099999999881</v>
      </c>
      <c r="D54" s="391">
        <v>1695.5039999999992</v>
      </c>
      <c r="E54" s="391">
        <v>1533.2479999999994</v>
      </c>
      <c r="F54" s="392">
        <v>1332.7190000000001</v>
      </c>
      <c r="G54" s="392">
        <v>2386.2779999999993</v>
      </c>
      <c r="H54" s="370">
        <v>3071.3470000000025</v>
      </c>
      <c r="I54" s="370">
        <v>4273.4329999999991</v>
      </c>
      <c r="J54" s="370">
        <v>1247.0290000000005</v>
      </c>
      <c r="K54" s="370">
        <v>2040.8709999999996</v>
      </c>
      <c r="L54" s="370">
        <f t="shared" si="2"/>
        <v>-345.4069999999997</v>
      </c>
      <c r="M54" s="405"/>
    </row>
    <row r="55" spans="2:13">
      <c r="B55" s="397" t="s">
        <v>385</v>
      </c>
      <c r="C55" s="365">
        <v>1020.259</v>
      </c>
      <c r="D55" s="365">
        <v>885.61400000000003</v>
      </c>
      <c r="E55" s="365">
        <v>629.52399999999989</v>
      </c>
      <c r="F55" s="366">
        <v>405.00399999999996</v>
      </c>
      <c r="G55" s="366">
        <v>672.58900000000006</v>
      </c>
      <c r="H55" s="148">
        <v>920.23699999999997</v>
      </c>
      <c r="I55" s="367">
        <v>1561.4289999999999</v>
      </c>
      <c r="J55" s="367">
        <v>403.37199999999996</v>
      </c>
      <c r="K55" s="367">
        <v>882.86099999999999</v>
      </c>
      <c r="L55" s="367">
        <f t="shared" si="2"/>
        <v>210.27199999999993</v>
      </c>
      <c r="M55" s="395"/>
    </row>
    <row r="56" spans="2:13" s="149" customFormat="1" ht="21.75" thickBot="1">
      <c r="B56" s="412" t="s">
        <v>420</v>
      </c>
      <c r="C56" s="413">
        <v>-125.47800000000123</v>
      </c>
      <c r="D56" s="413">
        <v>809.88999999999919</v>
      </c>
      <c r="E56" s="413">
        <v>903.72399999999959</v>
      </c>
      <c r="F56" s="414">
        <v>927.71500000000015</v>
      </c>
      <c r="G56" s="414">
        <v>1713.6889999999994</v>
      </c>
      <c r="H56" s="415">
        <v>2151.1100000000024</v>
      </c>
      <c r="I56" s="415">
        <v>2712.003999999999</v>
      </c>
      <c r="J56" s="415">
        <v>843.65700000000049</v>
      </c>
      <c r="K56" s="415">
        <v>1158.0099999999998</v>
      </c>
      <c r="L56" s="415">
        <f t="shared" si="2"/>
        <v>-555.67899999999963</v>
      </c>
      <c r="M56" s="416"/>
    </row>
    <row r="57" spans="2:13">
      <c r="B57" s="495" t="s">
        <v>540</v>
      </c>
      <c r="I57" s="393"/>
    </row>
  </sheetData>
  <mergeCells count="26">
    <mergeCell ref="C36:C37"/>
    <mergeCell ref="D36:D37"/>
    <mergeCell ref="L36:L37"/>
    <mergeCell ref="E36:E37"/>
    <mergeCell ref="F36:F37"/>
    <mergeCell ref="G36:G37"/>
    <mergeCell ref="H36:H37"/>
    <mergeCell ref="I36:I37"/>
    <mergeCell ref="J36:J37"/>
    <mergeCell ref="K36:K37"/>
    <mergeCell ref="G6:G7"/>
    <mergeCell ref="F6:F7"/>
    <mergeCell ref="E6:E7"/>
    <mergeCell ref="B6:B7"/>
    <mergeCell ref="B2:M2"/>
    <mergeCell ref="B3:M3"/>
    <mergeCell ref="C6:C7"/>
    <mergeCell ref="D6:D7"/>
    <mergeCell ref="H1:I1"/>
    <mergeCell ref="J1:L1"/>
    <mergeCell ref="L5:M5"/>
    <mergeCell ref="L6:M6"/>
    <mergeCell ref="J6:J7"/>
    <mergeCell ref="H6:H7"/>
    <mergeCell ref="I6:I7"/>
    <mergeCell ref="K6:K7"/>
  </mergeCells>
  <printOptions horizontalCentered="1"/>
  <pageMargins left="0.5" right="0.25" top="0.75" bottom="0.25" header="0.5" footer="0.5"/>
  <pageSetup scale="45" orientation="portrait" r:id="rId1"/>
  <headerFooter alignWithMargins="0"/>
</worksheet>
</file>

<file path=xl/worksheets/sheet21.xml><?xml version="1.0" encoding="utf-8"?>
<worksheet xmlns="http://schemas.openxmlformats.org/spreadsheetml/2006/main" xmlns:r="http://schemas.openxmlformats.org/officeDocument/2006/relationships">
  <sheetPr>
    <tabColor rgb="FF7030A0"/>
    <pageSetUpPr fitToPage="1"/>
  </sheetPr>
  <dimension ref="B2:AD40"/>
  <sheetViews>
    <sheetView showGridLines="0" view="pageBreakPreview" zoomScale="96" zoomScaleNormal="60" zoomScaleSheetLayoutView="96" workbookViewId="0">
      <selection activeCell="D30" sqref="D30"/>
    </sheetView>
  </sheetViews>
  <sheetFormatPr defaultRowHeight="21"/>
  <cols>
    <col min="1" max="1" width="9.140625" style="165"/>
    <col min="2" max="2" width="46.85546875" style="165" customWidth="1"/>
    <col min="3" max="4" width="9.85546875" style="165" bestFit="1" customWidth="1"/>
    <col min="5" max="5" width="10.85546875" style="165" bestFit="1" customWidth="1"/>
    <col min="6" max="6" width="11.7109375" style="165" hidden="1" customWidth="1"/>
    <col min="7" max="7" width="11" style="165" bestFit="1" customWidth="1"/>
    <col min="8" max="8" width="11.140625" style="165" hidden="1" customWidth="1"/>
    <col min="9" max="10" width="11.7109375" style="165" bestFit="1" customWidth="1"/>
    <col min="11" max="11" width="11.7109375" style="165" customWidth="1"/>
    <col min="12" max="12" width="9.5703125" style="165" customWidth="1"/>
    <col min="13" max="16" width="9.140625" style="165"/>
    <col min="17" max="17" width="47.28515625" style="165" bestFit="1" customWidth="1"/>
    <col min="18" max="27" width="9.140625" style="165" customWidth="1"/>
    <col min="28" max="28" width="9.140625" style="165"/>
    <col min="29" max="29" width="9.5703125" style="165" bestFit="1" customWidth="1"/>
    <col min="30" max="248" width="9.140625" style="165"/>
    <col min="249" max="249" width="37.42578125" style="165" bestFit="1" customWidth="1"/>
    <col min="250" max="259" width="9.140625" style="165" customWidth="1"/>
    <col min="260" max="260" width="13.28515625" style="165" customWidth="1"/>
    <col min="261" max="261" width="9.5703125" style="165" bestFit="1" customWidth="1"/>
    <col min="262" max="262" width="9.5703125" style="165" customWidth="1"/>
    <col min="263" max="263" width="43.5703125" style="165" bestFit="1" customWidth="1"/>
    <col min="264" max="265" width="9.140625" style="165"/>
    <col min="266" max="266" width="10" style="165" bestFit="1" customWidth="1"/>
    <col min="267" max="268" width="10.28515625" style="165" bestFit="1" customWidth="1"/>
    <col min="269" max="272" width="9.140625" style="165"/>
    <col min="273" max="273" width="47.28515625" style="165" bestFit="1" customWidth="1"/>
    <col min="274" max="283" width="9.140625" style="165" customWidth="1"/>
    <col min="284" max="284" width="9.140625" style="165"/>
    <col min="285" max="285" width="9.5703125" style="165" bestFit="1" customWidth="1"/>
    <col min="286" max="504" width="9.140625" style="165"/>
    <col min="505" max="505" width="37.42578125" style="165" bestFit="1" customWidth="1"/>
    <col min="506" max="515" width="9.140625" style="165" customWidth="1"/>
    <col min="516" max="516" width="13.28515625" style="165" customWidth="1"/>
    <col min="517" max="517" width="9.5703125" style="165" bestFit="1" customWidth="1"/>
    <col min="518" max="518" width="9.5703125" style="165" customWidth="1"/>
    <col min="519" max="519" width="43.5703125" style="165" bestFit="1" customWidth="1"/>
    <col min="520" max="521" width="9.140625" style="165"/>
    <col min="522" max="522" width="10" style="165" bestFit="1" customWidth="1"/>
    <col min="523" max="524" width="10.28515625" style="165" bestFit="1" customWidth="1"/>
    <col min="525" max="528" width="9.140625" style="165"/>
    <col min="529" max="529" width="47.28515625" style="165" bestFit="1" customWidth="1"/>
    <col min="530" max="539" width="9.140625" style="165" customWidth="1"/>
    <col min="540" max="540" width="9.140625" style="165"/>
    <col min="541" max="541" width="9.5703125" style="165" bestFit="1" customWidth="1"/>
    <col min="542" max="760" width="9.140625" style="165"/>
    <col min="761" max="761" width="37.42578125" style="165" bestFit="1" customWidth="1"/>
    <col min="762" max="771" width="9.140625" style="165" customWidth="1"/>
    <col min="772" max="772" width="13.28515625" style="165" customWidth="1"/>
    <col min="773" max="773" width="9.5703125" style="165" bestFit="1" customWidth="1"/>
    <col min="774" max="774" width="9.5703125" style="165" customWidth="1"/>
    <col min="775" max="775" width="43.5703125" style="165" bestFit="1" customWidth="1"/>
    <col min="776" max="777" width="9.140625" style="165"/>
    <col min="778" max="778" width="10" style="165" bestFit="1" customWidth="1"/>
    <col min="779" max="780" width="10.28515625" style="165" bestFit="1" customWidth="1"/>
    <col min="781" max="784" width="9.140625" style="165"/>
    <col min="785" max="785" width="47.28515625" style="165" bestFit="1" customWidth="1"/>
    <col min="786" max="795" width="9.140625" style="165" customWidth="1"/>
    <col min="796" max="796" width="9.140625" style="165"/>
    <col min="797" max="797" width="9.5703125" style="165" bestFit="1" customWidth="1"/>
    <col min="798" max="1016" width="9.140625" style="165"/>
    <col min="1017" max="1017" width="37.42578125" style="165" bestFit="1" customWidth="1"/>
    <col min="1018" max="1027" width="9.140625" style="165" customWidth="1"/>
    <col min="1028" max="1028" width="13.28515625" style="165" customWidth="1"/>
    <col min="1029" max="1029" width="9.5703125" style="165" bestFit="1" customWidth="1"/>
    <col min="1030" max="1030" width="9.5703125" style="165" customWidth="1"/>
    <col min="1031" max="1031" width="43.5703125" style="165" bestFit="1" customWidth="1"/>
    <col min="1032" max="1033" width="9.140625" style="165"/>
    <col min="1034" max="1034" width="10" style="165" bestFit="1" customWidth="1"/>
    <col min="1035" max="1036" width="10.28515625" style="165" bestFit="1" customWidth="1"/>
    <col min="1037" max="1040" width="9.140625" style="165"/>
    <col min="1041" max="1041" width="47.28515625" style="165" bestFit="1" customWidth="1"/>
    <col min="1042" max="1051" width="9.140625" style="165" customWidth="1"/>
    <col min="1052" max="1052" width="9.140625" style="165"/>
    <col min="1053" max="1053" width="9.5703125" style="165" bestFit="1" customWidth="1"/>
    <col min="1054" max="1272" width="9.140625" style="165"/>
    <col min="1273" max="1273" width="37.42578125" style="165" bestFit="1" customWidth="1"/>
    <col min="1274" max="1283" width="9.140625" style="165" customWidth="1"/>
    <col min="1284" max="1284" width="13.28515625" style="165" customWidth="1"/>
    <col min="1285" max="1285" width="9.5703125" style="165" bestFit="1" customWidth="1"/>
    <col min="1286" max="1286" width="9.5703125" style="165" customWidth="1"/>
    <col min="1287" max="1287" width="43.5703125" style="165" bestFit="1" customWidth="1"/>
    <col min="1288" max="1289" width="9.140625" style="165"/>
    <col min="1290" max="1290" width="10" style="165" bestFit="1" customWidth="1"/>
    <col min="1291" max="1292" width="10.28515625" style="165" bestFit="1" customWidth="1"/>
    <col min="1293" max="1296" width="9.140625" style="165"/>
    <col min="1297" max="1297" width="47.28515625" style="165" bestFit="1" customWidth="1"/>
    <col min="1298" max="1307" width="9.140625" style="165" customWidth="1"/>
    <col min="1308" max="1308" width="9.140625" style="165"/>
    <col min="1309" max="1309" width="9.5703125" style="165" bestFit="1" customWidth="1"/>
    <col min="1310" max="1528" width="9.140625" style="165"/>
    <col min="1529" max="1529" width="37.42578125" style="165" bestFit="1" customWidth="1"/>
    <col min="1530" max="1539" width="9.140625" style="165" customWidth="1"/>
    <col min="1540" max="1540" width="13.28515625" style="165" customWidth="1"/>
    <col min="1541" max="1541" width="9.5703125" style="165" bestFit="1" customWidth="1"/>
    <col min="1542" max="1542" width="9.5703125" style="165" customWidth="1"/>
    <col min="1543" max="1543" width="43.5703125" style="165" bestFit="1" customWidth="1"/>
    <col min="1544" max="1545" width="9.140625" style="165"/>
    <col min="1546" max="1546" width="10" style="165" bestFit="1" customWidth="1"/>
    <col min="1547" max="1548" width="10.28515625" style="165" bestFit="1" customWidth="1"/>
    <col min="1549" max="1552" width="9.140625" style="165"/>
    <col min="1553" max="1553" width="47.28515625" style="165" bestFit="1" customWidth="1"/>
    <col min="1554" max="1563" width="9.140625" style="165" customWidth="1"/>
    <col min="1564" max="1564" width="9.140625" style="165"/>
    <col min="1565" max="1565" width="9.5703125" style="165" bestFit="1" customWidth="1"/>
    <col min="1566" max="1784" width="9.140625" style="165"/>
    <col min="1785" max="1785" width="37.42578125" style="165" bestFit="1" customWidth="1"/>
    <col min="1786" max="1795" width="9.140625" style="165" customWidth="1"/>
    <col min="1796" max="1796" width="13.28515625" style="165" customWidth="1"/>
    <col min="1797" max="1797" width="9.5703125" style="165" bestFit="1" customWidth="1"/>
    <col min="1798" max="1798" width="9.5703125" style="165" customWidth="1"/>
    <col min="1799" max="1799" width="43.5703125" style="165" bestFit="1" customWidth="1"/>
    <col min="1800" max="1801" width="9.140625" style="165"/>
    <col min="1802" max="1802" width="10" style="165" bestFit="1" customWidth="1"/>
    <col min="1803" max="1804" width="10.28515625" style="165" bestFit="1" customWidth="1"/>
    <col min="1805" max="1808" width="9.140625" style="165"/>
    <col min="1809" max="1809" width="47.28515625" style="165" bestFit="1" customWidth="1"/>
    <col min="1810" max="1819" width="9.140625" style="165" customWidth="1"/>
    <col min="1820" max="1820" width="9.140625" style="165"/>
    <col min="1821" max="1821" width="9.5703125" style="165" bestFit="1" customWidth="1"/>
    <col min="1822" max="2040" width="9.140625" style="165"/>
    <col min="2041" max="2041" width="37.42578125" style="165" bestFit="1" customWidth="1"/>
    <col min="2042" max="2051" width="9.140625" style="165" customWidth="1"/>
    <col min="2052" max="2052" width="13.28515625" style="165" customWidth="1"/>
    <col min="2053" max="2053" width="9.5703125" style="165" bestFit="1" customWidth="1"/>
    <col min="2054" max="2054" width="9.5703125" style="165" customWidth="1"/>
    <col min="2055" max="2055" width="43.5703125" style="165" bestFit="1" customWidth="1"/>
    <col min="2056" max="2057" width="9.140625" style="165"/>
    <col min="2058" max="2058" width="10" style="165" bestFit="1" customWidth="1"/>
    <col min="2059" max="2060" width="10.28515625" style="165" bestFit="1" customWidth="1"/>
    <col min="2061" max="2064" width="9.140625" style="165"/>
    <col min="2065" max="2065" width="47.28515625" style="165" bestFit="1" customWidth="1"/>
    <col min="2066" max="2075" width="9.140625" style="165" customWidth="1"/>
    <col min="2076" max="2076" width="9.140625" style="165"/>
    <col min="2077" max="2077" width="9.5703125" style="165" bestFit="1" customWidth="1"/>
    <col min="2078" max="2296" width="9.140625" style="165"/>
    <col min="2297" max="2297" width="37.42578125" style="165" bestFit="1" customWidth="1"/>
    <col min="2298" max="2307" width="9.140625" style="165" customWidth="1"/>
    <col min="2308" max="2308" width="13.28515625" style="165" customWidth="1"/>
    <col min="2309" max="2309" width="9.5703125" style="165" bestFit="1" customWidth="1"/>
    <col min="2310" max="2310" width="9.5703125" style="165" customWidth="1"/>
    <col min="2311" max="2311" width="43.5703125" style="165" bestFit="1" customWidth="1"/>
    <col min="2312" max="2313" width="9.140625" style="165"/>
    <col min="2314" max="2314" width="10" style="165" bestFit="1" customWidth="1"/>
    <col min="2315" max="2316" width="10.28515625" style="165" bestFit="1" customWidth="1"/>
    <col min="2317" max="2320" width="9.140625" style="165"/>
    <col min="2321" max="2321" width="47.28515625" style="165" bestFit="1" customWidth="1"/>
    <col min="2322" max="2331" width="9.140625" style="165" customWidth="1"/>
    <col min="2332" max="2332" width="9.140625" style="165"/>
    <col min="2333" max="2333" width="9.5703125" style="165" bestFit="1" customWidth="1"/>
    <col min="2334" max="2552" width="9.140625" style="165"/>
    <col min="2553" max="2553" width="37.42578125" style="165" bestFit="1" customWidth="1"/>
    <col min="2554" max="2563" width="9.140625" style="165" customWidth="1"/>
    <col min="2564" max="2564" width="13.28515625" style="165" customWidth="1"/>
    <col min="2565" max="2565" width="9.5703125" style="165" bestFit="1" customWidth="1"/>
    <col min="2566" max="2566" width="9.5703125" style="165" customWidth="1"/>
    <col min="2567" max="2567" width="43.5703125" style="165" bestFit="1" customWidth="1"/>
    <col min="2568" max="2569" width="9.140625" style="165"/>
    <col min="2570" max="2570" width="10" style="165" bestFit="1" customWidth="1"/>
    <col min="2571" max="2572" width="10.28515625" style="165" bestFit="1" customWidth="1"/>
    <col min="2573" max="2576" width="9.140625" style="165"/>
    <col min="2577" max="2577" width="47.28515625" style="165" bestFit="1" customWidth="1"/>
    <col min="2578" max="2587" width="9.140625" style="165" customWidth="1"/>
    <col min="2588" max="2588" width="9.140625" style="165"/>
    <col min="2589" max="2589" width="9.5703125" style="165" bestFit="1" customWidth="1"/>
    <col min="2590" max="2808" width="9.140625" style="165"/>
    <col min="2809" max="2809" width="37.42578125" style="165" bestFit="1" customWidth="1"/>
    <col min="2810" max="2819" width="9.140625" style="165" customWidth="1"/>
    <col min="2820" max="2820" width="13.28515625" style="165" customWidth="1"/>
    <col min="2821" max="2821" width="9.5703125" style="165" bestFit="1" customWidth="1"/>
    <col min="2822" max="2822" width="9.5703125" style="165" customWidth="1"/>
    <col min="2823" max="2823" width="43.5703125" style="165" bestFit="1" customWidth="1"/>
    <col min="2824" max="2825" width="9.140625" style="165"/>
    <col min="2826" max="2826" width="10" style="165" bestFit="1" customWidth="1"/>
    <col min="2827" max="2828" width="10.28515625" style="165" bestFit="1" customWidth="1"/>
    <col min="2829" max="2832" width="9.140625" style="165"/>
    <col min="2833" max="2833" width="47.28515625" style="165" bestFit="1" customWidth="1"/>
    <col min="2834" max="2843" width="9.140625" style="165" customWidth="1"/>
    <col min="2844" max="2844" width="9.140625" style="165"/>
    <col min="2845" max="2845" width="9.5703125" style="165" bestFit="1" customWidth="1"/>
    <col min="2846" max="3064" width="9.140625" style="165"/>
    <col min="3065" max="3065" width="37.42578125" style="165" bestFit="1" customWidth="1"/>
    <col min="3066" max="3075" width="9.140625" style="165" customWidth="1"/>
    <col min="3076" max="3076" width="13.28515625" style="165" customWidth="1"/>
    <col min="3077" max="3077" width="9.5703125" style="165" bestFit="1" customWidth="1"/>
    <col min="3078" max="3078" width="9.5703125" style="165" customWidth="1"/>
    <col min="3079" max="3079" width="43.5703125" style="165" bestFit="1" customWidth="1"/>
    <col min="3080" max="3081" width="9.140625" style="165"/>
    <col min="3082" max="3082" width="10" style="165" bestFit="1" customWidth="1"/>
    <col min="3083" max="3084" width="10.28515625" style="165" bestFit="1" customWidth="1"/>
    <col min="3085" max="3088" width="9.140625" style="165"/>
    <col min="3089" max="3089" width="47.28515625" style="165" bestFit="1" customWidth="1"/>
    <col min="3090" max="3099" width="9.140625" style="165" customWidth="1"/>
    <col min="3100" max="3100" width="9.140625" style="165"/>
    <col min="3101" max="3101" width="9.5703125" style="165" bestFit="1" customWidth="1"/>
    <col min="3102" max="3320" width="9.140625" style="165"/>
    <col min="3321" max="3321" width="37.42578125" style="165" bestFit="1" customWidth="1"/>
    <col min="3322" max="3331" width="9.140625" style="165" customWidth="1"/>
    <col min="3332" max="3332" width="13.28515625" style="165" customWidth="1"/>
    <col min="3333" max="3333" width="9.5703125" style="165" bestFit="1" customWidth="1"/>
    <col min="3334" max="3334" width="9.5703125" style="165" customWidth="1"/>
    <col min="3335" max="3335" width="43.5703125" style="165" bestFit="1" customWidth="1"/>
    <col min="3336" max="3337" width="9.140625" style="165"/>
    <col min="3338" max="3338" width="10" style="165" bestFit="1" customWidth="1"/>
    <col min="3339" max="3340" width="10.28515625" style="165" bestFit="1" customWidth="1"/>
    <col min="3341" max="3344" width="9.140625" style="165"/>
    <col min="3345" max="3345" width="47.28515625" style="165" bestFit="1" customWidth="1"/>
    <col min="3346" max="3355" width="9.140625" style="165" customWidth="1"/>
    <col min="3356" max="3356" width="9.140625" style="165"/>
    <col min="3357" max="3357" width="9.5703125" style="165" bestFit="1" customWidth="1"/>
    <col min="3358" max="3576" width="9.140625" style="165"/>
    <col min="3577" max="3577" width="37.42578125" style="165" bestFit="1" customWidth="1"/>
    <col min="3578" max="3587" width="9.140625" style="165" customWidth="1"/>
    <col min="3588" max="3588" width="13.28515625" style="165" customWidth="1"/>
    <col min="3589" max="3589" width="9.5703125" style="165" bestFit="1" customWidth="1"/>
    <col min="3590" max="3590" width="9.5703125" style="165" customWidth="1"/>
    <col min="3591" max="3591" width="43.5703125" style="165" bestFit="1" customWidth="1"/>
    <col min="3592" max="3593" width="9.140625" style="165"/>
    <col min="3594" max="3594" width="10" style="165" bestFit="1" customWidth="1"/>
    <col min="3595" max="3596" width="10.28515625" style="165" bestFit="1" customWidth="1"/>
    <col min="3597" max="3600" width="9.140625" style="165"/>
    <col min="3601" max="3601" width="47.28515625" style="165" bestFit="1" customWidth="1"/>
    <col min="3602" max="3611" width="9.140625" style="165" customWidth="1"/>
    <col min="3612" max="3612" width="9.140625" style="165"/>
    <col min="3613" max="3613" width="9.5703125" style="165" bestFit="1" customWidth="1"/>
    <col min="3614" max="3832" width="9.140625" style="165"/>
    <col min="3833" max="3833" width="37.42578125" style="165" bestFit="1" customWidth="1"/>
    <col min="3834" max="3843" width="9.140625" style="165" customWidth="1"/>
    <col min="3844" max="3844" width="13.28515625" style="165" customWidth="1"/>
    <col min="3845" max="3845" width="9.5703125" style="165" bestFit="1" customWidth="1"/>
    <col min="3846" max="3846" width="9.5703125" style="165" customWidth="1"/>
    <col min="3847" max="3847" width="43.5703125" style="165" bestFit="1" customWidth="1"/>
    <col min="3848" max="3849" width="9.140625" style="165"/>
    <col min="3850" max="3850" width="10" style="165" bestFit="1" customWidth="1"/>
    <col min="3851" max="3852" width="10.28515625" style="165" bestFit="1" customWidth="1"/>
    <col min="3853" max="3856" width="9.140625" style="165"/>
    <col min="3857" max="3857" width="47.28515625" style="165" bestFit="1" customWidth="1"/>
    <col min="3858" max="3867" width="9.140625" style="165" customWidth="1"/>
    <col min="3868" max="3868" width="9.140625" style="165"/>
    <col min="3869" max="3869" width="9.5703125" style="165" bestFit="1" customWidth="1"/>
    <col min="3870" max="4088" width="9.140625" style="165"/>
    <col min="4089" max="4089" width="37.42578125" style="165" bestFit="1" customWidth="1"/>
    <col min="4090" max="4099" width="9.140625" style="165" customWidth="1"/>
    <col min="4100" max="4100" width="13.28515625" style="165" customWidth="1"/>
    <col min="4101" max="4101" width="9.5703125" style="165" bestFit="1" customWidth="1"/>
    <col min="4102" max="4102" width="9.5703125" style="165" customWidth="1"/>
    <col min="4103" max="4103" width="43.5703125" style="165" bestFit="1" customWidth="1"/>
    <col min="4104" max="4105" width="9.140625" style="165"/>
    <col min="4106" max="4106" width="10" style="165" bestFit="1" customWidth="1"/>
    <col min="4107" max="4108" width="10.28515625" style="165" bestFit="1" customWidth="1"/>
    <col min="4109" max="4112" width="9.140625" style="165"/>
    <col min="4113" max="4113" width="47.28515625" style="165" bestFit="1" customWidth="1"/>
    <col min="4114" max="4123" width="9.140625" style="165" customWidth="1"/>
    <col min="4124" max="4124" width="9.140625" style="165"/>
    <col min="4125" max="4125" width="9.5703125" style="165" bestFit="1" customWidth="1"/>
    <col min="4126" max="4344" width="9.140625" style="165"/>
    <col min="4345" max="4345" width="37.42578125" style="165" bestFit="1" customWidth="1"/>
    <col min="4346" max="4355" width="9.140625" style="165" customWidth="1"/>
    <col min="4356" max="4356" width="13.28515625" style="165" customWidth="1"/>
    <col min="4357" max="4357" width="9.5703125" style="165" bestFit="1" customWidth="1"/>
    <col min="4358" max="4358" width="9.5703125" style="165" customWidth="1"/>
    <col min="4359" max="4359" width="43.5703125" style="165" bestFit="1" customWidth="1"/>
    <col min="4360" max="4361" width="9.140625" style="165"/>
    <col min="4362" max="4362" width="10" style="165" bestFit="1" customWidth="1"/>
    <col min="4363" max="4364" width="10.28515625" style="165" bestFit="1" customWidth="1"/>
    <col min="4365" max="4368" width="9.140625" style="165"/>
    <col min="4369" max="4369" width="47.28515625" style="165" bestFit="1" customWidth="1"/>
    <col min="4370" max="4379" width="9.140625" style="165" customWidth="1"/>
    <col min="4380" max="4380" width="9.140625" style="165"/>
    <col min="4381" max="4381" width="9.5703125" style="165" bestFit="1" customWidth="1"/>
    <col min="4382" max="4600" width="9.140625" style="165"/>
    <col min="4601" max="4601" width="37.42578125" style="165" bestFit="1" customWidth="1"/>
    <col min="4602" max="4611" width="9.140625" style="165" customWidth="1"/>
    <col min="4612" max="4612" width="13.28515625" style="165" customWidth="1"/>
    <col min="4613" max="4613" width="9.5703125" style="165" bestFit="1" customWidth="1"/>
    <col min="4614" max="4614" width="9.5703125" style="165" customWidth="1"/>
    <col min="4615" max="4615" width="43.5703125" style="165" bestFit="1" customWidth="1"/>
    <col min="4616" max="4617" width="9.140625" style="165"/>
    <col min="4618" max="4618" width="10" style="165" bestFit="1" customWidth="1"/>
    <col min="4619" max="4620" width="10.28515625" style="165" bestFit="1" customWidth="1"/>
    <col min="4621" max="4624" width="9.140625" style="165"/>
    <col min="4625" max="4625" width="47.28515625" style="165" bestFit="1" customWidth="1"/>
    <col min="4626" max="4635" width="9.140625" style="165" customWidth="1"/>
    <col min="4636" max="4636" width="9.140625" style="165"/>
    <col min="4637" max="4637" width="9.5703125" style="165" bestFit="1" customWidth="1"/>
    <col min="4638" max="4856" width="9.140625" style="165"/>
    <col min="4857" max="4857" width="37.42578125" style="165" bestFit="1" customWidth="1"/>
    <col min="4858" max="4867" width="9.140625" style="165" customWidth="1"/>
    <col min="4868" max="4868" width="13.28515625" style="165" customWidth="1"/>
    <col min="4869" max="4869" width="9.5703125" style="165" bestFit="1" customWidth="1"/>
    <col min="4870" max="4870" width="9.5703125" style="165" customWidth="1"/>
    <col min="4871" max="4871" width="43.5703125" style="165" bestFit="1" customWidth="1"/>
    <col min="4872" max="4873" width="9.140625" style="165"/>
    <col min="4874" max="4874" width="10" style="165" bestFit="1" customWidth="1"/>
    <col min="4875" max="4876" width="10.28515625" style="165" bestFit="1" customWidth="1"/>
    <col min="4877" max="4880" width="9.140625" style="165"/>
    <col min="4881" max="4881" width="47.28515625" style="165" bestFit="1" customWidth="1"/>
    <col min="4882" max="4891" width="9.140625" style="165" customWidth="1"/>
    <col min="4892" max="4892" width="9.140625" style="165"/>
    <col min="4893" max="4893" width="9.5703125" style="165" bestFit="1" customWidth="1"/>
    <col min="4894" max="5112" width="9.140625" style="165"/>
    <col min="5113" max="5113" width="37.42578125" style="165" bestFit="1" customWidth="1"/>
    <col min="5114" max="5123" width="9.140625" style="165" customWidth="1"/>
    <col min="5124" max="5124" width="13.28515625" style="165" customWidth="1"/>
    <col min="5125" max="5125" width="9.5703125" style="165" bestFit="1" customWidth="1"/>
    <col min="5126" max="5126" width="9.5703125" style="165" customWidth="1"/>
    <col min="5127" max="5127" width="43.5703125" style="165" bestFit="1" customWidth="1"/>
    <col min="5128" max="5129" width="9.140625" style="165"/>
    <col min="5130" max="5130" width="10" style="165" bestFit="1" customWidth="1"/>
    <col min="5131" max="5132" width="10.28515625" style="165" bestFit="1" customWidth="1"/>
    <col min="5133" max="5136" width="9.140625" style="165"/>
    <col min="5137" max="5137" width="47.28515625" style="165" bestFit="1" customWidth="1"/>
    <col min="5138" max="5147" width="9.140625" style="165" customWidth="1"/>
    <col min="5148" max="5148" width="9.140625" style="165"/>
    <col min="5149" max="5149" width="9.5703125" style="165" bestFit="1" customWidth="1"/>
    <col min="5150" max="5368" width="9.140625" style="165"/>
    <col min="5369" max="5369" width="37.42578125" style="165" bestFit="1" customWidth="1"/>
    <col min="5370" max="5379" width="9.140625" style="165" customWidth="1"/>
    <col min="5380" max="5380" width="13.28515625" style="165" customWidth="1"/>
    <col min="5381" max="5381" width="9.5703125" style="165" bestFit="1" customWidth="1"/>
    <col min="5382" max="5382" width="9.5703125" style="165" customWidth="1"/>
    <col min="5383" max="5383" width="43.5703125" style="165" bestFit="1" customWidth="1"/>
    <col min="5384" max="5385" width="9.140625" style="165"/>
    <col min="5386" max="5386" width="10" style="165" bestFit="1" customWidth="1"/>
    <col min="5387" max="5388" width="10.28515625" style="165" bestFit="1" customWidth="1"/>
    <col min="5389" max="5392" width="9.140625" style="165"/>
    <col min="5393" max="5393" width="47.28515625" style="165" bestFit="1" customWidth="1"/>
    <col min="5394" max="5403" width="9.140625" style="165" customWidth="1"/>
    <col min="5404" max="5404" width="9.140625" style="165"/>
    <col min="5405" max="5405" width="9.5703125" style="165" bestFit="1" customWidth="1"/>
    <col min="5406" max="5624" width="9.140625" style="165"/>
    <col min="5625" max="5625" width="37.42578125" style="165" bestFit="1" customWidth="1"/>
    <col min="5626" max="5635" width="9.140625" style="165" customWidth="1"/>
    <col min="5636" max="5636" width="13.28515625" style="165" customWidth="1"/>
    <col min="5637" max="5637" width="9.5703125" style="165" bestFit="1" customWidth="1"/>
    <col min="5638" max="5638" width="9.5703125" style="165" customWidth="1"/>
    <col min="5639" max="5639" width="43.5703125" style="165" bestFit="1" customWidth="1"/>
    <col min="5640" max="5641" width="9.140625" style="165"/>
    <col min="5642" max="5642" width="10" style="165" bestFit="1" customWidth="1"/>
    <col min="5643" max="5644" width="10.28515625" style="165" bestFit="1" customWidth="1"/>
    <col min="5645" max="5648" width="9.140625" style="165"/>
    <col min="5649" max="5649" width="47.28515625" style="165" bestFit="1" customWidth="1"/>
    <col min="5650" max="5659" width="9.140625" style="165" customWidth="1"/>
    <col min="5660" max="5660" width="9.140625" style="165"/>
    <col min="5661" max="5661" width="9.5703125" style="165" bestFit="1" customWidth="1"/>
    <col min="5662" max="5880" width="9.140625" style="165"/>
    <col min="5881" max="5881" width="37.42578125" style="165" bestFit="1" customWidth="1"/>
    <col min="5882" max="5891" width="9.140625" style="165" customWidth="1"/>
    <col min="5892" max="5892" width="13.28515625" style="165" customWidth="1"/>
    <col min="5893" max="5893" width="9.5703125" style="165" bestFit="1" customWidth="1"/>
    <col min="5894" max="5894" width="9.5703125" style="165" customWidth="1"/>
    <col min="5895" max="5895" width="43.5703125" style="165" bestFit="1" customWidth="1"/>
    <col min="5896" max="5897" width="9.140625" style="165"/>
    <col min="5898" max="5898" width="10" style="165" bestFit="1" customWidth="1"/>
    <col min="5899" max="5900" width="10.28515625" style="165" bestFit="1" customWidth="1"/>
    <col min="5901" max="5904" width="9.140625" style="165"/>
    <col min="5905" max="5905" width="47.28515625" style="165" bestFit="1" customWidth="1"/>
    <col min="5906" max="5915" width="9.140625" style="165" customWidth="1"/>
    <col min="5916" max="5916" width="9.140625" style="165"/>
    <col min="5917" max="5917" width="9.5703125" style="165" bestFit="1" customWidth="1"/>
    <col min="5918" max="6136" width="9.140625" style="165"/>
    <col min="6137" max="6137" width="37.42578125" style="165" bestFit="1" customWidth="1"/>
    <col min="6138" max="6147" width="9.140625" style="165" customWidth="1"/>
    <col min="6148" max="6148" width="13.28515625" style="165" customWidth="1"/>
    <col min="6149" max="6149" width="9.5703125" style="165" bestFit="1" customWidth="1"/>
    <col min="6150" max="6150" width="9.5703125" style="165" customWidth="1"/>
    <col min="6151" max="6151" width="43.5703125" style="165" bestFit="1" customWidth="1"/>
    <col min="6152" max="6153" width="9.140625" style="165"/>
    <col min="6154" max="6154" width="10" style="165" bestFit="1" customWidth="1"/>
    <col min="6155" max="6156" width="10.28515625" style="165" bestFit="1" customWidth="1"/>
    <col min="6157" max="6160" width="9.140625" style="165"/>
    <col min="6161" max="6161" width="47.28515625" style="165" bestFit="1" customWidth="1"/>
    <col min="6162" max="6171" width="9.140625" style="165" customWidth="1"/>
    <col min="6172" max="6172" width="9.140625" style="165"/>
    <col min="6173" max="6173" width="9.5703125" style="165" bestFit="1" customWidth="1"/>
    <col min="6174" max="6392" width="9.140625" style="165"/>
    <col min="6393" max="6393" width="37.42578125" style="165" bestFit="1" customWidth="1"/>
    <col min="6394" max="6403" width="9.140625" style="165" customWidth="1"/>
    <col min="6404" max="6404" width="13.28515625" style="165" customWidth="1"/>
    <col min="6405" max="6405" width="9.5703125" style="165" bestFit="1" customWidth="1"/>
    <col min="6406" max="6406" width="9.5703125" style="165" customWidth="1"/>
    <col min="6407" max="6407" width="43.5703125" style="165" bestFit="1" customWidth="1"/>
    <col min="6408" max="6409" width="9.140625" style="165"/>
    <col min="6410" max="6410" width="10" style="165" bestFit="1" customWidth="1"/>
    <col min="6411" max="6412" width="10.28515625" style="165" bestFit="1" customWidth="1"/>
    <col min="6413" max="6416" width="9.140625" style="165"/>
    <col min="6417" max="6417" width="47.28515625" style="165" bestFit="1" customWidth="1"/>
    <col min="6418" max="6427" width="9.140625" style="165" customWidth="1"/>
    <col min="6428" max="6428" width="9.140625" style="165"/>
    <col min="6429" max="6429" width="9.5703125" style="165" bestFit="1" customWidth="1"/>
    <col min="6430" max="6648" width="9.140625" style="165"/>
    <col min="6649" max="6649" width="37.42578125" style="165" bestFit="1" customWidth="1"/>
    <col min="6650" max="6659" width="9.140625" style="165" customWidth="1"/>
    <col min="6660" max="6660" width="13.28515625" style="165" customWidth="1"/>
    <col min="6661" max="6661" width="9.5703125" style="165" bestFit="1" customWidth="1"/>
    <col min="6662" max="6662" width="9.5703125" style="165" customWidth="1"/>
    <col min="6663" max="6663" width="43.5703125" style="165" bestFit="1" customWidth="1"/>
    <col min="6664" max="6665" width="9.140625" style="165"/>
    <col min="6666" max="6666" width="10" style="165" bestFit="1" customWidth="1"/>
    <col min="6667" max="6668" width="10.28515625" style="165" bestFit="1" customWidth="1"/>
    <col min="6669" max="6672" width="9.140625" style="165"/>
    <col min="6673" max="6673" width="47.28515625" style="165" bestFit="1" customWidth="1"/>
    <col min="6674" max="6683" width="9.140625" style="165" customWidth="1"/>
    <col min="6684" max="6684" width="9.140625" style="165"/>
    <col min="6685" max="6685" width="9.5703125" style="165" bestFit="1" customWidth="1"/>
    <col min="6686" max="6904" width="9.140625" style="165"/>
    <col min="6905" max="6905" width="37.42578125" style="165" bestFit="1" customWidth="1"/>
    <col min="6906" max="6915" width="9.140625" style="165" customWidth="1"/>
    <col min="6916" max="6916" width="13.28515625" style="165" customWidth="1"/>
    <col min="6917" max="6917" width="9.5703125" style="165" bestFit="1" customWidth="1"/>
    <col min="6918" max="6918" width="9.5703125" style="165" customWidth="1"/>
    <col min="6919" max="6919" width="43.5703125" style="165" bestFit="1" customWidth="1"/>
    <col min="6920" max="6921" width="9.140625" style="165"/>
    <col min="6922" max="6922" width="10" style="165" bestFit="1" customWidth="1"/>
    <col min="6923" max="6924" width="10.28515625" style="165" bestFit="1" customWidth="1"/>
    <col min="6925" max="6928" width="9.140625" style="165"/>
    <col min="6929" max="6929" width="47.28515625" style="165" bestFit="1" customWidth="1"/>
    <col min="6930" max="6939" width="9.140625" style="165" customWidth="1"/>
    <col min="6940" max="6940" width="9.140625" style="165"/>
    <col min="6941" max="6941" width="9.5703125" style="165" bestFit="1" customWidth="1"/>
    <col min="6942" max="7160" width="9.140625" style="165"/>
    <col min="7161" max="7161" width="37.42578125" style="165" bestFit="1" customWidth="1"/>
    <col min="7162" max="7171" width="9.140625" style="165" customWidth="1"/>
    <col min="7172" max="7172" width="13.28515625" style="165" customWidth="1"/>
    <col min="7173" max="7173" width="9.5703125" style="165" bestFit="1" customWidth="1"/>
    <col min="7174" max="7174" width="9.5703125" style="165" customWidth="1"/>
    <col min="7175" max="7175" width="43.5703125" style="165" bestFit="1" customWidth="1"/>
    <col min="7176" max="7177" width="9.140625" style="165"/>
    <col min="7178" max="7178" width="10" style="165" bestFit="1" customWidth="1"/>
    <col min="7179" max="7180" width="10.28515625" style="165" bestFit="1" customWidth="1"/>
    <col min="7181" max="7184" width="9.140625" style="165"/>
    <col min="7185" max="7185" width="47.28515625" style="165" bestFit="1" customWidth="1"/>
    <col min="7186" max="7195" width="9.140625" style="165" customWidth="1"/>
    <col min="7196" max="7196" width="9.140625" style="165"/>
    <col min="7197" max="7197" width="9.5703125" style="165" bestFit="1" customWidth="1"/>
    <col min="7198" max="7416" width="9.140625" style="165"/>
    <col min="7417" max="7417" width="37.42578125" style="165" bestFit="1" customWidth="1"/>
    <col min="7418" max="7427" width="9.140625" style="165" customWidth="1"/>
    <col min="7428" max="7428" width="13.28515625" style="165" customWidth="1"/>
    <col min="7429" max="7429" width="9.5703125" style="165" bestFit="1" customWidth="1"/>
    <col min="7430" max="7430" width="9.5703125" style="165" customWidth="1"/>
    <col min="7431" max="7431" width="43.5703125" style="165" bestFit="1" customWidth="1"/>
    <col min="7432" max="7433" width="9.140625" style="165"/>
    <col min="7434" max="7434" width="10" style="165" bestFit="1" customWidth="1"/>
    <col min="7435" max="7436" width="10.28515625" style="165" bestFit="1" customWidth="1"/>
    <col min="7437" max="7440" width="9.140625" style="165"/>
    <col min="7441" max="7441" width="47.28515625" style="165" bestFit="1" customWidth="1"/>
    <col min="7442" max="7451" width="9.140625" style="165" customWidth="1"/>
    <col min="7452" max="7452" width="9.140625" style="165"/>
    <col min="7453" max="7453" width="9.5703125" style="165" bestFit="1" customWidth="1"/>
    <col min="7454" max="7672" width="9.140625" style="165"/>
    <col min="7673" max="7673" width="37.42578125" style="165" bestFit="1" customWidth="1"/>
    <col min="7674" max="7683" width="9.140625" style="165" customWidth="1"/>
    <col min="7684" max="7684" width="13.28515625" style="165" customWidth="1"/>
    <col min="7685" max="7685" width="9.5703125" style="165" bestFit="1" customWidth="1"/>
    <col min="7686" max="7686" width="9.5703125" style="165" customWidth="1"/>
    <col min="7687" max="7687" width="43.5703125" style="165" bestFit="1" customWidth="1"/>
    <col min="7688" max="7689" width="9.140625" style="165"/>
    <col min="7690" max="7690" width="10" style="165" bestFit="1" customWidth="1"/>
    <col min="7691" max="7692" width="10.28515625" style="165" bestFit="1" customWidth="1"/>
    <col min="7693" max="7696" width="9.140625" style="165"/>
    <col min="7697" max="7697" width="47.28515625" style="165" bestFit="1" customWidth="1"/>
    <col min="7698" max="7707" width="9.140625" style="165" customWidth="1"/>
    <col min="7708" max="7708" width="9.140625" style="165"/>
    <col min="7709" max="7709" width="9.5703125" style="165" bestFit="1" customWidth="1"/>
    <col min="7710" max="7928" width="9.140625" style="165"/>
    <col min="7929" max="7929" width="37.42578125" style="165" bestFit="1" customWidth="1"/>
    <col min="7930" max="7939" width="9.140625" style="165" customWidth="1"/>
    <col min="7940" max="7940" width="13.28515625" style="165" customWidth="1"/>
    <col min="7941" max="7941" width="9.5703125" style="165" bestFit="1" customWidth="1"/>
    <col min="7942" max="7942" width="9.5703125" style="165" customWidth="1"/>
    <col min="7943" max="7943" width="43.5703125" style="165" bestFit="1" customWidth="1"/>
    <col min="7944" max="7945" width="9.140625" style="165"/>
    <col min="7946" max="7946" width="10" style="165" bestFit="1" customWidth="1"/>
    <col min="7947" max="7948" width="10.28515625" style="165" bestFit="1" customWidth="1"/>
    <col min="7949" max="7952" width="9.140625" style="165"/>
    <col min="7953" max="7953" width="47.28515625" style="165" bestFit="1" customWidth="1"/>
    <col min="7954" max="7963" width="9.140625" style="165" customWidth="1"/>
    <col min="7964" max="7964" width="9.140625" style="165"/>
    <col min="7965" max="7965" width="9.5703125" style="165" bestFit="1" customWidth="1"/>
    <col min="7966" max="8184" width="9.140625" style="165"/>
    <col min="8185" max="8185" width="37.42578125" style="165" bestFit="1" customWidth="1"/>
    <col min="8186" max="8195" width="9.140625" style="165" customWidth="1"/>
    <col min="8196" max="8196" width="13.28515625" style="165" customWidth="1"/>
    <col min="8197" max="8197" width="9.5703125" style="165" bestFit="1" customWidth="1"/>
    <col min="8198" max="8198" width="9.5703125" style="165" customWidth="1"/>
    <col min="8199" max="8199" width="43.5703125" style="165" bestFit="1" customWidth="1"/>
    <col min="8200" max="8201" width="9.140625" style="165"/>
    <col min="8202" max="8202" width="10" style="165" bestFit="1" customWidth="1"/>
    <col min="8203" max="8204" width="10.28515625" style="165" bestFit="1" customWidth="1"/>
    <col min="8205" max="8208" width="9.140625" style="165"/>
    <col min="8209" max="8209" width="47.28515625" style="165" bestFit="1" customWidth="1"/>
    <col min="8210" max="8219" width="9.140625" style="165" customWidth="1"/>
    <col min="8220" max="8220" width="9.140625" style="165"/>
    <col min="8221" max="8221" width="9.5703125" style="165" bestFit="1" customWidth="1"/>
    <col min="8222" max="8440" width="9.140625" style="165"/>
    <col min="8441" max="8441" width="37.42578125" style="165" bestFit="1" customWidth="1"/>
    <col min="8442" max="8451" width="9.140625" style="165" customWidth="1"/>
    <col min="8452" max="8452" width="13.28515625" style="165" customWidth="1"/>
    <col min="8453" max="8453" width="9.5703125" style="165" bestFit="1" customWidth="1"/>
    <col min="8454" max="8454" width="9.5703125" style="165" customWidth="1"/>
    <col min="8455" max="8455" width="43.5703125" style="165" bestFit="1" customWidth="1"/>
    <col min="8456" max="8457" width="9.140625" style="165"/>
    <col min="8458" max="8458" width="10" style="165" bestFit="1" customWidth="1"/>
    <col min="8459" max="8460" width="10.28515625" style="165" bestFit="1" customWidth="1"/>
    <col min="8461" max="8464" width="9.140625" style="165"/>
    <col min="8465" max="8465" width="47.28515625" style="165" bestFit="1" customWidth="1"/>
    <col min="8466" max="8475" width="9.140625" style="165" customWidth="1"/>
    <col min="8476" max="8476" width="9.140625" style="165"/>
    <col min="8477" max="8477" width="9.5703125" style="165" bestFit="1" customWidth="1"/>
    <col min="8478" max="8696" width="9.140625" style="165"/>
    <col min="8697" max="8697" width="37.42578125" style="165" bestFit="1" customWidth="1"/>
    <col min="8698" max="8707" width="9.140625" style="165" customWidth="1"/>
    <col min="8708" max="8708" width="13.28515625" style="165" customWidth="1"/>
    <col min="8709" max="8709" width="9.5703125" style="165" bestFit="1" customWidth="1"/>
    <col min="8710" max="8710" width="9.5703125" style="165" customWidth="1"/>
    <col min="8711" max="8711" width="43.5703125" style="165" bestFit="1" customWidth="1"/>
    <col min="8712" max="8713" width="9.140625" style="165"/>
    <col min="8714" max="8714" width="10" style="165" bestFit="1" customWidth="1"/>
    <col min="8715" max="8716" width="10.28515625" style="165" bestFit="1" customWidth="1"/>
    <col min="8717" max="8720" width="9.140625" style="165"/>
    <col min="8721" max="8721" width="47.28515625" style="165" bestFit="1" customWidth="1"/>
    <col min="8722" max="8731" width="9.140625" style="165" customWidth="1"/>
    <col min="8732" max="8732" width="9.140625" style="165"/>
    <col min="8733" max="8733" width="9.5703125" style="165" bestFit="1" customWidth="1"/>
    <col min="8734" max="8952" width="9.140625" style="165"/>
    <col min="8953" max="8953" width="37.42578125" style="165" bestFit="1" customWidth="1"/>
    <col min="8954" max="8963" width="9.140625" style="165" customWidth="1"/>
    <col min="8964" max="8964" width="13.28515625" style="165" customWidth="1"/>
    <col min="8965" max="8965" width="9.5703125" style="165" bestFit="1" customWidth="1"/>
    <col min="8966" max="8966" width="9.5703125" style="165" customWidth="1"/>
    <col min="8967" max="8967" width="43.5703125" style="165" bestFit="1" customWidth="1"/>
    <col min="8968" max="8969" width="9.140625" style="165"/>
    <col min="8970" max="8970" width="10" style="165" bestFit="1" customWidth="1"/>
    <col min="8971" max="8972" width="10.28515625" style="165" bestFit="1" customWidth="1"/>
    <col min="8973" max="8976" width="9.140625" style="165"/>
    <col min="8977" max="8977" width="47.28515625" style="165" bestFit="1" customWidth="1"/>
    <col min="8978" max="8987" width="9.140625" style="165" customWidth="1"/>
    <col min="8988" max="8988" width="9.140625" style="165"/>
    <col min="8989" max="8989" width="9.5703125" style="165" bestFit="1" customWidth="1"/>
    <col min="8990" max="9208" width="9.140625" style="165"/>
    <col min="9209" max="9209" width="37.42578125" style="165" bestFit="1" customWidth="1"/>
    <col min="9210" max="9219" width="9.140625" style="165" customWidth="1"/>
    <col min="9220" max="9220" width="13.28515625" style="165" customWidth="1"/>
    <col min="9221" max="9221" width="9.5703125" style="165" bestFit="1" customWidth="1"/>
    <col min="9222" max="9222" width="9.5703125" style="165" customWidth="1"/>
    <col min="9223" max="9223" width="43.5703125" style="165" bestFit="1" customWidth="1"/>
    <col min="9224" max="9225" width="9.140625" style="165"/>
    <col min="9226" max="9226" width="10" style="165" bestFit="1" customWidth="1"/>
    <col min="9227" max="9228" width="10.28515625" style="165" bestFit="1" customWidth="1"/>
    <col min="9229" max="9232" width="9.140625" style="165"/>
    <col min="9233" max="9233" width="47.28515625" style="165" bestFit="1" customWidth="1"/>
    <col min="9234" max="9243" width="9.140625" style="165" customWidth="1"/>
    <col min="9244" max="9244" width="9.140625" style="165"/>
    <col min="9245" max="9245" width="9.5703125" style="165" bestFit="1" customWidth="1"/>
    <col min="9246" max="9464" width="9.140625" style="165"/>
    <col min="9465" max="9465" width="37.42578125" style="165" bestFit="1" customWidth="1"/>
    <col min="9466" max="9475" width="9.140625" style="165" customWidth="1"/>
    <col min="9476" max="9476" width="13.28515625" style="165" customWidth="1"/>
    <col min="9477" max="9477" width="9.5703125" style="165" bestFit="1" customWidth="1"/>
    <col min="9478" max="9478" width="9.5703125" style="165" customWidth="1"/>
    <col min="9479" max="9479" width="43.5703125" style="165" bestFit="1" customWidth="1"/>
    <col min="9480" max="9481" width="9.140625" style="165"/>
    <col min="9482" max="9482" width="10" style="165" bestFit="1" customWidth="1"/>
    <col min="9483" max="9484" width="10.28515625" style="165" bestFit="1" customWidth="1"/>
    <col min="9485" max="9488" width="9.140625" style="165"/>
    <col min="9489" max="9489" width="47.28515625" style="165" bestFit="1" customWidth="1"/>
    <col min="9490" max="9499" width="9.140625" style="165" customWidth="1"/>
    <col min="9500" max="9500" width="9.140625" style="165"/>
    <col min="9501" max="9501" width="9.5703125" style="165" bestFit="1" customWidth="1"/>
    <col min="9502" max="9720" width="9.140625" style="165"/>
    <col min="9721" max="9721" width="37.42578125" style="165" bestFit="1" customWidth="1"/>
    <col min="9722" max="9731" width="9.140625" style="165" customWidth="1"/>
    <col min="9732" max="9732" width="13.28515625" style="165" customWidth="1"/>
    <col min="9733" max="9733" width="9.5703125" style="165" bestFit="1" customWidth="1"/>
    <col min="9734" max="9734" width="9.5703125" style="165" customWidth="1"/>
    <col min="9735" max="9735" width="43.5703125" style="165" bestFit="1" customWidth="1"/>
    <col min="9736" max="9737" width="9.140625" style="165"/>
    <col min="9738" max="9738" width="10" style="165" bestFit="1" customWidth="1"/>
    <col min="9739" max="9740" width="10.28515625" style="165" bestFit="1" customWidth="1"/>
    <col min="9741" max="9744" width="9.140625" style="165"/>
    <col min="9745" max="9745" width="47.28515625" style="165" bestFit="1" customWidth="1"/>
    <col min="9746" max="9755" width="9.140625" style="165" customWidth="1"/>
    <col min="9756" max="9756" width="9.140625" style="165"/>
    <col min="9757" max="9757" width="9.5703125" style="165" bestFit="1" customWidth="1"/>
    <col min="9758" max="9976" width="9.140625" style="165"/>
    <col min="9977" max="9977" width="37.42578125" style="165" bestFit="1" customWidth="1"/>
    <col min="9978" max="9987" width="9.140625" style="165" customWidth="1"/>
    <col min="9988" max="9988" width="13.28515625" style="165" customWidth="1"/>
    <col min="9989" max="9989" width="9.5703125" style="165" bestFit="1" customWidth="1"/>
    <col min="9990" max="9990" width="9.5703125" style="165" customWidth="1"/>
    <col min="9991" max="9991" width="43.5703125" style="165" bestFit="1" customWidth="1"/>
    <col min="9992" max="9993" width="9.140625" style="165"/>
    <col min="9994" max="9994" width="10" style="165" bestFit="1" customWidth="1"/>
    <col min="9995" max="9996" width="10.28515625" style="165" bestFit="1" customWidth="1"/>
    <col min="9997" max="10000" width="9.140625" style="165"/>
    <col min="10001" max="10001" width="47.28515625" style="165" bestFit="1" customWidth="1"/>
    <col min="10002" max="10011" width="9.140625" style="165" customWidth="1"/>
    <col min="10012" max="10012" width="9.140625" style="165"/>
    <col min="10013" max="10013" width="9.5703125" style="165" bestFit="1" customWidth="1"/>
    <col min="10014" max="10232" width="9.140625" style="165"/>
    <col min="10233" max="10233" width="37.42578125" style="165" bestFit="1" customWidth="1"/>
    <col min="10234" max="10243" width="9.140625" style="165" customWidth="1"/>
    <col min="10244" max="10244" width="13.28515625" style="165" customWidth="1"/>
    <col min="10245" max="10245" width="9.5703125" style="165" bestFit="1" customWidth="1"/>
    <col min="10246" max="10246" width="9.5703125" style="165" customWidth="1"/>
    <col min="10247" max="10247" width="43.5703125" style="165" bestFit="1" customWidth="1"/>
    <col min="10248" max="10249" width="9.140625" style="165"/>
    <col min="10250" max="10250" width="10" style="165" bestFit="1" customWidth="1"/>
    <col min="10251" max="10252" width="10.28515625" style="165" bestFit="1" customWidth="1"/>
    <col min="10253" max="10256" width="9.140625" style="165"/>
    <col min="10257" max="10257" width="47.28515625" style="165" bestFit="1" customWidth="1"/>
    <col min="10258" max="10267" width="9.140625" style="165" customWidth="1"/>
    <col min="10268" max="10268" width="9.140625" style="165"/>
    <col min="10269" max="10269" width="9.5703125" style="165" bestFit="1" customWidth="1"/>
    <col min="10270" max="10488" width="9.140625" style="165"/>
    <col min="10489" max="10489" width="37.42578125" style="165" bestFit="1" customWidth="1"/>
    <col min="10490" max="10499" width="9.140625" style="165" customWidth="1"/>
    <col min="10500" max="10500" width="13.28515625" style="165" customWidth="1"/>
    <col min="10501" max="10501" width="9.5703125" style="165" bestFit="1" customWidth="1"/>
    <col min="10502" max="10502" width="9.5703125" style="165" customWidth="1"/>
    <col min="10503" max="10503" width="43.5703125" style="165" bestFit="1" customWidth="1"/>
    <col min="10504" max="10505" width="9.140625" style="165"/>
    <col min="10506" max="10506" width="10" style="165" bestFit="1" customWidth="1"/>
    <col min="10507" max="10508" width="10.28515625" style="165" bestFit="1" customWidth="1"/>
    <col min="10509" max="10512" width="9.140625" style="165"/>
    <col min="10513" max="10513" width="47.28515625" style="165" bestFit="1" customWidth="1"/>
    <col min="10514" max="10523" width="9.140625" style="165" customWidth="1"/>
    <col min="10524" max="10524" width="9.140625" style="165"/>
    <col min="10525" max="10525" width="9.5703125" style="165" bestFit="1" customWidth="1"/>
    <col min="10526" max="10744" width="9.140625" style="165"/>
    <col min="10745" max="10745" width="37.42578125" style="165" bestFit="1" customWidth="1"/>
    <col min="10746" max="10755" width="9.140625" style="165" customWidth="1"/>
    <col min="10756" max="10756" width="13.28515625" style="165" customWidth="1"/>
    <col min="10757" max="10757" width="9.5703125" style="165" bestFit="1" customWidth="1"/>
    <col min="10758" max="10758" width="9.5703125" style="165" customWidth="1"/>
    <col min="10759" max="10759" width="43.5703125" style="165" bestFit="1" customWidth="1"/>
    <col min="10760" max="10761" width="9.140625" style="165"/>
    <col min="10762" max="10762" width="10" style="165" bestFit="1" customWidth="1"/>
    <col min="10763" max="10764" width="10.28515625" style="165" bestFit="1" customWidth="1"/>
    <col min="10765" max="10768" width="9.140625" style="165"/>
    <col min="10769" max="10769" width="47.28515625" style="165" bestFit="1" customWidth="1"/>
    <col min="10770" max="10779" width="9.140625" style="165" customWidth="1"/>
    <col min="10780" max="10780" width="9.140625" style="165"/>
    <col min="10781" max="10781" width="9.5703125" style="165" bestFit="1" customWidth="1"/>
    <col min="10782" max="11000" width="9.140625" style="165"/>
    <col min="11001" max="11001" width="37.42578125" style="165" bestFit="1" customWidth="1"/>
    <col min="11002" max="11011" width="9.140625" style="165" customWidth="1"/>
    <col min="11012" max="11012" width="13.28515625" style="165" customWidth="1"/>
    <col min="11013" max="11013" width="9.5703125" style="165" bestFit="1" customWidth="1"/>
    <col min="11014" max="11014" width="9.5703125" style="165" customWidth="1"/>
    <col min="11015" max="11015" width="43.5703125" style="165" bestFit="1" customWidth="1"/>
    <col min="11016" max="11017" width="9.140625" style="165"/>
    <col min="11018" max="11018" width="10" style="165" bestFit="1" customWidth="1"/>
    <col min="11019" max="11020" width="10.28515625" style="165" bestFit="1" customWidth="1"/>
    <col min="11021" max="11024" width="9.140625" style="165"/>
    <col min="11025" max="11025" width="47.28515625" style="165" bestFit="1" customWidth="1"/>
    <col min="11026" max="11035" width="9.140625" style="165" customWidth="1"/>
    <col min="11036" max="11036" width="9.140625" style="165"/>
    <col min="11037" max="11037" width="9.5703125" style="165" bestFit="1" customWidth="1"/>
    <col min="11038" max="11256" width="9.140625" style="165"/>
    <col min="11257" max="11257" width="37.42578125" style="165" bestFit="1" customWidth="1"/>
    <col min="11258" max="11267" width="9.140625" style="165" customWidth="1"/>
    <col min="11268" max="11268" width="13.28515625" style="165" customWidth="1"/>
    <col min="11269" max="11269" width="9.5703125" style="165" bestFit="1" customWidth="1"/>
    <col min="11270" max="11270" width="9.5703125" style="165" customWidth="1"/>
    <col min="11271" max="11271" width="43.5703125" style="165" bestFit="1" customWidth="1"/>
    <col min="11272" max="11273" width="9.140625" style="165"/>
    <col min="11274" max="11274" width="10" style="165" bestFit="1" customWidth="1"/>
    <col min="11275" max="11276" width="10.28515625" style="165" bestFit="1" customWidth="1"/>
    <col min="11277" max="11280" width="9.140625" style="165"/>
    <col min="11281" max="11281" width="47.28515625" style="165" bestFit="1" customWidth="1"/>
    <col min="11282" max="11291" width="9.140625" style="165" customWidth="1"/>
    <col min="11292" max="11292" width="9.140625" style="165"/>
    <col min="11293" max="11293" width="9.5703125" style="165" bestFit="1" customWidth="1"/>
    <col min="11294" max="11512" width="9.140625" style="165"/>
    <col min="11513" max="11513" width="37.42578125" style="165" bestFit="1" customWidth="1"/>
    <col min="11514" max="11523" width="9.140625" style="165" customWidth="1"/>
    <col min="11524" max="11524" width="13.28515625" style="165" customWidth="1"/>
    <col min="11525" max="11525" width="9.5703125" style="165" bestFit="1" customWidth="1"/>
    <col min="11526" max="11526" width="9.5703125" style="165" customWidth="1"/>
    <col min="11527" max="11527" width="43.5703125" style="165" bestFit="1" customWidth="1"/>
    <col min="11528" max="11529" width="9.140625" style="165"/>
    <col min="11530" max="11530" width="10" style="165" bestFit="1" customWidth="1"/>
    <col min="11531" max="11532" width="10.28515625" style="165" bestFit="1" customWidth="1"/>
    <col min="11533" max="11536" width="9.140625" style="165"/>
    <col min="11537" max="11537" width="47.28515625" style="165" bestFit="1" customWidth="1"/>
    <col min="11538" max="11547" width="9.140625" style="165" customWidth="1"/>
    <col min="11548" max="11548" width="9.140625" style="165"/>
    <col min="11549" max="11549" width="9.5703125" style="165" bestFit="1" customWidth="1"/>
    <col min="11550" max="11768" width="9.140625" style="165"/>
    <col min="11769" max="11769" width="37.42578125" style="165" bestFit="1" customWidth="1"/>
    <col min="11770" max="11779" width="9.140625" style="165" customWidth="1"/>
    <col min="11780" max="11780" width="13.28515625" style="165" customWidth="1"/>
    <col min="11781" max="11781" width="9.5703125" style="165" bestFit="1" customWidth="1"/>
    <col min="11782" max="11782" width="9.5703125" style="165" customWidth="1"/>
    <col min="11783" max="11783" width="43.5703125" style="165" bestFit="1" customWidth="1"/>
    <col min="11784" max="11785" width="9.140625" style="165"/>
    <col min="11786" max="11786" width="10" style="165" bestFit="1" customWidth="1"/>
    <col min="11787" max="11788" width="10.28515625" style="165" bestFit="1" customWidth="1"/>
    <col min="11789" max="11792" width="9.140625" style="165"/>
    <col min="11793" max="11793" width="47.28515625" style="165" bestFit="1" customWidth="1"/>
    <col min="11794" max="11803" width="9.140625" style="165" customWidth="1"/>
    <col min="11804" max="11804" width="9.140625" style="165"/>
    <col min="11805" max="11805" width="9.5703125" style="165" bestFit="1" customWidth="1"/>
    <col min="11806" max="12024" width="9.140625" style="165"/>
    <col min="12025" max="12025" width="37.42578125" style="165" bestFit="1" customWidth="1"/>
    <col min="12026" max="12035" width="9.140625" style="165" customWidth="1"/>
    <col min="12036" max="12036" width="13.28515625" style="165" customWidth="1"/>
    <col min="12037" max="12037" width="9.5703125" style="165" bestFit="1" customWidth="1"/>
    <col min="12038" max="12038" width="9.5703125" style="165" customWidth="1"/>
    <col min="12039" max="12039" width="43.5703125" style="165" bestFit="1" customWidth="1"/>
    <col min="12040" max="12041" width="9.140625" style="165"/>
    <col min="12042" max="12042" width="10" style="165" bestFit="1" customWidth="1"/>
    <col min="12043" max="12044" width="10.28515625" style="165" bestFit="1" customWidth="1"/>
    <col min="12045" max="12048" width="9.140625" style="165"/>
    <col min="12049" max="12049" width="47.28515625" style="165" bestFit="1" customWidth="1"/>
    <col min="12050" max="12059" width="9.140625" style="165" customWidth="1"/>
    <col min="12060" max="12060" width="9.140625" style="165"/>
    <col min="12061" max="12061" width="9.5703125" style="165" bestFit="1" customWidth="1"/>
    <col min="12062" max="12280" width="9.140625" style="165"/>
    <col min="12281" max="12281" width="37.42578125" style="165" bestFit="1" customWidth="1"/>
    <col min="12282" max="12291" width="9.140625" style="165" customWidth="1"/>
    <col min="12292" max="12292" width="13.28515625" style="165" customWidth="1"/>
    <col min="12293" max="12293" width="9.5703125" style="165" bestFit="1" customWidth="1"/>
    <col min="12294" max="12294" width="9.5703125" style="165" customWidth="1"/>
    <col min="12295" max="12295" width="43.5703125" style="165" bestFit="1" customWidth="1"/>
    <col min="12296" max="12297" width="9.140625" style="165"/>
    <col min="12298" max="12298" width="10" style="165" bestFit="1" customWidth="1"/>
    <col min="12299" max="12300" width="10.28515625" style="165" bestFit="1" customWidth="1"/>
    <col min="12301" max="12304" width="9.140625" style="165"/>
    <col min="12305" max="12305" width="47.28515625" style="165" bestFit="1" customWidth="1"/>
    <col min="12306" max="12315" width="9.140625" style="165" customWidth="1"/>
    <col min="12316" max="12316" width="9.140625" style="165"/>
    <col min="12317" max="12317" width="9.5703125" style="165" bestFit="1" customWidth="1"/>
    <col min="12318" max="12536" width="9.140625" style="165"/>
    <col min="12537" max="12537" width="37.42578125" style="165" bestFit="1" customWidth="1"/>
    <col min="12538" max="12547" width="9.140625" style="165" customWidth="1"/>
    <col min="12548" max="12548" width="13.28515625" style="165" customWidth="1"/>
    <col min="12549" max="12549" width="9.5703125" style="165" bestFit="1" customWidth="1"/>
    <col min="12550" max="12550" width="9.5703125" style="165" customWidth="1"/>
    <col min="12551" max="12551" width="43.5703125" style="165" bestFit="1" customWidth="1"/>
    <col min="12552" max="12553" width="9.140625" style="165"/>
    <col min="12554" max="12554" width="10" style="165" bestFit="1" customWidth="1"/>
    <col min="12555" max="12556" width="10.28515625" style="165" bestFit="1" customWidth="1"/>
    <col min="12557" max="12560" width="9.140625" style="165"/>
    <col min="12561" max="12561" width="47.28515625" style="165" bestFit="1" customWidth="1"/>
    <col min="12562" max="12571" width="9.140625" style="165" customWidth="1"/>
    <col min="12572" max="12572" width="9.140625" style="165"/>
    <col min="12573" max="12573" width="9.5703125" style="165" bestFit="1" customWidth="1"/>
    <col min="12574" max="12792" width="9.140625" style="165"/>
    <col min="12793" max="12793" width="37.42578125" style="165" bestFit="1" customWidth="1"/>
    <col min="12794" max="12803" width="9.140625" style="165" customWidth="1"/>
    <col min="12804" max="12804" width="13.28515625" style="165" customWidth="1"/>
    <col min="12805" max="12805" width="9.5703125" style="165" bestFit="1" customWidth="1"/>
    <col min="12806" max="12806" width="9.5703125" style="165" customWidth="1"/>
    <col min="12807" max="12807" width="43.5703125" style="165" bestFit="1" customWidth="1"/>
    <col min="12808" max="12809" width="9.140625" style="165"/>
    <col min="12810" max="12810" width="10" style="165" bestFit="1" customWidth="1"/>
    <col min="12811" max="12812" width="10.28515625" style="165" bestFit="1" customWidth="1"/>
    <col min="12813" max="12816" width="9.140625" style="165"/>
    <col min="12817" max="12817" width="47.28515625" style="165" bestFit="1" customWidth="1"/>
    <col min="12818" max="12827" width="9.140625" style="165" customWidth="1"/>
    <col min="12828" max="12828" width="9.140625" style="165"/>
    <col min="12829" max="12829" width="9.5703125" style="165" bestFit="1" customWidth="1"/>
    <col min="12830" max="13048" width="9.140625" style="165"/>
    <col min="13049" max="13049" width="37.42578125" style="165" bestFit="1" customWidth="1"/>
    <col min="13050" max="13059" width="9.140625" style="165" customWidth="1"/>
    <col min="13060" max="13060" width="13.28515625" style="165" customWidth="1"/>
    <col min="13061" max="13061" width="9.5703125" style="165" bestFit="1" customWidth="1"/>
    <col min="13062" max="13062" width="9.5703125" style="165" customWidth="1"/>
    <col min="13063" max="13063" width="43.5703125" style="165" bestFit="1" customWidth="1"/>
    <col min="13064" max="13065" width="9.140625" style="165"/>
    <col min="13066" max="13066" width="10" style="165" bestFit="1" customWidth="1"/>
    <col min="13067" max="13068" width="10.28515625" style="165" bestFit="1" customWidth="1"/>
    <col min="13069" max="13072" width="9.140625" style="165"/>
    <col min="13073" max="13073" width="47.28515625" style="165" bestFit="1" customWidth="1"/>
    <col min="13074" max="13083" width="9.140625" style="165" customWidth="1"/>
    <col min="13084" max="13084" width="9.140625" style="165"/>
    <col min="13085" max="13085" width="9.5703125" style="165" bestFit="1" customWidth="1"/>
    <col min="13086" max="13304" width="9.140625" style="165"/>
    <col min="13305" max="13305" width="37.42578125" style="165" bestFit="1" customWidth="1"/>
    <col min="13306" max="13315" width="9.140625" style="165" customWidth="1"/>
    <col min="13316" max="13316" width="13.28515625" style="165" customWidth="1"/>
    <col min="13317" max="13317" width="9.5703125" style="165" bestFit="1" customWidth="1"/>
    <col min="13318" max="13318" width="9.5703125" style="165" customWidth="1"/>
    <col min="13319" max="13319" width="43.5703125" style="165" bestFit="1" customWidth="1"/>
    <col min="13320" max="13321" width="9.140625" style="165"/>
    <col min="13322" max="13322" width="10" style="165" bestFit="1" customWidth="1"/>
    <col min="13323" max="13324" width="10.28515625" style="165" bestFit="1" customWidth="1"/>
    <col min="13325" max="13328" width="9.140625" style="165"/>
    <col min="13329" max="13329" width="47.28515625" style="165" bestFit="1" customWidth="1"/>
    <col min="13330" max="13339" width="9.140625" style="165" customWidth="1"/>
    <col min="13340" max="13340" width="9.140625" style="165"/>
    <col min="13341" max="13341" width="9.5703125" style="165" bestFit="1" customWidth="1"/>
    <col min="13342" max="13560" width="9.140625" style="165"/>
    <col min="13561" max="13561" width="37.42578125" style="165" bestFit="1" customWidth="1"/>
    <col min="13562" max="13571" width="9.140625" style="165" customWidth="1"/>
    <col min="13572" max="13572" width="13.28515625" style="165" customWidth="1"/>
    <col min="13573" max="13573" width="9.5703125" style="165" bestFit="1" customWidth="1"/>
    <col min="13574" max="13574" width="9.5703125" style="165" customWidth="1"/>
    <col min="13575" max="13575" width="43.5703125" style="165" bestFit="1" customWidth="1"/>
    <col min="13576" max="13577" width="9.140625" style="165"/>
    <col min="13578" max="13578" width="10" style="165" bestFit="1" customWidth="1"/>
    <col min="13579" max="13580" width="10.28515625" style="165" bestFit="1" customWidth="1"/>
    <col min="13581" max="13584" width="9.140625" style="165"/>
    <col min="13585" max="13585" width="47.28515625" style="165" bestFit="1" customWidth="1"/>
    <col min="13586" max="13595" width="9.140625" style="165" customWidth="1"/>
    <col min="13596" max="13596" width="9.140625" style="165"/>
    <col min="13597" max="13597" width="9.5703125" style="165" bestFit="1" customWidth="1"/>
    <col min="13598" max="13816" width="9.140625" style="165"/>
    <col min="13817" max="13817" width="37.42578125" style="165" bestFit="1" customWidth="1"/>
    <col min="13818" max="13827" width="9.140625" style="165" customWidth="1"/>
    <col min="13828" max="13828" width="13.28515625" style="165" customWidth="1"/>
    <col min="13829" max="13829" width="9.5703125" style="165" bestFit="1" customWidth="1"/>
    <col min="13830" max="13830" width="9.5703125" style="165" customWidth="1"/>
    <col min="13831" max="13831" width="43.5703125" style="165" bestFit="1" customWidth="1"/>
    <col min="13832" max="13833" width="9.140625" style="165"/>
    <col min="13834" max="13834" width="10" style="165" bestFit="1" customWidth="1"/>
    <col min="13835" max="13836" width="10.28515625" style="165" bestFit="1" customWidth="1"/>
    <col min="13837" max="13840" width="9.140625" style="165"/>
    <col min="13841" max="13841" width="47.28515625" style="165" bestFit="1" customWidth="1"/>
    <col min="13842" max="13851" width="9.140625" style="165" customWidth="1"/>
    <col min="13852" max="13852" width="9.140625" style="165"/>
    <col min="13853" max="13853" width="9.5703125" style="165" bestFit="1" customWidth="1"/>
    <col min="13854" max="14072" width="9.140625" style="165"/>
    <col min="14073" max="14073" width="37.42578125" style="165" bestFit="1" customWidth="1"/>
    <col min="14074" max="14083" width="9.140625" style="165" customWidth="1"/>
    <col min="14084" max="14084" width="13.28515625" style="165" customWidth="1"/>
    <col min="14085" max="14085" width="9.5703125" style="165" bestFit="1" customWidth="1"/>
    <col min="14086" max="14086" width="9.5703125" style="165" customWidth="1"/>
    <col min="14087" max="14087" width="43.5703125" style="165" bestFit="1" customWidth="1"/>
    <col min="14088" max="14089" width="9.140625" style="165"/>
    <col min="14090" max="14090" width="10" style="165" bestFit="1" customWidth="1"/>
    <col min="14091" max="14092" width="10.28515625" style="165" bestFit="1" customWidth="1"/>
    <col min="14093" max="14096" width="9.140625" style="165"/>
    <col min="14097" max="14097" width="47.28515625" style="165" bestFit="1" customWidth="1"/>
    <col min="14098" max="14107" width="9.140625" style="165" customWidth="1"/>
    <col min="14108" max="14108" width="9.140625" style="165"/>
    <col min="14109" max="14109" width="9.5703125" style="165" bestFit="1" customWidth="1"/>
    <col min="14110" max="14328" width="9.140625" style="165"/>
    <col min="14329" max="14329" width="37.42578125" style="165" bestFit="1" customWidth="1"/>
    <col min="14330" max="14339" width="9.140625" style="165" customWidth="1"/>
    <col min="14340" max="14340" width="13.28515625" style="165" customWidth="1"/>
    <col min="14341" max="14341" width="9.5703125" style="165" bestFit="1" customWidth="1"/>
    <col min="14342" max="14342" width="9.5703125" style="165" customWidth="1"/>
    <col min="14343" max="14343" width="43.5703125" style="165" bestFit="1" customWidth="1"/>
    <col min="14344" max="14345" width="9.140625" style="165"/>
    <col min="14346" max="14346" width="10" style="165" bestFit="1" customWidth="1"/>
    <col min="14347" max="14348" width="10.28515625" style="165" bestFit="1" customWidth="1"/>
    <col min="14349" max="14352" width="9.140625" style="165"/>
    <col min="14353" max="14353" width="47.28515625" style="165" bestFit="1" customWidth="1"/>
    <col min="14354" max="14363" width="9.140625" style="165" customWidth="1"/>
    <col min="14364" max="14364" width="9.140625" style="165"/>
    <col min="14365" max="14365" width="9.5703125" style="165" bestFit="1" customWidth="1"/>
    <col min="14366" max="14584" width="9.140625" style="165"/>
    <col min="14585" max="14585" width="37.42578125" style="165" bestFit="1" customWidth="1"/>
    <col min="14586" max="14595" width="9.140625" style="165" customWidth="1"/>
    <col min="14596" max="14596" width="13.28515625" style="165" customWidth="1"/>
    <col min="14597" max="14597" width="9.5703125" style="165" bestFit="1" customWidth="1"/>
    <col min="14598" max="14598" width="9.5703125" style="165" customWidth="1"/>
    <col min="14599" max="14599" width="43.5703125" style="165" bestFit="1" customWidth="1"/>
    <col min="14600" max="14601" width="9.140625" style="165"/>
    <col min="14602" max="14602" width="10" style="165" bestFit="1" customWidth="1"/>
    <col min="14603" max="14604" width="10.28515625" style="165" bestFit="1" customWidth="1"/>
    <col min="14605" max="14608" width="9.140625" style="165"/>
    <col min="14609" max="14609" width="47.28515625" style="165" bestFit="1" customWidth="1"/>
    <col min="14610" max="14619" width="9.140625" style="165" customWidth="1"/>
    <col min="14620" max="14620" width="9.140625" style="165"/>
    <col min="14621" max="14621" width="9.5703125" style="165" bestFit="1" customWidth="1"/>
    <col min="14622" max="14840" width="9.140625" style="165"/>
    <col min="14841" max="14841" width="37.42578125" style="165" bestFit="1" customWidth="1"/>
    <col min="14842" max="14851" width="9.140625" style="165" customWidth="1"/>
    <col min="14852" max="14852" width="13.28515625" style="165" customWidth="1"/>
    <col min="14853" max="14853" width="9.5703125" style="165" bestFit="1" customWidth="1"/>
    <col min="14854" max="14854" width="9.5703125" style="165" customWidth="1"/>
    <col min="14855" max="14855" width="43.5703125" style="165" bestFit="1" customWidth="1"/>
    <col min="14856" max="14857" width="9.140625" style="165"/>
    <col min="14858" max="14858" width="10" style="165" bestFit="1" customWidth="1"/>
    <col min="14859" max="14860" width="10.28515625" style="165" bestFit="1" customWidth="1"/>
    <col min="14861" max="14864" width="9.140625" style="165"/>
    <col min="14865" max="14865" width="47.28515625" style="165" bestFit="1" customWidth="1"/>
    <col min="14866" max="14875" width="9.140625" style="165" customWidth="1"/>
    <col min="14876" max="14876" width="9.140625" style="165"/>
    <col min="14877" max="14877" width="9.5703125" style="165" bestFit="1" customWidth="1"/>
    <col min="14878" max="15096" width="9.140625" style="165"/>
    <col min="15097" max="15097" width="37.42578125" style="165" bestFit="1" customWidth="1"/>
    <col min="15098" max="15107" width="9.140625" style="165" customWidth="1"/>
    <col min="15108" max="15108" width="13.28515625" style="165" customWidth="1"/>
    <col min="15109" max="15109" width="9.5703125" style="165" bestFit="1" customWidth="1"/>
    <col min="15110" max="15110" width="9.5703125" style="165" customWidth="1"/>
    <col min="15111" max="15111" width="43.5703125" style="165" bestFit="1" customWidth="1"/>
    <col min="15112" max="15113" width="9.140625" style="165"/>
    <col min="15114" max="15114" width="10" style="165" bestFit="1" customWidth="1"/>
    <col min="15115" max="15116" width="10.28515625" style="165" bestFit="1" customWidth="1"/>
    <col min="15117" max="15120" width="9.140625" style="165"/>
    <col min="15121" max="15121" width="47.28515625" style="165" bestFit="1" customWidth="1"/>
    <col min="15122" max="15131" width="9.140625" style="165" customWidth="1"/>
    <col min="15132" max="15132" width="9.140625" style="165"/>
    <col min="15133" max="15133" width="9.5703125" style="165" bestFit="1" customWidth="1"/>
    <col min="15134" max="15352" width="9.140625" style="165"/>
    <col min="15353" max="15353" width="37.42578125" style="165" bestFit="1" customWidth="1"/>
    <col min="15354" max="15363" width="9.140625" style="165" customWidth="1"/>
    <col min="15364" max="15364" width="13.28515625" style="165" customWidth="1"/>
    <col min="15365" max="15365" width="9.5703125" style="165" bestFit="1" customWidth="1"/>
    <col min="15366" max="15366" width="9.5703125" style="165" customWidth="1"/>
    <col min="15367" max="15367" width="43.5703125" style="165" bestFit="1" customWidth="1"/>
    <col min="15368" max="15369" width="9.140625" style="165"/>
    <col min="15370" max="15370" width="10" style="165" bestFit="1" customWidth="1"/>
    <col min="15371" max="15372" width="10.28515625" style="165" bestFit="1" customWidth="1"/>
    <col min="15373" max="15376" width="9.140625" style="165"/>
    <col min="15377" max="15377" width="47.28515625" style="165" bestFit="1" customWidth="1"/>
    <col min="15378" max="15387" width="9.140625" style="165" customWidth="1"/>
    <col min="15388" max="15388" width="9.140625" style="165"/>
    <col min="15389" max="15389" width="9.5703125" style="165" bestFit="1" customWidth="1"/>
    <col min="15390" max="15608" width="9.140625" style="165"/>
    <col min="15609" max="15609" width="37.42578125" style="165" bestFit="1" customWidth="1"/>
    <col min="15610" max="15619" width="9.140625" style="165" customWidth="1"/>
    <col min="15620" max="15620" width="13.28515625" style="165" customWidth="1"/>
    <col min="15621" max="15621" width="9.5703125" style="165" bestFit="1" customWidth="1"/>
    <col min="15622" max="15622" width="9.5703125" style="165" customWidth="1"/>
    <col min="15623" max="15623" width="43.5703125" style="165" bestFit="1" customWidth="1"/>
    <col min="15624" max="15625" width="9.140625" style="165"/>
    <col min="15626" max="15626" width="10" style="165" bestFit="1" customWidth="1"/>
    <col min="15627" max="15628" width="10.28515625" style="165" bestFit="1" customWidth="1"/>
    <col min="15629" max="15632" width="9.140625" style="165"/>
    <col min="15633" max="15633" width="47.28515625" style="165" bestFit="1" customWidth="1"/>
    <col min="15634" max="15643" width="9.140625" style="165" customWidth="1"/>
    <col min="15644" max="15644" width="9.140625" style="165"/>
    <col min="15645" max="15645" width="9.5703125" style="165" bestFit="1" customWidth="1"/>
    <col min="15646" max="15864" width="9.140625" style="165"/>
    <col min="15865" max="15865" width="37.42578125" style="165" bestFit="1" customWidth="1"/>
    <col min="15866" max="15875" width="9.140625" style="165" customWidth="1"/>
    <col min="15876" max="15876" width="13.28515625" style="165" customWidth="1"/>
    <col min="15877" max="15877" width="9.5703125" style="165" bestFit="1" customWidth="1"/>
    <col min="15878" max="15878" width="9.5703125" style="165" customWidth="1"/>
    <col min="15879" max="15879" width="43.5703125" style="165" bestFit="1" customWidth="1"/>
    <col min="15880" max="15881" width="9.140625" style="165"/>
    <col min="15882" max="15882" width="10" style="165" bestFit="1" customWidth="1"/>
    <col min="15883" max="15884" width="10.28515625" style="165" bestFit="1" customWidth="1"/>
    <col min="15885" max="15888" width="9.140625" style="165"/>
    <col min="15889" max="15889" width="47.28515625" style="165" bestFit="1" customWidth="1"/>
    <col min="15890" max="15899" width="9.140625" style="165" customWidth="1"/>
    <col min="15900" max="15900" width="9.140625" style="165"/>
    <col min="15901" max="15901" width="9.5703125" style="165" bestFit="1" customWidth="1"/>
    <col min="15902" max="16120" width="9.140625" style="165"/>
    <col min="16121" max="16121" width="37.42578125" style="165" bestFit="1" customWidth="1"/>
    <col min="16122" max="16131" width="9.140625" style="165" customWidth="1"/>
    <col min="16132" max="16132" width="13.28515625" style="165" customWidth="1"/>
    <col min="16133" max="16133" width="9.5703125" style="165" bestFit="1" customWidth="1"/>
    <col min="16134" max="16134" width="9.5703125" style="165" customWidth="1"/>
    <col min="16135" max="16135" width="43.5703125" style="165" bestFit="1" customWidth="1"/>
    <col min="16136" max="16137" width="9.140625" style="165"/>
    <col min="16138" max="16138" width="10" style="165" bestFit="1" customWidth="1"/>
    <col min="16139" max="16140" width="10.28515625" style="165" bestFit="1" customWidth="1"/>
    <col min="16141" max="16144" width="9.140625" style="165"/>
    <col min="16145" max="16145" width="47.28515625" style="165" bestFit="1" customWidth="1"/>
    <col min="16146" max="16155" width="9.140625" style="165" customWidth="1"/>
    <col min="16156" max="16156" width="9.140625" style="165"/>
    <col min="16157" max="16157" width="9.5703125" style="165" bestFit="1" customWidth="1"/>
    <col min="16158" max="16384" width="9.140625" style="165"/>
  </cols>
  <sheetData>
    <row r="2" spans="2:12" ht="21" customHeight="1">
      <c r="B2" s="917" t="s">
        <v>526</v>
      </c>
      <c r="C2" s="917"/>
      <c r="D2" s="917"/>
      <c r="E2" s="917"/>
      <c r="F2" s="917"/>
      <c r="G2" s="917"/>
      <c r="H2" s="917"/>
      <c r="I2" s="917"/>
      <c r="J2" s="917"/>
      <c r="K2" s="917"/>
    </row>
    <row r="3" spans="2:12">
      <c r="C3" s="345"/>
      <c r="D3" s="345"/>
      <c r="E3" s="346"/>
      <c r="F3" s="346"/>
      <c r="G3" s="346"/>
      <c r="H3" s="346"/>
      <c r="I3" s="346"/>
      <c r="J3" s="916" t="s">
        <v>414</v>
      </c>
      <c r="K3" s="916"/>
    </row>
    <row r="4" spans="2:12" s="166" customFormat="1">
      <c r="B4" s="777"/>
      <c r="C4" s="418" t="s">
        <v>5</v>
      </c>
      <c r="D4" s="418" t="s">
        <v>6</v>
      </c>
      <c r="E4" s="418" t="s">
        <v>7</v>
      </c>
      <c r="F4" s="357" t="s">
        <v>356</v>
      </c>
      <c r="G4" s="357" t="s">
        <v>357</v>
      </c>
      <c r="H4" s="357" t="s">
        <v>358</v>
      </c>
      <c r="I4" s="357" t="s">
        <v>359</v>
      </c>
      <c r="J4" s="357" t="s">
        <v>345</v>
      </c>
      <c r="K4" s="357" t="s">
        <v>536</v>
      </c>
    </row>
    <row r="5" spans="2:12">
      <c r="B5" s="347" t="s">
        <v>372</v>
      </c>
      <c r="C5" s="417"/>
      <c r="D5" s="417"/>
      <c r="E5" s="348"/>
    </row>
    <row r="6" spans="2:12" s="166" customFormat="1">
      <c r="B6" s="356" t="s">
        <v>373</v>
      </c>
      <c r="C6" s="719">
        <v>43.7</v>
      </c>
      <c r="D6" s="214">
        <v>53.4</v>
      </c>
      <c r="E6" s="719">
        <v>52.470601700558127</v>
      </c>
      <c r="F6" s="719">
        <v>54.8</v>
      </c>
      <c r="G6" s="719">
        <v>53.31</v>
      </c>
      <c r="H6" s="719">
        <v>52.853307430307737</v>
      </c>
      <c r="I6" s="719">
        <v>54.430099808422725</v>
      </c>
      <c r="J6" s="719">
        <v>55.917654636762492</v>
      </c>
      <c r="K6" s="719">
        <v>56.679034818241561</v>
      </c>
    </row>
    <row r="7" spans="2:12">
      <c r="B7" s="346" t="s">
        <v>374</v>
      </c>
      <c r="C7" s="720">
        <v>44</v>
      </c>
      <c r="D7" s="211">
        <v>53.3</v>
      </c>
      <c r="E7" s="720">
        <v>52.449137915904828</v>
      </c>
      <c r="F7" s="720">
        <v>54.68</v>
      </c>
      <c r="G7" s="720">
        <v>53.51</v>
      </c>
      <c r="H7" s="720">
        <v>53.169259377444853</v>
      </c>
      <c r="I7" s="720">
        <v>54.885632721514419</v>
      </c>
      <c r="J7" s="720">
        <v>56.358093181874068</v>
      </c>
      <c r="K7" s="720">
        <v>57.217214812148264</v>
      </c>
    </row>
    <row r="8" spans="2:12" s="166" customFormat="1">
      <c r="B8" s="356" t="s">
        <v>27</v>
      </c>
      <c r="C8" s="719">
        <v>41</v>
      </c>
      <c r="D8" s="214">
        <v>47.14407957562959</v>
      </c>
      <c r="E8" s="719">
        <v>42.930289186918714</v>
      </c>
      <c r="F8" s="719">
        <v>45.001307772403528</v>
      </c>
      <c r="G8" s="719">
        <v>41.496491646638908</v>
      </c>
      <c r="H8" s="719">
        <v>45.244989965485082</v>
      </c>
      <c r="I8" s="719">
        <v>44.324366915908506</v>
      </c>
      <c r="J8" s="719">
        <v>44.716227090612435</v>
      </c>
      <c r="K8" s="719">
        <v>44.24624117555009</v>
      </c>
    </row>
    <row r="9" spans="2:12">
      <c r="B9" s="347" t="s">
        <v>375</v>
      </c>
      <c r="C9" s="720"/>
      <c r="D9" s="211"/>
      <c r="E9" s="720"/>
      <c r="F9" s="720"/>
      <c r="G9" s="720"/>
      <c r="H9" s="720"/>
      <c r="I9" s="720"/>
      <c r="J9" s="720"/>
      <c r="K9" s="720">
        <v>0</v>
      </c>
    </row>
    <row r="10" spans="2:12" s="166" customFormat="1">
      <c r="B10" s="356" t="s">
        <v>171</v>
      </c>
      <c r="C10" s="719">
        <v>20.8</v>
      </c>
      <c r="D10" s="214">
        <v>27.027307056462597</v>
      </c>
      <c r="E10" s="719">
        <v>27.129202041228567</v>
      </c>
      <c r="F10" s="719">
        <v>27.999476635106411</v>
      </c>
      <c r="G10" s="719">
        <v>26.156306431787563</v>
      </c>
      <c r="H10" s="719">
        <v>27.82081210863165</v>
      </c>
      <c r="I10" s="719">
        <v>26.557927293030236</v>
      </c>
      <c r="J10" s="719">
        <v>28.079949748725401</v>
      </c>
      <c r="K10" s="719">
        <v>26.671945216487931</v>
      </c>
    </row>
    <row r="11" spans="2:12">
      <c r="B11" s="346" t="s">
        <v>29</v>
      </c>
      <c r="C11" s="720">
        <v>4.5999999999999996</v>
      </c>
      <c r="D11" s="211">
        <v>11.221785223267755</v>
      </c>
      <c r="E11" s="720">
        <v>10.094899316282405</v>
      </c>
      <c r="F11" s="720">
        <v>11.781285120910894</v>
      </c>
      <c r="G11" s="720">
        <v>11.738915707677059</v>
      </c>
      <c r="H11" s="720">
        <v>11.379348661685805</v>
      </c>
      <c r="I11" s="720">
        <v>10.881467578328039</v>
      </c>
      <c r="J11" s="720">
        <v>12.447700612746228</v>
      </c>
      <c r="K11" s="720">
        <v>11.374301053590402</v>
      </c>
    </row>
    <row r="12" spans="2:12" s="166" customFormat="1">
      <c r="B12" s="356" t="s">
        <v>172</v>
      </c>
      <c r="C12" s="719">
        <v>81.599999999999994</v>
      </c>
      <c r="D12" s="214">
        <v>65.871391839142419</v>
      </c>
      <c r="E12" s="719">
        <v>69.839803597197445</v>
      </c>
      <c r="F12" s="719">
        <v>65.658625051924929</v>
      </c>
      <c r="G12" s="719">
        <v>62.451229549149659</v>
      </c>
      <c r="H12" s="719">
        <v>66.686163121901615</v>
      </c>
      <c r="I12" s="719">
        <v>66.234732561399639</v>
      </c>
      <c r="J12" s="719">
        <v>63.585425993472086</v>
      </c>
      <c r="K12" s="719">
        <v>64.715780139267594</v>
      </c>
      <c r="L12" s="349"/>
    </row>
    <row r="13" spans="2:12">
      <c r="B13" s="346" t="s">
        <v>173</v>
      </c>
      <c r="C13" s="720">
        <v>3.2</v>
      </c>
      <c r="D13" s="211">
        <v>8.4427174627958426</v>
      </c>
      <c r="E13" s="720">
        <v>7.3671424438297857</v>
      </c>
      <c r="F13" s="720">
        <v>8.6308117351472458</v>
      </c>
      <c r="G13" s="720">
        <v>9.059555348210333</v>
      </c>
      <c r="H13" s="720">
        <v>8.4429863789414146</v>
      </c>
      <c r="I13" s="720">
        <v>8.303313425215908</v>
      </c>
      <c r="J13" s="720">
        <v>9.4643663200930614</v>
      </c>
      <c r="K13" s="720">
        <v>9.070947021227866</v>
      </c>
    </row>
    <row r="14" spans="2:12">
      <c r="B14" s="347" t="s">
        <v>376</v>
      </c>
      <c r="C14" s="720"/>
      <c r="D14" s="211"/>
      <c r="E14" s="720"/>
      <c r="F14" s="720"/>
      <c r="G14" s="720"/>
      <c r="H14" s="720"/>
      <c r="I14" s="720"/>
      <c r="J14" s="720"/>
      <c r="K14" s="720"/>
      <c r="L14" s="349"/>
    </row>
    <row r="15" spans="2:12" s="166" customFormat="1">
      <c r="B15" s="356" t="s">
        <v>377</v>
      </c>
      <c r="C15" s="719">
        <v>0.8</v>
      </c>
      <c r="D15" s="214">
        <v>1.4893680321447174</v>
      </c>
      <c r="E15" s="719">
        <v>1.3022157737480107</v>
      </c>
      <c r="F15" s="719">
        <v>4.0338618151959711</v>
      </c>
      <c r="G15" s="719">
        <v>3.5383497364573873</v>
      </c>
      <c r="H15" s="719">
        <v>3.0681822141512249</v>
      </c>
      <c r="I15" s="719">
        <v>3.1979869699298757</v>
      </c>
      <c r="J15" s="719">
        <v>3.7385562637815553</v>
      </c>
      <c r="K15" s="719">
        <v>3.0524580422582464</v>
      </c>
      <c r="L15" s="419"/>
    </row>
    <row r="16" spans="2:12">
      <c r="B16" s="346" t="s">
        <v>378</v>
      </c>
      <c r="C16" s="720">
        <v>-0.1</v>
      </c>
      <c r="D16" s="211">
        <v>0.68248722927826122</v>
      </c>
      <c r="E16" s="720">
        <v>0.76754944269592851</v>
      </c>
      <c r="F16" s="720">
        <v>2.807999371123644</v>
      </c>
      <c r="G16" s="720">
        <v>2.5410413294343419</v>
      </c>
      <c r="H16" s="720">
        <v>2.1488934472994563</v>
      </c>
      <c r="I16" s="720">
        <v>2.0295049564127252</v>
      </c>
      <c r="J16" s="720">
        <v>2.5292588719533842</v>
      </c>
      <c r="K16" s="720">
        <v>1.7319942992553041</v>
      </c>
      <c r="L16" s="349"/>
    </row>
    <row r="17" spans="2:30" s="166" customFormat="1">
      <c r="B17" s="356" t="s">
        <v>379</v>
      </c>
      <c r="C17" s="719">
        <v>2.2000000000000002</v>
      </c>
      <c r="D17" s="214">
        <v>3.3951991607516554</v>
      </c>
      <c r="E17" s="719">
        <v>2.9081286477168824</v>
      </c>
      <c r="F17" s="719">
        <v>9.1631406046501969</v>
      </c>
      <c r="G17" s="719">
        <v>8.2007668037954708</v>
      </c>
      <c r="H17" s="719">
        <v>7.0283216039227545</v>
      </c>
      <c r="I17" s="719">
        <v>7.3031496617396687</v>
      </c>
      <c r="J17" s="719">
        <v>8.3976517526487484</v>
      </c>
      <c r="K17" s="719">
        <v>6.8706156167820982</v>
      </c>
      <c r="L17" s="419"/>
      <c r="AD17" s="358"/>
    </row>
    <row r="18" spans="2:30">
      <c r="B18" s="346" t="s">
        <v>380</v>
      </c>
      <c r="C18" s="720">
        <v>-0.3</v>
      </c>
      <c r="D18" s="211">
        <v>1.5558142903957008</v>
      </c>
      <c r="E18" s="720">
        <v>1.7141034288186201</v>
      </c>
      <c r="F18" s="720">
        <v>6.3785261454538125</v>
      </c>
      <c r="G18" s="720">
        <v>5.8893238186118531</v>
      </c>
      <c r="H18" s="720">
        <v>4.922495857815572</v>
      </c>
      <c r="I18" s="720">
        <v>4.6347213341677813</v>
      </c>
      <c r="J18" s="720">
        <v>5.6812934460099864</v>
      </c>
      <c r="K18" s="720">
        <v>3.898453939709976</v>
      </c>
      <c r="L18" s="349"/>
    </row>
    <row r="19" spans="2:30" s="166" customFormat="1">
      <c r="B19" s="356" t="s">
        <v>382</v>
      </c>
      <c r="C19" s="719">
        <v>44.7</v>
      </c>
      <c r="D19" s="214">
        <v>34.78359189406234</v>
      </c>
      <c r="E19" s="719">
        <v>79.885939168009742</v>
      </c>
      <c r="F19" s="719">
        <v>76.034816208472634</v>
      </c>
      <c r="G19" s="719">
        <v>106.92972625346971</v>
      </c>
      <c r="H19" s="719">
        <v>78.733200477632622</v>
      </c>
      <c r="I19" s="719">
        <v>81.505170929885281</v>
      </c>
      <c r="J19" s="719">
        <v>82.120608495010629</v>
      </c>
      <c r="K19" s="719">
        <v>86.94090843077899</v>
      </c>
      <c r="L19" s="419"/>
    </row>
    <row r="20" spans="2:30" hidden="1">
      <c r="B20" s="346" t="s">
        <v>383</v>
      </c>
      <c r="C20" s="720">
        <v>55.3</v>
      </c>
      <c r="D20" s="211">
        <v>65.21640810593766</v>
      </c>
      <c r="E20" s="720">
        <v>20.114060831990251</v>
      </c>
      <c r="F20" s="720">
        <v>23.965183791527362</v>
      </c>
      <c r="G20" s="720">
        <v>-6.9297262534697106</v>
      </c>
      <c r="H20" s="720">
        <v>21.266799522367382</v>
      </c>
      <c r="I20" s="720">
        <v>18.494829070114712</v>
      </c>
      <c r="J20" s="720">
        <v>17.879391504989371</v>
      </c>
      <c r="K20" s="720">
        <v>38.65112995077677</v>
      </c>
      <c r="L20" s="349"/>
      <c r="Q20" s="422"/>
      <c r="R20" s="240"/>
      <c r="S20" s="349"/>
    </row>
    <row r="21" spans="2:30">
      <c r="B21" s="346" t="s">
        <v>384</v>
      </c>
      <c r="C21" s="720">
        <v>39.1</v>
      </c>
      <c r="D21" s="211">
        <v>22.688905577452289</v>
      </c>
      <c r="E21" s="720">
        <v>36.858577873297818</v>
      </c>
      <c r="F21" s="720">
        <v>33.783439503324615</v>
      </c>
      <c r="G21" s="720">
        <v>48.540813383133688</v>
      </c>
      <c r="H21" s="720">
        <v>39.641768792948419</v>
      </c>
      <c r="I21" s="720">
        <v>36.197429089520668</v>
      </c>
      <c r="J21" s="720">
        <v>38.723449982438453</v>
      </c>
      <c r="K21" s="720">
        <v>38.65112995077677</v>
      </c>
      <c r="L21" s="349"/>
      <c r="Q21" s="420"/>
      <c r="R21" s="421"/>
    </row>
    <row r="22" spans="2:30">
      <c r="B22" s="347" t="s">
        <v>421</v>
      </c>
      <c r="C22" s="720"/>
      <c r="D22" s="211"/>
      <c r="E22" s="720"/>
      <c r="F22" s="720"/>
      <c r="G22" s="720"/>
      <c r="H22" s="720"/>
      <c r="I22" s="720"/>
      <c r="J22" s="720"/>
      <c r="K22" s="720"/>
      <c r="L22" s="349"/>
    </row>
    <row r="23" spans="2:30" s="166" customFormat="1">
      <c r="B23" s="356" t="s">
        <v>381</v>
      </c>
      <c r="C23" s="719">
        <v>281.39999999999998</v>
      </c>
      <c r="D23" s="214">
        <v>622.9</v>
      </c>
      <c r="E23" s="719">
        <v>229.1520577355671</v>
      </c>
      <c r="F23" s="719">
        <v>261.80656764626417</v>
      </c>
      <c r="G23" s="719">
        <v>255.65034117590039</v>
      </c>
      <c r="H23" s="719">
        <v>249.915240378448</v>
      </c>
      <c r="I23" s="719">
        <v>286.38785076110912</v>
      </c>
      <c r="J23" s="719">
        <v>269.02253977058052</v>
      </c>
      <c r="K23" s="719">
        <v>299.18459389502175</v>
      </c>
      <c r="L23" s="419"/>
    </row>
    <row r="24" spans="2:30">
      <c r="B24" s="346" t="s">
        <v>183</v>
      </c>
      <c r="C24" s="720">
        <v>29.3</v>
      </c>
      <c r="D24" s="211">
        <v>31.2</v>
      </c>
      <c r="E24" s="720">
        <v>35.9</v>
      </c>
      <c r="F24" s="720">
        <v>33.587616699734909</v>
      </c>
      <c r="G24" s="720">
        <v>36.245282275908174</v>
      </c>
      <c r="H24" s="720">
        <v>32.99217153550881</v>
      </c>
      <c r="I24" s="720">
        <v>30.898974963332176</v>
      </c>
      <c r="J24" s="720">
        <v>34.569279389941762</v>
      </c>
      <c r="K24" s="720">
        <v>33.530475807814469</v>
      </c>
      <c r="L24" s="349"/>
      <c r="Q24" s="420"/>
      <c r="R24" s="421"/>
    </row>
    <row r="25" spans="2:30" s="166" customFormat="1">
      <c r="B25" s="808" t="s">
        <v>184</v>
      </c>
      <c r="C25" s="809">
        <v>287.3</v>
      </c>
      <c r="D25" s="810">
        <v>547.29999999999995</v>
      </c>
      <c r="E25" s="809">
        <v>262.39999999999998</v>
      </c>
      <c r="F25" s="809">
        <v>266.73230234439711</v>
      </c>
      <c r="G25" s="809">
        <v>289.33940500306375</v>
      </c>
      <c r="H25" s="809">
        <v>245.61476027649567</v>
      </c>
      <c r="I25" s="809">
        <v>261.63278385350299</v>
      </c>
      <c r="J25" s="809">
        <v>273.53407463094612</v>
      </c>
      <c r="K25" s="809">
        <v>284.29855271855382</v>
      </c>
      <c r="L25" s="419"/>
      <c r="Q25" s="621"/>
      <c r="R25" s="622"/>
    </row>
    <row r="26" spans="2:30">
      <c r="B26" s="495" t="s">
        <v>540</v>
      </c>
      <c r="L26" s="349"/>
      <c r="Q26" s="422"/>
      <c r="R26" s="423"/>
    </row>
    <row r="27" spans="2:30">
      <c r="L27" s="349"/>
      <c r="Q27" s="422"/>
      <c r="R27" s="423"/>
    </row>
    <row r="28" spans="2:30">
      <c r="L28" s="349"/>
      <c r="Q28" s="422"/>
      <c r="R28" s="240"/>
    </row>
    <row r="29" spans="2:30">
      <c r="L29" s="349"/>
      <c r="Q29" s="422"/>
      <c r="R29" s="240"/>
    </row>
    <row r="30" spans="2:30">
      <c r="L30" s="349"/>
      <c r="Q30" s="422"/>
      <c r="R30" s="240"/>
    </row>
    <row r="32" spans="2:30">
      <c r="Q32" s="422"/>
      <c r="R32" s="350"/>
    </row>
    <row r="33" spans="17:18">
      <c r="Q33" s="422"/>
      <c r="R33" s="350"/>
    </row>
    <row r="34" spans="17:18">
      <c r="Q34" s="422"/>
      <c r="R34" s="350"/>
    </row>
    <row r="35" spans="17:18">
      <c r="Q35" s="422"/>
      <c r="R35" s="350"/>
    </row>
    <row r="36" spans="17:18">
      <c r="Q36" s="422"/>
      <c r="R36" s="350"/>
    </row>
    <row r="37" spans="17:18">
      <c r="Q37" s="422"/>
      <c r="R37" s="350"/>
    </row>
    <row r="38" spans="17:18">
      <c r="Q38" s="422"/>
      <c r="R38" s="350"/>
    </row>
    <row r="39" spans="17:18">
      <c r="Q39" s="422"/>
      <c r="R39" s="350"/>
    </row>
    <row r="40" spans="17:18">
      <c r="Q40" s="422"/>
      <c r="R40" s="350"/>
    </row>
  </sheetData>
  <mergeCells count="2">
    <mergeCell ref="J3:K3"/>
    <mergeCell ref="B2:K2"/>
  </mergeCells>
  <pageMargins left="0.7" right="0.7" top="0.75" bottom="0.75" header="0.3" footer="0.3"/>
  <pageSetup scale="74" orientation="portrait" horizontalDpi="300" verticalDpi="300" r:id="rId1"/>
</worksheet>
</file>

<file path=xl/worksheets/sheet22.xml><?xml version="1.0" encoding="utf-8"?>
<worksheet xmlns="http://schemas.openxmlformats.org/spreadsheetml/2006/main" xmlns:r="http://schemas.openxmlformats.org/officeDocument/2006/relationships">
  <sheetPr>
    <tabColor rgb="FF7030A0"/>
    <pageSetUpPr fitToPage="1"/>
  </sheetPr>
  <dimension ref="B1:F13"/>
  <sheetViews>
    <sheetView showGridLines="0" view="pageBreakPreview" zoomScale="68" zoomScaleNormal="115" zoomScaleSheetLayoutView="68" workbookViewId="0">
      <selection activeCell="B2" sqref="B2:C2"/>
    </sheetView>
  </sheetViews>
  <sheetFormatPr defaultRowHeight="21"/>
  <cols>
    <col min="1" max="1" width="9.140625" style="424"/>
    <col min="2" max="3" width="86.7109375" style="424" bestFit="1" customWidth="1"/>
    <col min="4" max="245" width="9.140625" style="424"/>
    <col min="246" max="248" width="9.140625" style="424" customWidth="1"/>
    <col min="249" max="249" width="39.7109375" style="424" customWidth="1"/>
    <col min="250" max="252" width="9.140625" style="424" customWidth="1"/>
    <col min="253" max="253" width="39.28515625" style="424" customWidth="1"/>
    <col min="254" max="254" width="9.140625" style="424" customWidth="1"/>
    <col min="255" max="255" width="38.7109375" style="424" customWidth="1"/>
    <col min="256" max="257" width="9.140625" style="424" customWidth="1"/>
    <col min="258" max="259" width="38.85546875" style="424" bestFit="1" customWidth="1"/>
    <col min="260" max="501" width="9.140625" style="424"/>
    <col min="502" max="504" width="9.140625" style="424" customWidth="1"/>
    <col min="505" max="505" width="39.7109375" style="424" customWidth="1"/>
    <col min="506" max="508" width="9.140625" style="424" customWidth="1"/>
    <col min="509" max="509" width="39.28515625" style="424" customWidth="1"/>
    <col min="510" max="510" width="9.140625" style="424" customWidth="1"/>
    <col min="511" max="511" width="38.7109375" style="424" customWidth="1"/>
    <col min="512" max="513" width="9.140625" style="424" customWidth="1"/>
    <col min="514" max="515" width="38.85546875" style="424" bestFit="1" customWidth="1"/>
    <col min="516" max="757" width="9.140625" style="424"/>
    <col min="758" max="760" width="9.140625" style="424" customWidth="1"/>
    <col min="761" max="761" width="39.7109375" style="424" customWidth="1"/>
    <col min="762" max="764" width="9.140625" style="424" customWidth="1"/>
    <col min="765" max="765" width="39.28515625" style="424" customWidth="1"/>
    <col min="766" max="766" width="9.140625" style="424" customWidth="1"/>
    <col min="767" max="767" width="38.7109375" style="424" customWidth="1"/>
    <col min="768" max="769" width="9.140625" style="424" customWidth="1"/>
    <col min="770" max="771" width="38.85546875" style="424" bestFit="1" customWidth="1"/>
    <col min="772" max="1013" width="9.140625" style="424"/>
    <col min="1014" max="1016" width="9.140625" style="424" customWidth="1"/>
    <col min="1017" max="1017" width="39.7109375" style="424" customWidth="1"/>
    <col min="1018" max="1020" width="9.140625" style="424" customWidth="1"/>
    <col min="1021" max="1021" width="39.28515625" style="424" customWidth="1"/>
    <col min="1022" max="1022" width="9.140625" style="424" customWidth="1"/>
    <col min="1023" max="1023" width="38.7109375" style="424" customWidth="1"/>
    <col min="1024" max="1025" width="9.140625" style="424" customWidth="1"/>
    <col min="1026" max="1027" width="38.85546875" style="424" bestFit="1" customWidth="1"/>
    <col min="1028" max="1269" width="9.140625" style="424"/>
    <col min="1270" max="1272" width="9.140625" style="424" customWidth="1"/>
    <col min="1273" max="1273" width="39.7109375" style="424" customWidth="1"/>
    <col min="1274" max="1276" width="9.140625" style="424" customWidth="1"/>
    <col min="1277" max="1277" width="39.28515625" style="424" customWidth="1"/>
    <col min="1278" max="1278" width="9.140625" style="424" customWidth="1"/>
    <col min="1279" max="1279" width="38.7109375" style="424" customWidth="1"/>
    <col min="1280" max="1281" width="9.140625" style="424" customWidth="1"/>
    <col min="1282" max="1283" width="38.85546875" style="424" bestFit="1" customWidth="1"/>
    <col min="1284" max="1525" width="9.140625" style="424"/>
    <col min="1526" max="1528" width="9.140625" style="424" customWidth="1"/>
    <col min="1529" max="1529" width="39.7109375" style="424" customWidth="1"/>
    <col min="1530" max="1532" width="9.140625" style="424" customWidth="1"/>
    <col min="1533" max="1533" width="39.28515625" style="424" customWidth="1"/>
    <col min="1534" max="1534" width="9.140625" style="424" customWidth="1"/>
    <col min="1535" max="1535" width="38.7109375" style="424" customWidth="1"/>
    <col min="1536" max="1537" width="9.140625" style="424" customWidth="1"/>
    <col min="1538" max="1539" width="38.85546875" style="424" bestFit="1" customWidth="1"/>
    <col min="1540" max="1781" width="9.140625" style="424"/>
    <col min="1782" max="1784" width="9.140625" style="424" customWidth="1"/>
    <col min="1785" max="1785" width="39.7109375" style="424" customWidth="1"/>
    <col min="1786" max="1788" width="9.140625" style="424" customWidth="1"/>
    <col min="1789" max="1789" width="39.28515625" style="424" customWidth="1"/>
    <col min="1790" max="1790" width="9.140625" style="424" customWidth="1"/>
    <col min="1791" max="1791" width="38.7109375" style="424" customWidth="1"/>
    <col min="1792" max="1793" width="9.140625" style="424" customWidth="1"/>
    <col min="1794" max="1795" width="38.85546875" style="424" bestFit="1" customWidth="1"/>
    <col min="1796" max="2037" width="9.140625" style="424"/>
    <col min="2038" max="2040" width="9.140625" style="424" customWidth="1"/>
    <col min="2041" max="2041" width="39.7109375" style="424" customWidth="1"/>
    <col min="2042" max="2044" width="9.140625" style="424" customWidth="1"/>
    <col min="2045" max="2045" width="39.28515625" style="424" customWidth="1"/>
    <col min="2046" max="2046" width="9.140625" style="424" customWidth="1"/>
    <col min="2047" max="2047" width="38.7109375" style="424" customWidth="1"/>
    <col min="2048" max="2049" width="9.140625" style="424" customWidth="1"/>
    <col min="2050" max="2051" width="38.85546875" style="424" bestFit="1" customWidth="1"/>
    <col min="2052" max="2293" width="9.140625" style="424"/>
    <col min="2294" max="2296" width="9.140625" style="424" customWidth="1"/>
    <col min="2297" max="2297" width="39.7109375" style="424" customWidth="1"/>
    <col min="2298" max="2300" width="9.140625" style="424" customWidth="1"/>
    <col min="2301" max="2301" width="39.28515625" style="424" customWidth="1"/>
    <col min="2302" max="2302" width="9.140625" style="424" customWidth="1"/>
    <col min="2303" max="2303" width="38.7109375" style="424" customWidth="1"/>
    <col min="2304" max="2305" width="9.140625" style="424" customWidth="1"/>
    <col min="2306" max="2307" width="38.85546875" style="424" bestFit="1" customWidth="1"/>
    <col min="2308" max="2549" width="9.140625" style="424"/>
    <col min="2550" max="2552" width="9.140625" style="424" customWidth="1"/>
    <col min="2553" max="2553" width="39.7109375" style="424" customWidth="1"/>
    <col min="2554" max="2556" width="9.140625" style="424" customWidth="1"/>
    <col min="2557" max="2557" width="39.28515625" style="424" customWidth="1"/>
    <col min="2558" max="2558" width="9.140625" style="424" customWidth="1"/>
    <col min="2559" max="2559" width="38.7109375" style="424" customWidth="1"/>
    <col min="2560" max="2561" width="9.140625" style="424" customWidth="1"/>
    <col min="2562" max="2563" width="38.85546875" style="424" bestFit="1" customWidth="1"/>
    <col min="2564" max="2805" width="9.140625" style="424"/>
    <col min="2806" max="2808" width="9.140625" style="424" customWidth="1"/>
    <col min="2809" max="2809" width="39.7109375" style="424" customWidth="1"/>
    <col min="2810" max="2812" width="9.140625" style="424" customWidth="1"/>
    <col min="2813" max="2813" width="39.28515625" style="424" customWidth="1"/>
    <col min="2814" max="2814" width="9.140625" style="424" customWidth="1"/>
    <col min="2815" max="2815" width="38.7109375" style="424" customWidth="1"/>
    <col min="2816" max="2817" width="9.140625" style="424" customWidth="1"/>
    <col min="2818" max="2819" width="38.85546875" style="424" bestFit="1" customWidth="1"/>
    <col min="2820" max="3061" width="9.140625" style="424"/>
    <col min="3062" max="3064" width="9.140625" style="424" customWidth="1"/>
    <col min="3065" max="3065" width="39.7109375" style="424" customWidth="1"/>
    <col min="3066" max="3068" width="9.140625" style="424" customWidth="1"/>
    <col min="3069" max="3069" width="39.28515625" style="424" customWidth="1"/>
    <col min="3070" max="3070" width="9.140625" style="424" customWidth="1"/>
    <col min="3071" max="3071" width="38.7109375" style="424" customWidth="1"/>
    <col min="3072" max="3073" width="9.140625" style="424" customWidth="1"/>
    <col min="3074" max="3075" width="38.85546875" style="424" bestFit="1" customWidth="1"/>
    <col min="3076" max="3317" width="9.140625" style="424"/>
    <col min="3318" max="3320" width="9.140625" style="424" customWidth="1"/>
    <col min="3321" max="3321" width="39.7109375" style="424" customWidth="1"/>
    <col min="3322" max="3324" width="9.140625" style="424" customWidth="1"/>
    <col min="3325" max="3325" width="39.28515625" style="424" customWidth="1"/>
    <col min="3326" max="3326" width="9.140625" style="424" customWidth="1"/>
    <col min="3327" max="3327" width="38.7109375" style="424" customWidth="1"/>
    <col min="3328" max="3329" width="9.140625" style="424" customWidth="1"/>
    <col min="3330" max="3331" width="38.85546875" style="424" bestFit="1" customWidth="1"/>
    <col min="3332" max="3573" width="9.140625" style="424"/>
    <col min="3574" max="3576" width="9.140625" style="424" customWidth="1"/>
    <col min="3577" max="3577" width="39.7109375" style="424" customWidth="1"/>
    <col min="3578" max="3580" width="9.140625" style="424" customWidth="1"/>
    <col min="3581" max="3581" width="39.28515625" style="424" customWidth="1"/>
    <col min="3582" max="3582" width="9.140625" style="424" customWidth="1"/>
    <col min="3583" max="3583" width="38.7109375" style="424" customWidth="1"/>
    <col min="3584" max="3585" width="9.140625" style="424" customWidth="1"/>
    <col min="3586" max="3587" width="38.85546875" style="424" bestFit="1" customWidth="1"/>
    <col min="3588" max="3829" width="9.140625" style="424"/>
    <col min="3830" max="3832" width="9.140625" style="424" customWidth="1"/>
    <col min="3833" max="3833" width="39.7109375" style="424" customWidth="1"/>
    <col min="3834" max="3836" width="9.140625" style="424" customWidth="1"/>
    <col min="3837" max="3837" width="39.28515625" style="424" customWidth="1"/>
    <col min="3838" max="3838" width="9.140625" style="424" customWidth="1"/>
    <col min="3839" max="3839" width="38.7109375" style="424" customWidth="1"/>
    <col min="3840" max="3841" width="9.140625" style="424" customWidth="1"/>
    <col min="3842" max="3843" width="38.85546875" style="424" bestFit="1" customWidth="1"/>
    <col min="3844" max="4085" width="9.140625" style="424"/>
    <col min="4086" max="4088" width="9.140625" style="424" customWidth="1"/>
    <col min="4089" max="4089" width="39.7109375" style="424" customWidth="1"/>
    <col min="4090" max="4092" width="9.140625" style="424" customWidth="1"/>
    <col min="4093" max="4093" width="39.28515625" style="424" customWidth="1"/>
    <col min="4094" max="4094" width="9.140625" style="424" customWidth="1"/>
    <col min="4095" max="4095" width="38.7109375" style="424" customWidth="1"/>
    <col min="4096" max="4097" width="9.140625" style="424" customWidth="1"/>
    <col min="4098" max="4099" width="38.85546875" style="424" bestFit="1" customWidth="1"/>
    <col min="4100" max="4341" width="9.140625" style="424"/>
    <col min="4342" max="4344" width="9.140625" style="424" customWidth="1"/>
    <col min="4345" max="4345" width="39.7109375" style="424" customWidth="1"/>
    <col min="4346" max="4348" width="9.140625" style="424" customWidth="1"/>
    <col min="4349" max="4349" width="39.28515625" style="424" customWidth="1"/>
    <col min="4350" max="4350" width="9.140625" style="424" customWidth="1"/>
    <col min="4351" max="4351" width="38.7109375" style="424" customWidth="1"/>
    <col min="4352" max="4353" width="9.140625" style="424" customWidth="1"/>
    <col min="4354" max="4355" width="38.85546875" style="424" bestFit="1" customWidth="1"/>
    <col min="4356" max="4597" width="9.140625" style="424"/>
    <col min="4598" max="4600" width="9.140625" style="424" customWidth="1"/>
    <col min="4601" max="4601" width="39.7109375" style="424" customWidth="1"/>
    <col min="4602" max="4604" width="9.140625" style="424" customWidth="1"/>
    <col min="4605" max="4605" width="39.28515625" style="424" customWidth="1"/>
    <col min="4606" max="4606" width="9.140625" style="424" customWidth="1"/>
    <col min="4607" max="4607" width="38.7109375" style="424" customWidth="1"/>
    <col min="4608" max="4609" width="9.140625" style="424" customWidth="1"/>
    <col min="4610" max="4611" width="38.85546875" style="424" bestFit="1" customWidth="1"/>
    <col min="4612" max="4853" width="9.140625" style="424"/>
    <col min="4854" max="4856" width="9.140625" style="424" customWidth="1"/>
    <col min="4857" max="4857" width="39.7109375" style="424" customWidth="1"/>
    <col min="4858" max="4860" width="9.140625" style="424" customWidth="1"/>
    <col min="4861" max="4861" width="39.28515625" style="424" customWidth="1"/>
    <col min="4862" max="4862" width="9.140625" style="424" customWidth="1"/>
    <col min="4863" max="4863" width="38.7109375" style="424" customWidth="1"/>
    <col min="4864" max="4865" width="9.140625" style="424" customWidth="1"/>
    <col min="4866" max="4867" width="38.85546875" style="424" bestFit="1" customWidth="1"/>
    <col min="4868" max="5109" width="9.140625" style="424"/>
    <col min="5110" max="5112" width="9.140625" style="424" customWidth="1"/>
    <col min="5113" max="5113" width="39.7109375" style="424" customWidth="1"/>
    <col min="5114" max="5116" width="9.140625" style="424" customWidth="1"/>
    <col min="5117" max="5117" width="39.28515625" style="424" customWidth="1"/>
    <col min="5118" max="5118" width="9.140625" style="424" customWidth="1"/>
    <col min="5119" max="5119" width="38.7109375" style="424" customWidth="1"/>
    <col min="5120" max="5121" width="9.140625" style="424" customWidth="1"/>
    <col min="5122" max="5123" width="38.85546875" style="424" bestFit="1" customWidth="1"/>
    <col min="5124" max="5365" width="9.140625" style="424"/>
    <col min="5366" max="5368" width="9.140625" style="424" customWidth="1"/>
    <col min="5369" max="5369" width="39.7109375" style="424" customWidth="1"/>
    <col min="5370" max="5372" width="9.140625" style="424" customWidth="1"/>
    <col min="5373" max="5373" width="39.28515625" style="424" customWidth="1"/>
    <col min="5374" max="5374" width="9.140625" style="424" customWidth="1"/>
    <col min="5375" max="5375" width="38.7109375" style="424" customWidth="1"/>
    <col min="5376" max="5377" width="9.140625" style="424" customWidth="1"/>
    <col min="5378" max="5379" width="38.85546875" style="424" bestFit="1" customWidth="1"/>
    <col min="5380" max="5621" width="9.140625" style="424"/>
    <col min="5622" max="5624" width="9.140625" style="424" customWidth="1"/>
    <col min="5625" max="5625" width="39.7109375" style="424" customWidth="1"/>
    <col min="5626" max="5628" width="9.140625" style="424" customWidth="1"/>
    <col min="5629" max="5629" width="39.28515625" style="424" customWidth="1"/>
    <col min="5630" max="5630" width="9.140625" style="424" customWidth="1"/>
    <col min="5631" max="5631" width="38.7109375" style="424" customWidth="1"/>
    <col min="5632" max="5633" width="9.140625" style="424" customWidth="1"/>
    <col min="5634" max="5635" width="38.85546875" style="424" bestFit="1" customWidth="1"/>
    <col min="5636" max="5877" width="9.140625" style="424"/>
    <col min="5878" max="5880" width="9.140625" style="424" customWidth="1"/>
    <col min="5881" max="5881" width="39.7109375" style="424" customWidth="1"/>
    <col min="5882" max="5884" width="9.140625" style="424" customWidth="1"/>
    <col min="5885" max="5885" width="39.28515625" style="424" customWidth="1"/>
    <col min="5886" max="5886" width="9.140625" style="424" customWidth="1"/>
    <col min="5887" max="5887" width="38.7109375" style="424" customWidth="1"/>
    <col min="5888" max="5889" width="9.140625" style="424" customWidth="1"/>
    <col min="5890" max="5891" width="38.85546875" style="424" bestFit="1" customWidth="1"/>
    <col min="5892" max="6133" width="9.140625" style="424"/>
    <col min="6134" max="6136" width="9.140625" style="424" customWidth="1"/>
    <col min="6137" max="6137" width="39.7109375" style="424" customWidth="1"/>
    <col min="6138" max="6140" width="9.140625" style="424" customWidth="1"/>
    <col min="6141" max="6141" width="39.28515625" style="424" customWidth="1"/>
    <col min="6142" max="6142" width="9.140625" style="424" customWidth="1"/>
    <col min="6143" max="6143" width="38.7109375" style="424" customWidth="1"/>
    <col min="6144" max="6145" width="9.140625" style="424" customWidth="1"/>
    <col min="6146" max="6147" width="38.85546875" style="424" bestFit="1" customWidth="1"/>
    <col min="6148" max="6389" width="9.140625" style="424"/>
    <col min="6390" max="6392" width="9.140625" style="424" customWidth="1"/>
    <col min="6393" max="6393" width="39.7109375" style="424" customWidth="1"/>
    <col min="6394" max="6396" width="9.140625" style="424" customWidth="1"/>
    <col min="6397" max="6397" width="39.28515625" style="424" customWidth="1"/>
    <col min="6398" max="6398" width="9.140625" style="424" customWidth="1"/>
    <col min="6399" max="6399" width="38.7109375" style="424" customWidth="1"/>
    <col min="6400" max="6401" width="9.140625" style="424" customWidth="1"/>
    <col min="6402" max="6403" width="38.85546875" style="424" bestFit="1" customWidth="1"/>
    <col min="6404" max="6645" width="9.140625" style="424"/>
    <col min="6646" max="6648" width="9.140625" style="424" customWidth="1"/>
    <col min="6649" max="6649" width="39.7109375" style="424" customWidth="1"/>
    <col min="6650" max="6652" width="9.140625" style="424" customWidth="1"/>
    <col min="6653" max="6653" width="39.28515625" style="424" customWidth="1"/>
    <col min="6654" max="6654" width="9.140625" style="424" customWidth="1"/>
    <col min="6655" max="6655" width="38.7109375" style="424" customWidth="1"/>
    <col min="6656" max="6657" width="9.140625" style="424" customWidth="1"/>
    <col min="6658" max="6659" width="38.85546875" style="424" bestFit="1" customWidth="1"/>
    <col min="6660" max="6901" width="9.140625" style="424"/>
    <col min="6902" max="6904" width="9.140625" style="424" customWidth="1"/>
    <col min="6905" max="6905" width="39.7109375" style="424" customWidth="1"/>
    <col min="6906" max="6908" width="9.140625" style="424" customWidth="1"/>
    <col min="6909" max="6909" width="39.28515625" style="424" customWidth="1"/>
    <col min="6910" max="6910" width="9.140625" style="424" customWidth="1"/>
    <col min="6911" max="6911" width="38.7109375" style="424" customWidth="1"/>
    <col min="6912" max="6913" width="9.140625" style="424" customWidth="1"/>
    <col min="6914" max="6915" width="38.85546875" style="424" bestFit="1" customWidth="1"/>
    <col min="6916" max="7157" width="9.140625" style="424"/>
    <col min="7158" max="7160" width="9.140625" style="424" customWidth="1"/>
    <col min="7161" max="7161" width="39.7109375" style="424" customWidth="1"/>
    <col min="7162" max="7164" width="9.140625" style="424" customWidth="1"/>
    <col min="7165" max="7165" width="39.28515625" style="424" customWidth="1"/>
    <col min="7166" max="7166" width="9.140625" style="424" customWidth="1"/>
    <col min="7167" max="7167" width="38.7109375" style="424" customWidth="1"/>
    <col min="7168" max="7169" width="9.140625" style="424" customWidth="1"/>
    <col min="7170" max="7171" width="38.85546875" style="424" bestFit="1" customWidth="1"/>
    <col min="7172" max="7413" width="9.140625" style="424"/>
    <col min="7414" max="7416" width="9.140625" style="424" customWidth="1"/>
    <col min="7417" max="7417" width="39.7109375" style="424" customWidth="1"/>
    <col min="7418" max="7420" width="9.140625" style="424" customWidth="1"/>
    <col min="7421" max="7421" width="39.28515625" style="424" customWidth="1"/>
    <col min="7422" max="7422" width="9.140625" style="424" customWidth="1"/>
    <col min="7423" max="7423" width="38.7109375" style="424" customWidth="1"/>
    <col min="7424" max="7425" width="9.140625" style="424" customWidth="1"/>
    <col min="7426" max="7427" width="38.85546875" style="424" bestFit="1" customWidth="1"/>
    <col min="7428" max="7669" width="9.140625" style="424"/>
    <col min="7670" max="7672" width="9.140625" style="424" customWidth="1"/>
    <col min="7673" max="7673" width="39.7109375" style="424" customWidth="1"/>
    <col min="7674" max="7676" width="9.140625" style="424" customWidth="1"/>
    <col min="7677" max="7677" width="39.28515625" style="424" customWidth="1"/>
    <col min="7678" max="7678" width="9.140625" style="424" customWidth="1"/>
    <col min="7679" max="7679" width="38.7109375" style="424" customWidth="1"/>
    <col min="7680" max="7681" width="9.140625" style="424" customWidth="1"/>
    <col min="7682" max="7683" width="38.85546875" style="424" bestFit="1" customWidth="1"/>
    <col min="7684" max="7925" width="9.140625" style="424"/>
    <col min="7926" max="7928" width="9.140625" style="424" customWidth="1"/>
    <col min="7929" max="7929" width="39.7109375" style="424" customWidth="1"/>
    <col min="7930" max="7932" width="9.140625" style="424" customWidth="1"/>
    <col min="7933" max="7933" width="39.28515625" style="424" customWidth="1"/>
    <col min="7934" max="7934" width="9.140625" style="424" customWidth="1"/>
    <col min="7935" max="7935" width="38.7109375" style="424" customWidth="1"/>
    <col min="7936" max="7937" width="9.140625" style="424" customWidth="1"/>
    <col min="7938" max="7939" width="38.85546875" style="424" bestFit="1" customWidth="1"/>
    <col min="7940" max="8181" width="9.140625" style="424"/>
    <col min="8182" max="8184" width="9.140625" style="424" customWidth="1"/>
    <col min="8185" max="8185" width="39.7109375" style="424" customWidth="1"/>
    <col min="8186" max="8188" width="9.140625" style="424" customWidth="1"/>
    <col min="8189" max="8189" width="39.28515625" style="424" customWidth="1"/>
    <col min="8190" max="8190" width="9.140625" style="424" customWidth="1"/>
    <col min="8191" max="8191" width="38.7109375" style="424" customWidth="1"/>
    <col min="8192" max="8193" width="9.140625" style="424" customWidth="1"/>
    <col min="8194" max="8195" width="38.85546875" style="424" bestFit="1" customWidth="1"/>
    <col min="8196" max="8437" width="9.140625" style="424"/>
    <col min="8438" max="8440" width="9.140625" style="424" customWidth="1"/>
    <col min="8441" max="8441" width="39.7109375" style="424" customWidth="1"/>
    <col min="8442" max="8444" width="9.140625" style="424" customWidth="1"/>
    <col min="8445" max="8445" width="39.28515625" style="424" customWidth="1"/>
    <col min="8446" max="8446" width="9.140625" style="424" customWidth="1"/>
    <col min="8447" max="8447" width="38.7109375" style="424" customWidth="1"/>
    <col min="8448" max="8449" width="9.140625" style="424" customWidth="1"/>
    <col min="8450" max="8451" width="38.85546875" style="424" bestFit="1" customWidth="1"/>
    <col min="8452" max="8693" width="9.140625" style="424"/>
    <col min="8694" max="8696" width="9.140625" style="424" customWidth="1"/>
    <col min="8697" max="8697" width="39.7109375" style="424" customWidth="1"/>
    <col min="8698" max="8700" width="9.140625" style="424" customWidth="1"/>
    <col min="8701" max="8701" width="39.28515625" style="424" customWidth="1"/>
    <col min="8702" max="8702" width="9.140625" style="424" customWidth="1"/>
    <col min="8703" max="8703" width="38.7109375" style="424" customWidth="1"/>
    <col min="8704" max="8705" width="9.140625" style="424" customWidth="1"/>
    <col min="8706" max="8707" width="38.85546875" style="424" bestFit="1" customWidth="1"/>
    <col min="8708" max="8949" width="9.140625" style="424"/>
    <col min="8950" max="8952" width="9.140625" style="424" customWidth="1"/>
    <col min="8953" max="8953" width="39.7109375" style="424" customWidth="1"/>
    <col min="8954" max="8956" width="9.140625" style="424" customWidth="1"/>
    <col min="8957" max="8957" width="39.28515625" style="424" customWidth="1"/>
    <col min="8958" max="8958" width="9.140625" style="424" customWidth="1"/>
    <col min="8959" max="8959" width="38.7109375" style="424" customWidth="1"/>
    <col min="8960" max="8961" width="9.140625" style="424" customWidth="1"/>
    <col min="8962" max="8963" width="38.85546875" style="424" bestFit="1" customWidth="1"/>
    <col min="8964" max="9205" width="9.140625" style="424"/>
    <col min="9206" max="9208" width="9.140625" style="424" customWidth="1"/>
    <col min="9209" max="9209" width="39.7109375" style="424" customWidth="1"/>
    <col min="9210" max="9212" width="9.140625" style="424" customWidth="1"/>
    <col min="9213" max="9213" width="39.28515625" style="424" customWidth="1"/>
    <col min="9214" max="9214" width="9.140625" style="424" customWidth="1"/>
    <col min="9215" max="9215" width="38.7109375" style="424" customWidth="1"/>
    <col min="9216" max="9217" width="9.140625" style="424" customWidth="1"/>
    <col min="9218" max="9219" width="38.85546875" style="424" bestFit="1" customWidth="1"/>
    <col min="9220" max="9461" width="9.140625" style="424"/>
    <col min="9462" max="9464" width="9.140625" style="424" customWidth="1"/>
    <col min="9465" max="9465" width="39.7109375" style="424" customWidth="1"/>
    <col min="9466" max="9468" width="9.140625" style="424" customWidth="1"/>
    <col min="9469" max="9469" width="39.28515625" style="424" customWidth="1"/>
    <col min="9470" max="9470" width="9.140625" style="424" customWidth="1"/>
    <col min="9471" max="9471" width="38.7109375" style="424" customWidth="1"/>
    <col min="9472" max="9473" width="9.140625" style="424" customWidth="1"/>
    <col min="9474" max="9475" width="38.85546875" style="424" bestFit="1" customWidth="1"/>
    <col min="9476" max="9717" width="9.140625" style="424"/>
    <col min="9718" max="9720" width="9.140625" style="424" customWidth="1"/>
    <col min="9721" max="9721" width="39.7109375" style="424" customWidth="1"/>
    <col min="9722" max="9724" width="9.140625" style="424" customWidth="1"/>
    <col min="9725" max="9725" width="39.28515625" style="424" customWidth="1"/>
    <col min="9726" max="9726" width="9.140625" style="424" customWidth="1"/>
    <col min="9727" max="9727" width="38.7109375" style="424" customWidth="1"/>
    <col min="9728" max="9729" width="9.140625" style="424" customWidth="1"/>
    <col min="9730" max="9731" width="38.85546875" style="424" bestFit="1" customWidth="1"/>
    <col min="9732" max="9973" width="9.140625" style="424"/>
    <col min="9974" max="9976" width="9.140625" style="424" customWidth="1"/>
    <col min="9977" max="9977" width="39.7109375" style="424" customWidth="1"/>
    <col min="9978" max="9980" width="9.140625" style="424" customWidth="1"/>
    <col min="9981" max="9981" width="39.28515625" style="424" customWidth="1"/>
    <col min="9982" max="9982" width="9.140625" style="424" customWidth="1"/>
    <col min="9983" max="9983" width="38.7109375" style="424" customWidth="1"/>
    <col min="9984" max="9985" width="9.140625" style="424" customWidth="1"/>
    <col min="9986" max="9987" width="38.85546875" style="424" bestFit="1" customWidth="1"/>
    <col min="9988" max="10229" width="9.140625" style="424"/>
    <col min="10230" max="10232" width="9.140625" style="424" customWidth="1"/>
    <col min="10233" max="10233" width="39.7109375" style="424" customWidth="1"/>
    <col min="10234" max="10236" width="9.140625" style="424" customWidth="1"/>
    <col min="10237" max="10237" width="39.28515625" style="424" customWidth="1"/>
    <col min="10238" max="10238" width="9.140625" style="424" customWidth="1"/>
    <col min="10239" max="10239" width="38.7109375" style="424" customWidth="1"/>
    <col min="10240" max="10241" width="9.140625" style="424" customWidth="1"/>
    <col min="10242" max="10243" width="38.85546875" style="424" bestFit="1" customWidth="1"/>
    <col min="10244" max="10485" width="9.140625" style="424"/>
    <col min="10486" max="10488" width="9.140625" style="424" customWidth="1"/>
    <col min="10489" max="10489" width="39.7109375" style="424" customWidth="1"/>
    <col min="10490" max="10492" width="9.140625" style="424" customWidth="1"/>
    <col min="10493" max="10493" width="39.28515625" style="424" customWidth="1"/>
    <col min="10494" max="10494" width="9.140625" style="424" customWidth="1"/>
    <col min="10495" max="10495" width="38.7109375" style="424" customWidth="1"/>
    <col min="10496" max="10497" width="9.140625" style="424" customWidth="1"/>
    <col min="10498" max="10499" width="38.85546875" style="424" bestFit="1" customWidth="1"/>
    <col min="10500" max="10741" width="9.140625" style="424"/>
    <col min="10742" max="10744" width="9.140625" style="424" customWidth="1"/>
    <col min="10745" max="10745" width="39.7109375" style="424" customWidth="1"/>
    <col min="10746" max="10748" width="9.140625" style="424" customWidth="1"/>
    <col min="10749" max="10749" width="39.28515625" style="424" customWidth="1"/>
    <col min="10750" max="10750" width="9.140625" style="424" customWidth="1"/>
    <col min="10751" max="10751" width="38.7109375" style="424" customWidth="1"/>
    <col min="10752" max="10753" width="9.140625" style="424" customWidth="1"/>
    <col min="10754" max="10755" width="38.85546875" style="424" bestFit="1" customWidth="1"/>
    <col min="10756" max="10997" width="9.140625" style="424"/>
    <col min="10998" max="11000" width="9.140625" style="424" customWidth="1"/>
    <col min="11001" max="11001" width="39.7109375" style="424" customWidth="1"/>
    <col min="11002" max="11004" width="9.140625" style="424" customWidth="1"/>
    <col min="11005" max="11005" width="39.28515625" style="424" customWidth="1"/>
    <col min="11006" max="11006" width="9.140625" style="424" customWidth="1"/>
    <col min="11007" max="11007" width="38.7109375" style="424" customWidth="1"/>
    <col min="11008" max="11009" width="9.140625" style="424" customWidth="1"/>
    <col min="11010" max="11011" width="38.85546875" style="424" bestFit="1" customWidth="1"/>
    <col min="11012" max="11253" width="9.140625" style="424"/>
    <col min="11254" max="11256" width="9.140625" style="424" customWidth="1"/>
    <col min="11257" max="11257" width="39.7109375" style="424" customWidth="1"/>
    <col min="11258" max="11260" width="9.140625" style="424" customWidth="1"/>
    <col min="11261" max="11261" width="39.28515625" style="424" customWidth="1"/>
    <col min="11262" max="11262" width="9.140625" style="424" customWidth="1"/>
    <col min="11263" max="11263" width="38.7109375" style="424" customWidth="1"/>
    <col min="11264" max="11265" width="9.140625" style="424" customWidth="1"/>
    <col min="11266" max="11267" width="38.85546875" style="424" bestFit="1" customWidth="1"/>
    <col min="11268" max="11509" width="9.140625" style="424"/>
    <col min="11510" max="11512" width="9.140625" style="424" customWidth="1"/>
    <col min="11513" max="11513" width="39.7109375" style="424" customWidth="1"/>
    <col min="11514" max="11516" width="9.140625" style="424" customWidth="1"/>
    <col min="11517" max="11517" width="39.28515625" style="424" customWidth="1"/>
    <col min="11518" max="11518" width="9.140625" style="424" customWidth="1"/>
    <col min="11519" max="11519" width="38.7109375" style="424" customWidth="1"/>
    <col min="11520" max="11521" width="9.140625" style="424" customWidth="1"/>
    <col min="11522" max="11523" width="38.85546875" style="424" bestFit="1" customWidth="1"/>
    <col min="11524" max="11765" width="9.140625" style="424"/>
    <col min="11766" max="11768" width="9.140625" style="424" customWidth="1"/>
    <col min="11769" max="11769" width="39.7109375" style="424" customWidth="1"/>
    <col min="11770" max="11772" width="9.140625" style="424" customWidth="1"/>
    <col min="11773" max="11773" width="39.28515625" style="424" customWidth="1"/>
    <col min="11774" max="11774" width="9.140625" style="424" customWidth="1"/>
    <col min="11775" max="11775" width="38.7109375" style="424" customWidth="1"/>
    <col min="11776" max="11777" width="9.140625" style="424" customWidth="1"/>
    <col min="11778" max="11779" width="38.85546875" style="424" bestFit="1" customWidth="1"/>
    <col min="11780" max="12021" width="9.140625" style="424"/>
    <col min="12022" max="12024" width="9.140625" style="424" customWidth="1"/>
    <col min="12025" max="12025" width="39.7109375" style="424" customWidth="1"/>
    <col min="12026" max="12028" width="9.140625" style="424" customWidth="1"/>
    <col min="12029" max="12029" width="39.28515625" style="424" customWidth="1"/>
    <col min="12030" max="12030" width="9.140625" style="424" customWidth="1"/>
    <col min="12031" max="12031" width="38.7109375" style="424" customWidth="1"/>
    <col min="12032" max="12033" width="9.140625" style="424" customWidth="1"/>
    <col min="12034" max="12035" width="38.85546875" style="424" bestFit="1" customWidth="1"/>
    <col min="12036" max="12277" width="9.140625" style="424"/>
    <col min="12278" max="12280" width="9.140625" style="424" customWidth="1"/>
    <col min="12281" max="12281" width="39.7109375" style="424" customWidth="1"/>
    <col min="12282" max="12284" width="9.140625" style="424" customWidth="1"/>
    <col min="12285" max="12285" width="39.28515625" style="424" customWidth="1"/>
    <col min="12286" max="12286" width="9.140625" style="424" customWidth="1"/>
    <col min="12287" max="12287" width="38.7109375" style="424" customWidth="1"/>
    <col min="12288" max="12289" width="9.140625" style="424" customWidth="1"/>
    <col min="12290" max="12291" width="38.85546875" style="424" bestFit="1" customWidth="1"/>
    <col min="12292" max="12533" width="9.140625" style="424"/>
    <col min="12534" max="12536" width="9.140625" style="424" customWidth="1"/>
    <col min="12537" max="12537" width="39.7109375" style="424" customWidth="1"/>
    <col min="12538" max="12540" width="9.140625" style="424" customWidth="1"/>
    <col min="12541" max="12541" width="39.28515625" style="424" customWidth="1"/>
    <col min="12542" max="12542" width="9.140625" style="424" customWidth="1"/>
    <col min="12543" max="12543" width="38.7109375" style="424" customWidth="1"/>
    <col min="12544" max="12545" width="9.140625" style="424" customWidth="1"/>
    <col min="12546" max="12547" width="38.85546875" style="424" bestFit="1" customWidth="1"/>
    <col min="12548" max="12789" width="9.140625" style="424"/>
    <col min="12790" max="12792" width="9.140625" style="424" customWidth="1"/>
    <col min="12793" max="12793" width="39.7109375" style="424" customWidth="1"/>
    <col min="12794" max="12796" width="9.140625" style="424" customWidth="1"/>
    <col min="12797" max="12797" width="39.28515625" style="424" customWidth="1"/>
    <col min="12798" max="12798" width="9.140625" style="424" customWidth="1"/>
    <col min="12799" max="12799" width="38.7109375" style="424" customWidth="1"/>
    <col min="12800" max="12801" width="9.140625" style="424" customWidth="1"/>
    <col min="12802" max="12803" width="38.85546875" style="424" bestFit="1" customWidth="1"/>
    <col min="12804" max="13045" width="9.140625" style="424"/>
    <col min="13046" max="13048" width="9.140625" style="424" customWidth="1"/>
    <col min="13049" max="13049" width="39.7109375" style="424" customWidth="1"/>
    <col min="13050" max="13052" width="9.140625" style="424" customWidth="1"/>
    <col min="13053" max="13053" width="39.28515625" style="424" customWidth="1"/>
    <col min="13054" max="13054" width="9.140625" style="424" customWidth="1"/>
    <col min="13055" max="13055" width="38.7109375" style="424" customWidth="1"/>
    <col min="13056" max="13057" width="9.140625" style="424" customWidth="1"/>
    <col min="13058" max="13059" width="38.85546875" style="424" bestFit="1" customWidth="1"/>
    <col min="13060" max="13301" width="9.140625" style="424"/>
    <col min="13302" max="13304" width="9.140625" style="424" customWidth="1"/>
    <col min="13305" max="13305" width="39.7109375" style="424" customWidth="1"/>
    <col min="13306" max="13308" width="9.140625" style="424" customWidth="1"/>
    <col min="13309" max="13309" width="39.28515625" style="424" customWidth="1"/>
    <col min="13310" max="13310" width="9.140625" style="424" customWidth="1"/>
    <col min="13311" max="13311" width="38.7109375" style="424" customWidth="1"/>
    <col min="13312" max="13313" width="9.140625" style="424" customWidth="1"/>
    <col min="13314" max="13315" width="38.85546875" style="424" bestFit="1" customWidth="1"/>
    <col min="13316" max="13557" width="9.140625" style="424"/>
    <col min="13558" max="13560" width="9.140625" style="424" customWidth="1"/>
    <col min="13561" max="13561" width="39.7109375" style="424" customWidth="1"/>
    <col min="13562" max="13564" width="9.140625" style="424" customWidth="1"/>
    <col min="13565" max="13565" width="39.28515625" style="424" customWidth="1"/>
    <col min="13566" max="13566" width="9.140625" style="424" customWidth="1"/>
    <col min="13567" max="13567" width="38.7109375" style="424" customWidth="1"/>
    <col min="13568" max="13569" width="9.140625" style="424" customWidth="1"/>
    <col min="13570" max="13571" width="38.85546875" style="424" bestFit="1" customWidth="1"/>
    <col min="13572" max="13813" width="9.140625" style="424"/>
    <col min="13814" max="13816" width="9.140625" style="424" customWidth="1"/>
    <col min="13817" max="13817" width="39.7109375" style="424" customWidth="1"/>
    <col min="13818" max="13820" width="9.140625" style="424" customWidth="1"/>
    <col min="13821" max="13821" width="39.28515625" style="424" customWidth="1"/>
    <col min="13822" max="13822" width="9.140625" style="424" customWidth="1"/>
    <col min="13823" max="13823" width="38.7109375" style="424" customWidth="1"/>
    <col min="13824" max="13825" width="9.140625" style="424" customWidth="1"/>
    <col min="13826" max="13827" width="38.85546875" style="424" bestFit="1" customWidth="1"/>
    <col min="13828" max="14069" width="9.140625" style="424"/>
    <col min="14070" max="14072" width="9.140625" style="424" customWidth="1"/>
    <col min="14073" max="14073" width="39.7109375" style="424" customWidth="1"/>
    <col min="14074" max="14076" width="9.140625" style="424" customWidth="1"/>
    <col min="14077" max="14077" width="39.28515625" style="424" customWidth="1"/>
    <col min="14078" max="14078" width="9.140625" style="424" customWidth="1"/>
    <col min="14079" max="14079" width="38.7109375" style="424" customWidth="1"/>
    <col min="14080" max="14081" width="9.140625" style="424" customWidth="1"/>
    <col min="14082" max="14083" width="38.85546875" style="424" bestFit="1" customWidth="1"/>
    <col min="14084" max="14325" width="9.140625" style="424"/>
    <col min="14326" max="14328" width="9.140625" style="424" customWidth="1"/>
    <col min="14329" max="14329" width="39.7109375" style="424" customWidth="1"/>
    <col min="14330" max="14332" width="9.140625" style="424" customWidth="1"/>
    <col min="14333" max="14333" width="39.28515625" style="424" customWidth="1"/>
    <col min="14334" max="14334" width="9.140625" style="424" customWidth="1"/>
    <col min="14335" max="14335" width="38.7109375" style="424" customWidth="1"/>
    <col min="14336" max="14337" width="9.140625" style="424" customWidth="1"/>
    <col min="14338" max="14339" width="38.85546875" style="424" bestFit="1" customWidth="1"/>
    <col min="14340" max="14581" width="9.140625" style="424"/>
    <col min="14582" max="14584" width="9.140625" style="424" customWidth="1"/>
    <col min="14585" max="14585" width="39.7109375" style="424" customWidth="1"/>
    <col min="14586" max="14588" width="9.140625" style="424" customWidth="1"/>
    <col min="14589" max="14589" width="39.28515625" style="424" customWidth="1"/>
    <col min="14590" max="14590" width="9.140625" style="424" customWidth="1"/>
    <col min="14591" max="14591" width="38.7109375" style="424" customWidth="1"/>
    <col min="14592" max="14593" width="9.140625" style="424" customWidth="1"/>
    <col min="14594" max="14595" width="38.85546875" style="424" bestFit="1" customWidth="1"/>
    <col min="14596" max="14837" width="9.140625" style="424"/>
    <col min="14838" max="14840" width="9.140625" style="424" customWidth="1"/>
    <col min="14841" max="14841" width="39.7109375" style="424" customWidth="1"/>
    <col min="14842" max="14844" width="9.140625" style="424" customWidth="1"/>
    <col min="14845" max="14845" width="39.28515625" style="424" customWidth="1"/>
    <col min="14846" max="14846" width="9.140625" style="424" customWidth="1"/>
    <col min="14847" max="14847" width="38.7109375" style="424" customWidth="1"/>
    <col min="14848" max="14849" width="9.140625" style="424" customWidth="1"/>
    <col min="14850" max="14851" width="38.85546875" style="424" bestFit="1" customWidth="1"/>
    <col min="14852" max="15093" width="9.140625" style="424"/>
    <col min="15094" max="15096" width="9.140625" style="424" customWidth="1"/>
    <col min="15097" max="15097" width="39.7109375" style="424" customWidth="1"/>
    <col min="15098" max="15100" width="9.140625" style="424" customWidth="1"/>
    <col min="15101" max="15101" width="39.28515625" style="424" customWidth="1"/>
    <col min="15102" max="15102" width="9.140625" style="424" customWidth="1"/>
    <col min="15103" max="15103" width="38.7109375" style="424" customWidth="1"/>
    <col min="15104" max="15105" width="9.140625" style="424" customWidth="1"/>
    <col min="15106" max="15107" width="38.85546875" style="424" bestFit="1" customWidth="1"/>
    <col min="15108" max="15349" width="9.140625" style="424"/>
    <col min="15350" max="15352" width="9.140625" style="424" customWidth="1"/>
    <col min="15353" max="15353" width="39.7109375" style="424" customWidth="1"/>
    <col min="15354" max="15356" width="9.140625" style="424" customWidth="1"/>
    <col min="15357" max="15357" width="39.28515625" style="424" customWidth="1"/>
    <col min="15358" max="15358" width="9.140625" style="424" customWidth="1"/>
    <col min="15359" max="15359" width="38.7109375" style="424" customWidth="1"/>
    <col min="15360" max="15361" width="9.140625" style="424" customWidth="1"/>
    <col min="15362" max="15363" width="38.85546875" style="424" bestFit="1" customWidth="1"/>
    <col min="15364" max="15605" width="9.140625" style="424"/>
    <col min="15606" max="15608" width="9.140625" style="424" customWidth="1"/>
    <col min="15609" max="15609" width="39.7109375" style="424" customWidth="1"/>
    <col min="15610" max="15612" width="9.140625" style="424" customWidth="1"/>
    <col min="15613" max="15613" width="39.28515625" style="424" customWidth="1"/>
    <col min="15614" max="15614" width="9.140625" style="424" customWidth="1"/>
    <col min="15615" max="15615" width="38.7109375" style="424" customWidth="1"/>
    <col min="15616" max="15617" width="9.140625" style="424" customWidth="1"/>
    <col min="15618" max="15619" width="38.85546875" style="424" bestFit="1" customWidth="1"/>
    <col min="15620" max="15861" width="9.140625" style="424"/>
    <col min="15862" max="15864" width="9.140625" style="424" customWidth="1"/>
    <col min="15865" max="15865" width="39.7109375" style="424" customWidth="1"/>
    <col min="15866" max="15868" width="9.140625" style="424" customWidth="1"/>
    <col min="15869" max="15869" width="39.28515625" style="424" customWidth="1"/>
    <col min="15870" max="15870" width="9.140625" style="424" customWidth="1"/>
    <col min="15871" max="15871" width="38.7109375" style="424" customWidth="1"/>
    <col min="15872" max="15873" width="9.140625" style="424" customWidth="1"/>
    <col min="15874" max="15875" width="38.85546875" style="424" bestFit="1" customWidth="1"/>
    <col min="15876" max="16117" width="9.140625" style="424"/>
    <col min="16118" max="16120" width="9.140625" style="424" customWidth="1"/>
    <col min="16121" max="16121" width="39.7109375" style="424" customWidth="1"/>
    <col min="16122" max="16124" width="9.140625" style="424" customWidth="1"/>
    <col min="16125" max="16125" width="39.28515625" style="424" customWidth="1"/>
    <col min="16126" max="16126" width="9.140625" style="424" customWidth="1"/>
    <col min="16127" max="16127" width="38.7109375" style="424" customWidth="1"/>
    <col min="16128" max="16129" width="9.140625" style="424" customWidth="1"/>
    <col min="16130" max="16131" width="38.85546875" style="424" bestFit="1" customWidth="1"/>
    <col min="16132" max="16384" width="9.140625" style="424"/>
  </cols>
  <sheetData>
    <row r="1" spans="2:6">
      <c r="B1" s="426"/>
      <c r="C1" s="426"/>
    </row>
    <row r="2" spans="2:6" ht="23.25">
      <c r="B2" s="918" t="s">
        <v>557</v>
      </c>
      <c r="C2" s="918"/>
      <c r="D2" s="467"/>
      <c r="E2" s="467"/>
      <c r="F2" s="467"/>
    </row>
    <row r="3" spans="2:6" ht="21.75" thickBot="1"/>
    <row r="4" spans="2:6" s="432" customFormat="1" ht="24.75" customHeight="1" thickBot="1">
      <c r="B4" s="745" t="s">
        <v>231</v>
      </c>
      <c r="C4" s="746" t="s">
        <v>536</v>
      </c>
    </row>
    <row r="5" spans="2:6">
      <c r="B5" s="468"/>
      <c r="C5" s="474"/>
    </row>
    <row r="6" spans="2:6" s="432" customFormat="1">
      <c r="B6" s="471" t="s">
        <v>423</v>
      </c>
      <c r="C6" s="473" t="s">
        <v>423</v>
      </c>
    </row>
    <row r="7" spans="2:6">
      <c r="B7" s="469" t="s">
        <v>424</v>
      </c>
      <c r="C7" s="474" t="s">
        <v>424</v>
      </c>
    </row>
    <row r="8" spans="2:6" s="432" customFormat="1">
      <c r="B8" s="471" t="s">
        <v>425</v>
      </c>
      <c r="C8" s="473" t="s">
        <v>425</v>
      </c>
    </row>
    <row r="9" spans="2:6">
      <c r="B9" s="469" t="s">
        <v>426</v>
      </c>
      <c r="C9" s="474" t="s">
        <v>426</v>
      </c>
    </row>
    <row r="10" spans="2:6" s="472" customFormat="1">
      <c r="B10" s="471" t="s">
        <v>427</v>
      </c>
      <c r="C10" s="473" t="s">
        <v>427</v>
      </c>
    </row>
    <row r="11" spans="2:6">
      <c r="B11" s="469" t="s">
        <v>428</v>
      </c>
      <c r="C11" s="474" t="s">
        <v>428</v>
      </c>
    </row>
    <row r="12" spans="2:6" s="432" customFormat="1">
      <c r="B12" s="471" t="s">
        <v>429</v>
      </c>
      <c r="C12" s="473" t="s">
        <v>429</v>
      </c>
    </row>
    <row r="13" spans="2:6" ht="21.75" thickBot="1">
      <c r="B13" s="470" t="s">
        <v>430</v>
      </c>
      <c r="C13" s="475" t="s">
        <v>430</v>
      </c>
    </row>
  </sheetData>
  <sortState ref="B6:B13">
    <sortCondition ref="B6:B13"/>
  </sortState>
  <mergeCells count="1">
    <mergeCell ref="B2:C2"/>
  </mergeCells>
  <pageMargins left="0.75" right="0.75" top="1" bottom="1" header="0.5" footer="0.5"/>
  <pageSetup scale="51" orientation="portrait" r:id="rId1"/>
  <headerFooter alignWithMargins="0"/>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7030A0"/>
    <pageSetUpPr fitToPage="1"/>
  </sheetPr>
  <dimension ref="B1:J56"/>
  <sheetViews>
    <sheetView showGridLines="0" view="pageBreakPreview" topLeftCell="A2" zoomScale="48" zoomScaleNormal="41" zoomScaleSheetLayoutView="48" workbookViewId="0">
      <selection activeCell="N26" sqref="N26"/>
    </sheetView>
  </sheetViews>
  <sheetFormatPr defaultRowHeight="19.5"/>
  <cols>
    <col min="1" max="1" width="9.140625" style="9"/>
    <col min="2" max="2" width="71.5703125" style="9" bestFit="1" customWidth="1"/>
    <col min="3" max="3" width="15.42578125" style="10" bestFit="1" customWidth="1"/>
    <col min="4" max="4" width="15.5703125" style="9" bestFit="1" customWidth="1"/>
    <col min="5" max="5" width="13.7109375" style="9" bestFit="1" customWidth="1"/>
    <col min="6" max="6" width="15.85546875" style="11" bestFit="1" customWidth="1"/>
    <col min="7" max="7" width="13.42578125" style="12" bestFit="1" customWidth="1"/>
    <col min="8" max="8" width="15.85546875" style="13" bestFit="1" customWidth="1"/>
    <col min="9" max="9" width="21" style="9" bestFit="1" customWidth="1"/>
    <col min="10" max="10" width="17.7109375" style="22" bestFit="1" customWidth="1"/>
    <col min="11" max="256" width="9.140625" style="9"/>
    <col min="257" max="257" width="48.85546875" style="9" bestFit="1" customWidth="1"/>
    <col min="258" max="258" width="15.5703125" style="9" customWidth="1"/>
    <col min="259" max="263" width="11.7109375" style="9" customWidth="1"/>
    <col min="264" max="264" width="0" style="9" hidden="1" customWidth="1"/>
    <col min="265" max="265" width="16.85546875" style="9" bestFit="1" customWidth="1"/>
    <col min="266" max="266" width="22.7109375" style="9" bestFit="1" customWidth="1"/>
    <col min="267" max="512" width="9.140625" style="9"/>
    <col min="513" max="513" width="48.85546875" style="9" bestFit="1" customWidth="1"/>
    <col min="514" max="514" width="15.5703125" style="9" customWidth="1"/>
    <col min="515" max="519" width="11.7109375" style="9" customWidth="1"/>
    <col min="520" max="520" width="0" style="9" hidden="1" customWidth="1"/>
    <col min="521" max="521" width="16.85546875" style="9" bestFit="1" customWidth="1"/>
    <col min="522" max="522" width="22.7109375" style="9" bestFit="1" customWidth="1"/>
    <col min="523" max="768" width="9.140625" style="9"/>
    <col min="769" max="769" width="48.85546875" style="9" bestFit="1" customWidth="1"/>
    <col min="770" max="770" width="15.5703125" style="9" customWidth="1"/>
    <col min="771" max="775" width="11.7109375" style="9" customWidth="1"/>
    <col min="776" max="776" width="0" style="9" hidden="1" customWidth="1"/>
    <col min="777" max="777" width="16.85546875" style="9" bestFit="1" customWidth="1"/>
    <col min="778" max="778" width="22.7109375" style="9" bestFit="1" customWidth="1"/>
    <col min="779" max="1024" width="9.140625" style="9"/>
    <col min="1025" max="1025" width="48.85546875" style="9" bestFit="1" customWidth="1"/>
    <col min="1026" max="1026" width="15.5703125" style="9" customWidth="1"/>
    <col min="1027" max="1031" width="11.7109375" style="9" customWidth="1"/>
    <col min="1032" max="1032" width="0" style="9" hidden="1" customWidth="1"/>
    <col min="1033" max="1033" width="16.85546875" style="9" bestFit="1" customWidth="1"/>
    <col min="1034" max="1034" width="22.7109375" style="9" bestFit="1" customWidth="1"/>
    <col min="1035" max="1280" width="9.140625" style="9"/>
    <col min="1281" max="1281" width="48.85546875" style="9" bestFit="1" customWidth="1"/>
    <col min="1282" max="1282" width="15.5703125" style="9" customWidth="1"/>
    <col min="1283" max="1287" width="11.7109375" style="9" customWidth="1"/>
    <col min="1288" max="1288" width="0" style="9" hidden="1" customWidth="1"/>
    <col min="1289" max="1289" width="16.85546875" style="9" bestFit="1" customWidth="1"/>
    <col min="1290" max="1290" width="22.7109375" style="9" bestFit="1" customWidth="1"/>
    <col min="1291" max="1536" width="9.140625" style="9"/>
    <col min="1537" max="1537" width="48.85546875" style="9" bestFit="1" customWidth="1"/>
    <col min="1538" max="1538" width="15.5703125" style="9" customWidth="1"/>
    <col min="1539" max="1543" width="11.7109375" style="9" customWidth="1"/>
    <col min="1544" max="1544" width="0" style="9" hidden="1" customWidth="1"/>
    <col min="1545" max="1545" width="16.85546875" style="9" bestFit="1" customWidth="1"/>
    <col min="1546" max="1546" width="22.7109375" style="9" bestFit="1" customWidth="1"/>
    <col min="1547" max="1792" width="9.140625" style="9"/>
    <col min="1793" max="1793" width="48.85546875" style="9" bestFit="1" customWidth="1"/>
    <col min="1794" max="1794" width="15.5703125" style="9" customWidth="1"/>
    <col min="1795" max="1799" width="11.7109375" style="9" customWidth="1"/>
    <col min="1800" max="1800" width="0" style="9" hidden="1" customWidth="1"/>
    <col min="1801" max="1801" width="16.85546875" style="9" bestFit="1" customWidth="1"/>
    <col min="1802" max="1802" width="22.7109375" style="9" bestFit="1" customWidth="1"/>
    <col min="1803" max="2048" width="9.140625" style="9"/>
    <col min="2049" max="2049" width="48.85546875" style="9" bestFit="1" customWidth="1"/>
    <col min="2050" max="2050" width="15.5703125" style="9" customWidth="1"/>
    <col min="2051" max="2055" width="11.7109375" style="9" customWidth="1"/>
    <col min="2056" max="2056" width="0" style="9" hidden="1" customWidth="1"/>
    <col min="2057" max="2057" width="16.85546875" style="9" bestFit="1" customWidth="1"/>
    <col min="2058" max="2058" width="22.7109375" style="9" bestFit="1" customWidth="1"/>
    <col min="2059" max="2304" width="9.140625" style="9"/>
    <col min="2305" max="2305" width="48.85546875" style="9" bestFit="1" customWidth="1"/>
    <col min="2306" max="2306" width="15.5703125" style="9" customWidth="1"/>
    <col min="2307" max="2311" width="11.7109375" style="9" customWidth="1"/>
    <col min="2312" max="2312" width="0" style="9" hidden="1" customWidth="1"/>
    <col min="2313" max="2313" width="16.85546875" style="9" bestFit="1" customWidth="1"/>
    <col min="2314" max="2314" width="22.7109375" style="9" bestFit="1" customWidth="1"/>
    <col min="2315" max="2560" width="9.140625" style="9"/>
    <col min="2561" max="2561" width="48.85546875" style="9" bestFit="1" customWidth="1"/>
    <col min="2562" max="2562" width="15.5703125" style="9" customWidth="1"/>
    <col min="2563" max="2567" width="11.7109375" style="9" customWidth="1"/>
    <col min="2568" max="2568" width="0" style="9" hidden="1" customWidth="1"/>
    <col min="2569" max="2569" width="16.85546875" style="9" bestFit="1" customWidth="1"/>
    <col min="2570" max="2570" width="22.7109375" style="9" bestFit="1" customWidth="1"/>
    <col min="2571" max="2816" width="9.140625" style="9"/>
    <col min="2817" max="2817" width="48.85546875" style="9" bestFit="1" customWidth="1"/>
    <col min="2818" max="2818" width="15.5703125" style="9" customWidth="1"/>
    <col min="2819" max="2823" width="11.7109375" style="9" customWidth="1"/>
    <col min="2824" max="2824" width="0" style="9" hidden="1" customWidth="1"/>
    <col min="2825" max="2825" width="16.85546875" style="9" bestFit="1" customWidth="1"/>
    <col min="2826" max="2826" width="22.7109375" style="9" bestFit="1" customWidth="1"/>
    <col min="2827" max="3072" width="9.140625" style="9"/>
    <col min="3073" max="3073" width="48.85546875" style="9" bestFit="1" customWidth="1"/>
    <col min="3074" max="3074" width="15.5703125" style="9" customWidth="1"/>
    <col min="3075" max="3079" width="11.7109375" style="9" customWidth="1"/>
    <col min="3080" max="3080" width="0" style="9" hidden="1" customWidth="1"/>
    <col min="3081" max="3081" width="16.85546875" style="9" bestFit="1" customWidth="1"/>
    <col min="3082" max="3082" width="22.7109375" style="9" bestFit="1" customWidth="1"/>
    <col min="3083" max="3328" width="9.140625" style="9"/>
    <col min="3329" max="3329" width="48.85546875" style="9" bestFit="1" customWidth="1"/>
    <col min="3330" max="3330" width="15.5703125" style="9" customWidth="1"/>
    <col min="3331" max="3335" width="11.7109375" style="9" customWidth="1"/>
    <col min="3336" max="3336" width="0" style="9" hidden="1" customWidth="1"/>
    <col min="3337" max="3337" width="16.85546875" style="9" bestFit="1" customWidth="1"/>
    <col min="3338" max="3338" width="22.7109375" style="9" bestFit="1" customWidth="1"/>
    <col min="3339" max="3584" width="9.140625" style="9"/>
    <col min="3585" max="3585" width="48.85546875" style="9" bestFit="1" customWidth="1"/>
    <col min="3586" max="3586" width="15.5703125" style="9" customWidth="1"/>
    <col min="3587" max="3591" width="11.7109375" style="9" customWidth="1"/>
    <col min="3592" max="3592" width="0" style="9" hidden="1" customWidth="1"/>
    <col min="3593" max="3593" width="16.85546875" style="9" bestFit="1" customWidth="1"/>
    <col min="3594" max="3594" width="22.7109375" style="9" bestFit="1" customWidth="1"/>
    <col min="3595" max="3840" width="9.140625" style="9"/>
    <col min="3841" max="3841" width="48.85546875" style="9" bestFit="1" customWidth="1"/>
    <col min="3842" max="3842" width="15.5703125" style="9" customWidth="1"/>
    <col min="3843" max="3847" width="11.7109375" style="9" customWidth="1"/>
    <col min="3848" max="3848" width="0" style="9" hidden="1" customWidth="1"/>
    <col min="3849" max="3849" width="16.85546875" style="9" bestFit="1" customWidth="1"/>
    <col min="3850" max="3850" width="22.7109375" style="9" bestFit="1" customWidth="1"/>
    <col min="3851" max="4096" width="9.140625" style="9"/>
    <col min="4097" max="4097" width="48.85546875" style="9" bestFit="1" customWidth="1"/>
    <col min="4098" max="4098" width="15.5703125" style="9" customWidth="1"/>
    <col min="4099" max="4103" width="11.7109375" style="9" customWidth="1"/>
    <col min="4104" max="4104" width="0" style="9" hidden="1" customWidth="1"/>
    <col min="4105" max="4105" width="16.85546875" style="9" bestFit="1" customWidth="1"/>
    <col min="4106" max="4106" width="22.7109375" style="9" bestFit="1" customWidth="1"/>
    <col min="4107" max="4352" width="9.140625" style="9"/>
    <col min="4353" max="4353" width="48.85546875" style="9" bestFit="1" customWidth="1"/>
    <col min="4354" max="4354" width="15.5703125" style="9" customWidth="1"/>
    <col min="4355" max="4359" width="11.7109375" style="9" customWidth="1"/>
    <col min="4360" max="4360" width="0" style="9" hidden="1" customWidth="1"/>
    <col min="4361" max="4361" width="16.85546875" style="9" bestFit="1" customWidth="1"/>
    <col min="4362" max="4362" width="22.7109375" style="9" bestFit="1" customWidth="1"/>
    <col min="4363" max="4608" width="9.140625" style="9"/>
    <col min="4609" max="4609" width="48.85546875" style="9" bestFit="1" customWidth="1"/>
    <col min="4610" max="4610" width="15.5703125" style="9" customWidth="1"/>
    <col min="4611" max="4615" width="11.7109375" style="9" customWidth="1"/>
    <col min="4616" max="4616" width="0" style="9" hidden="1" customWidth="1"/>
    <col min="4617" max="4617" width="16.85546875" style="9" bestFit="1" customWidth="1"/>
    <col min="4618" max="4618" width="22.7109375" style="9" bestFit="1" customWidth="1"/>
    <col min="4619" max="4864" width="9.140625" style="9"/>
    <col min="4865" max="4865" width="48.85546875" style="9" bestFit="1" customWidth="1"/>
    <col min="4866" max="4866" width="15.5703125" style="9" customWidth="1"/>
    <col min="4867" max="4871" width="11.7109375" style="9" customWidth="1"/>
    <col min="4872" max="4872" width="0" style="9" hidden="1" customWidth="1"/>
    <col min="4873" max="4873" width="16.85546875" style="9" bestFit="1" customWidth="1"/>
    <col min="4874" max="4874" width="22.7109375" style="9" bestFit="1" customWidth="1"/>
    <col min="4875" max="5120" width="9.140625" style="9"/>
    <col min="5121" max="5121" width="48.85546875" style="9" bestFit="1" customWidth="1"/>
    <col min="5122" max="5122" width="15.5703125" style="9" customWidth="1"/>
    <col min="5123" max="5127" width="11.7109375" style="9" customWidth="1"/>
    <col min="5128" max="5128" width="0" style="9" hidden="1" customWidth="1"/>
    <col min="5129" max="5129" width="16.85546875" style="9" bestFit="1" customWidth="1"/>
    <col min="5130" max="5130" width="22.7109375" style="9" bestFit="1" customWidth="1"/>
    <col min="5131" max="5376" width="9.140625" style="9"/>
    <col min="5377" max="5377" width="48.85546875" style="9" bestFit="1" customWidth="1"/>
    <col min="5378" max="5378" width="15.5703125" style="9" customWidth="1"/>
    <col min="5379" max="5383" width="11.7109375" style="9" customWidth="1"/>
    <col min="5384" max="5384" width="0" style="9" hidden="1" customWidth="1"/>
    <col min="5385" max="5385" width="16.85546875" style="9" bestFit="1" customWidth="1"/>
    <col min="5386" max="5386" width="22.7109375" style="9" bestFit="1" customWidth="1"/>
    <col min="5387" max="5632" width="9.140625" style="9"/>
    <col min="5633" max="5633" width="48.85546875" style="9" bestFit="1" customWidth="1"/>
    <col min="5634" max="5634" width="15.5703125" style="9" customWidth="1"/>
    <col min="5635" max="5639" width="11.7109375" style="9" customWidth="1"/>
    <col min="5640" max="5640" width="0" style="9" hidden="1" customWidth="1"/>
    <col min="5641" max="5641" width="16.85546875" style="9" bestFit="1" customWidth="1"/>
    <col min="5642" max="5642" width="22.7109375" style="9" bestFit="1" customWidth="1"/>
    <col min="5643" max="5888" width="9.140625" style="9"/>
    <col min="5889" max="5889" width="48.85546875" style="9" bestFit="1" customWidth="1"/>
    <col min="5890" max="5890" width="15.5703125" style="9" customWidth="1"/>
    <col min="5891" max="5895" width="11.7109375" style="9" customWidth="1"/>
    <col min="5896" max="5896" width="0" style="9" hidden="1" customWidth="1"/>
    <col min="5897" max="5897" width="16.85546875" style="9" bestFit="1" customWidth="1"/>
    <col min="5898" max="5898" width="22.7109375" style="9" bestFit="1" customWidth="1"/>
    <col min="5899" max="6144" width="9.140625" style="9"/>
    <col min="6145" max="6145" width="48.85546875" style="9" bestFit="1" customWidth="1"/>
    <col min="6146" max="6146" width="15.5703125" style="9" customWidth="1"/>
    <col min="6147" max="6151" width="11.7109375" style="9" customWidth="1"/>
    <col min="6152" max="6152" width="0" style="9" hidden="1" customWidth="1"/>
    <col min="6153" max="6153" width="16.85546875" style="9" bestFit="1" customWidth="1"/>
    <col min="6154" max="6154" width="22.7109375" style="9" bestFit="1" customWidth="1"/>
    <col min="6155" max="6400" width="9.140625" style="9"/>
    <col min="6401" max="6401" width="48.85546875" style="9" bestFit="1" customWidth="1"/>
    <col min="6402" max="6402" width="15.5703125" style="9" customWidth="1"/>
    <col min="6403" max="6407" width="11.7109375" style="9" customWidth="1"/>
    <col min="6408" max="6408" width="0" style="9" hidden="1" customWidth="1"/>
    <col min="6409" max="6409" width="16.85546875" style="9" bestFit="1" customWidth="1"/>
    <col min="6410" max="6410" width="22.7109375" style="9" bestFit="1" customWidth="1"/>
    <col min="6411" max="6656" width="9.140625" style="9"/>
    <col min="6657" max="6657" width="48.85546875" style="9" bestFit="1" customWidth="1"/>
    <col min="6658" max="6658" width="15.5703125" style="9" customWidth="1"/>
    <col min="6659" max="6663" width="11.7109375" style="9" customWidth="1"/>
    <col min="6664" max="6664" width="0" style="9" hidden="1" customWidth="1"/>
    <col min="6665" max="6665" width="16.85546875" style="9" bestFit="1" customWidth="1"/>
    <col min="6666" max="6666" width="22.7109375" style="9" bestFit="1" customWidth="1"/>
    <col min="6667" max="6912" width="9.140625" style="9"/>
    <col min="6913" max="6913" width="48.85546875" style="9" bestFit="1" customWidth="1"/>
    <col min="6914" max="6914" width="15.5703125" style="9" customWidth="1"/>
    <col min="6915" max="6919" width="11.7109375" style="9" customWidth="1"/>
    <col min="6920" max="6920" width="0" style="9" hidden="1" customWidth="1"/>
    <col min="6921" max="6921" width="16.85546875" style="9" bestFit="1" customWidth="1"/>
    <col min="6922" max="6922" width="22.7109375" style="9" bestFit="1" customWidth="1"/>
    <col min="6923" max="7168" width="9.140625" style="9"/>
    <col min="7169" max="7169" width="48.85546875" style="9" bestFit="1" customWidth="1"/>
    <col min="7170" max="7170" width="15.5703125" style="9" customWidth="1"/>
    <col min="7171" max="7175" width="11.7109375" style="9" customWidth="1"/>
    <col min="7176" max="7176" width="0" style="9" hidden="1" customWidth="1"/>
    <col min="7177" max="7177" width="16.85546875" style="9" bestFit="1" customWidth="1"/>
    <col min="7178" max="7178" width="22.7109375" style="9" bestFit="1" customWidth="1"/>
    <col min="7179" max="7424" width="9.140625" style="9"/>
    <col min="7425" max="7425" width="48.85546875" style="9" bestFit="1" customWidth="1"/>
    <col min="7426" max="7426" width="15.5703125" style="9" customWidth="1"/>
    <col min="7427" max="7431" width="11.7109375" style="9" customWidth="1"/>
    <col min="7432" max="7432" width="0" style="9" hidden="1" customWidth="1"/>
    <col min="7433" max="7433" width="16.85546875" style="9" bestFit="1" customWidth="1"/>
    <col min="7434" max="7434" width="22.7109375" style="9" bestFit="1" customWidth="1"/>
    <col min="7435" max="7680" width="9.140625" style="9"/>
    <col min="7681" max="7681" width="48.85546875" style="9" bestFit="1" customWidth="1"/>
    <col min="7682" max="7682" width="15.5703125" style="9" customWidth="1"/>
    <col min="7683" max="7687" width="11.7109375" style="9" customWidth="1"/>
    <col min="7688" max="7688" width="0" style="9" hidden="1" customWidth="1"/>
    <col min="7689" max="7689" width="16.85546875" style="9" bestFit="1" customWidth="1"/>
    <col min="7690" max="7690" width="22.7109375" style="9" bestFit="1" customWidth="1"/>
    <col min="7691" max="7936" width="9.140625" style="9"/>
    <col min="7937" max="7937" width="48.85546875" style="9" bestFit="1" customWidth="1"/>
    <col min="7938" max="7938" width="15.5703125" style="9" customWidth="1"/>
    <col min="7939" max="7943" width="11.7109375" style="9" customWidth="1"/>
    <col min="7944" max="7944" width="0" style="9" hidden="1" customWidth="1"/>
    <col min="7945" max="7945" width="16.85546875" style="9" bestFit="1" customWidth="1"/>
    <col min="7946" max="7946" width="22.7109375" style="9" bestFit="1" customWidth="1"/>
    <col min="7947" max="8192" width="9.140625" style="9"/>
    <col min="8193" max="8193" width="48.85546875" style="9" bestFit="1" customWidth="1"/>
    <col min="8194" max="8194" width="15.5703125" style="9" customWidth="1"/>
    <col min="8195" max="8199" width="11.7109375" style="9" customWidth="1"/>
    <col min="8200" max="8200" width="0" style="9" hidden="1" customWidth="1"/>
    <col min="8201" max="8201" width="16.85546875" style="9" bestFit="1" customWidth="1"/>
    <col min="8202" max="8202" width="22.7109375" style="9" bestFit="1" customWidth="1"/>
    <col min="8203" max="8448" width="9.140625" style="9"/>
    <col min="8449" max="8449" width="48.85546875" style="9" bestFit="1" customWidth="1"/>
    <col min="8450" max="8450" width="15.5703125" style="9" customWidth="1"/>
    <col min="8451" max="8455" width="11.7109375" style="9" customWidth="1"/>
    <col min="8456" max="8456" width="0" style="9" hidden="1" customWidth="1"/>
    <col min="8457" max="8457" width="16.85546875" style="9" bestFit="1" customWidth="1"/>
    <col min="8458" max="8458" width="22.7109375" style="9" bestFit="1" customWidth="1"/>
    <col min="8459" max="8704" width="9.140625" style="9"/>
    <col min="8705" max="8705" width="48.85546875" style="9" bestFit="1" customWidth="1"/>
    <col min="8706" max="8706" width="15.5703125" style="9" customWidth="1"/>
    <col min="8707" max="8711" width="11.7109375" style="9" customWidth="1"/>
    <col min="8712" max="8712" width="0" style="9" hidden="1" customWidth="1"/>
    <col min="8713" max="8713" width="16.85546875" style="9" bestFit="1" customWidth="1"/>
    <col min="8714" max="8714" width="22.7109375" style="9" bestFit="1" customWidth="1"/>
    <col min="8715" max="8960" width="9.140625" style="9"/>
    <col min="8961" max="8961" width="48.85546875" style="9" bestFit="1" customWidth="1"/>
    <col min="8962" max="8962" width="15.5703125" style="9" customWidth="1"/>
    <col min="8963" max="8967" width="11.7109375" style="9" customWidth="1"/>
    <col min="8968" max="8968" width="0" style="9" hidden="1" customWidth="1"/>
    <col min="8969" max="8969" width="16.85546875" style="9" bestFit="1" customWidth="1"/>
    <col min="8970" max="8970" width="22.7109375" style="9" bestFit="1" customWidth="1"/>
    <col min="8971" max="9216" width="9.140625" style="9"/>
    <col min="9217" max="9217" width="48.85546875" style="9" bestFit="1" customWidth="1"/>
    <col min="9218" max="9218" width="15.5703125" style="9" customWidth="1"/>
    <col min="9219" max="9223" width="11.7109375" style="9" customWidth="1"/>
    <col min="9224" max="9224" width="0" style="9" hidden="1" customWidth="1"/>
    <col min="9225" max="9225" width="16.85546875" style="9" bestFit="1" customWidth="1"/>
    <col min="9226" max="9226" width="22.7109375" style="9" bestFit="1" customWidth="1"/>
    <col min="9227" max="9472" width="9.140625" style="9"/>
    <col min="9473" max="9473" width="48.85546875" style="9" bestFit="1" customWidth="1"/>
    <col min="9474" max="9474" width="15.5703125" style="9" customWidth="1"/>
    <col min="9475" max="9479" width="11.7109375" style="9" customWidth="1"/>
    <col min="9480" max="9480" width="0" style="9" hidden="1" customWidth="1"/>
    <col min="9481" max="9481" width="16.85546875" style="9" bestFit="1" customWidth="1"/>
    <col min="9482" max="9482" width="22.7109375" style="9" bestFit="1" customWidth="1"/>
    <col min="9483" max="9728" width="9.140625" style="9"/>
    <col min="9729" max="9729" width="48.85546875" style="9" bestFit="1" customWidth="1"/>
    <col min="9730" max="9730" width="15.5703125" style="9" customWidth="1"/>
    <col min="9731" max="9735" width="11.7109375" style="9" customWidth="1"/>
    <col min="9736" max="9736" width="0" style="9" hidden="1" customWidth="1"/>
    <col min="9737" max="9737" width="16.85546875" style="9" bestFit="1" customWidth="1"/>
    <col min="9738" max="9738" width="22.7109375" style="9" bestFit="1" customWidth="1"/>
    <col min="9739" max="9984" width="9.140625" style="9"/>
    <col min="9985" max="9985" width="48.85546875" style="9" bestFit="1" customWidth="1"/>
    <col min="9986" max="9986" width="15.5703125" style="9" customWidth="1"/>
    <col min="9987" max="9991" width="11.7109375" style="9" customWidth="1"/>
    <col min="9992" max="9992" width="0" style="9" hidden="1" customWidth="1"/>
    <col min="9993" max="9993" width="16.85546875" style="9" bestFit="1" customWidth="1"/>
    <col min="9994" max="9994" width="22.7109375" style="9" bestFit="1" customWidth="1"/>
    <col min="9995" max="10240" width="9.140625" style="9"/>
    <col min="10241" max="10241" width="48.85546875" style="9" bestFit="1" customWidth="1"/>
    <col min="10242" max="10242" width="15.5703125" style="9" customWidth="1"/>
    <col min="10243" max="10247" width="11.7109375" style="9" customWidth="1"/>
    <col min="10248" max="10248" width="0" style="9" hidden="1" customWidth="1"/>
    <col min="10249" max="10249" width="16.85546875" style="9" bestFit="1" customWidth="1"/>
    <col min="10250" max="10250" width="22.7109375" style="9" bestFit="1" customWidth="1"/>
    <col min="10251" max="10496" width="9.140625" style="9"/>
    <col min="10497" max="10497" width="48.85546875" style="9" bestFit="1" customWidth="1"/>
    <col min="10498" max="10498" width="15.5703125" style="9" customWidth="1"/>
    <col min="10499" max="10503" width="11.7109375" style="9" customWidth="1"/>
    <col min="10504" max="10504" width="0" style="9" hidden="1" customWidth="1"/>
    <col min="10505" max="10505" width="16.85546875" style="9" bestFit="1" customWidth="1"/>
    <col min="10506" max="10506" width="22.7109375" style="9" bestFit="1" customWidth="1"/>
    <col min="10507" max="10752" width="9.140625" style="9"/>
    <col min="10753" max="10753" width="48.85546875" style="9" bestFit="1" customWidth="1"/>
    <col min="10754" max="10754" width="15.5703125" style="9" customWidth="1"/>
    <col min="10755" max="10759" width="11.7109375" style="9" customWidth="1"/>
    <col min="10760" max="10760" width="0" style="9" hidden="1" customWidth="1"/>
    <col min="10761" max="10761" width="16.85546875" style="9" bestFit="1" customWidth="1"/>
    <col min="10762" max="10762" width="22.7109375" style="9" bestFit="1" customWidth="1"/>
    <col min="10763" max="11008" width="9.140625" style="9"/>
    <col min="11009" max="11009" width="48.85546875" style="9" bestFit="1" customWidth="1"/>
    <col min="11010" max="11010" width="15.5703125" style="9" customWidth="1"/>
    <col min="11011" max="11015" width="11.7109375" style="9" customWidth="1"/>
    <col min="11016" max="11016" width="0" style="9" hidden="1" customWidth="1"/>
    <col min="11017" max="11017" width="16.85546875" style="9" bestFit="1" customWidth="1"/>
    <col min="11018" max="11018" width="22.7109375" style="9" bestFit="1" customWidth="1"/>
    <col min="11019" max="11264" width="9.140625" style="9"/>
    <col min="11265" max="11265" width="48.85546875" style="9" bestFit="1" customWidth="1"/>
    <col min="11266" max="11266" width="15.5703125" style="9" customWidth="1"/>
    <col min="11267" max="11271" width="11.7109375" style="9" customWidth="1"/>
    <col min="11272" max="11272" width="0" style="9" hidden="1" customWidth="1"/>
    <col min="11273" max="11273" width="16.85546875" style="9" bestFit="1" customWidth="1"/>
    <col min="11274" max="11274" width="22.7109375" style="9" bestFit="1" customWidth="1"/>
    <col min="11275" max="11520" width="9.140625" style="9"/>
    <col min="11521" max="11521" width="48.85546875" style="9" bestFit="1" customWidth="1"/>
    <col min="11522" max="11522" width="15.5703125" style="9" customWidth="1"/>
    <col min="11523" max="11527" width="11.7109375" style="9" customWidth="1"/>
    <col min="11528" max="11528" width="0" style="9" hidden="1" customWidth="1"/>
    <col min="11529" max="11529" width="16.85546875" style="9" bestFit="1" customWidth="1"/>
    <col min="11530" max="11530" width="22.7109375" style="9" bestFit="1" customWidth="1"/>
    <col min="11531" max="11776" width="9.140625" style="9"/>
    <col min="11777" max="11777" width="48.85546875" style="9" bestFit="1" customWidth="1"/>
    <col min="11778" max="11778" width="15.5703125" style="9" customWidth="1"/>
    <col min="11779" max="11783" width="11.7109375" style="9" customWidth="1"/>
    <col min="11784" max="11784" width="0" style="9" hidden="1" customWidth="1"/>
    <col min="11785" max="11785" width="16.85546875" style="9" bestFit="1" customWidth="1"/>
    <col min="11786" max="11786" width="22.7109375" style="9" bestFit="1" customWidth="1"/>
    <col min="11787" max="12032" width="9.140625" style="9"/>
    <col min="12033" max="12033" width="48.85546875" style="9" bestFit="1" customWidth="1"/>
    <col min="12034" max="12034" width="15.5703125" style="9" customWidth="1"/>
    <col min="12035" max="12039" width="11.7109375" style="9" customWidth="1"/>
    <col min="12040" max="12040" width="0" style="9" hidden="1" customWidth="1"/>
    <col min="12041" max="12041" width="16.85546875" style="9" bestFit="1" customWidth="1"/>
    <col min="12042" max="12042" width="22.7109375" style="9" bestFit="1" customWidth="1"/>
    <col min="12043" max="12288" width="9.140625" style="9"/>
    <col min="12289" max="12289" width="48.85546875" style="9" bestFit="1" customWidth="1"/>
    <col min="12290" max="12290" width="15.5703125" style="9" customWidth="1"/>
    <col min="12291" max="12295" width="11.7109375" style="9" customWidth="1"/>
    <col min="12296" max="12296" width="0" style="9" hidden="1" customWidth="1"/>
    <col min="12297" max="12297" width="16.85546875" style="9" bestFit="1" customWidth="1"/>
    <col min="12298" max="12298" width="22.7109375" style="9" bestFit="1" customWidth="1"/>
    <col min="12299" max="12544" width="9.140625" style="9"/>
    <col min="12545" max="12545" width="48.85546875" style="9" bestFit="1" customWidth="1"/>
    <col min="12546" max="12546" width="15.5703125" style="9" customWidth="1"/>
    <col min="12547" max="12551" width="11.7109375" style="9" customWidth="1"/>
    <col min="12552" max="12552" width="0" style="9" hidden="1" customWidth="1"/>
    <col min="12553" max="12553" width="16.85546875" style="9" bestFit="1" customWidth="1"/>
    <col min="12554" max="12554" width="22.7109375" style="9" bestFit="1" customWidth="1"/>
    <col min="12555" max="12800" width="9.140625" style="9"/>
    <col min="12801" max="12801" width="48.85546875" style="9" bestFit="1" customWidth="1"/>
    <col min="12802" max="12802" width="15.5703125" style="9" customWidth="1"/>
    <col min="12803" max="12807" width="11.7109375" style="9" customWidth="1"/>
    <col min="12808" max="12808" width="0" style="9" hidden="1" customWidth="1"/>
    <col min="12809" max="12809" width="16.85546875" style="9" bestFit="1" customWidth="1"/>
    <col min="12810" max="12810" width="22.7109375" style="9" bestFit="1" customWidth="1"/>
    <col min="12811" max="13056" width="9.140625" style="9"/>
    <col min="13057" max="13057" width="48.85546875" style="9" bestFit="1" customWidth="1"/>
    <col min="13058" max="13058" width="15.5703125" style="9" customWidth="1"/>
    <col min="13059" max="13063" width="11.7109375" style="9" customWidth="1"/>
    <col min="13064" max="13064" width="0" style="9" hidden="1" customWidth="1"/>
    <col min="13065" max="13065" width="16.85546875" style="9" bestFit="1" customWidth="1"/>
    <col min="13066" max="13066" width="22.7109375" style="9" bestFit="1" customWidth="1"/>
    <col min="13067" max="13312" width="9.140625" style="9"/>
    <col min="13313" max="13313" width="48.85546875" style="9" bestFit="1" customWidth="1"/>
    <col min="13314" max="13314" width="15.5703125" style="9" customWidth="1"/>
    <col min="13315" max="13319" width="11.7109375" style="9" customWidth="1"/>
    <col min="13320" max="13320" width="0" style="9" hidden="1" customWidth="1"/>
    <col min="13321" max="13321" width="16.85546875" style="9" bestFit="1" customWidth="1"/>
    <col min="13322" max="13322" width="22.7109375" style="9" bestFit="1" customWidth="1"/>
    <col min="13323" max="13568" width="9.140625" style="9"/>
    <col min="13569" max="13569" width="48.85546875" style="9" bestFit="1" customWidth="1"/>
    <col min="13570" max="13570" width="15.5703125" style="9" customWidth="1"/>
    <col min="13571" max="13575" width="11.7109375" style="9" customWidth="1"/>
    <col min="13576" max="13576" width="0" style="9" hidden="1" customWidth="1"/>
    <col min="13577" max="13577" width="16.85546875" style="9" bestFit="1" customWidth="1"/>
    <col min="13578" max="13578" width="22.7109375" style="9" bestFit="1" customWidth="1"/>
    <col min="13579" max="13824" width="9.140625" style="9"/>
    <col min="13825" max="13825" width="48.85546875" style="9" bestFit="1" customWidth="1"/>
    <col min="13826" max="13826" width="15.5703125" style="9" customWidth="1"/>
    <col min="13827" max="13831" width="11.7109375" style="9" customWidth="1"/>
    <col min="13832" max="13832" width="0" style="9" hidden="1" customWidth="1"/>
    <col min="13833" max="13833" width="16.85546875" style="9" bestFit="1" customWidth="1"/>
    <col min="13834" max="13834" width="22.7109375" style="9" bestFit="1" customWidth="1"/>
    <col min="13835" max="14080" width="9.140625" style="9"/>
    <col min="14081" max="14081" width="48.85546875" style="9" bestFit="1" customWidth="1"/>
    <col min="14082" max="14082" width="15.5703125" style="9" customWidth="1"/>
    <col min="14083" max="14087" width="11.7109375" style="9" customWidth="1"/>
    <col min="14088" max="14088" width="0" style="9" hidden="1" customWidth="1"/>
    <col min="14089" max="14089" width="16.85546875" style="9" bestFit="1" customWidth="1"/>
    <col min="14090" max="14090" width="22.7109375" style="9" bestFit="1" customWidth="1"/>
    <col min="14091" max="14336" width="9.140625" style="9"/>
    <col min="14337" max="14337" width="48.85546875" style="9" bestFit="1" customWidth="1"/>
    <col min="14338" max="14338" width="15.5703125" style="9" customWidth="1"/>
    <col min="14339" max="14343" width="11.7109375" style="9" customWidth="1"/>
    <col min="14344" max="14344" width="0" style="9" hidden="1" customWidth="1"/>
    <col min="14345" max="14345" width="16.85546875" style="9" bestFit="1" customWidth="1"/>
    <col min="14346" max="14346" width="22.7109375" style="9" bestFit="1" customWidth="1"/>
    <col min="14347" max="14592" width="9.140625" style="9"/>
    <col min="14593" max="14593" width="48.85546875" style="9" bestFit="1" customWidth="1"/>
    <col min="14594" max="14594" width="15.5703125" style="9" customWidth="1"/>
    <col min="14595" max="14599" width="11.7109375" style="9" customWidth="1"/>
    <col min="14600" max="14600" width="0" style="9" hidden="1" customWidth="1"/>
    <col min="14601" max="14601" width="16.85546875" style="9" bestFit="1" customWidth="1"/>
    <col min="14602" max="14602" width="22.7109375" style="9" bestFit="1" customWidth="1"/>
    <col min="14603" max="14848" width="9.140625" style="9"/>
    <col min="14849" max="14849" width="48.85546875" style="9" bestFit="1" customWidth="1"/>
    <col min="14850" max="14850" width="15.5703125" style="9" customWidth="1"/>
    <col min="14851" max="14855" width="11.7109375" style="9" customWidth="1"/>
    <col min="14856" max="14856" width="0" style="9" hidden="1" customWidth="1"/>
    <col min="14857" max="14857" width="16.85546875" style="9" bestFit="1" customWidth="1"/>
    <col min="14858" max="14858" width="22.7109375" style="9" bestFit="1" customWidth="1"/>
    <col min="14859" max="15104" width="9.140625" style="9"/>
    <col min="15105" max="15105" width="48.85546875" style="9" bestFit="1" customWidth="1"/>
    <col min="15106" max="15106" width="15.5703125" style="9" customWidth="1"/>
    <col min="15107" max="15111" width="11.7109375" style="9" customWidth="1"/>
    <col min="15112" max="15112" width="0" style="9" hidden="1" customWidth="1"/>
    <col min="15113" max="15113" width="16.85546875" style="9" bestFit="1" customWidth="1"/>
    <col min="15114" max="15114" width="22.7109375" style="9" bestFit="1" customWidth="1"/>
    <col min="15115" max="15360" width="9.140625" style="9"/>
    <col min="15361" max="15361" width="48.85546875" style="9" bestFit="1" customWidth="1"/>
    <col min="15362" max="15362" width="15.5703125" style="9" customWidth="1"/>
    <col min="15363" max="15367" width="11.7109375" style="9" customWidth="1"/>
    <col min="15368" max="15368" width="0" style="9" hidden="1" customWidth="1"/>
    <col min="15369" max="15369" width="16.85546875" style="9" bestFit="1" customWidth="1"/>
    <col min="15370" max="15370" width="22.7109375" style="9" bestFit="1" customWidth="1"/>
    <col min="15371" max="15616" width="9.140625" style="9"/>
    <col min="15617" max="15617" width="48.85546875" style="9" bestFit="1" customWidth="1"/>
    <col min="15618" max="15618" width="15.5703125" style="9" customWidth="1"/>
    <col min="15619" max="15623" width="11.7109375" style="9" customWidth="1"/>
    <col min="15624" max="15624" width="0" style="9" hidden="1" customWidth="1"/>
    <col min="15625" max="15625" width="16.85546875" style="9" bestFit="1" customWidth="1"/>
    <col min="15626" max="15626" width="22.7109375" style="9" bestFit="1" customWidth="1"/>
    <col min="15627" max="15872" width="9.140625" style="9"/>
    <col min="15873" max="15873" width="48.85546875" style="9" bestFit="1" customWidth="1"/>
    <col min="15874" max="15874" width="15.5703125" style="9" customWidth="1"/>
    <col min="15875" max="15879" width="11.7109375" style="9" customWidth="1"/>
    <col min="15880" max="15880" width="0" style="9" hidden="1" customWidth="1"/>
    <col min="15881" max="15881" width="16.85546875" style="9" bestFit="1" customWidth="1"/>
    <col min="15882" max="15882" width="22.7109375" style="9" bestFit="1" customWidth="1"/>
    <col min="15883" max="16128" width="9.140625" style="9"/>
    <col min="16129" max="16129" width="48.85546875" style="9" bestFit="1" customWidth="1"/>
    <col min="16130" max="16130" width="15.5703125" style="9" customWidth="1"/>
    <col min="16131" max="16135" width="11.7109375" style="9" customWidth="1"/>
    <col min="16136" max="16136" width="0" style="9" hidden="1" customWidth="1"/>
    <col min="16137" max="16137" width="16.85546875" style="9" bestFit="1" customWidth="1"/>
    <col min="16138" max="16138" width="22.7109375" style="9" bestFit="1" customWidth="1"/>
    <col min="16139" max="16384" width="9.140625" style="9"/>
  </cols>
  <sheetData>
    <row r="1" spans="2:10">
      <c r="J1" s="14"/>
    </row>
    <row r="2" spans="2:10" ht="28.5">
      <c r="B2" s="820" t="s">
        <v>560</v>
      </c>
      <c r="C2" s="820"/>
      <c r="D2" s="820"/>
      <c r="E2" s="820"/>
      <c r="F2" s="820"/>
      <c r="G2" s="820"/>
      <c r="H2" s="820"/>
      <c r="I2" s="820"/>
      <c r="J2" s="820"/>
    </row>
    <row r="3" spans="2:10" ht="28.5">
      <c r="B3" s="821">
        <v>40724</v>
      </c>
      <c r="C3" s="822"/>
      <c r="D3" s="822"/>
      <c r="E3" s="822"/>
      <c r="F3" s="822"/>
      <c r="G3" s="822"/>
      <c r="H3" s="822"/>
      <c r="I3" s="822"/>
      <c r="J3" s="822"/>
    </row>
    <row r="4" spans="2:10" ht="24" thickBot="1">
      <c r="I4" s="628"/>
      <c r="J4" s="629" t="s">
        <v>105</v>
      </c>
    </row>
    <row r="5" spans="2:10" ht="20.25" customHeight="1">
      <c r="B5" s="832" t="s">
        <v>37</v>
      </c>
      <c r="C5" s="823" t="s">
        <v>38</v>
      </c>
      <c r="D5" s="826" t="s">
        <v>39</v>
      </c>
      <c r="E5" s="826" t="s">
        <v>40</v>
      </c>
      <c r="F5" s="823" t="s">
        <v>41</v>
      </c>
      <c r="G5" s="826" t="s">
        <v>42</v>
      </c>
      <c r="H5" s="823" t="s">
        <v>43</v>
      </c>
      <c r="I5" s="823" t="s">
        <v>90</v>
      </c>
      <c r="J5" s="824"/>
    </row>
    <row r="6" spans="2:10" s="16" customFormat="1" ht="20.100000000000001" customHeight="1" thickBot="1">
      <c r="B6" s="833"/>
      <c r="C6" s="825"/>
      <c r="D6" s="827"/>
      <c r="E6" s="827"/>
      <c r="F6" s="825"/>
      <c r="G6" s="827"/>
      <c r="H6" s="825"/>
      <c r="I6" s="752" t="s">
        <v>21</v>
      </c>
      <c r="J6" s="25" t="s">
        <v>20</v>
      </c>
    </row>
    <row r="7" spans="2:10" s="17" customFormat="1" ht="21">
      <c r="B7" s="26" t="s">
        <v>44</v>
      </c>
      <c r="C7" s="27"/>
      <c r="D7" s="28"/>
      <c r="E7" s="28"/>
      <c r="F7" s="28"/>
      <c r="G7" s="29"/>
      <c r="H7" s="28"/>
      <c r="I7" s="28"/>
      <c r="J7" s="179"/>
    </row>
    <row r="8" spans="2:10" s="18" customFormat="1" ht="21">
      <c r="B8" s="30" t="s">
        <v>45</v>
      </c>
      <c r="C8" s="31">
        <v>111100.17200000001</v>
      </c>
      <c r="D8" s="31">
        <v>436407.15700000001</v>
      </c>
      <c r="E8" s="31">
        <v>34922.557999999997</v>
      </c>
      <c r="F8" s="31">
        <v>582429.88699999999</v>
      </c>
      <c r="G8" s="31">
        <v>3107.751999999999</v>
      </c>
      <c r="H8" s="31">
        <v>585537.63899999997</v>
      </c>
      <c r="I8" s="31">
        <v>23484.009999999893</v>
      </c>
      <c r="J8" s="180">
        <v>11608.699000000022</v>
      </c>
    </row>
    <row r="9" spans="2:10" ht="21">
      <c r="B9" s="32" t="s">
        <v>46</v>
      </c>
      <c r="C9" s="33">
        <v>41065.059000000001</v>
      </c>
      <c r="D9" s="33">
        <v>107970.36500000001</v>
      </c>
      <c r="E9" s="33">
        <v>2807.6630000000005</v>
      </c>
      <c r="F9" s="33">
        <v>151843.087</v>
      </c>
      <c r="G9" s="33">
        <v>12491.765000000001</v>
      </c>
      <c r="H9" s="33">
        <v>164334.85200000001</v>
      </c>
      <c r="I9" s="33">
        <v>16891.414000000019</v>
      </c>
      <c r="J9" s="181">
        <v>9443.7299999999814</v>
      </c>
    </row>
    <row r="10" spans="2:10" s="18" customFormat="1" ht="21">
      <c r="B10" s="30" t="s">
        <v>47</v>
      </c>
      <c r="C10" s="31">
        <v>17257.501</v>
      </c>
      <c r="D10" s="31">
        <v>160693.47</v>
      </c>
      <c r="E10" s="31">
        <v>37323.714999999997</v>
      </c>
      <c r="F10" s="31">
        <v>215274.68599999999</v>
      </c>
      <c r="G10" s="31">
        <v>450</v>
      </c>
      <c r="H10" s="31">
        <v>215724.68599999999</v>
      </c>
      <c r="I10" s="31">
        <v>20451.467999999993</v>
      </c>
      <c r="J10" s="180">
        <v>-76267.771000000008</v>
      </c>
    </row>
    <row r="11" spans="2:10" ht="21">
      <c r="B11" s="32" t="s">
        <v>48</v>
      </c>
      <c r="C11" s="33">
        <v>396273.96600000001</v>
      </c>
      <c r="D11" s="33">
        <v>2115412.5389999999</v>
      </c>
      <c r="E11" s="33">
        <v>87888.025999999998</v>
      </c>
      <c r="F11" s="33">
        <v>2599574.5310000004</v>
      </c>
      <c r="G11" s="33">
        <v>20674.644</v>
      </c>
      <c r="H11" s="33">
        <v>2620249.1749999998</v>
      </c>
      <c r="I11" s="33">
        <v>335113.84100000001</v>
      </c>
      <c r="J11" s="181">
        <v>727512.89999999967</v>
      </c>
    </row>
    <row r="12" spans="2:10" s="18" customFormat="1" ht="21">
      <c r="B12" s="30" t="s">
        <v>49</v>
      </c>
      <c r="C12" s="31">
        <v>687758.55</v>
      </c>
      <c r="D12" s="31">
        <v>2534501.0390000003</v>
      </c>
      <c r="E12" s="31">
        <v>68437.944000000003</v>
      </c>
      <c r="F12" s="31">
        <v>3290697.5330000003</v>
      </c>
      <c r="G12" s="31">
        <v>92759.005999999994</v>
      </c>
      <c r="H12" s="31">
        <v>3383456.5389999999</v>
      </c>
      <c r="I12" s="31">
        <v>48324.88199999975</v>
      </c>
      <c r="J12" s="180">
        <v>152605.71299999999</v>
      </c>
    </row>
    <row r="13" spans="2:10" ht="21">
      <c r="B13" s="32" t="s">
        <v>50</v>
      </c>
      <c r="C13" s="33">
        <v>32423.303</v>
      </c>
      <c r="D13" s="33">
        <v>188948.80800000002</v>
      </c>
      <c r="E13" s="33">
        <v>1990.0630000000019</v>
      </c>
      <c r="F13" s="33">
        <v>223362.174</v>
      </c>
      <c r="G13" s="33">
        <v>5098.5950000000003</v>
      </c>
      <c r="H13" s="33">
        <v>228460.76900000003</v>
      </c>
      <c r="I13" s="33">
        <v>1809.0399999999208</v>
      </c>
      <c r="J13" s="181">
        <v>-14254.864000000031</v>
      </c>
    </row>
    <row r="14" spans="2:10" s="18" customFormat="1" ht="21">
      <c r="B14" s="30" t="s">
        <v>51</v>
      </c>
      <c r="C14" s="31">
        <v>22101.680999999997</v>
      </c>
      <c r="D14" s="31">
        <v>52284.643999999986</v>
      </c>
      <c r="E14" s="31">
        <v>5621.4179999999997</v>
      </c>
      <c r="F14" s="31">
        <v>80007.743000000002</v>
      </c>
      <c r="G14" s="31">
        <v>465.74799999999999</v>
      </c>
      <c r="H14" s="31">
        <v>80473.490999999995</v>
      </c>
      <c r="I14" s="31">
        <v>1068.6549999999843</v>
      </c>
      <c r="J14" s="180">
        <v>13371.903000000006</v>
      </c>
    </row>
    <row r="15" spans="2:10" ht="21">
      <c r="B15" s="32" t="s">
        <v>52</v>
      </c>
      <c r="C15" s="33">
        <v>160742.31099999999</v>
      </c>
      <c r="D15" s="33">
        <v>259304.74400000001</v>
      </c>
      <c r="E15" s="33">
        <v>6302.869999999999</v>
      </c>
      <c r="F15" s="33">
        <v>426349.92499999987</v>
      </c>
      <c r="G15" s="33">
        <v>10012.982</v>
      </c>
      <c r="H15" s="33">
        <v>436362.90699999995</v>
      </c>
      <c r="I15" s="33">
        <v>77620.755999999936</v>
      </c>
      <c r="J15" s="181">
        <v>108323.75799999997</v>
      </c>
    </row>
    <row r="16" spans="2:10" s="20" customFormat="1" ht="21">
      <c r="B16" s="34" t="s">
        <v>53</v>
      </c>
      <c r="C16" s="35">
        <v>1468722.5430000003</v>
      </c>
      <c r="D16" s="35">
        <v>5855522.7660000008</v>
      </c>
      <c r="E16" s="35">
        <v>245294.25700000001</v>
      </c>
      <c r="F16" s="35">
        <v>7569539.5660000006</v>
      </c>
      <c r="G16" s="35">
        <v>145060.49199999997</v>
      </c>
      <c r="H16" s="35">
        <v>7714600.0580000002</v>
      </c>
      <c r="I16" s="35">
        <v>524764.06599999964</v>
      </c>
      <c r="J16" s="182">
        <v>932344.06799999997</v>
      </c>
    </row>
    <row r="17" spans="2:10" s="17" customFormat="1" ht="21">
      <c r="B17" s="26" t="s">
        <v>54</v>
      </c>
      <c r="C17" s="33"/>
      <c r="D17" s="33"/>
      <c r="E17" s="33"/>
      <c r="F17" s="33"/>
      <c r="G17" s="33"/>
      <c r="H17" s="33"/>
      <c r="I17" s="33"/>
      <c r="J17" s="181"/>
    </row>
    <row r="18" spans="2:10" s="18" customFormat="1" ht="21">
      <c r="B18" s="30" t="s">
        <v>55</v>
      </c>
      <c r="C18" s="31">
        <v>10972.927</v>
      </c>
      <c r="D18" s="31">
        <v>65369.756000000001</v>
      </c>
      <c r="E18" s="31">
        <v>4544.5590000000002</v>
      </c>
      <c r="F18" s="31">
        <v>80887.241999999998</v>
      </c>
      <c r="G18" s="31">
        <v>295.17</v>
      </c>
      <c r="H18" s="31">
        <v>81182.412000000011</v>
      </c>
      <c r="I18" s="31">
        <v>-1727.2639999999956</v>
      </c>
      <c r="J18" s="180">
        <v>8615.5110000000132</v>
      </c>
    </row>
    <row r="19" spans="2:10" ht="21">
      <c r="B19" s="32" t="s">
        <v>56</v>
      </c>
      <c r="C19" s="33">
        <v>41027.289999999994</v>
      </c>
      <c r="D19" s="33">
        <v>424484.93599999999</v>
      </c>
      <c r="E19" s="33">
        <v>15678.098999999998</v>
      </c>
      <c r="F19" s="33">
        <v>481190.32499999995</v>
      </c>
      <c r="G19" s="33">
        <v>80829.744000000006</v>
      </c>
      <c r="H19" s="33">
        <v>562020.06900000002</v>
      </c>
      <c r="I19" s="33">
        <v>-38645.485999999917</v>
      </c>
      <c r="J19" s="181">
        <v>-2758.104999999865</v>
      </c>
    </row>
    <row r="20" spans="2:10" s="18" customFormat="1" ht="21">
      <c r="B20" s="30" t="s">
        <v>57</v>
      </c>
      <c r="C20" s="31">
        <v>1183099.5410000002</v>
      </c>
      <c r="D20" s="31">
        <v>4595919.0779999997</v>
      </c>
      <c r="E20" s="31">
        <v>167909.842</v>
      </c>
      <c r="F20" s="31">
        <v>5946928.4610000001</v>
      </c>
      <c r="G20" s="31">
        <v>17915.431999999997</v>
      </c>
      <c r="H20" s="31">
        <v>5964843.8930000002</v>
      </c>
      <c r="I20" s="31">
        <v>544146.33699999936</v>
      </c>
      <c r="J20" s="180">
        <v>837278.20299999975</v>
      </c>
    </row>
    <row r="21" spans="2:10" ht="21">
      <c r="B21" s="32" t="s">
        <v>58</v>
      </c>
      <c r="C21" s="33">
        <v>0</v>
      </c>
      <c r="D21" s="33">
        <v>53659.367000000006</v>
      </c>
      <c r="E21" s="33">
        <v>0</v>
      </c>
      <c r="F21" s="33">
        <v>53659.367000000006</v>
      </c>
      <c r="G21" s="33">
        <v>3405.46</v>
      </c>
      <c r="H21" s="33">
        <v>57064.827000000005</v>
      </c>
      <c r="I21" s="33">
        <v>3025.9250000000029</v>
      </c>
      <c r="J21" s="181">
        <v>5328.3800000000047</v>
      </c>
    </row>
    <row r="22" spans="2:10" s="18" customFormat="1" ht="21">
      <c r="B22" s="30" t="s">
        <v>59</v>
      </c>
      <c r="C22" s="31">
        <v>112.04599999999999</v>
      </c>
      <c r="D22" s="31">
        <v>12.790000000000001</v>
      </c>
      <c r="E22" s="31">
        <v>9.6229999999999993</v>
      </c>
      <c r="F22" s="31">
        <v>134.459</v>
      </c>
      <c r="G22" s="31">
        <v>17.869</v>
      </c>
      <c r="H22" s="31">
        <v>152.32799999999997</v>
      </c>
      <c r="I22" s="31">
        <v>-16.932000000000016</v>
      </c>
      <c r="J22" s="180">
        <v>6.7899999999999636</v>
      </c>
    </row>
    <row r="23" spans="2:10" ht="21">
      <c r="B23" s="32" t="s">
        <v>60</v>
      </c>
      <c r="C23" s="33">
        <v>3596.4650000000001</v>
      </c>
      <c r="D23" s="33">
        <v>8270.6779999999999</v>
      </c>
      <c r="E23" s="33">
        <v>126.601</v>
      </c>
      <c r="F23" s="33">
        <v>11993.743999999999</v>
      </c>
      <c r="G23" s="33">
        <v>175.11699999999999</v>
      </c>
      <c r="H23" s="33">
        <v>12168.861000000001</v>
      </c>
      <c r="I23" s="33">
        <v>0.8930000000000291</v>
      </c>
      <c r="J23" s="181">
        <v>1565.4240000000009</v>
      </c>
    </row>
    <row r="24" spans="2:10" s="18" customFormat="1" ht="21">
      <c r="B24" s="30" t="s">
        <v>61</v>
      </c>
      <c r="C24" s="31">
        <v>76367.883000000002</v>
      </c>
      <c r="D24" s="31">
        <v>184088.75499999998</v>
      </c>
      <c r="E24" s="31">
        <v>20057.248000000003</v>
      </c>
      <c r="F24" s="31">
        <v>280513.886</v>
      </c>
      <c r="G24" s="31">
        <v>34135.31</v>
      </c>
      <c r="H24" s="31">
        <v>314649.196</v>
      </c>
      <c r="I24" s="31">
        <v>-7064.9729999999981</v>
      </c>
      <c r="J24" s="180">
        <v>27985.30899999995</v>
      </c>
    </row>
    <row r="25" spans="2:10" s="21" customFormat="1" ht="21">
      <c r="B25" s="36" t="s">
        <v>62</v>
      </c>
      <c r="C25" s="37">
        <v>1315176.1520000002</v>
      </c>
      <c r="D25" s="37">
        <v>5331805.3599999994</v>
      </c>
      <c r="E25" s="37">
        <v>208325.97199999998</v>
      </c>
      <c r="F25" s="37">
        <v>6855307.4839999992</v>
      </c>
      <c r="G25" s="37">
        <v>136774.10200000001</v>
      </c>
      <c r="H25" s="37">
        <v>6992081.5859999992</v>
      </c>
      <c r="I25" s="37">
        <v>499718.49999999907</v>
      </c>
      <c r="J25" s="183">
        <v>878021.51199999917</v>
      </c>
    </row>
    <row r="26" spans="2:10" s="20" customFormat="1" ht="21">
      <c r="B26" s="38" t="s">
        <v>63</v>
      </c>
      <c r="C26" s="35">
        <v>153546.39100000006</v>
      </c>
      <c r="D26" s="35">
        <v>523717.40600000136</v>
      </c>
      <c r="E26" s="35">
        <v>36968.285000000033</v>
      </c>
      <c r="F26" s="35">
        <v>714232.08200000133</v>
      </c>
      <c r="G26" s="35">
        <v>8286.3899999999558</v>
      </c>
      <c r="H26" s="35">
        <v>722518.472000001</v>
      </c>
      <c r="I26" s="35">
        <v>25045.566000000574</v>
      </c>
      <c r="J26" s="182">
        <v>54322.556000000797</v>
      </c>
    </row>
    <row r="27" spans="2:10" ht="21">
      <c r="B27" s="39" t="s">
        <v>64</v>
      </c>
      <c r="C27" s="33"/>
      <c r="D27" s="33"/>
      <c r="E27" s="33"/>
      <c r="F27" s="33"/>
      <c r="G27" s="33"/>
      <c r="H27" s="33"/>
      <c r="I27" s="33"/>
      <c r="J27" s="181"/>
    </row>
    <row r="28" spans="2:10" s="18" customFormat="1" ht="21">
      <c r="B28" s="30" t="s">
        <v>65</v>
      </c>
      <c r="C28" s="31">
        <v>37393.910000000003</v>
      </c>
      <c r="D28" s="31">
        <v>286639.21600000001</v>
      </c>
      <c r="E28" s="31">
        <v>34949.351999999999</v>
      </c>
      <c r="F28" s="31">
        <v>358982.478</v>
      </c>
      <c r="G28" s="31">
        <v>15507.532000000001</v>
      </c>
      <c r="H28" s="31">
        <v>374490.00999999995</v>
      </c>
      <c r="I28" s="31">
        <v>12338.429999999935</v>
      </c>
      <c r="J28" s="180">
        <v>17219.591999999946</v>
      </c>
    </row>
    <row r="29" spans="2:10" ht="21">
      <c r="B29" s="32" t="s">
        <v>66</v>
      </c>
      <c r="C29" s="33">
        <v>39677.945000000007</v>
      </c>
      <c r="D29" s="33">
        <v>132809.046</v>
      </c>
      <c r="E29" s="33">
        <v>125.57299999999999</v>
      </c>
      <c r="F29" s="33">
        <v>172612.56400000001</v>
      </c>
      <c r="G29" s="33">
        <v>8952.1579999999994</v>
      </c>
      <c r="H29" s="33">
        <v>181564.72200000001</v>
      </c>
      <c r="I29" s="33">
        <v>-1285.3080000000191</v>
      </c>
      <c r="J29" s="181">
        <v>29947.535000000003</v>
      </c>
    </row>
    <row r="30" spans="2:10" s="18" customFormat="1" ht="21">
      <c r="B30" s="30" t="s">
        <v>67</v>
      </c>
      <c r="C30" s="31">
        <v>55192.067999999999</v>
      </c>
      <c r="D30" s="31">
        <v>63027.491000000002</v>
      </c>
      <c r="E30" s="31">
        <v>2136.7130000000002</v>
      </c>
      <c r="F30" s="31">
        <v>120356.272</v>
      </c>
      <c r="G30" s="31">
        <v>-21585.74</v>
      </c>
      <c r="H30" s="31">
        <v>98770.532000000007</v>
      </c>
      <c r="I30" s="31">
        <v>17207.478000000003</v>
      </c>
      <c r="J30" s="180">
        <v>2407.9980000000069</v>
      </c>
    </row>
    <row r="31" spans="2:10" ht="21">
      <c r="B31" s="40" t="s">
        <v>68</v>
      </c>
      <c r="C31" s="37">
        <v>132263.92300000001</v>
      </c>
      <c r="D31" s="37">
        <v>482475.75299999997</v>
      </c>
      <c r="E31" s="37">
        <v>37211.637999999999</v>
      </c>
      <c r="F31" s="37">
        <v>651951.31400000001</v>
      </c>
      <c r="G31" s="37">
        <v>2873.9500000000007</v>
      </c>
      <c r="H31" s="37">
        <v>654825.26399999997</v>
      </c>
      <c r="I31" s="37">
        <v>28260.59999999986</v>
      </c>
      <c r="J31" s="183">
        <v>49575.125</v>
      </c>
    </row>
    <row r="32" spans="2:10" s="18" customFormat="1" ht="21">
      <c r="B32" s="30" t="s">
        <v>69</v>
      </c>
      <c r="C32" s="31">
        <v>21282.468000000001</v>
      </c>
      <c r="D32" s="31">
        <v>41241.652999999991</v>
      </c>
      <c r="E32" s="31">
        <v>-243.35300000000004</v>
      </c>
      <c r="F32" s="31">
        <v>62280.767999999996</v>
      </c>
      <c r="G32" s="31">
        <v>5412.44</v>
      </c>
      <c r="H32" s="31">
        <v>67693.207999999999</v>
      </c>
      <c r="I32" s="31">
        <v>-3215.0340000000288</v>
      </c>
      <c r="J32" s="180">
        <v>4747.4309999999896</v>
      </c>
    </row>
    <row r="33" spans="2:10" s="21" customFormat="1" ht="21">
      <c r="B33" s="41" t="s">
        <v>70</v>
      </c>
      <c r="C33" s="42">
        <v>153546.391</v>
      </c>
      <c r="D33" s="42">
        <v>523717.40599999996</v>
      </c>
      <c r="E33" s="42">
        <v>36968.284999999996</v>
      </c>
      <c r="F33" s="42">
        <v>714232.08200000005</v>
      </c>
      <c r="G33" s="42">
        <v>8286.39</v>
      </c>
      <c r="H33" s="42">
        <v>722518.47199999995</v>
      </c>
      <c r="I33" s="42">
        <v>25045.565999999759</v>
      </c>
      <c r="J33" s="184">
        <v>54322.555999999982</v>
      </c>
    </row>
    <row r="34" spans="2:10" ht="21.75" thickBot="1">
      <c r="B34" s="43"/>
      <c r="C34" s="44"/>
      <c r="D34" s="44"/>
      <c r="E34" s="44"/>
      <c r="F34" s="44"/>
      <c r="G34" s="44"/>
      <c r="H34" s="44"/>
      <c r="I34" s="185"/>
      <c r="J34" s="186"/>
    </row>
    <row r="35" spans="2:10" s="18" customFormat="1" ht="21">
      <c r="B35" s="38" t="s">
        <v>71</v>
      </c>
      <c r="C35" s="832" t="s">
        <v>38</v>
      </c>
      <c r="D35" s="826" t="s">
        <v>39</v>
      </c>
      <c r="E35" s="826" t="s">
        <v>40</v>
      </c>
      <c r="F35" s="823" t="s">
        <v>41</v>
      </c>
      <c r="G35" s="826" t="s">
        <v>42</v>
      </c>
      <c r="H35" s="828" t="s">
        <v>43</v>
      </c>
      <c r="I35" s="830" t="s">
        <v>89</v>
      </c>
      <c r="J35" s="187"/>
    </row>
    <row r="36" spans="2:10" ht="21.75" thickBot="1">
      <c r="B36" s="45"/>
      <c r="C36" s="833"/>
      <c r="D36" s="827"/>
      <c r="E36" s="827"/>
      <c r="F36" s="825"/>
      <c r="G36" s="827"/>
      <c r="H36" s="829"/>
      <c r="I36" s="831"/>
      <c r="J36" s="187"/>
    </row>
    <row r="37" spans="2:10" s="18" customFormat="1" ht="21">
      <c r="B37" s="30" t="s">
        <v>72</v>
      </c>
      <c r="C37" s="31">
        <v>61718.619999999988</v>
      </c>
      <c r="D37" s="31">
        <v>279648.87</v>
      </c>
      <c r="E37" s="31">
        <v>11789.306999999999</v>
      </c>
      <c r="F37" s="31">
        <v>353156.79699999996</v>
      </c>
      <c r="G37" s="31">
        <v>6783.6930000000002</v>
      </c>
      <c r="H37" s="31">
        <v>359940.49000000011</v>
      </c>
      <c r="I37" s="31">
        <v>48441.020000000077</v>
      </c>
      <c r="J37" s="188"/>
    </row>
    <row r="38" spans="2:10" ht="21">
      <c r="B38" s="32" t="s">
        <v>73</v>
      </c>
      <c r="C38" s="33">
        <v>37112.064999999995</v>
      </c>
      <c r="D38" s="33">
        <v>146947.962</v>
      </c>
      <c r="E38" s="33">
        <v>6141.7510000000002</v>
      </c>
      <c r="F38" s="33">
        <v>190201.77799999999</v>
      </c>
      <c r="G38" s="33">
        <v>3035.5889999999995</v>
      </c>
      <c r="H38" s="33">
        <v>193237.367</v>
      </c>
      <c r="I38" s="33">
        <v>22583.320000000007</v>
      </c>
      <c r="J38" s="189"/>
    </row>
    <row r="39" spans="2:10" s="18" customFormat="1" ht="21">
      <c r="B39" s="38" t="s">
        <v>74</v>
      </c>
      <c r="C39" s="35">
        <v>24606.554999999993</v>
      </c>
      <c r="D39" s="35">
        <v>132700.908</v>
      </c>
      <c r="E39" s="35">
        <v>5647.5559999999987</v>
      </c>
      <c r="F39" s="35">
        <v>162955.01899999997</v>
      </c>
      <c r="G39" s="35">
        <v>3748.1040000000007</v>
      </c>
      <c r="H39" s="35">
        <v>166703.12300000011</v>
      </c>
      <c r="I39" s="35">
        <v>25857.70000000007</v>
      </c>
      <c r="J39" s="190"/>
    </row>
    <row r="40" spans="2:10" ht="21">
      <c r="B40" s="32" t="s">
        <v>75</v>
      </c>
      <c r="C40" s="33">
        <v>5156.4989999999998</v>
      </c>
      <c r="D40" s="33">
        <v>24305.309999999998</v>
      </c>
      <c r="E40" s="33">
        <v>293.94600000000003</v>
      </c>
      <c r="F40" s="33">
        <v>29755.755000000001</v>
      </c>
      <c r="G40" s="33">
        <v>604.41500000000008</v>
      </c>
      <c r="H40" s="33">
        <v>30360.17</v>
      </c>
      <c r="I40" s="33">
        <v>-4.5680000000029395</v>
      </c>
      <c r="J40" s="189"/>
    </row>
    <row r="41" spans="2:10" s="18" customFormat="1" ht="21">
      <c r="B41" s="38" t="s">
        <v>76</v>
      </c>
      <c r="C41" s="35">
        <v>19450.055999999993</v>
      </c>
      <c r="D41" s="35">
        <v>108395.598</v>
      </c>
      <c r="E41" s="35">
        <v>5353.6099999999988</v>
      </c>
      <c r="F41" s="35">
        <v>133199.26399999997</v>
      </c>
      <c r="G41" s="35">
        <v>3143.6890000000008</v>
      </c>
      <c r="H41" s="35">
        <v>136342.9530000001</v>
      </c>
      <c r="I41" s="35">
        <v>25862.268000000055</v>
      </c>
      <c r="J41" s="190"/>
    </row>
    <row r="42" spans="2:10" ht="21">
      <c r="B42" s="32" t="s">
        <v>77</v>
      </c>
      <c r="C42" s="33">
        <v>5531.9830000000002</v>
      </c>
      <c r="D42" s="33">
        <v>17696.991000000002</v>
      </c>
      <c r="E42" s="33">
        <v>948.67899999999997</v>
      </c>
      <c r="F42" s="33">
        <v>24177.652999999998</v>
      </c>
      <c r="G42" s="33">
        <v>55.256999999999998</v>
      </c>
      <c r="H42" s="33">
        <v>24232.91</v>
      </c>
      <c r="I42" s="33">
        <v>1410.1369999999988</v>
      </c>
      <c r="J42" s="189"/>
    </row>
    <row r="43" spans="2:10" s="18" customFormat="1" ht="21">
      <c r="B43" s="30" t="s">
        <v>78</v>
      </c>
      <c r="C43" s="31">
        <v>883.44500000000005</v>
      </c>
      <c r="D43" s="31">
        <v>3336.5520000000001</v>
      </c>
      <c r="E43" s="31">
        <v>0</v>
      </c>
      <c r="F43" s="31">
        <v>4219.9970000000003</v>
      </c>
      <c r="G43" s="31">
        <v>125.681</v>
      </c>
      <c r="H43" s="31">
        <v>4345.6779999999999</v>
      </c>
      <c r="I43" s="31">
        <v>1383.4349999999999</v>
      </c>
      <c r="J43" s="190"/>
    </row>
    <row r="44" spans="2:10" ht="21">
      <c r="B44" s="32" t="s">
        <v>79</v>
      </c>
      <c r="C44" s="33">
        <v>1534.8140000000001</v>
      </c>
      <c r="D44" s="33">
        <v>9017.3009999999995</v>
      </c>
      <c r="E44" s="33">
        <v>1903.3620000000001</v>
      </c>
      <c r="F44" s="33">
        <v>12455.477000000001</v>
      </c>
      <c r="G44" s="33">
        <v>6.1319999999999997</v>
      </c>
      <c r="H44" s="33">
        <v>12461.609</v>
      </c>
      <c r="I44" s="33">
        <v>3611.4889999999996</v>
      </c>
      <c r="J44" s="189"/>
    </row>
    <row r="45" spans="2:10" s="18" customFormat="1" ht="21">
      <c r="B45" s="30" t="s">
        <v>80</v>
      </c>
      <c r="C45" s="31">
        <v>2503.6150000000002</v>
      </c>
      <c r="D45" s="31">
        <v>8372.9610000000011</v>
      </c>
      <c r="E45" s="31">
        <v>-748.79300000000001</v>
      </c>
      <c r="F45" s="31">
        <v>10127.782999999999</v>
      </c>
      <c r="G45" s="31">
        <v>1863.4360000000001</v>
      </c>
      <c r="H45" s="31">
        <v>11991.218999999999</v>
      </c>
      <c r="I45" s="31">
        <v>-1182.997000000003</v>
      </c>
      <c r="J45" s="190"/>
    </row>
    <row r="46" spans="2:10" s="23" customFormat="1" ht="21">
      <c r="B46" s="48" t="s">
        <v>81</v>
      </c>
      <c r="C46" s="49">
        <v>10453.857</v>
      </c>
      <c r="D46" s="49">
        <v>38423.805</v>
      </c>
      <c r="E46" s="49">
        <v>2103.248</v>
      </c>
      <c r="F46" s="49">
        <v>50980.91</v>
      </c>
      <c r="G46" s="49">
        <v>2050.5060000000003</v>
      </c>
      <c r="H46" s="49">
        <v>53031.415999999997</v>
      </c>
      <c r="I46" s="49">
        <v>5222.0639999999985</v>
      </c>
      <c r="J46" s="191"/>
    </row>
    <row r="47" spans="2:10" s="18" customFormat="1" ht="21">
      <c r="B47" s="50"/>
      <c r="C47" s="31">
        <v>29903.912999999993</v>
      </c>
      <c r="D47" s="31">
        <v>146819.40299999999</v>
      </c>
      <c r="E47" s="31">
        <v>7456.8579999999984</v>
      </c>
      <c r="F47" s="31">
        <v>184180.17399999997</v>
      </c>
      <c r="G47" s="31">
        <v>5194.1950000000015</v>
      </c>
      <c r="H47" s="31">
        <v>189374.36900000009</v>
      </c>
      <c r="I47" s="31">
        <v>31084.332000000053</v>
      </c>
      <c r="J47" s="190"/>
    </row>
    <row r="48" spans="2:10" ht="21">
      <c r="B48" s="32" t="s">
        <v>82</v>
      </c>
      <c r="C48" s="33">
        <v>17110.106</v>
      </c>
      <c r="D48" s="33">
        <v>84029.453999999998</v>
      </c>
      <c r="E48" s="33">
        <v>4783.6810000000005</v>
      </c>
      <c r="F48" s="33">
        <v>105923.24099999999</v>
      </c>
      <c r="G48" s="33">
        <v>4108.7669999999998</v>
      </c>
      <c r="H48" s="33">
        <v>110032.008</v>
      </c>
      <c r="I48" s="33">
        <v>12046.309000000008</v>
      </c>
      <c r="J48" s="189"/>
    </row>
    <row r="49" spans="2:10" s="18" customFormat="1" ht="21">
      <c r="B49" s="30" t="s">
        <v>83</v>
      </c>
      <c r="C49" s="31">
        <v>153.73400000000001</v>
      </c>
      <c r="D49" s="31">
        <v>1902.8449999999998</v>
      </c>
      <c r="E49" s="31">
        <v>36.616</v>
      </c>
      <c r="F49" s="31">
        <v>2093.1950000000002</v>
      </c>
      <c r="G49" s="31">
        <v>-59.715999999999994</v>
      </c>
      <c r="H49" s="31">
        <v>2033.479</v>
      </c>
      <c r="I49" s="31">
        <v>863.19800000000009</v>
      </c>
      <c r="J49" s="190"/>
    </row>
    <row r="50" spans="2:10" s="23" customFormat="1" ht="21">
      <c r="B50" s="48" t="s">
        <v>84</v>
      </c>
      <c r="C50" s="49">
        <v>17263.84</v>
      </c>
      <c r="D50" s="49">
        <v>85932.298999999999</v>
      </c>
      <c r="E50" s="49">
        <v>4820.2970000000005</v>
      </c>
      <c r="F50" s="49">
        <v>108016.436</v>
      </c>
      <c r="G50" s="49">
        <v>4049.0509999999999</v>
      </c>
      <c r="H50" s="49">
        <v>112065.48700000001</v>
      </c>
      <c r="I50" s="49">
        <v>12909.507000000012</v>
      </c>
      <c r="J50" s="191"/>
    </row>
    <row r="51" spans="2:10" s="18" customFormat="1" ht="21">
      <c r="B51" s="30" t="s">
        <v>85</v>
      </c>
      <c r="C51" s="31">
        <v>12640.072999999993</v>
      </c>
      <c r="D51" s="31">
        <v>60887.103999999992</v>
      </c>
      <c r="E51" s="31">
        <v>2636.5609999999979</v>
      </c>
      <c r="F51" s="31">
        <v>76163.737999999968</v>
      </c>
      <c r="G51" s="31">
        <v>1145.1440000000016</v>
      </c>
      <c r="H51" s="31">
        <v>77308.882000000085</v>
      </c>
      <c r="I51" s="31">
        <v>18174.825000000041</v>
      </c>
      <c r="J51" s="190"/>
    </row>
    <row r="52" spans="2:10" ht="21">
      <c r="B52" s="32" t="s">
        <v>86</v>
      </c>
      <c r="C52" s="33">
        <v>0</v>
      </c>
      <c r="D52" s="33">
        <v>0</v>
      </c>
      <c r="E52" s="33">
        <v>0</v>
      </c>
      <c r="F52" s="33">
        <v>0</v>
      </c>
      <c r="G52" s="51">
        <v>3.2810000000000001</v>
      </c>
      <c r="H52" s="51">
        <v>3.2810000000000001</v>
      </c>
      <c r="I52" s="51">
        <v>-470.89400000000001</v>
      </c>
      <c r="J52" s="189"/>
    </row>
    <row r="53" spans="2:10" s="18" customFormat="1" ht="21">
      <c r="B53" s="38" t="s">
        <v>87</v>
      </c>
      <c r="C53" s="35">
        <v>12640.072999999993</v>
      </c>
      <c r="D53" s="35">
        <v>60887.103999999992</v>
      </c>
      <c r="E53" s="35">
        <v>2636.5609999999979</v>
      </c>
      <c r="F53" s="35">
        <v>76163.737999999968</v>
      </c>
      <c r="G53" s="35">
        <v>1141.8630000000016</v>
      </c>
      <c r="H53" s="35">
        <v>77305.601000000082</v>
      </c>
      <c r="I53" s="35">
        <v>18645.719000000041</v>
      </c>
      <c r="J53" s="190"/>
    </row>
    <row r="54" spans="2:10" ht="21.75" thickBot="1">
      <c r="B54" s="32" t="s">
        <v>385</v>
      </c>
      <c r="C54" s="33">
        <v>4207.5340000000006</v>
      </c>
      <c r="D54" s="33">
        <v>21598.469000000005</v>
      </c>
      <c r="E54" s="33">
        <v>693.55599999999993</v>
      </c>
      <c r="F54" s="33">
        <v>26499.559000000001</v>
      </c>
      <c r="G54" s="33">
        <v>-17.146000000000001</v>
      </c>
      <c r="H54" s="33">
        <v>26482.413</v>
      </c>
      <c r="I54" s="33">
        <v>3749.6620000000003</v>
      </c>
      <c r="J54" s="189"/>
    </row>
    <row r="55" spans="2:10" s="20" customFormat="1" ht="21.75" thickBot="1">
      <c r="B55" s="52" t="s">
        <v>88</v>
      </c>
      <c r="C55" s="53">
        <v>8432.5389999999934</v>
      </c>
      <c r="D55" s="53">
        <v>39288.634999999987</v>
      </c>
      <c r="E55" s="53">
        <v>1943.0049999999978</v>
      </c>
      <c r="F55" s="54">
        <v>49664.178999999967</v>
      </c>
      <c r="G55" s="55">
        <v>1159.0090000000016</v>
      </c>
      <c r="H55" s="56">
        <v>50823.188000000082</v>
      </c>
      <c r="I55" s="56">
        <v>14896.057000000044</v>
      </c>
      <c r="J55" s="192"/>
    </row>
    <row r="56" spans="2:10" ht="21">
      <c r="B56" s="504" t="s">
        <v>386</v>
      </c>
      <c r="C56" s="15"/>
      <c r="D56" s="13"/>
      <c r="E56" s="13"/>
      <c r="F56" s="19"/>
      <c r="G56" s="24"/>
    </row>
  </sheetData>
  <mergeCells count="17">
    <mergeCell ref="G35:G36"/>
    <mergeCell ref="H35:H36"/>
    <mergeCell ref="I35:I36"/>
    <mergeCell ref="B5:B6"/>
    <mergeCell ref="C5:C6"/>
    <mergeCell ref="C35:C36"/>
    <mergeCell ref="D35:D36"/>
    <mergeCell ref="E35:E36"/>
    <mergeCell ref="F35:F36"/>
    <mergeCell ref="B2:J2"/>
    <mergeCell ref="B3:J3"/>
    <mergeCell ref="I5:J5"/>
    <mergeCell ref="H5:H6"/>
    <mergeCell ref="G5:G6"/>
    <mergeCell ref="F5:F6"/>
    <mergeCell ref="E5:E6"/>
    <mergeCell ref="D5:D6"/>
  </mergeCells>
  <printOptions horizontalCentered="1"/>
  <pageMargins left="0.5" right="0.25" top="0.75" bottom="0.25" header="0.3" footer="0.3"/>
  <pageSetup scale="4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B1:V125"/>
  <sheetViews>
    <sheetView showGridLines="0" tabSelected="1" view="pageBreakPreview" zoomScale="62" zoomScaleSheetLayoutView="62" workbookViewId="0">
      <selection activeCell="R17" sqref="R17"/>
    </sheetView>
  </sheetViews>
  <sheetFormatPr defaultRowHeight="15"/>
  <cols>
    <col min="1" max="2" width="9.140625" style="57"/>
    <col min="3" max="3" width="40.28515625" style="57" customWidth="1"/>
    <col min="4" max="4" width="9.140625" style="57" customWidth="1"/>
    <col min="5" max="6" width="10.7109375" style="57" customWidth="1"/>
    <col min="7" max="7" width="10.85546875" style="57" customWidth="1"/>
    <col min="8" max="8" width="9.42578125" style="57" customWidth="1"/>
    <col min="9" max="9" width="9.5703125" style="57" customWidth="1"/>
    <col min="10" max="10" width="10.7109375" style="58" hidden="1" customWidth="1"/>
    <col min="11" max="11" width="9.5703125" style="58" customWidth="1"/>
    <col min="12" max="12" width="9.7109375" style="57" hidden="1" customWidth="1"/>
    <col min="13" max="13" width="10.7109375" style="57" bestFit="1" customWidth="1"/>
    <col min="14" max="14" width="10.140625" style="57" bestFit="1" customWidth="1"/>
    <col min="15" max="243" width="9.140625" style="57"/>
    <col min="244" max="244" width="40.28515625" style="57" customWidth="1"/>
    <col min="245" max="254" width="9.140625" style="57" customWidth="1"/>
    <col min="255" max="255" width="10.85546875" style="57" customWidth="1"/>
    <col min="256" max="263" width="9.140625" style="57" customWidth="1"/>
    <col min="264" max="264" width="9.42578125" style="57" customWidth="1"/>
    <col min="265" max="265" width="9.5703125" style="57" customWidth="1"/>
    <col min="266" max="266" width="9.7109375" style="57" customWidth="1"/>
    <col min="267" max="270" width="9.140625" style="57" customWidth="1"/>
    <col min="271" max="499" width="9.140625" style="57"/>
    <col min="500" max="500" width="40.28515625" style="57" customWidth="1"/>
    <col min="501" max="510" width="9.140625" style="57" customWidth="1"/>
    <col min="511" max="511" width="10.85546875" style="57" customWidth="1"/>
    <col min="512" max="519" width="9.140625" style="57" customWidth="1"/>
    <col min="520" max="520" width="9.42578125" style="57" customWidth="1"/>
    <col min="521" max="521" width="9.5703125" style="57" customWidth="1"/>
    <col min="522" max="522" width="9.7109375" style="57" customWidth="1"/>
    <col min="523" max="526" width="9.140625" style="57" customWidth="1"/>
    <col min="527" max="755" width="9.140625" style="57"/>
    <col min="756" max="756" width="40.28515625" style="57" customWidth="1"/>
    <col min="757" max="766" width="9.140625" style="57" customWidth="1"/>
    <col min="767" max="767" width="10.85546875" style="57" customWidth="1"/>
    <col min="768" max="775" width="9.140625" style="57" customWidth="1"/>
    <col min="776" max="776" width="9.42578125" style="57" customWidth="1"/>
    <col min="777" max="777" width="9.5703125" style="57" customWidth="1"/>
    <col min="778" max="778" width="9.7109375" style="57" customWidth="1"/>
    <col min="779" max="782" width="9.140625" style="57" customWidth="1"/>
    <col min="783" max="1011" width="9.140625" style="57"/>
    <col min="1012" max="1012" width="40.28515625" style="57" customWidth="1"/>
    <col min="1013" max="1022" width="9.140625" style="57" customWidth="1"/>
    <col min="1023" max="1023" width="10.85546875" style="57" customWidth="1"/>
    <col min="1024" max="1031" width="9.140625" style="57" customWidth="1"/>
    <col min="1032" max="1032" width="9.42578125" style="57" customWidth="1"/>
    <col min="1033" max="1033" width="9.5703125" style="57" customWidth="1"/>
    <col min="1034" max="1034" width="9.7109375" style="57" customWidth="1"/>
    <col min="1035" max="1038" width="9.140625" style="57" customWidth="1"/>
    <col min="1039" max="1267" width="9.140625" style="57"/>
    <col min="1268" max="1268" width="40.28515625" style="57" customWidth="1"/>
    <col min="1269" max="1278" width="9.140625" style="57" customWidth="1"/>
    <col min="1279" max="1279" width="10.85546875" style="57" customWidth="1"/>
    <col min="1280" max="1287" width="9.140625" style="57" customWidth="1"/>
    <col min="1288" max="1288" width="9.42578125" style="57" customWidth="1"/>
    <col min="1289" max="1289" width="9.5703125" style="57" customWidth="1"/>
    <col min="1290" max="1290" width="9.7109375" style="57" customWidth="1"/>
    <col min="1291" max="1294" width="9.140625" style="57" customWidth="1"/>
    <col min="1295" max="1523" width="9.140625" style="57"/>
    <col min="1524" max="1524" width="40.28515625" style="57" customWidth="1"/>
    <col min="1525" max="1534" width="9.140625" style="57" customWidth="1"/>
    <col min="1535" max="1535" width="10.85546875" style="57" customWidth="1"/>
    <col min="1536" max="1543" width="9.140625" style="57" customWidth="1"/>
    <col min="1544" max="1544" width="9.42578125" style="57" customWidth="1"/>
    <col min="1545" max="1545" width="9.5703125" style="57" customWidth="1"/>
    <col min="1546" max="1546" width="9.7109375" style="57" customWidth="1"/>
    <col min="1547" max="1550" width="9.140625" style="57" customWidth="1"/>
    <col min="1551" max="1779" width="9.140625" style="57"/>
    <col min="1780" max="1780" width="40.28515625" style="57" customWidth="1"/>
    <col min="1781" max="1790" width="9.140625" style="57" customWidth="1"/>
    <col min="1791" max="1791" width="10.85546875" style="57" customWidth="1"/>
    <col min="1792" max="1799" width="9.140625" style="57" customWidth="1"/>
    <col min="1800" max="1800" width="9.42578125" style="57" customWidth="1"/>
    <col min="1801" max="1801" width="9.5703125" style="57" customWidth="1"/>
    <col min="1802" max="1802" width="9.7109375" style="57" customWidth="1"/>
    <col min="1803" max="1806" width="9.140625" style="57" customWidth="1"/>
    <col min="1807" max="2035" width="9.140625" style="57"/>
    <col min="2036" max="2036" width="40.28515625" style="57" customWidth="1"/>
    <col min="2037" max="2046" width="9.140625" style="57" customWidth="1"/>
    <col min="2047" max="2047" width="10.85546875" style="57" customWidth="1"/>
    <col min="2048" max="2055" width="9.140625" style="57" customWidth="1"/>
    <col min="2056" max="2056" width="9.42578125" style="57" customWidth="1"/>
    <col min="2057" max="2057" width="9.5703125" style="57" customWidth="1"/>
    <col min="2058" max="2058" width="9.7109375" style="57" customWidth="1"/>
    <col min="2059" max="2062" width="9.140625" style="57" customWidth="1"/>
    <col min="2063" max="2291" width="9.140625" style="57"/>
    <col min="2292" max="2292" width="40.28515625" style="57" customWidth="1"/>
    <col min="2293" max="2302" width="9.140625" style="57" customWidth="1"/>
    <col min="2303" max="2303" width="10.85546875" style="57" customWidth="1"/>
    <col min="2304" max="2311" width="9.140625" style="57" customWidth="1"/>
    <col min="2312" max="2312" width="9.42578125" style="57" customWidth="1"/>
    <col min="2313" max="2313" width="9.5703125" style="57" customWidth="1"/>
    <col min="2314" max="2314" width="9.7109375" style="57" customWidth="1"/>
    <col min="2315" max="2318" width="9.140625" style="57" customWidth="1"/>
    <col min="2319" max="2547" width="9.140625" style="57"/>
    <col min="2548" max="2548" width="40.28515625" style="57" customWidth="1"/>
    <col min="2549" max="2558" width="9.140625" style="57" customWidth="1"/>
    <col min="2559" max="2559" width="10.85546875" style="57" customWidth="1"/>
    <col min="2560" max="2567" width="9.140625" style="57" customWidth="1"/>
    <col min="2568" max="2568" width="9.42578125" style="57" customWidth="1"/>
    <col min="2569" max="2569" width="9.5703125" style="57" customWidth="1"/>
    <col min="2570" max="2570" width="9.7109375" style="57" customWidth="1"/>
    <col min="2571" max="2574" width="9.140625" style="57" customWidth="1"/>
    <col min="2575" max="2803" width="9.140625" style="57"/>
    <col min="2804" max="2804" width="40.28515625" style="57" customWidth="1"/>
    <col min="2805" max="2814" width="9.140625" style="57" customWidth="1"/>
    <col min="2815" max="2815" width="10.85546875" style="57" customWidth="1"/>
    <col min="2816" max="2823" width="9.140625" style="57" customWidth="1"/>
    <col min="2824" max="2824" width="9.42578125" style="57" customWidth="1"/>
    <col min="2825" max="2825" width="9.5703125" style="57" customWidth="1"/>
    <col min="2826" max="2826" width="9.7109375" style="57" customWidth="1"/>
    <col min="2827" max="2830" width="9.140625" style="57" customWidth="1"/>
    <col min="2831" max="3059" width="9.140625" style="57"/>
    <col min="3060" max="3060" width="40.28515625" style="57" customWidth="1"/>
    <col min="3061" max="3070" width="9.140625" style="57" customWidth="1"/>
    <col min="3071" max="3071" width="10.85546875" style="57" customWidth="1"/>
    <col min="3072" max="3079" width="9.140625" style="57" customWidth="1"/>
    <col min="3080" max="3080" width="9.42578125" style="57" customWidth="1"/>
    <col min="3081" max="3081" width="9.5703125" style="57" customWidth="1"/>
    <col min="3082" max="3082" width="9.7109375" style="57" customWidth="1"/>
    <col min="3083" max="3086" width="9.140625" style="57" customWidth="1"/>
    <col min="3087" max="3315" width="9.140625" style="57"/>
    <col min="3316" max="3316" width="40.28515625" style="57" customWidth="1"/>
    <col min="3317" max="3326" width="9.140625" style="57" customWidth="1"/>
    <col min="3327" max="3327" width="10.85546875" style="57" customWidth="1"/>
    <col min="3328" max="3335" width="9.140625" style="57" customWidth="1"/>
    <col min="3336" max="3336" width="9.42578125" style="57" customWidth="1"/>
    <col min="3337" max="3337" width="9.5703125" style="57" customWidth="1"/>
    <col min="3338" max="3338" width="9.7109375" style="57" customWidth="1"/>
    <col min="3339" max="3342" width="9.140625" style="57" customWidth="1"/>
    <col min="3343" max="3571" width="9.140625" style="57"/>
    <col min="3572" max="3572" width="40.28515625" style="57" customWidth="1"/>
    <col min="3573" max="3582" width="9.140625" style="57" customWidth="1"/>
    <col min="3583" max="3583" width="10.85546875" style="57" customWidth="1"/>
    <col min="3584" max="3591" width="9.140625" style="57" customWidth="1"/>
    <col min="3592" max="3592" width="9.42578125" style="57" customWidth="1"/>
    <col min="3593" max="3593" width="9.5703125" style="57" customWidth="1"/>
    <col min="3594" max="3594" width="9.7109375" style="57" customWidth="1"/>
    <col min="3595" max="3598" width="9.140625" style="57" customWidth="1"/>
    <col min="3599" max="3827" width="9.140625" style="57"/>
    <col min="3828" max="3828" width="40.28515625" style="57" customWidth="1"/>
    <col min="3829" max="3838" width="9.140625" style="57" customWidth="1"/>
    <col min="3839" max="3839" width="10.85546875" style="57" customWidth="1"/>
    <col min="3840" max="3847" width="9.140625" style="57" customWidth="1"/>
    <col min="3848" max="3848" width="9.42578125" style="57" customWidth="1"/>
    <col min="3849" max="3849" width="9.5703125" style="57" customWidth="1"/>
    <col min="3850" max="3850" width="9.7109375" style="57" customWidth="1"/>
    <col min="3851" max="3854" width="9.140625" style="57" customWidth="1"/>
    <col min="3855" max="4083" width="9.140625" style="57"/>
    <col min="4084" max="4084" width="40.28515625" style="57" customWidth="1"/>
    <col min="4085" max="4094" width="9.140625" style="57" customWidth="1"/>
    <col min="4095" max="4095" width="10.85546875" style="57" customWidth="1"/>
    <col min="4096" max="4103" width="9.140625" style="57" customWidth="1"/>
    <col min="4104" max="4104" width="9.42578125" style="57" customWidth="1"/>
    <col min="4105" max="4105" width="9.5703125" style="57" customWidth="1"/>
    <col min="4106" max="4106" width="9.7109375" style="57" customWidth="1"/>
    <col min="4107" max="4110" width="9.140625" style="57" customWidth="1"/>
    <col min="4111" max="4339" width="9.140625" style="57"/>
    <col min="4340" max="4340" width="40.28515625" style="57" customWidth="1"/>
    <col min="4341" max="4350" width="9.140625" style="57" customWidth="1"/>
    <col min="4351" max="4351" width="10.85546875" style="57" customWidth="1"/>
    <col min="4352" max="4359" width="9.140625" style="57" customWidth="1"/>
    <col min="4360" max="4360" width="9.42578125" style="57" customWidth="1"/>
    <col min="4361" max="4361" width="9.5703125" style="57" customWidth="1"/>
    <col min="4362" max="4362" width="9.7109375" style="57" customWidth="1"/>
    <col min="4363" max="4366" width="9.140625" style="57" customWidth="1"/>
    <col min="4367" max="4595" width="9.140625" style="57"/>
    <col min="4596" max="4596" width="40.28515625" style="57" customWidth="1"/>
    <col min="4597" max="4606" width="9.140625" style="57" customWidth="1"/>
    <col min="4607" max="4607" width="10.85546875" style="57" customWidth="1"/>
    <col min="4608" max="4615" width="9.140625" style="57" customWidth="1"/>
    <col min="4616" max="4616" width="9.42578125" style="57" customWidth="1"/>
    <col min="4617" max="4617" width="9.5703125" style="57" customWidth="1"/>
    <col min="4618" max="4618" width="9.7109375" style="57" customWidth="1"/>
    <col min="4619" max="4622" width="9.140625" style="57" customWidth="1"/>
    <col min="4623" max="4851" width="9.140625" style="57"/>
    <col min="4852" max="4852" width="40.28515625" style="57" customWidth="1"/>
    <col min="4853" max="4862" width="9.140625" style="57" customWidth="1"/>
    <col min="4863" max="4863" width="10.85546875" style="57" customWidth="1"/>
    <col min="4864" max="4871" width="9.140625" style="57" customWidth="1"/>
    <col min="4872" max="4872" width="9.42578125" style="57" customWidth="1"/>
    <col min="4873" max="4873" width="9.5703125" style="57" customWidth="1"/>
    <col min="4874" max="4874" width="9.7109375" style="57" customWidth="1"/>
    <col min="4875" max="4878" width="9.140625" style="57" customWidth="1"/>
    <col min="4879" max="5107" width="9.140625" style="57"/>
    <col min="5108" max="5108" width="40.28515625" style="57" customWidth="1"/>
    <col min="5109" max="5118" width="9.140625" style="57" customWidth="1"/>
    <col min="5119" max="5119" width="10.85546875" style="57" customWidth="1"/>
    <col min="5120" max="5127" width="9.140625" style="57" customWidth="1"/>
    <col min="5128" max="5128" width="9.42578125" style="57" customWidth="1"/>
    <col min="5129" max="5129" width="9.5703125" style="57" customWidth="1"/>
    <col min="5130" max="5130" width="9.7109375" style="57" customWidth="1"/>
    <col min="5131" max="5134" width="9.140625" style="57" customWidth="1"/>
    <col min="5135" max="5363" width="9.140625" style="57"/>
    <col min="5364" max="5364" width="40.28515625" style="57" customWidth="1"/>
    <col min="5365" max="5374" width="9.140625" style="57" customWidth="1"/>
    <col min="5375" max="5375" width="10.85546875" style="57" customWidth="1"/>
    <col min="5376" max="5383" width="9.140625" style="57" customWidth="1"/>
    <col min="5384" max="5384" width="9.42578125" style="57" customWidth="1"/>
    <col min="5385" max="5385" width="9.5703125" style="57" customWidth="1"/>
    <col min="5386" max="5386" width="9.7109375" style="57" customWidth="1"/>
    <col min="5387" max="5390" width="9.140625" style="57" customWidth="1"/>
    <col min="5391" max="5619" width="9.140625" style="57"/>
    <col min="5620" max="5620" width="40.28515625" style="57" customWidth="1"/>
    <col min="5621" max="5630" width="9.140625" style="57" customWidth="1"/>
    <col min="5631" max="5631" width="10.85546875" style="57" customWidth="1"/>
    <col min="5632" max="5639" width="9.140625" style="57" customWidth="1"/>
    <col min="5640" max="5640" width="9.42578125" style="57" customWidth="1"/>
    <col min="5641" max="5641" width="9.5703125" style="57" customWidth="1"/>
    <col min="5642" max="5642" width="9.7109375" style="57" customWidth="1"/>
    <col min="5643" max="5646" width="9.140625" style="57" customWidth="1"/>
    <col min="5647" max="5875" width="9.140625" style="57"/>
    <col min="5876" max="5876" width="40.28515625" style="57" customWidth="1"/>
    <col min="5877" max="5886" width="9.140625" style="57" customWidth="1"/>
    <col min="5887" max="5887" width="10.85546875" style="57" customWidth="1"/>
    <col min="5888" max="5895" width="9.140625" style="57" customWidth="1"/>
    <col min="5896" max="5896" width="9.42578125" style="57" customWidth="1"/>
    <col min="5897" max="5897" width="9.5703125" style="57" customWidth="1"/>
    <col min="5898" max="5898" width="9.7109375" style="57" customWidth="1"/>
    <col min="5899" max="5902" width="9.140625" style="57" customWidth="1"/>
    <col min="5903" max="6131" width="9.140625" style="57"/>
    <col min="6132" max="6132" width="40.28515625" style="57" customWidth="1"/>
    <col min="6133" max="6142" width="9.140625" style="57" customWidth="1"/>
    <col min="6143" max="6143" width="10.85546875" style="57" customWidth="1"/>
    <col min="6144" max="6151" width="9.140625" style="57" customWidth="1"/>
    <col min="6152" max="6152" width="9.42578125" style="57" customWidth="1"/>
    <col min="6153" max="6153" width="9.5703125" style="57" customWidth="1"/>
    <col min="6154" max="6154" width="9.7109375" style="57" customWidth="1"/>
    <col min="6155" max="6158" width="9.140625" style="57" customWidth="1"/>
    <col min="6159" max="6387" width="9.140625" style="57"/>
    <col min="6388" max="6388" width="40.28515625" style="57" customWidth="1"/>
    <col min="6389" max="6398" width="9.140625" style="57" customWidth="1"/>
    <col min="6399" max="6399" width="10.85546875" style="57" customWidth="1"/>
    <col min="6400" max="6407" width="9.140625" style="57" customWidth="1"/>
    <col min="6408" max="6408" width="9.42578125" style="57" customWidth="1"/>
    <col min="6409" max="6409" width="9.5703125" style="57" customWidth="1"/>
    <col min="6410" max="6410" width="9.7109375" style="57" customWidth="1"/>
    <col min="6411" max="6414" width="9.140625" style="57" customWidth="1"/>
    <col min="6415" max="6643" width="9.140625" style="57"/>
    <col min="6644" max="6644" width="40.28515625" style="57" customWidth="1"/>
    <col min="6645" max="6654" width="9.140625" style="57" customWidth="1"/>
    <col min="6655" max="6655" width="10.85546875" style="57" customWidth="1"/>
    <col min="6656" max="6663" width="9.140625" style="57" customWidth="1"/>
    <col min="6664" max="6664" width="9.42578125" style="57" customWidth="1"/>
    <col min="6665" max="6665" width="9.5703125" style="57" customWidth="1"/>
    <col min="6666" max="6666" width="9.7109375" style="57" customWidth="1"/>
    <col min="6667" max="6670" width="9.140625" style="57" customWidth="1"/>
    <col min="6671" max="6899" width="9.140625" style="57"/>
    <col min="6900" max="6900" width="40.28515625" style="57" customWidth="1"/>
    <col min="6901" max="6910" width="9.140625" style="57" customWidth="1"/>
    <col min="6911" max="6911" width="10.85546875" style="57" customWidth="1"/>
    <col min="6912" max="6919" width="9.140625" style="57" customWidth="1"/>
    <col min="6920" max="6920" width="9.42578125" style="57" customWidth="1"/>
    <col min="6921" max="6921" width="9.5703125" style="57" customWidth="1"/>
    <col min="6922" max="6922" width="9.7109375" style="57" customWidth="1"/>
    <col min="6923" max="6926" width="9.140625" style="57" customWidth="1"/>
    <col min="6927" max="7155" width="9.140625" style="57"/>
    <col min="7156" max="7156" width="40.28515625" style="57" customWidth="1"/>
    <col min="7157" max="7166" width="9.140625" style="57" customWidth="1"/>
    <col min="7167" max="7167" width="10.85546875" style="57" customWidth="1"/>
    <col min="7168" max="7175" width="9.140625" style="57" customWidth="1"/>
    <col min="7176" max="7176" width="9.42578125" style="57" customWidth="1"/>
    <col min="7177" max="7177" width="9.5703125" style="57" customWidth="1"/>
    <col min="7178" max="7178" width="9.7109375" style="57" customWidth="1"/>
    <col min="7179" max="7182" width="9.140625" style="57" customWidth="1"/>
    <col min="7183" max="7411" width="9.140625" style="57"/>
    <col min="7412" max="7412" width="40.28515625" style="57" customWidth="1"/>
    <col min="7413" max="7422" width="9.140625" style="57" customWidth="1"/>
    <col min="7423" max="7423" width="10.85546875" style="57" customWidth="1"/>
    <col min="7424" max="7431" width="9.140625" style="57" customWidth="1"/>
    <col min="7432" max="7432" width="9.42578125" style="57" customWidth="1"/>
    <col min="7433" max="7433" width="9.5703125" style="57" customWidth="1"/>
    <col min="7434" max="7434" width="9.7109375" style="57" customWidth="1"/>
    <col min="7435" max="7438" width="9.140625" style="57" customWidth="1"/>
    <col min="7439" max="7667" width="9.140625" style="57"/>
    <col min="7668" max="7668" width="40.28515625" style="57" customWidth="1"/>
    <col min="7669" max="7678" width="9.140625" style="57" customWidth="1"/>
    <col min="7679" max="7679" width="10.85546875" style="57" customWidth="1"/>
    <col min="7680" max="7687" width="9.140625" style="57" customWidth="1"/>
    <col min="7688" max="7688" width="9.42578125" style="57" customWidth="1"/>
    <col min="7689" max="7689" width="9.5703125" style="57" customWidth="1"/>
    <col min="7690" max="7690" width="9.7109375" style="57" customWidth="1"/>
    <col min="7691" max="7694" width="9.140625" style="57" customWidth="1"/>
    <col min="7695" max="7923" width="9.140625" style="57"/>
    <col min="7924" max="7924" width="40.28515625" style="57" customWidth="1"/>
    <col min="7925" max="7934" width="9.140625" style="57" customWidth="1"/>
    <col min="7935" max="7935" width="10.85546875" style="57" customWidth="1"/>
    <col min="7936" max="7943" width="9.140625" style="57" customWidth="1"/>
    <col min="7944" max="7944" width="9.42578125" style="57" customWidth="1"/>
    <col min="7945" max="7945" width="9.5703125" style="57" customWidth="1"/>
    <col min="7946" max="7946" width="9.7109375" style="57" customWidth="1"/>
    <col min="7947" max="7950" width="9.140625" style="57" customWidth="1"/>
    <col min="7951" max="8179" width="9.140625" style="57"/>
    <col min="8180" max="8180" width="40.28515625" style="57" customWidth="1"/>
    <col min="8181" max="8190" width="9.140625" style="57" customWidth="1"/>
    <col min="8191" max="8191" width="10.85546875" style="57" customWidth="1"/>
    <col min="8192" max="8199" width="9.140625" style="57" customWidth="1"/>
    <col min="8200" max="8200" width="9.42578125" style="57" customWidth="1"/>
    <col min="8201" max="8201" width="9.5703125" style="57" customWidth="1"/>
    <col min="8202" max="8202" width="9.7109375" style="57" customWidth="1"/>
    <col min="8203" max="8206" width="9.140625" style="57" customWidth="1"/>
    <col min="8207" max="8435" width="9.140625" style="57"/>
    <col min="8436" max="8436" width="40.28515625" style="57" customWidth="1"/>
    <col min="8437" max="8446" width="9.140625" style="57" customWidth="1"/>
    <col min="8447" max="8447" width="10.85546875" style="57" customWidth="1"/>
    <col min="8448" max="8455" width="9.140625" style="57" customWidth="1"/>
    <col min="8456" max="8456" width="9.42578125" style="57" customWidth="1"/>
    <col min="8457" max="8457" width="9.5703125" style="57" customWidth="1"/>
    <col min="8458" max="8458" width="9.7109375" style="57" customWidth="1"/>
    <col min="8459" max="8462" width="9.140625" style="57" customWidth="1"/>
    <col min="8463" max="8691" width="9.140625" style="57"/>
    <col min="8692" max="8692" width="40.28515625" style="57" customWidth="1"/>
    <col min="8693" max="8702" width="9.140625" style="57" customWidth="1"/>
    <col min="8703" max="8703" width="10.85546875" style="57" customWidth="1"/>
    <col min="8704" max="8711" width="9.140625" style="57" customWidth="1"/>
    <col min="8712" max="8712" width="9.42578125" style="57" customWidth="1"/>
    <col min="8713" max="8713" width="9.5703125" style="57" customWidth="1"/>
    <col min="8714" max="8714" width="9.7109375" style="57" customWidth="1"/>
    <col min="8715" max="8718" width="9.140625" style="57" customWidth="1"/>
    <col min="8719" max="8947" width="9.140625" style="57"/>
    <col min="8948" max="8948" width="40.28515625" style="57" customWidth="1"/>
    <col min="8949" max="8958" width="9.140625" style="57" customWidth="1"/>
    <col min="8959" max="8959" width="10.85546875" style="57" customWidth="1"/>
    <col min="8960" max="8967" width="9.140625" style="57" customWidth="1"/>
    <col min="8968" max="8968" width="9.42578125" style="57" customWidth="1"/>
    <col min="8969" max="8969" width="9.5703125" style="57" customWidth="1"/>
    <col min="8970" max="8970" width="9.7109375" style="57" customWidth="1"/>
    <col min="8971" max="8974" width="9.140625" style="57" customWidth="1"/>
    <col min="8975" max="9203" width="9.140625" style="57"/>
    <col min="9204" max="9204" width="40.28515625" style="57" customWidth="1"/>
    <col min="9205" max="9214" width="9.140625" style="57" customWidth="1"/>
    <col min="9215" max="9215" width="10.85546875" style="57" customWidth="1"/>
    <col min="9216" max="9223" width="9.140625" style="57" customWidth="1"/>
    <col min="9224" max="9224" width="9.42578125" style="57" customWidth="1"/>
    <col min="9225" max="9225" width="9.5703125" style="57" customWidth="1"/>
    <col min="9226" max="9226" width="9.7109375" style="57" customWidth="1"/>
    <col min="9227" max="9230" width="9.140625" style="57" customWidth="1"/>
    <col min="9231" max="9459" width="9.140625" style="57"/>
    <col min="9460" max="9460" width="40.28515625" style="57" customWidth="1"/>
    <col min="9461" max="9470" width="9.140625" style="57" customWidth="1"/>
    <col min="9471" max="9471" width="10.85546875" style="57" customWidth="1"/>
    <col min="9472" max="9479" width="9.140625" style="57" customWidth="1"/>
    <col min="9480" max="9480" width="9.42578125" style="57" customWidth="1"/>
    <col min="9481" max="9481" width="9.5703125" style="57" customWidth="1"/>
    <col min="9482" max="9482" width="9.7109375" style="57" customWidth="1"/>
    <col min="9483" max="9486" width="9.140625" style="57" customWidth="1"/>
    <col min="9487" max="9715" width="9.140625" style="57"/>
    <col min="9716" max="9716" width="40.28515625" style="57" customWidth="1"/>
    <col min="9717" max="9726" width="9.140625" style="57" customWidth="1"/>
    <col min="9727" max="9727" width="10.85546875" style="57" customWidth="1"/>
    <col min="9728" max="9735" width="9.140625" style="57" customWidth="1"/>
    <col min="9736" max="9736" width="9.42578125" style="57" customWidth="1"/>
    <col min="9737" max="9737" width="9.5703125" style="57" customWidth="1"/>
    <col min="9738" max="9738" width="9.7109375" style="57" customWidth="1"/>
    <col min="9739" max="9742" width="9.140625" style="57" customWidth="1"/>
    <col min="9743" max="9971" width="9.140625" style="57"/>
    <col min="9972" max="9972" width="40.28515625" style="57" customWidth="1"/>
    <col min="9973" max="9982" width="9.140625" style="57" customWidth="1"/>
    <col min="9983" max="9983" width="10.85546875" style="57" customWidth="1"/>
    <col min="9984" max="9991" width="9.140625" style="57" customWidth="1"/>
    <col min="9992" max="9992" width="9.42578125" style="57" customWidth="1"/>
    <col min="9993" max="9993" width="9.5703125" style="57" customWidth="1"/>
    <col min="9994" max="9994" width="9.7109375" style="57" customWidth="1"/>
    <col min="9995" max="9998" width="9.140625" style="57" customWidth="1"/>
    <col min="9999" max="10227" width="9.140625" style="57"/>
    <col min="10228" max="10228" width="40.28515625" style="57" customWidth="1"/>
    <col min="10229" max="10238" width="9.140625" style="57" customWidth="1"/>
    <col min="10239" max="10239" width="10.85546875" style="57" customWidth="1"/>
    <col min="10240" max="10247" width="9.140625" style="57" customWidth="1"/>
    <col min="10248" max="10248" width="9.42578125" style="57" customWidth="1"/>
    <col min="10249" max="10249" width="9.5703125" style="57" customWidth="1"/>
    <col min="10250" max="10250" width="9.7109375" style="57" customWidth="1"/>
    <col min="10251" max="10254" width="9.140625" style="57" customWidth="1"/>
    <col min="10255" max="10483" width="9.140625" style="57"/>
    <col min="10484" max="10484" width="40.28515625" style="57" customWidth="1"/>
    <col min="10485" max="10494" width="9.140625" style="57" customWidth="1"/>
    <col min="10495" max="10495" width="10.85546875" style="57" customWidth="1"/>
    <col min="10496" max="10503" width="9.140625" style="57" customWidth="1"/>
    <col min="10504" max="10504" width="9.42578125" style="57" customWidth="1"/>
    <col min="10505" max="10505" width="9.5703125" style="57" customWidth="1"/>
    <col min="10506" max="10506" width="9.7109375" style="57" customWidth="1"/>
    <col min="10507" max="10510" width="9.140625" style="57" customWidth="1"/>
    <col min="10511" max="10739" width="9.140625" style="57"/>
    <col min="10740" max="10740" width="40.28515625" style="57" customWidth="1"/>
    <col min="10741" max="10750" width="9.140625" style="57" customWidth="1"/>
    <col min="10751" max="10751" width="10.85546875" style="57" customWidth="1"/>
    <col min="10752" max="10759" width="9.140625" style="57" customWidth="1"/>
    <col min="10760" max="10760" width="9.42578125" style="57" customWidth="1"/>
    <col min="10761" max="10761" width="9.5703125" style="57" customWidth="1"/>
    <col min="10762" max="10762" width="9.7109375" style="57" customWidth="1"/>
    <col min="10763" max="10766" width="9.140625" style="57" customWidth="1"/>
    <col min="10767" max="10995" width="9.140625" style="57"/>
    <col min="10996" max="10996" width="40.28515625" style="57" customWidth="1"/>
    <col min="10997" max="11006" width="9.140625" style="57" customWidth="1"/>
    <col min="11007" max="11007" width="10.85546875" style="57" customWidth="1"/>
    <col min="11008" max="11015" width="9.140625" style="57" customWidth="1"/>
    <col min="11016" max="11016" width="9.42578125" style="57" customWidth="1"/>
    <col min="11017" max="11017" width="9.5703125" style="57" customWidth="1"/>
    <col min="11018" max="11018" width="9.7109375" style="57" customWidth="1"/>
    <col min="11019" max="11022" width="9.140625" style="57" customWidth="1"/>
    <col min="11023" max="11251" width="9.140625" style="57"/>
    <col min="11252" max="11252" width="40.28515625" style="57" customWidth="1"/>
    <col min="11253" max="11262" width="9.140625" style="57" customWidth="1"/>
    <col min="11263" max="11263" width="10.85546875" style="57" customWidth="1"/>
    <col min="11264" max="11271" width="9.140625" style="57" customWidth="1"/>
    <col min="11272" max="11272" width="9.42578125" style="57" customWidth="1"/>
    <col min="11273" max="11273" width="9.5703125" style="57" customWidth="1"/>
    <col min="11274" max="11274" width="9.7109375" style="57" customWidth="1"/>
    <col min="11275" max="11278" width="9.140625" style="57" customWidth="1"/>
    <col min="11279" max="11507" width="9.140625" style="57"/>
    <col min="11508" max="11508" width="40.28515625" style="57" customWidth="1"/>
    <col min="11509" max="11518" width="9.140625" style="57" customWidth="1"/>
    <col min="11519" max="11519" width="10.85546875" style="57" customWidth="1"/>
    <col min="11520" max="11527" width="9.140625" style="57" customWidth="1"/>
    <col min="11528" max="11528" width="9.42578125" style="57" customWidth="1"/>
    <col min="11529" max="11529" width="9.5703125" style="57" customWidth="1"/>
    <col min="11530" max="11530" width="9.7109375" style="57" customWidth="1"/>
    <col min="11531" max="11534" width="9.140625" style="57" customWidth="1"/>
    <col min="11535" max="11763" width="9.140625" style="57"/>
    <col min="11764" max="11764" width="40.28515625" style="57" customWidth="1"/>
    <col min="11765" max="11774" width="9.140625" style="57" customWidth="1"/>
    <col min="11775" max="11775" width="10.85546875" style="57" customWidth="1"/>
    <col min="11776" max="11783" width="9.140625" style="57" customWidth="1"/>
    <col min="11784" max="11784" width="9.42578125" style="57" customWidth="1"/>
    <col min="11785" max="11785" width="9.5703125" style="57" customWidth="1"/>
    <col min="11786" max="11786" width="9.7109375" style="57" customWidth="1"/>
    <col min="11787" max="11790" width="9.140625" style="57" customWidth="1"/>
    <col min="11791" max="12019" width="9.140625" style="57"/>
    <col min="12020" max="12020" width="40.28515625" style="57" customWidth="1"/>
    <col min="12021" max="12030" width="9.140625" style="57" customWidth="1"/>
    <col min="12031" max="12031" width="10.85546875" style="57" customWidth="1"/>
    <col min="12032" max="12039" width="9.140625" style="57" customWidth="1"/>
    <col min="12040" max="12040" width="9.42578125" style="57" customWidth="1"/>
    <col min="12041" max="12041" width="9.5703125" style="57" customWidth="1"/>
    <col min="12042" max="12042" width="9.7109375" style="57" customWidth="1"/>
    <col min="12043" max="12046" width="9.140625" style="57" customWidth="1"/>
    <col min="12047" max="12275" width="9.140625" style="57"/>
    <col min="12276" max="12276" width="40.28515625" style="57" customWidth="1"/>
    <col min="12277" max="12286" width="9.140625" style="57" customWidth="1"/>
    <col min="12287" max="12287" width="10.85546875" style="57" customWidth="1"/>
    <col min="12288" max="12295" width="9.140625" style="57" customWidth="1"/>
    <col min="12296" max="12296" width="9.42578125" style="57" customWidth="1"/>
    <col min="12297" max="12297" width="9.5703125" style="57" customWidth="1"/>
    <col min="12298" max="12298" width="9.7109375" style="57" customWidth="1"/>
    <col min="12299" max="12302" width="9.140625" style="57" customWidth="1"/>
    <col min="12303" max="12531" width="9.140625" style="57"/>
    <col min="12532" max="12532" width="40.28515625" style="57" customWidth="1"/>
    <col min="12533" max="12542" width="9.140625" style="57" customWidth="1"/>
    <col min="12543" max="12543" width="10.85546875" style="57" customWidth="1"/>
    <col min="12544" max="12551" width="9.140625" style="57" customWidth="1"/>
    <col min="12552" max="12552" width="9.42578125" style="57" customWidth="1"/>
    <col min="12553" max="12553" width="9.5703125" style="57" customWidth="1"/>
    <col min="12554" max="12554" width="9.7109375" style="57" customWidth="1"/>
    <col min="12555" max="12558" width="9.140625" style="57" customWidth="1"/>
    <col min="12559" max="12787" width="9.140625" style="57"/>
    <col min="12788" max="12788" width="40.28515625" style="57" customWidth="1"/>
    <col min="12789" max="12798" width="9.140625" style="57" customWidth="1"/>
    <col min="12799" max="12799" width="10.85546875" style="57" customWidth="1"/>
    <col min="12800" max="12807" width="9.140625" style="57" customWidth="1"/>
    <col min="12808" max="12808" width="9.42578125" style="57" customWidth="1"/>
    <col min="12809" max="12809" width="9.5703125" style="57" customWidth="1"/>
    <col min="12810" max="12810" width="9.7109375" style="57" customWidth="1"/>
    <col min="12811" max="12814" width="9.140625" style="57" customWidth="1"/>
    <col min="12815" max="13043" width="9.140625" style="57"/>
    <col min="13044" max="13044" width="40.28515625" style="57" customWidth="1"/>
    <col min="13045" max="13054" width="9.140625" style="57" customWidth="1"/>
    <col min="13055" max="13055" width="10.85546875" style="57" customWidth="1"/>
    <col min="13056" max="13063" width="9.140625" style="57" customWidth="1"/>
    <col min="13064" max="13064" width="9.42578125" style="57" customWidth="1"/>
    <col min="13065" max="13065" width="9.5703125" style="57" customWidth="1"/>
    <col min="13066" max="13066" width="9.7109375" style="57" customWidth="1"/>
    <col min="13067" max="13070" width="9.140625" style="57" customWidth="1"/>
    <col min="13071" max="13299" width="9.140625" style="57"/>
    <col min="13300" max="13300" width="40.28515625" style="57" customWidth="1"/>
    <col min="13301" max="13310" width="9.140625" style="57" customWidth="1"/>
    <col min="13311" max="13311" width="10.85546875" style="57" customWidth="1"/>
    <col min="13312" max="13319" width="9.140625" style="57" customWidth="1"/>
    <col min="13320" max="13320" width="9.42578125" style="57" customWidth="1"/>
    <col min="13321" max="13321" width="9.5703125" style="57" customWidth="1"/>
    <col min="13322" max="13322" width="9.7109375" style="57" customWidth="1"/>
    <col min="13323" max="13326" width="9.140625" style="57" customWidth="1"/>
    <col min="13327" max="13555" width="9.140625" style="57"/>
    <col min="13556" max="13556" width="40.28515625" style="57" customWidth="1"/>
    <col min="13557" max="13566" width="9.140625" style="57" customWidth="1"/>
    <col min="13567" max="13567" width="10.85546875" style="57" customWidth="1"/>
    <col min="13568" max="13575" width="9.140625" style="57" customWidth="1"/>
    <col min="13576" max="13576" width="9.42578125" style="57" customWidth="1"/>
    <col min="13577" max="13577" width="9.5703125" style="57" customWidth="1"/>
    <col min="13578" max="13578" width="9.7109375" style="57" customWidth="1"/>
    <col min="13579" max="13582" width="9.140625" style="57" customWidth="1"/>
    <col min="13583" max="13811" width="9.140625" style="57"/>
    <col min="13812" max="13812" width="40.28515625" style="57" customWidth="1"/>
    <col min="13813" max="13822" width="9.140625" style="57" customWidth="1"/>
    <col min="13823" max="13823" width="10.85546875" style="57" customWidth="1"/>
    <col min="13824" max="13831" width="9.140625" style="57" customWidth="1"/>
    <col min="13832" max="13832" width="9.42578125" style="57" customWidth="1"/>
    <col min="13833" max="13833" width="9.5703125" style="57" customWidth="1"/>
    <col min="13834" max="13834" width="9.7109375" style="57" customWidth="1"/>
    <col min="13835" max="13838" width="9.140625" style="57" customWidth="1"/>
    <col min="13839" max="14067" width="9.140625" style="57"/>
    <col min="14068" max="14068" width="40.28515625" style="57" customWidth="1"/>
    <col min="14069" max="14078" width="9.140625" style="57" customWidth="1"/>
    <col min="14079" max="14079" width="10.85546875" style="57" customWidth="1"/>
    <col min="14080" max="14087" width="9.140625" style="57" customWidth="1"/>
    <col min="14088" max="14088" width="9.42578125" style="57" customWidth="1"/>
    <col min="14089" max="14089" width="9.5703125" style="57" customWidth="1"/>
    <col min="14090" max="14090" width="9.7109375" style="57" customWidth="1"/>
    <col min="14091" max="14094" width="9.140625" style="57" customWidth="1"/>
    <col min="14095" max="14323" width="9.140625" style="57"/>
    <col min="14324" max="14324" width="40.28515625" style="57" customWidth="1"/>
    <col min="14325" max="14334" width="9.140625" style="57" customWidth="1"/>
    <col min="14335" max="14335" width="10.85546875" style="57" customWidth="1"/>
    <col min="14336" max="14343" width="9.140625" style="57" customWidth="1"/>
    <col min="14344" max="14344" width="9.42578125" style="57" customWidth="1"/>
    <col min="14345" max="14345" width="9.5703125" style="57" customWidth="1"/>
    <col min="14346" max="14346" width="9.7109375" style="57" customWidth="1"/>
    <col min="14347" max="14350" width="9.140625" style="57" customWidth="1"/>
    <col min="14351" max="14579" width="9.140625" style="57"/>
    <col min="14580" max="14580" width="40.28515625" style="57" customWidth="1"/>
    <col min="14581" max="14590" width="9.140625" style="57" customWidth="1"/>
    <col min="14591" max="14591" width="10.85546875" style="57" customWidth="1"/>
    <col min="14592" max="14599" width="9.140625" style="57" customWidth="1"/>
    <col min="14600" max="14600" width="9.42578125" style="57" customWidth="1"/>
    <col min="14601" max="14601" width="9.5703125" style="57" customWidth="1"/>
    <col min="14602" max="14602" width="9.7109375" style="57" customWidth="1"/>
    <col min="14603" max="14606" width="9.140625" style="57" customWidth="1"/>
    <col min="14607" max="14835" width="9.140625" style="57"/>
    <col min="14836" max="14836" width="40.28515625" style="57" customWidth="1"/>
    <col min="14837" max="14846" width="9.140625" style="57" customWidth="1"/>
    <col min="14847" max="14847" width="10.85546875" style="57" customWidth="1"/>
    <col min="14848" max="14855" width="9.140625" style="57" customWidth="1"/>
    <col min="14856" max="14856" width="9.42578125" style="57" customWidth="1"/>
    <col min="14857" max="14857" width="9.5703125" style="57" customWidth="1"/>
    <col min="14858" max="14858" width="9.7109375" style="57" customWidth="1"/>
    <col min="14859" max="14862" width="9.140625" style="57" customWidth="1"/>
    <col min="14863" max="15091" width="9.140625" style="57"/>
    <col min="15092" max="15092" width="40.28515625" style="57" customWidth="1"/>
    <col min="15093" max="15102" width="9.140625" style="57" customWidth="1"/>
    <col min="15103" max="15103" width="10.85546875" style="57" customWidth="1"/>
    <col min="15104" max="15111" width="9.140625" style="57" customWidth="1"/>
    <col min="15112" max="15112" width="9.42578125" style="57" customWidth="1"/>
    <col min="15113" max="15113" width="9.5703125" style="57" customWidth="1"/>
    <col min="15114" max="15114" width="9.7109375" style="57" customWidth="1"/>
    <col min="15115" max="15118" width="9.140625" style="57" customWidth="1"/>
    <col min="15119" max="15347" width="9.140625" style="57"/>
    <col min="15348" max="15348" width="40.28515625" style="57" customWidth="1"/>
    <col min="15349" max="15358" width="9.140625" style="57" customWidth="1"/>
    <col min="15359" max="15359" width="10.85546875" style="57" customWidth="1"/>
    <col min="15360" max="15367" width="9.140625" style="57" customWidth="1"/>
    <col min="15368" max="15368" width="9.42578125" style="57" customWidth="1"/>
    <col min="15369" max="15369" width="9.5703125" style="57" customWidth="1"/>
    <col min="15370" max="15370" width="9.7109375" style="57" customWidth="1"/>
    <col min="15371" max="15374" width="9.140625" style="57" customWidth="1"/>
    <col min="15375" max="15603" width="9.140625" style="57"/>
    <col min="15604" max="15604" width="40.28515625" style="57" customWidth="1"/>
    <col min="15605" max="15614" width="9.140625" style="57" customWidth="1"/>
    <col min="15615" max="15615" width="10.85546875" style="57" customWidth="1"/>
    <col min="15616" max="15623" width="9.140625" style="57" customWidth="1"/>
    <col min="15624" max="15624" width="9.42578125" style="57" customWidth="1"/>
    <col min="15625" max="15625" width="9.5703125" style="57" customWidth="1"/>
    <col min="15626" max="15626" width="9.7109375" style="57" customWidth="1"/>
    <col min="15627" max="15630" width="9.140625" style="57" customWidth="1"/>
    <col min="15631" max="15859" width="9.140625" style="57"/>
    <col min="15860" max="15860" width="40.28515625" style="57" customWidth="1"/>
    <col min="15861" max="15870" width="9.140625" style="57" customWidth="1"/>
    <col min="15871" max="15871" width="10.85546875" style="57" customWidth="1"/>
    <col min="15872" max="15879" width="9.140625" style="57" customWidth="1"/>
    <col min="15880" max="15880" width="9.42578125" style="57" customWidth="1"/>
    <col min="15881" max="15881" width="9.5703125" style="57" customWidth="1"/>
    <col min="15882" max="15882" width="9.7109375" style="57" customWidth="1"/>
    <col min="15883" max="15886" width="9.140625" style="57" customWidth="1"/>
    <col min="15887" max="16115" width="9.140625" style="57"/>
    <col min="16116" max="16116" width="40.28515625" style="57" customWidth="1"/>
    <col min="16117" max="16126" width="9.140625" style="57" customWidth="1"/>
    <col min="16127" max="16127" width="10.85546875" style="57" customWidth="1"/>
    <col min="16128" max="16135" width="9.140625" style="57" customWidth="1"/>
    <col min="16136" max="16136" width="9.42578125" style="57" customWidth="1"/>
    <col min="16137" max="16137" width="9.5703125" style="57" customWidth="1"/>
    <col min="16138" max="16138" width="9.7109375" style="57" customWidth="1"/>
    <col min="16139" max="16142" width="9.140625" style="57" customWidth="1"/>
    <col min="16143" max="16384" width="9.140625" style="57"/>
  </cols>
  <sheetData>
    <row r="1" spans="2:15" ht="15.75">
      <c r="J1" s="60"/>
      <c r="K1" s="843"/>
      <c r="L1" s="843"/>
      <c r="M1" s="843"/>
      <c r="N1" s="843"/>
    </row>
    <row r="2" spans="2:15" ht="28.5">
      <c r="B2" s="844" t="s">
        <v>561</v>
      </c>
      <c r="C2" s="844"/>
      <c r="D2" s="844"/>
      <c r="E2" s="844"/>
      <c r="F2" s="844"/>
      <c r="G2" s="844"/>
      <c r="H2" s="844"/>
      <c r="I2" s="844"/>
      <c r="J2" s="844"/>
      <c r="K2" s="844"/>
      <c r="L2" s="844"/>
      <c r="M2" s="844"/>
      <c r="N2" s="844"/>
    </row>
    <row r="3" spans="2:15" ht="15.75" thickBot="1">
      <c r="B3" s="59"/>
      <c r="C3" s="59"/>
      <c r="H3" s="61"/>
      <c r="L3" s="849" t="s">
        <v>541</v>
      </c>
      <c r="M3" s="849"/>
      <c r="N3" s="849"/>
      <c r="O3" s="849"/>
    </row>
    <row r="4" spans="2:15" s="65" customFormat="1" ht="16.5" thickBot="1">
      <c r="B4" s="845" t="s">
        <v>165</v>
      </c>
      <c r="C4" s="846"/>
      <c r="D4" s="756">
        <v>2004</v>
      </c>
      <c r="E4" s="756">
        <v>2005</v>
      </c>
      <c r="F4" s="756">
        <v>2006</v>
      </c>
      <c r="G4" s="756">
        <v>2007</v>
      </c>
      <c r="H4" s="62">
        <v>2008</v>
      </c>
      <c r="I4" s="62">
        <v>2009</v>
      </c>
      <c r="J4" s="63">
        <v>40247</v>
      </c>
      <c r="K4" s="63">
        <v>40359</v>
      </c>
      <c r="L4" s="63">
        <v>40451</v>
      </c>
      <c r="M4" s="64">
        <v>40542</v>
      </c>
      <c r="N4" s="64">
        <v>40632</v>
      </c>
      <c r="O4" s="784" t="s">
        <v>536</v>
      </c>
    </row>
    <row r="5" spans="2:15">
      <c r="B5" s="66"/>
      <c r="C5" s="67"/>
      <c r="D5" s="68"/>
      <c r="E5" s="68"/>
      <c r="F5" s="68"/>
      <c r="G5" s="68"/>
      <c r="H5" s="68"/>
      <c r="I5" s="68"/>
      <c r="J5" s="69"/>
      <c r="K5" s="68"/>
      <c r="L5" s="70"/>
      <c r="M5" s="71"/>
      <c r="N5" s="71"/>
      <c r="O5" s="785"/>
    </row>
    <row r="6" spans="2:15" s="75" customFormat="1" ht="15.75" thickBot="1">
      <c r="B6" s="847" t="s">
        <v>166</v>
      </c>
      <c r="C6" s="848"/>
      <c r="D6" s="72"/>
      <c r="E6" s="72"/>
      <c r="F6" s="72"/>
      <c r="G6" s="72"/>
      <c r="H6" s="72"/>
      <c r="I6" s="72"/>
      <c r="J6" s="73"/>
      <c r="K6" s="72"/>
      <c r="L6" s="74"/>
      <c r="M6" s="74"/>
      <c r="N6" s="74"/>
      <c r="O6" s="786"/>
    </row>
    <row r="7" spans="2:15">
      <c r="B7" s="124"/>
      <c r="C7" s="125" t="s">
        <v>167</v>
      </c>
      <c r="D7" s="68"/>
      <c r="E7" s="68"/>
      <c r="F7" s="68"/>
      <c r="G7" s="68"/>
      <c r="H7" s="68"/>
      <c r="I7" s="68"/>
      <c r="J7" s="69"/>
      <c r="K7" s="68"/>
      <c r="L7" s="70"/>
      <c r="M7" s="70"/>
      <c r="N7" s="70"/>
      <c r="O7" s="787"/>
    </row>
    <row r="8" spans="2:15" s="75" customFormat="1" ht="12.75">
      <c r="B8" s="79"/>
      <c r="C8" s="80" t="s">
        <v>92</v>
      </c>
      <c r="D8" s="81">
        <v>13.414031669266347</v>
      </c>
      <c r="E8" s="81">
        <v>14.531937513637761</v>
      </c>
      <c r="F8" s="81">
        <v>15.155735340539659</v>
      </c>
      <c r="G8" s="81">
        <v>16.104211987881619</v>
      </c>
      <c r="H8" s="82">
        <v>13.37</v>
      </c>
      <c r="I8" s="83">
        <v>15.09</v>
      </c>
      <c r="J8" s="83">
        <v>13.7</v>
      </c>
      <c r="K8" s="82">
        <v>13.94</v>
      </c>
      <c r="L8" s="83">
        <v>12.492460040861145</v>
      </c>
      <c r="M8" s="83">
        <v>12.768830731012695</v>
      </c>
      <c r="N8" s="83">
        <v>13.17493341077896</v>
      </c>
      <c r="O8" s="788">
        <v>12.812398333671146</v>
      </c>
    </row>
    <row r="9" spans="2:15" ht="12.75">
      <c r="B9" s="76"/>
      <c r="C9" s="84" t="s">
        <v>95</v>
      </c>
      <c r="D9" s="85">
        <v>10.102497382868975</v>
      </c>
      <c r="E9" s="85">
        <v>10.643126622618595</v>
      </c>
      <c r="F9" s="85">
        <v>12.711127140162679</v>
      </c>
      <c r="G9" s="85">
        <v>11.830457550328607</v>
      </c>
      <c r="H9" s="86">
        <v>11.94</v>
      </c>
      <c r="I9" s="71">
        <v>13.86</v>
      </c>
      <c r="J9" s="71">
        <v>13.8</v>
      </c>
      <c r="K9" s="86">
        <v>13.99</v>
      </c>
      <c r="L9" s="71">
        <v>14.135800532125852</v>
      </c>
      <c r="M9" s="71">
        <v>14.172173745259927</v>
      </c>
      <c r="N9" s="71">
        <v>13.5</v>
      </c>
      <c r="O9" s="785">
        <v>14.144412407249149</v>
      </c>
    </row>
    <row r="10" spans="2:15" s="75" customFormat="1" ht="12.75">
      <c r="B10" s="79"/>
      <c r="C10" s="80" t="s">
        <v>101</v>
      </c>
      <c r="D10" s="81">
        <v>17.374675848342171</v>
      </c>
      <c r="E10" s="81">
        <v>16.355126583505729</v>
      </c>
      <c r="F10" s="81">
        <v>15.036138890534282</v>
      </c>
      <c r="G10" s="81">
        <v>14.630149453982529</v>
      </c>
      <c r="H10" s="82">
        <v>21.81</v>
      </c>
      <c r="I10" s="83">
        <v>22.95</v>
      </c>
      <c r="J10" s="83">
        <v>22.4</v>
      </c>
      <c r="K10" s="82">
        <v>22.68</v>
      </c>
      <c r="L10" s="83">
        <v>23.888776555080728</v>
      </c>
      <c r="M10" s="83">
        <v>24.618982773325261</v>
      </c>
      <c r="N10" s="83">
        <v>25.010613626415822</v>
      </c>
      <c r="O10" s="788">
        <v>25.226439601449762</v>
      </c>
    </row>
    <row r="11" spans="2:15" ht="12.75">
      <c r="B11" s="76"/>
      <c r="C11" s="77" t="s">
        <v>168</v>
      </c>
      <c r="D11" s="87">
        <v>11.393817986874989</v>
      </c>
      <c r="E11" s="87">
        <v>11.921497559783855</v>
      </c>
      <c r="F11" s="87">
        <v>13.333486372157457</v>
      </c>
      <c r="G11" s="87">
        <v>12.765618128885192</v>
      </c>
      <c r="H11" s="88">
        <v>12.59</v>
      </c>
      <c r="I11" s="89">
        <v>14.45</v>
      </c>
      <c r="J11" s="89">
        <v>14.1</v>
      </c>
      <c r="K11" s="88">
        <v>14.31</v>
      </c>
      <c r="L11" s="89">
        <v>14.168335430069526</v>
      </c>
      <c r="M11" s="89">
        <v>14.223184185444207</v>
      </c>
      <c r="N11" s="89">
        <v>13.8</v>
      </c>
      <c r="O11" s="789">
        <v>14.222743123480294</v>
      </c>
    </row>
    <row r="12" spans="2:15" s="75" customFormat="1" ht="12.75">
      <c r="B12" s="79"/>
      <c r="C12" s="80" t="s">
        <v>102</v>
      </c>
      <c r="D12" s="81">
        <v>-9.0481230821426308</v>
      </c>
      <c r="E12" s="81">
        <v>-7.7182666724955826</v>
      </c>
      <c r="F12" s="81">
        <v>-8.3196269733035546</v>
      </c>
      <c r="G12" s="81">
        <v>-6.2402310565220294</v>
      </c>
      <c r="H12" s="82">
        <v>-4.8899999999999997</v>
      </c>
      <c r="I12" s="83">
        <v>-1.49</v>
      </c>
      <c r="J12" s="90">
        <v>-0.5</v>
      </c>
      <c r="K12" s="82">
        <v>-1.45</v>
      </c>
      <c r="L12" s="90">
        <v>2.1868404345116241</v>
      </c>
      <c r="M12" s="90">
        <v>4.6534910573600579</v>
      </c>
      <c r="N12" s="90">
        <v>7.2478381574048152</v>
      </c>
      <c r="O12" s="790">
        <v>7.993796028688485</v>
      </c>
    </row>
    <row r="13" spans="2:15" ht="12.75">
      <c r="B13" s="76"/>
      <c r="C13" s="77" t="s">
        <v>43</v>
      </c>
      <c r="D13" s="87">
        <v>10.481095169667013</v>
      </c>
      <c r="E13" s="87">
        <v>11.256539403274736</v>
      </c>
      <c r="F13" s="87">
        <v>12.653059645282219</v>
      </c>
      <c r="G13" s="87">
        <v>12.300072721359527</v>
      </c>
      <c r="H13" s="88">
        <v>12.16</v>
      </c>
      <c r="I13" s="89">
        <v>14.02</v>
      </c>
      <c r="J13" s="89">
        <v>13.7</v>
      </c>
      <c r="K13" s="88">
        <v>13.9</v>
      </c>
      <c r="L13" s="89">
        <v>13.84580641392605</v>
      </c>
      <c r="M13" s="89">
        <v>13.971080492093273</v>
      </c>
      <c r="N13" s="89">
        <v>13.582860933858559</v>
      </c>
      <c r="O13" s="789">
        <v>14.061165986816571</v>
      </c>
    </row>
    <row r="14" spans="2:15" s="75" customFormat="1" ht="12.75">
      <c r="B14" s="79"/>
      <c r="C14" s="91" t="s">
        <v>169</v>
      </c>
      <c r="H14" s="82"/>
      <c r="I14" s="83"/>
      <c r="J14" s="83"/>
      <c r="K14" s="82"/>
      <c r="L14" s="83"/>
      <c r="M14" s="83">
        <v>0</v>
      </c>
      <c r="N14" s="83"/>
      <c r="O14" s="788"/>
    </row>
    <row r="15" spans="2:15" ht="12.75">
      <c r="B15" s="76"/>
      <c r="C15" s="84" t="s">
        <v>92</v>
      </c>
      <c r="D15" s="85">
        <v>8.5845447477056975</v>
      </c>
      <c r="E15" s="85">
        <v>8.8308113534141217</v>
      </c>
      <c r="F15" s="85">
        <v>11.082682828802001</v>
      </c>
      <c r="G15" s="85">
        <v>12.207326272956943</v>
      </c>
      <c r="H15" s="86">
        <v>10.91</v>
      </c>
      <c r="I15" s="71">
        <v>12.639689659823764</v>
      </c>
      <c r="J15" s="71">
        <v>11.6</v>
      </c>
      <c r="K15" s="86">
        <v>11.9</v>
      </c>
      <c r="L15" s="71">
        <v>10.351214723016124</v>
      </c>
      <c r="M15" s="71">
        <v>10.658660081709668</v>
      </c>
      <c r="N15" s="71">
        <v>10.880687879087086</v>
      </c>
      <c r="O15" s="785">
        <v>10.794105443565973</v>
      </c>
    </row>
    <row r="16" spans="2:15" s="75" customFormat="1" ht="12.75">
      <c r="B16" s="79"/>
      <c r="C16" s="80" t="s">
        <v>95</v>
      </c>
      <c r="D16" s="81">
        <v>7.5325563534555799</v>
      </c>
      <c r="E16" s="81">
        <v>8.2707614827959492</v>
      </c>
      <c r="F16" s="81">
        <v>10.407368503288037</v>
      </c>
      <c r="G16" s="81">
        <v>9.938721278724973</v>
      </c>
      <c r="H16" s="82">
        <v>10.029999999999999</v>
      </c>
      <c r="I16" s="83">
        <v>11.353993894087811</v>
      </c>
      <c r="J16" s="83">
        <v>11.4</v>
      </c>
      <c r="K16" s="82">
        <v>11.7</v>
      </c>
      <c r="L16" s="83">
        <v>11.826293616783772</v>
      </c>
      <c r="M16" s="83">
        <v>11.973071382212064</v>
      </c>
      <c r="N16" s="83">
        <v>11.4</v>
      </c>
      <c r="O16" s="788">
        <v>12.030029978601513</v>
      </c>
    </row>
    <row r="17" spans="2:15" ht="12.75">
      <c r="B17" s="76"/>
      <c r="C17" s="84" t="s">
        <v>101</v>
      </c>
      <c r="D17" s="85">
        <v>17.095906857043868</v>
      </c>
      <c r="E17" s="85">
        <v>16.149970819995531</v>
      </c>
      <c r="F17" s="85">
        <v>14.273388459658909</v>
      </c>
      <c r="G17" s="85">
        <v>13.983988632362617</v>
      </c>
      <c r="H17" s="86">
        <v>21.28</v>
      </c>
      <c r="I17" s="71">
        <v>22.51727892677847</v>
      </c>
      <c r="J17" s="71">
        <v>22</v>
      </c>
      <c r="K17" s="86">
        <v>22.3</v>
      </c>
      <c r="L17" s="71">
        <v>23.552351557626057</v>
      </c>
      <c r="M17" s="71">
        <v>24.308880522252252</v>
      </c>
      <c r="N17" s="71">
        <v>24.710409734236784</v>
      </c>
      <c r="O17" s="785">
        <v>24.988955452381848</v>
      </c>
    </row>
    <row r="18" spans="2:15" s="75" customFormat="1" ht="12.75">
      <c r="B18" s="79"/>
      <c r="C18" s="91" t="s">
        <v>168</v>
      </c>
      <c r="D18" s="92">
        <v>8.6193283559663421</v>
      </c>
      <c r="E18" s="92">
        <v>9.0645683267796429</v>
      </c>
      <c r="F18" s="92">
        <v>10.76290294802053</v>
      </c>
      <c r="G18" s="92">
        <v>10.532124579593148</v>
      </c>
      <c r="H18" s="93">
        <v>10.63</v>
      </c>
      <c r="I18" s="94">
        <v>12.02829872282501</v>
      </c>
      <c r="J18" s="94">
        <v>11.8</v>
      </c>
      <c r="K18" s="93">
        <v>12.1</v>
      </c>
      <c r="L18" s="94">
        <v>11.965755387568434</v>
      </c>
      <c r="M18" s="94">
        <v>12.101987152434928</v>
      </c>
      <c r="N18" s="94">
        <v>11.7</v>
      </c>
      <c r="O18" s="791">
        <v>12.188728851600413</v>
      </c>
    </row>
    <row r="19" spans="2:15" ht="12.75">
      <c r="B19" s="76"/>
      <c r="C19" s="84" t="s">
        <v>102</v>
      </c>
      <c r="D19" s="85">
        <v>-15.005062304534365</v>
      </c>
      <c r="E19" s="85">
        <v>-13.617129316606228</v>
      </c>
      <c r="F19" s="85">
        <v>-13.307076652751965</v>
      </c>
      <c r="G19" s="85">
        <v>-12.488950859946781</v>
      </c>
      <c r="H19" s="86">
        <v>-10.14</v>
      </c>
      <c r="I19" s="71">
        <v>-5.7792168397023342</v>
      </c>
      <c r="J19" s="71">
        <v>-5.3</v>
      </c>
      <c r="K19" s="86">
        <v>-5.6</v>
      </c>
      <c r="L19" s="71">
        <v>-3.4384242544394672</v>
      </c>
      <c r="M19" s="71">
        <v>-0.87888463544362938</v>
      </c>
      <c r="N19" s="71">
        <v>1.412799352094088</v>
      </c>
      <c r="O19" s="785">
        <v>1.9520684777572548</v>
      </c>
    </row>
    <row r="20" spans="2:15" s="75" customFormat="1" ht="12.75">
      <c r="B20" s="79"/>
      <c r="C20" s="91" t="s">
        <v>43</v>
      </c>
      <c r="D20" s="92">
        <v>7.56451069820708</v>
      </c>
      <c r="E20" s="92">
        <v>8.2966171603061643</v>
      </c>
      <c r="F20" s="92">
        <v>10.006528694839959</v>
      </c>
      <c r="G20" s="92">
        <v>9.9682268109310375</v>
      </c>
      <c r="H20" s="93">
        <v>10.119999999999999</v>
      </c>
      <c r="I20" s="94">
        <v>11.553854836162692</v>
      </c>
      <c r="J20" s="94">
        <v>11.4</v>
      </c>
      <c r="K20" s="93">
        <v>11.7</v>
      </c>
      <c r="L20" s="94">
        <v>11.551091365568166</v>
      </c>
      <c r="M20" s="94">
        <v>11.760019476268255</v>
      </c>
      <c r="N20" s="94">
        <v>11.381002494062454</v>
      </c>
      <c r="O20" s="791">
        <v>11.923192759057972</v>
      </c>
    </row>
    <row r="21" spans="2:15" ht="12.75">
      <c r="B21" s="76"/>
      <c r="C21" s="77" t="s">
        <v>27</v>
      </c>
      <c r="H21" s="78"/>
      <c r="I21" s="95"/>
      <c r="J21" s="95"/>
      <c r="K21" s="78"/>
      <c r="L21" s="95"/>
      <c r="M21" s="95"/>
      <c r="N21" s="95"/>
      <c r="O21" s="792"/>
    </row>
    <row r="22" spans="2:15" s="75" customFormat="1" ht="12.75">
      <c r="B22" s="79"/>
      <c r="C22" s="80" t="s">
        <v>92</v>
      </c>
      <c r="D22" s="81">
        <v>8.6999999999999993</v>
      </c>
      <c r="E22" s="81">
        <v>12.597478571044887</v>
      </c>
      <c r="F22" s="81">
        <v>12.203398968014998</v>
      </c>
      <c r="G22" s="81">
        <v>13.734067778737913</v>
      </c>
      <c r="H22" s="96">
        <v>10.744054845240706</v>
      </c>
      <c r="I22" s="97">
        <v>11.318178269435926</v>
      </c>
      <c r="J22" s="97">
        <v>11.123385635279925</v>
      </c>
      <c r="K22" s="96">
        <v>10.002357006055176</v>
      </c>
      <c r="L22" s="97">
        <v>11.03079691310621</v>
      </c>
      <c r="M22" s="97">
        <v>11.129416245494667</v>
      </c>
      <c r="N22" s="97">
        <v>11.349919201388149</v>
      </c>
      <c r="O22" s="793">
        <v>10.454417802178446</v>
      </c>
    </row>
    <row r="23" spans="2:15" ht="12.75">
      <c r="B23" s="76"/>
      <c r="C23" s="84" t="s">
        <v>95</v>
      </c>
      <c r="D23" s="85">
        <v>6.460953718701604</v>
      </c>
      <c r="E23" s="85">
        <v>6.993010964444121</v>
      </c>
      <c r="F23" s="85">
        <v>9.2183398000880441</v>
      </c>
      <c r="G23" s="85">
        <v>10.160287812637856</v>
      </c>
      <c r="H23" s="98">
        <v>9.9760703893393838</v>
      </c>
      <c r="I23" s="99">
        <v>9.9427791272458652</v>
      </c>
      <c r="J23" s="99">
        <v>10.16492411636963</v>
      </c>
      <c r="K23" s="98">
        <v>9.8842529121756417</v>
      </c>
      <c r="L23" s="99">
        <v>9.6421585345251533</v>
      </c>
      <c r="M23" s="99">
        <v>9.3984494973062489</v>
      </c>
      <c r="N23" s="99">
        <v>9.2023654565340376</v>
      </c>
      <c r="O23" s="794">
        <v>8.9439906038954664</v>
      </c>
    </row>
    <row r="24" spans="2:15" s="75" customFormat="1" ht="12.75">
      <c r="B24" s="79"/>
      <c r="C24" s="80" t="s">
        <v>101</v>
      </c>
      <c r="D24" s="81">
        <v>8.9</v>
      </c>
      <c r="E24" s="81">
        <v>9.4924614498196789</v>
      </c>
      <c r="F24" s="81">
        <v>10.13698949532885</v>
      </c>
      <c r="G24" s="81">
        <v>11.216781949945949</v>
      </c>
      <c r="H24" s="96">
        <v>14.482950370911713</v>
      </c>
      <c r="I24" s="97">
        <v>14.827378586459538</v>
      </c>
      <c r="J24" s="97">
        <v>14.02790196094764</v>
      </c>
      <c r="K24" s="96">
        <v>14.613130411302658</v>
      </c>
      <c r="L24" s="97">
        <v>14.38671422170121</v>
      </c>
      <c r="M24" s="97">
        <v>14.839457742321493</v>
      </c>
      <c r="N24" s="97">
        <v>14.513194976673431</v>
      </c>
      <c r="O24" s="793">
        <v>15.070994915302888</v>
      </c>
    </row>
    <row r="25" spans="2:15" ht="12.75">
      <c r="B25" s="100"/>
      <c r="C25" s="77" t="s">
        <v>168</v>
      </c>
      <c r="D25" s="87">
        <v>7.2</v>
      </c>
      <c r="E25" s="87">
        <v>8.3769690896056801</v>
      </c>
      <c r="F25" s="87">
        <v>9.8675001282336119</v>
      </c>
      <c r="G25" s="87">
        <v>10.930356154983169</v>
      </c>
      <c r="H25" s="101">
        <v>10.31396000203971</v>
      </c>
      <c r="I25" s="102">
        <v>10.392751006466108</v>
      </c>
      <c r="J25" s="102">
        <v>10.502514525974297</v>
      </c>
      <c r="K25" s="101">
        <v>10.084851701811397</v>
      </c>
      <c r="L25" s="102">
        <v>10.09453712819321</v>
      </c>
      <c r="M25" s="102">
        <v>9.9163376579305087</v>
      </c>
      <c r="N25" s="102">
        <v>9.798570390275243</v>
      </c>
      <c r="O25" s="795">
        <v>9.4356080151573121</v>
      </c>
    </row>
    <row r="26" spans="2:15" s="75" customFormat="1" ht="12.75">
      <c r="B26" s="79"/>
      <c r="C26" s="80" t="s">
        <v>102</v>
      </c>
      <c r="D26" s="81">
        <v>-9.4</v>
      </c>
      <c r="E26" s="81">
        <v>-8.0682956773833325</v>
      </c>
      <c r="F26" s="81">
        <v>-8.0038934099758876</v>
      </c>
      <c r="G26" s="81">
        <v>-5.4491247465149124</v>
      </c>
      <c r="H26" s="103">
        <v>-3.1914683266557247</v>
      </c>
      <c r="I26" s="83">
        <v>-1.7314799544577031</v>
      </c>
      <c r="J26" s="83">
        <v>-0.88960496899255481</v>
      </c>
      <c r="K26" s="103">
        <v>-1.2831305713144503</v>
      </c>
      <c r="L26" s="83">
        <v>0.31328757052328332</v>
      </c>
      <c r="M26" s="83">
        <v>2.4329901545297545</v>
      </c>
      <c r="N26" s="83">
        <v>4.7879784027025494</v>
      </c>
      <c r="O26" s="788">
        <v>5.7123686027481568</v>
      </c>
    </row>
    <row r="27" spans="2:15" ht="12.75">
      <c r="B27" s="100"/>
      <c r="C27" s="77" t="s">
        <v>43</v>
      </c>
      <c r="D27" s="87">
        <v>6.7</v>
      </c>
      <c r="E27" s="87">
        <v>7.8697551319816776</v>
      </c>
      <c r="F27" s="87">
        <v>9.364912988418725</v>
      </c>
      <c r="G27" s="87">
        <v>10.527507668846527</v>
      </c>
      <c r="H27" s="101">
        <v>10.001567822475398</v>
      </c>
      <c r="I27" s="102">
        <v>10.1322865651864</v>
      </c>
      <c r="J27" s="102">
        <v>10.26232421934616</v>
      </c>
      <c r="K27" s="101">
        <v>9.8521187785481974</v>
      </c>
      <c r="L27" s="102">
        <v>9.8952764667133852</v>
      </c>
      <c r="M27" s="102">
        <v>9.7671921062121108</v>
      </c>
      <c r="N27" s="102">
        <v>9.7008180266707829</v>
      </c>
      <c r="O27" s="795">
        <v>9.3655985607543197</v>
      </c>
    </row>
    <row r="28" spans="2:15" ht="12.75">
      <c r="B28" s="841" t="s">
        <v>170</v>
      </c>
      <c r="C28" s="842"/>
      <c r="D28" s="104"/>
      <c r="E28" s="104"/>
      <c r="F28" s="104"/>
      <c r="G28" s="104"/>
      <c r="H28" s="105"/>
      <c r="I28" s="106"/>
      <c r="J28" s="106"/>
      <c r="K28" s="105"/>
      <c r="L28" s="105"/>
      <c r="M28" s="105"/>
      <c r="N28" s="105"/>
      <c r="O28" s="796"/>
    </row>
    <row r="29" spans="2:15" s="75" customFormat="1" ht="12.75">
      <c r="B29" s="79"/>
      <c r="C29" s="91" t="s">
        <v>171</v>
      </c>
      <c r="H29" s="107"/>
      <c r="I29" s="108"/>
      <c r="J29" s="108"/>
      <c r="K29" s="107"/>
      <c r="L29" s="108"/>
      <c r="M29" s="108"/>
      <c r="N29" s="108"/>
      <c r="O29" s="797"/>
    </row>
    <row r="30" spans="2:15" ht="12.75">
      <c r="B30" s="76"/>
      <c r="C30" s="84" t="s">
        <v>92</v>
      </c>
      <c r="D30" s="85">
        <v>13.272151058533582</v>
      </c>
      <c r="E30" s="85">
        <v>10.043476953774936</v>
      </c>
      <c r="F30" s="85">
        <v>8.9967670606805044</v>
      </c>
      <c r="G30" s="85">
        <v>8.3662870120069712</v>
      </c>
      <c r="H30" s="109">
        <v>16.310482881208742</v>
      </c>
      <c r="I30" s="71">
        <v>16.892582499575333</v>
      </c>
      <c r="J30" s="71">
        <v>17.627062154602786</v>
      </c>
      <c r="K30" s="109">
        <v>16.521936398116953</v>
      </c>
      <c r="L30" s="71">
        <v>17.641913008530334</v>
      </c>
      <c r="M30" s="71">
        <v>22.914268720682049</v>
      </c>
      <c r="N30" s="71">
        <v>23.643694689747452</v>
      </c>
      <c r="O30" s="785">
        <v>21.465217829779181</v>
      </c>
    </row>
    <row r="31" spans="2:15" s="75" customFormat="1" ht="12.75">
      <c r="B31" s="79"/>
      <c r="C31" s="80" t="s">
        <v>95</v>
      </c>
      <c r="D31" s="81">
        <v>9</v>
      </c>
      <c r="E31" s="81">
        <v>6.4311683200883163</v>
      </c>
      <c r="F31" s="81">
        <v>5.1663517238095604</v>
      </c>
      <c r="G31" s="81">
        <v>6.4709178690107336</v>
      </c>
      <c r="H31" s="110">
        <v>8.6721609316410824</v>
      </c>
      <c r="I31" s="83">
        <v>11.075071001422659</v>
      </c>
      <c r="J31" s="83">
        <v>11.615432348753133</v>
      </c>
      <c r="K31" s="110">
        <v>11.561038453402901</v>
      </c>
      <c r="L31" s="83">
        <v>12.646840027350652</v>
      </c>
      <c r="M31" s="83">
        <v>12.239280393353953</v>
      </c>
      <c r="N31" s="83">
        <v>12.997863165179583</v>
      </c>
      <c r="O31" s="788">
        <v>13.171217518189346</v>
      </c>
    </row>
    <row r="32" spans="2:15" ht="12.75">
      <c r="B32" s="76"/>
      <c r="C32" s="84" t="s">
        <v>101</v>
      </c>
      <c r="D32" s="85">
        <v>1.5639768204567157</v>
      </c>
      <c r="E32" s="85">
        <v>1.211360789330217</v>
      </c>
      <c r="F32" s="85">
        <v>1.0217789750422497</v>
      </c>
      <c r="G32" s="85">
        <v>1.5538867269337624</v>
      </c>
      <c r="H32" s="109">
        <v>2.9459924695298492</v>
      </c>
      <c r="I32" s="71">
        <v>6.6964404275920346</v>
      </c>
      <c r="J32" s="71">
        <v>7.3385186043482413</v>
      </c>
      <c r="K32" s="109">
        <v>8.550466029464026</v>
      </c>
      <c r="L32" s="71">
        <v>9.1916210512177177</v>
      </c>
      <c r="M32" s="71">
        <v>9.7602429091404854</v>
      </c>
      <c r="N32" s="71">
        <v>9.067963014864171</v>
      </c>
      <c r="O32" s="785">
        <v>9.0083909087820739</v>
      </c>
    </row>
    <row r="33" spans="2:15" s="75" customFormat="1" ht="12.75">
      <c r="B33" s="111"/>
      <c r="C33" s="91" t="s">
        <v>168</v>
      </c>
      <c r="D33" s="92">
        <v>9.0183578423067257</v>
      </c>
      <c r="E33" s="92">
        <v>6.6637755592816745</v>
      </c>
      <c r="F33" s="92">
        <v>5.6901783918518598</v>
      </c>
      <c r="G33" s="92">
        <v>6.6695097564403563</v>
      </c>
      <c r="H33" s="112">
        <v>9.9395432665764503</v>
      </c>
      <c r="I33" s="94">
        <v>12.139447059591545</v>
      </c>
      <c r="J33" s="94">
        <v>12.71450140864912</v>
      </c>
      <c r="K33" s="112">
        <v>12.49082498641021</v>
      </c>
      <c r="L33" s="94">
        <v>13.573776776766655</v>
      </c>
      <c r="M33" s="94">
        <v>14.314521401980082</v>
      </c>
      <c r="N33" s="94">
        <v>15.044590420179782</v>
      </c>
      <c r="O33" s="791">
        <v>14.847389272092402</v>
      </c>
    </row>
    <row r="34" spans="2:15" ht="12.75">
      <c r="B34" s="76"/>
      <c r="C34" s="84" t="s">
        <v>102</v>
      </c>
      <c r="D34" s="85">
        <v>54.136057468170449</v>
      </c>
      <c r="E34" s="85">
        <v>46.007828039300087</v>
      </c>
      <c r="F34" s="85">
        <v>39.100358943768775</v>
      </c>
      <c r="G34" s="85">
        <v>34.260035047527275</v>
      </c>
      <c r="H34" s="109">
        <v>28.767874088196994</v>
      </c>
      <c r="I34" s="71">
        <v>25.469765672868093</v>
      </c>
      <c r="J34" s="71">
        <v>24.232728374601024</v>
      </c>
      <c r="K34" s="109">
        <v>24.936028909910952</v>
      </c>
      <c r="L34" s="71">
        <v>27.856923180305476</v>
      </c>
      <c r="M34" s="71">
        <v>28.428290044542493</v>
      </c>
      <c r="N34" s="71">
        <v>27.583491911744684</v>
      </c>
      <c r="O34" s="785">
        <v>31.084225009821186</v>
      </c>
    </row>
    <row r="35" spans="2:15" s="75" customFormat="1" ht="12.75">
      <c r="B35" s="111"/>
      <c r="C35" s="91" t="s">
        <v>43</v>
      </c>
      <c r="D35" s="92">
        <v>11.621156378736027</v>
      </c>
      <c r="E35" s="92">
        <v>8.3397061585549839</v>
      </c>
      <c r="F35" s="92">
        <v>6.948647931015806</v>
      </c>
      <c r="G35" s="92">
        <v>7.5807287769154215</v>
      </c>
      <c r="H35" s="112">
        <v>10.49620916593201</v>
      </c>
      <c r="I35" s="94">
        <v>12.558811968585829</v>
      </c>
      <c r="J35" s="94">
        <v>13.086974770093713</v>
      </c>
      <c r="K35" s="112">
        <v>12.889348879037222</v>
      </c>
      <c r="L35" s="94">
        <v>14.040442571555994</v>
      </c>
      <c r="M35" s="94">
        <v>14.747543447400499</v>
      </c>
      <c r="N35" s="94">
        <v>15.42812517258732</v>
      </c>
      <c r="O35" s="791">
        <v>15.336138362496765</v>
      </c>
    </row>
    <row r="36" spans="2:15" ht="12.75">
      <c r="B36" s="76"/>
      <c r="C36" s="77" t="s">
        <v>172</v>
      </c>
      <c r="D36" s="85"/>
      <c r="E36" s="85"/>
      <c r="F36" s="85"/>
      <c r="G36" s="85"/>
      <c r="H36" s="78"/>
      <c r="I36" s="95"/>
      <c r="J36" s="95"/>
      <c r="K36" s="78"/>
      <c r="L36" s="95"/>
      <c r="M36" s="95"/>
      <c r="N36" s="95"/>
      <c r="O36" s="792"/>
    </row>
    <row r="37" spans="2:15" s="75" customFormat="1" ht="12.75">
      <c r="B37" s="79"/>
      <c r="C37" s="80" t="s">
        <v>92</v>
      </c>
      <c r="D37" s="81">
        <v>77.006146677783832</v>
      </c>
      <c r="E37" s="81">
        <v>86.799212503360891</v>
      </c>
      <c r="F37" s="81">
        <v>84.483860952048502</v>
      </c>
      <c r="G37" s="81">
        <v>88.990755049150678</v>
      </c>
      <c r="H37" s="110">
        <v>66.944453198025002</v>
      </c>
      <c r="I37" s="83">
        <v>67.825331994114507</v>
      </c>
      <c r="J37" s="83">
        <v>67.978663523142089</v>
      </c>
      <c r="K37" s="110">
        <v>72.323154574274994</v>
      </c>
      <c r="L37" s="83">
        <v>69.293371677477396</v>
      </c>
      <c r="M37" s="83">
        <v>54.104018653971664</v>
      </c>
      <c r="N37" s="83">
        <v>51.162958414636904</v>
      </c>
      <c r="O37" s="788">
        <v>53.828570821247489</v>
      </c>
    </row>
    <row r="38" spans="2:15" ht="12.75">
      <c r="B38" s="76"/>
      <c r="C38" s="84" t="s">
        <v>95</v>
      </c>
      <c r="D38" s="85">
        <v>69.900000000000006</v>
      </c>
      <c r="E38" s="85">
        <v>76.427099191839872</v>
      </c>
      <c r="F38" s="85">
        <v>78.701727246258329</v>
      </c>
      <c r="G38" s="85">
        <v>88.470093644863795</v>
      </c>
      <c r="H38" s="109">
        <v>70.232265594505122</v>
      </c>
      <c r="I38" s="71">
        <v>70.975782767132813</v>
      </c>
      <c r="J38" s="71">
        <v>72.082029162838296</v>
      </c>
      <c r="K38" s="109">
        <v>74.056244011638299</v>
      </c>
      <c r="L38" s="71">
        <v>72.155601577358269</v>
      </c>
      <c r="M38" s="71">
        <v>72.592521426653178</v>
      </c>
      <c r="N38" s="71">
        <v>73.416011851598071</v>
      </c>
      <c r="O38" s="785">
        <v>74.682265413760035</v>
      </c>
    </row>
    <row r="39" spans="2:15" s="75" customFormat="1" ht="12.75">
      <c r="B39" s="79"/>
      <c r="C39" s="80" t="s">
        <v>101</v>
      </c>
      <c r="D39" s="81">
        <v>101.88190415954304</v>
      </c>
      <c r="E39" s="81">
        <v>145.85073331806842</v>
      </c>
      <c r="F39" s="81">
        <v>191.74557948546052</v>
      </c>
      <c r="G39" s="81">
        <v>156.96868303506469</v>
      </c>
      <c r="H39" s="110">
        <v>81.86975532117853</v>
      </c>
      <c r="I39" s="83">
        <v>75.177761616679277</v>
      </c>
      <c r="J39" s="83">
        <v>78.134886224998368</v>
      </c>
      <c r="K39" s="110">
        <v>78.669907070710195</v>
      </c>
      <c r="L39" s="83">
        <v>80.49028172717567</v>
      </c>
      <c r="M39" s="83">
        <v>86.477714124312854</v>
      </c>
      <c r="N39" s="83">
        <v>87.017934706314819</v>
      </c>
      <c r="O39" s="788">
        <v>88.752265552190323</v>
      </c>
    </row>
    <row r="40" spans="2:15" ht="12.75">
      <c r="B40" s="100"/>
      <c r="C40" s="77" t="s">
        <v>168</v>
      </c>
      <c r="D40" s="87">
        <v>72.400000000000006</v>
      </c>
      <c r="E40" s="87">
        <v>80.395860215957839</v>
      </c>
      <c r="F40" s="87">
        <v>81.475191033405054</v>
      </c>
      <c r="G40" s="87">
        <v>89.114123388196916</v>
      </c>
      <c r="H40" s="113">
        <v>69.318351411487484</v>
      </c>
      <c r="I40" s="89">
        <v>70.146536591240277</v>
      </c>
      <c r="J40" s="89">
        <v>71.027183011401377</v>
      </c>
      <c r="K40" s="113">
        <v>73.672831884580802</v>
      </c>
      <c r="L40" s="89">
        <v>71.547243339815765</v>
      </c>
      <c r="M40" s="89">
        <v>66.890674751461702</v>
      </c>
      <c r="N40" s="89">
        <v>66.594483243208501</v>
      </c>
      <c r="O40" s="789">
        <v>68.455455899327987</v>
      </c>
    </row>
    <row r="41" spans="2:15" s="75" customFormat="1" ht="12.75">
      <c r="B41" s="79"/>
      <c r="C41" s="80" t="s">
        <v>102</v>
      </c>
      <c r="D41" s="81">
        <v>64.900000000000006</v>
      </c>
      <c r="E41" s="81">
        <v>64.828182632196246</v>
      </c>
      <c r="F41" s="81">
        <v>64.09332976499941</v>
      </c>
      <c r="G41" s="81">
        <v>68.634085075927004</v>
      </c>
      <c r="H41" s="110">
        <v>72.397774005555362</v>
      </c>
      <c r="I41" s="83">
        <v>65.687442790253186</v>
      </c>
      <c r="J41" s="83">
        <v>68.102544840330083</v>
      </c>
      <c r="K41" s="110">
        <v>66.5439979741342</v>
      </c>
      <c r="L41" s="83">
        <v>65.113477003744066</v>
      </c>
      <c r="M41" s="83">
        <v>64.155810762632214</v>
      </c>
      <c r="N41" s="83">
        <v>67.635527660688894</v>
      </c>
      <c r="O41" s="788">
        <v>59.211579470564871</v>
      </c>
    </row>
    <row r="42" spans="2:15" ht="12.75">
      <c r="B42" s="100"/>
      <c r="C42" s="77" t="s">
        <v>43</v>
      </c>
      <c r="D42" s="87">
        <v>70.400000000000006</v>
      </c>
      <c r="E42" s="87">
        <v>76.737539716521667</v>
      </c>
      <c r="F42" s="87">
        <v>77.791013063405074</v>
      </c>
      <c r="G42" s="87">
        <v>86.057299515508262</v>
      </c>
      <c r="H42" s="113">
        <v>69.567884063270796</v>
      </c>
      <c r="I42" s="89">
        <v>69.862041644346817</v>
      </c>
      <c r="J42" s="89">
        <v>70.852059369882525</v>
      </c>
      <c r="K42" s="113">
        <v>73.231193150082461</v>
      </c>
      <c r="L42" s="89">
        <v>71.13018221053467</v>
      </c>
      <c r="M42" s="89">
        <v>66.728928658383126</v>
      </c>
      <c r="N42" s="89">
        <v>66.651414475162994</v>
      </c>
      <c r="O42" s="789">
        <v>67.891477173213545</v>
      </c>
    </row>
    <row r="43" spans="2:15" s="75" customFormat="1" ht="12.75">
      <c r="B43" s="79"/>
      <c r="C43" s="91" t="s">
        <v>29</v>
      </c>
      <c r="D43" s="81"/>
      <c r="E43" s="81"/>
      <c r="F43" s="81"/>
      <c r="G43" s="81"/>
      <c r="H43" s="107"/>
      <c r="I43" s="108"/>
      <c r="J43" s="108"/>
      <c r="K43" s="107"/>
      <c r="L43" s="108"/>
      <c r="M43" s="108"/>
      <c r="N43" s="108"/>
      <c r="O43" s="797"/>
    </row>
    <row r="44" spans="2:15" ht="12.75">
      <c r="B44" s="76"/>
      <c r="C44" s="84" t="s">
        <v>92</v>
      </c>
      <c r="D44" s="85">
        <v>3.3991886788503227</v>
      </c>
      <c r="E44" s="85">
        <v>1.4524365107430695</v>
      </c>
      <c r="F44" s="85">
        <v>1.5107827029945351</v>
      </c>
      <c r="G44" s="85">
        <v>0.99515665226864103</v>
      </c>
      <c r="H44" s="109">
        <v>6.0523760376253577</v>
      </c>
      <c r="I44" s="71">
        <v>6.1384411752845853</v>
      </c>
      <c r="J44" s="71">
        <v>6.4128496526406735</v>
      </c>
      <c r="K44" s="109">
        <v>5.1933089198512379</v>
      </c>
      <c r="L44" s="71">
        <v>6.1717079828013048</v>
      </c>
      <c r="M44" s="71">
        <v>12.005060730487942</v>
      </c>
      <c r="N44" s="71">
        <v>13.135907231109559</v>
      </c>
      <c r="O44" s="785">
        <v>11.205532086805754</v>
      </c>
    </row>
    <row r="45" spans="2:15" s="75" customFormat="1" ht="12.75">
      <c r="B45" s="79"/>
      <c r="C45" s="80" t="s">
        <v>95</v>
      </c>
      <c r="D45" s="81">
        <v>2.9</v>
      </c>
      <c r="E45" s="81">
        <v>1.5943791615297398</v>
      </c>
      <c r="F45" s="81">
        <v>1.146979979775314</v>
      </c>
      <c r="G45" s="81">
        <v>0.79139726167092683</v>
      </c>
      <c r="H45" s="110">
        <v>2.7489327859104242</v>
      </c>
      <c r="I45" s="83">
        <v>3.4886834363822348</v>
      </c>
      <c r="J45" s="83">
        <v>3.5391099253868283</v>
      </c>
      <c r="K45" s="110">
        <v>3.28020823856445</v>
      </c>
      <c r="L45" s="83">
        <v>3.8750505210521209</v>
      </c>
      <c r="M45" s="83">
        <v>3.6815791809509606</v>
      </c>
      <c r="N45" s="83">
        <v>3.8198611401597256</v>
      </c>
      <c r="O45" s="788">
        <v>3.6984547474079768</v>
      </c>
    </row>
    <row r="46" spans="2:15" ht="12.75">
      <c r="B46" s="76"/>
      <c r="C46" s="84" t="s">
        <v>101</v>
      </c>
      <c r="D46" s="85">
        <v>-2.9909119550458128E-2</v>
      </c>
      <c r="E46" s="85">
        <v>-0.56540730018611562</v>
      </c>
      <c r="F46" s="85">
        <v>-0.95617048704273977</v>
      </c>
      <c r="G46" s="85">
        <v>-0.90736037194624752</v>
      </c>
      <c r="H46" s="109">
        <v>0.54731623641975868</v>
      </c>
      <c r="I46" s="71">
        <v>1.750321696462221</v>
      </c>
      <c r="J46" s="71">
        <v>1.702177322426637</v>
      </c>
      <c r="K46" s="109">
        <v>1.9553519053232882</v>
      </c>
      <c r="L46" s="71">
        <v>1.9365309343556651</v>
      </c>
      <c r="M46" s="71">
        <v>1.441474681285865</v>
      </c>
      <c r="N46" s="71">
        <v>1.2780572333946147</v>
      </c>
      <c r="O46" s="785">
        <v>1.1012896588477303</v>
      </c>
    </row>
    <row r="47" spans="2:15" s="75" customFormat="1" ht="12.75">
      <c r="B47" s="79"/>
      <c r="C47" s="91" t="s">
        <v>168</v>
      </c>
      <c r="D47" s="92">
        <v>2.7</v>
      </c>
      <c r="E47" s="92">
        <v>1.3803254384145227</v>
      </c>
      <c r="F47" s="92">
        <v>1.1053391240746986</v>
      </c>
      <c r="G47" s="92">
        <v>0.77191335928923022</v>
      </c>
      <c r="H47" s="112">
        <v>3.2752791071869507</v>
      </c>
      <c r="I47" s="94">
        <v>3.9613708762027895</v>
      </c>
      <c r="J47" s="94">
        <v>4.0494445239475541</v>
      </c>
      <c r="K47" s="112">
        <v>3.6217680674915655</v>
      </c>
      <c r="L47" s="94">
        <v>4.277533298907751</v>
      </c>
      <c r="M47" s="94">
        <v>5.241300126449314</v>
      </c>
      <c r="N47" s="94">
        <v>5.5853077417514436</v>
      </c>
      <c r="O47" s="791">
        <v>5.2134259463098447</v>
      </c>
    </row>
    <row r="48" spans="2:15" ht="12.75">
      <c r="B48" s="76"/>
      <c r="C48" s="84" t="s">
        <v>102</v>
      </c>
      <c r="D48" s="85">
        <v>29.3</v>
      </c>
      <c r="E48" s="85">
        <v>23.059535150974671</v>
      </c>
      <c r="F48" s="85">
        <v>18.734684027917361</v>
      </c>
      <c r="G48" s="85">
        <v>14.048542342472958</v>
      </c>
      <c r="H48" s="109">
        <v>10.029433967285305</v>
      </c>
      <c r="I48" s="71">
        <v>10.495225004301782</v>
      </c>
      <c r="J48" s="71">
        <v>9.2573785410356511</v>
      </c>
      <c r="K48" s="109">
        <v>10.002327627844767</v>
      </c>
      <c r="L48" s="71">
        <v>11.871667537032044</v>
      </c>
      <c r="M48" s="71">
        <v>12.462928900645959</v>
      </c>
      <c r="N48" s="71">
        <v>10.97472214600009</v>
      </c>
      <c r="O48" s="785">
        <v>15.538741327176364</v>
      </c>
    </row>
    <row r="49" spans="2:15" s="75" customFormat="1" ht="12.75">
      <c r="B49" s="79"/>
      <c r="C49" s="91" t="s">
        <v>43</v>
      </c>
      <c r="D49" s="92">
        <v>3.8</v>
      </c>
      <c r="E49" s="92">
        <v>2.0726648806575252</v>
      </c>
      <c r="F49" s="92">
        <v>1.6314088717579172</v>
      </c>
      <c r="G49" s="92">
        <v>1.1307222627823541</v>
      </c>
      <c r="H49" s="112">
        <v>3.4458318545192879</v>
      </c>
      <c r="I49" s="94">
        <v>4.1489946023775746</v>
      </c>
      <c r="J49" s="94">
        <v>4.2044353245240851</v>
      </c>
      <c r="K49" s="112">
        <v>3.8099466867802709</v>
      </c>
      <c r="L49" s="94">
        <v>4.5031827006037437</v>
      </c>
      <c r="M49" s="94">
        <v>5.4422287826746691</v>
      </c>
      <c r="N49" s="94">
        <v>5.7347717472731849</v>
      </c>
      <c r="O49" s="791">
        <v>5.4964991823115019</v>
      </c>
    </row>
    <row r="50" spans="2:15" ht="12.75">
      <c r="B50" s="76"/>
      <c r="C50" s="77" t="s">
        <v>173</v>
      </c>
      <c r="D50" s="85"/>
      <c r="E50" s="85"/>
      <c r="F50" s="85"/>
      <c r="G50" s="85"/>
      <c r="H50" s="78"/>
      <c r="I50" s="95"/>
      <c r="J50" s="95"/>
      <c r="K50" s="78"/>
      <c r="L50" s="95"/>
      <c r="M50" s="95"/>
      <c r="N50" s="95"/>
      <c r="O50" s="792"/>
    </row>
    <row r="51" spans="2:15" s="75" customFormat="1" ht="12.75">
      <c r="B51" s="79"/>
      <c r="C51" s="107" t="s">
        <v>92</v>
      </c>
      <c r="D51" s="81">
        <v>16.2</v>
      </c>
      <c r="E51" s="81">
        <v>5.4994968794714509</v>
      </c>
      <c r="F51" s="81">
        <v>6.3620711653921402</v>
      </c>
      <c r="G51" s="81">
        <v>3.4090161872832176</v>
      </c>
      <c r="H51" s="110">
        <v>30.301575255904339</v>
      </c>
      <c r="I51" s="83">
        <v>27.36325011951109</v>
      </c>
      <c r="J51" s="83">
        <v>28.806726027562718</v>
      </c>
      <c r="K51" s="110">
        <v>24.293129317065549</v>
      </c>
      <c r="L51" s="83">
        <v>27.591397959397945</v>
      </c>
      <c r="M51" s="83">
        <v>49.86225579613793</v>
      </c>
      <c r="N51" s="83">
        <v>54.233564888406939</v>
      </c>
      <c r="O51" s="788">
        <v>50.191349010606181</v>
      </c>
    </row>
    <row r="52" spans="2:15" ht="12.75">
      <c r="B52" s="76"/>
      <c r="C52" s="78" t="s">
        <v>95</v>
      </c>
      <c r="D52" s="85">
        <v>24.3</v>
      </c>
      <c r="E52" s="85">
        <v>12.974484997124822</v>
      </c>
      <c r="F52" s="85">
        <v>7.0915689863216516</v>
      </c>
      <c r="G52" s="85">
        <v>4.1417598959458184</v>
      </c>
      <c r="H52" s="109">
        <v>15.863549338277247</v>
      </c>
      <c r="I52" s="71">
        <v>17.423351398097264</v>
      </c>
      <c r="J52" s="71">
        <v>17.174155654274013</v>
      </c>
      <c r="K52" s="109">
        <v>15.915530420668237</v>
      </c>
      <c r="L52" s="71">
        <v>19.133081139638168</v>
      </c>
      <c r="M52" s="71">
        <v>18.574540136436266</v>
      </c>
      <c r="N52" s="71">
        <v>19.33727651844664</v>
      </c>
      <c r="O52" s="785">
        <v>17.898464501292519</v>
      </c>
    </row>
    <row r="53" spans="2:15" s="75" customFormat="1" ht="12.75">
      <c r="B53" s="79"/>
      <c r="C53" s="107" t="s">
        <v>101</v>
      </c>
      <c r="D53" s="81">
        <v>-0.17512668423831509</v>
      </c>
      <c r="E53" s="81">
        <v>-2.9537440481014943</v>
      </c>
      <c r="F53" s="81">
        <v>-5.0671435978086032</v>
      </c>
      <c r="G53" s="81">
        <v>-4.1429782118695337</v>
      </c>
      <c r="H53" s="110">
        <v>1.6420645317322706</v>
      </c>
      <c r="I53" s="83">
        <v>4.42362815131382</v>
      </c>
      <c r="J53" s="83">
        <v>4.0976921419461378</v>
      </c>
      <c r="K53" s="110">
        <v>4.5325014018258258</v>
      </c>
      <c r="L53" s="83">
        <v>4.4047963603079321</v>
      </c>
      <c r="M53" s="83">
        <v>4.4047963603079321</v>
      </c>
      <c r="N53" s="83">
        <v>4.4047963603079321</v>
      </c>
      <c r="O53" s="788">
        <v>2.038774587460578</v>
      </c>
    </row>
    <row r="54" spans="2:15" ht="12.75">
      <c r="B54" s="76"/>
      <c r="C54" s="77" t="s">
        <v>168</v>
      </c>
      <c r="D54" s="87">
        <v>19</v>
      </c>
      <c r="E54" s="87">
        <v>8.951595059417409</v>
      </c>
      <c r="F54" s="87">
        <v>6.2386205214832868</v>
      </c>
      <c r="G54" s="87">
        <v>3.6616005952195567</v>
      </c>
      <c r="H54" s="113">
        <v>17.862975591499364</v>
      </c>
      <c r="I54" s="89">
        <v>18.81048517275271</v>
      </c>
      <c r="J54" s="89">
        <v>18.825856442749593</v>
      </c>
      <c r="K54" s="113">
        <v>16.950253082657738</v>
      </c>
      <c r="L54" s="89">
        <v>20.061701116984288</v>
      </c>
      <c r="M54" s="89">
        <v>24.598494441325002</v>
      </c>
      <c r="N54" s="89">
        <v>26.219260521754073</v>
      </c>
      <c r="O54" s="789">
        <v>24.019934601593544</v>
      </c>
    </row>
    <row r="55" spans="2:15" s="75" customFormat="1" ht="12.75">
      <c r="B55" s="79"/>
      <c r="C55" s="107" t="s">
        <v>102</v>
      </c>
      <c r="D55" s="114">
        <v>0</v>
      </c>
      <c r="E55" s="114">
        <v>0</v>
      </c>
      <c r="F55" s="114">
        <v>0</v>
      </c>
      <c r="G55" s="114">
        <v>0</v>
      </c>
      <c r="H55" s="115">
        <v>0</v>
      </c>
      <c r="I55" s="90">
        <v>0</v>
      </c>
      <c r="J55" s="90" t="s">
        <v>174</v>
      </c>
      <c r="K55" s="115" t="s">
        <v>174</v>
      </c>
      <c r="L55" s="90" t="s">
        <v>174</v>
      </c>
      <c r="M55" s="90" t="s">
        <v>174</v>
      </c>
      <c r="N55" s="90" t="s">
        <v>174</v>
      </c>
      <c r="O55" s="790" t="s">
        <v>174</v>
      </c>
    </row>
    <row r="56" spans="2:15" ht="12.75">
      <c r="B56" s="76"/>
      <c r="C56" s="77" t="s">
        <v>43</v>
      </c>
      <c r="D56" s="87">
        <v>29.2</v>
      </c>
      <c r="E56" s="87">
        <v>14.323983891191498</v>
      </c>
      <c r="F56" s="87">
        <v>9.7191366588168009</v>
      </c>
      <c r="G56" s="87">
        <v>5.5827836708652727</v>
      </c>
      <c r="H56" s="113">
        <v>19.422304464173283</v>
      </c>
      <c r="I56" s="89">
        <v>20.358342216802715</v>
      </c>
      <c r="J56" s="89">
        <v>20.182783038411813</v>
      </c>
      <c r="K56" s="113">
        <v>18.42179681924306</v>
      </c>
      <c r="L56" s="89">
        <v>21.75273156461882</v>
      </c>
      <c r="M56" s="89">
        <v>26.142044984986512</v>
      </c>
      <c r="N56" s="89">
        <v>27.422167421081152</v>
      </c>
      <c r="O56" s="789">
        <v>25.739364211023247</v>
      </c>
    </row>
    <row r="57" spans="2:15" s="75" customFormat="1" ht="12.75">
      <c r="B57" s="837" t="s">
        <v>175</v>
      </c>
      <c r="C57" s="838"/>
      <c r="D57" s="116"/>
      <c r="E57" s="116"/>
      <c r="F57" s="116"/>
      <c r="G57" s="116"/>
      <c r="H57" s="117"/>
      <c r="I57" s="118"/>
      <c r="J57" s="118"/>
      <c r="K57" s="117"/>
      <c r="L57" s="117"/>
      <c r="M57" s="117"/>
      <c r="N57" s="117"/>
      <c r="O57" s="798"/>
    </row>
    <row r="58" spans="2:15" ht="12.75">
      <c r="B58" s="76"/>
      <c r="C58" s="77" t="s">
        <v>176</v>
      </c>
      <c r="D58" s="85"/>
      <c r="E58" s="85"/>
      <c r="F58" s="85"/>
      <c r="G58" s="85"/>
      <c r="H58" s="78"/>
      <c r="I58" s="95"/>
      <c r="J58" s="95"/>
      <c r="K58" s="78"/>
      <c r="L58" s="95"/>
      <c r="M58" s="95"/>
      <c r="N58" s="95"/>
      <c r="O58" s="792"/>
    </row>
    <row r="59" spans="2:15" s="75" customFormat="1" ht="12.75">
      <c r="B59" s="79"/>
      <c r="C59" s="80" t="s">
        <v>92</v>
      </c>
      <c r="D59" s="81">
        <v>2.3946356109026348</v>
      </c>
      <c r="E59" s="81">
        <v>3.3055219011797567</v>
      </c>
      <c r="F59" s="81">
        <v>4.0414522217415403</v>
      </c>
      <c r="G59" s="81">
        <v>3.5492166341753424</v>
      </c>
      <c r="H59" s="110">
        <v>0.63184751409156381</v>
      </c>
      <c r="I59" s="83">
        <v>1.4752517816072084</v>
      </c>
      <c r="J59" s="83">
        <v>1.8533170720818879</v>
      </c>
      <c r="K59" s="110">
        <v>1.8033213348366712</v>
      </c>
      <c r="L59" s="83">
        <v>1.6273966732074818</v>
      </c>
      <c r="M59" s="83">
        <v>1.7743319094159458</v>
      </c>
      <c r="N59" s="83">
        <v>1.9247145698572146</v>
      </c>
      <c r="O59" s="788">
        <v>1.8151466248271142</v>
      </c>
    </row>
    <row r="60" spans="2:15" ht="12.75">
      <c r="B60" s="76"/>
      <c r="C60" s="84" t="s">
        <v>95</v>
      </c>
      <c r="D60" s="85">
        <v>1.6999198002096243</v>
      </c>
      <c r="E60" s="85">
        <v>2.7129408040801342</v>
      </c>
      <c r="F60" s="85">
        <v>3.0585181870355131</v>
      </c>
      <c r="G60" s="85">
        <v>2.0050556658357599</v>
      </c>
      <c r="H60" s="109">
        <v>1.2971025526995199</v>
      </c>
      <c r="I60" s="71">
        <v>1.3161667939557447</v>
      </c>
      <c r="J60" s="71">
        <v>1.8911963231174118</v>
      </c>
      <c r="K60" s="109">
        <v>1.8208955227461701</v>
      </c>
      <c r="L60" s="71">
        <v>1.6660998337766169</v>
      </c>
      <c r="M60" s="71">
        <v>1.6523300187437684</v>
      </c>
      <c r="N60" s="71">
        <v>2.2719583058351804</v>
      </c>
      <c r="O60" s="785">
        <v>2.1859502203993908</v>
      </c>
    </row>
    <row r="61" spans="2:15" s="75" customFormat="1" ht="12.75">
      <c r="B61" s="79"/>
      <c r="C61" s="80" t="s">
        <v>101</v>
      </c>
      <c r="D61" s="81">
        <v>2.5096174674081602</v>
      </c>
      <c r="E61" s="81">
        <v>3.5947421218398516</v>
      </c>
      <c r="F61" s="81">
        <v>3.1651742971962826</v>
      </c>
      <c r="G61" s="81">
        <v>1.4983757570173177</v>
      </c>
      <c r="H61" s="110">
        <v>3.1763672129451266E-3</v>
      </c>
      <c r="I61" s="83">
        <v>-0.34448118236523584</v>
      </c>
      <c r="J61" s="83">
        <v>9.7855755486876916E-2</v>
      </c>
      <c r="K61" s="110">
        <v>0.55689376214248731</v>
      </c>
      <c r="L61" s="83">
        <v>0.25765953900677074</v>
      </c>
      <c r="M61" s="83">
        <v>0.25765953900677074</v>
      </c>
      <c r="N61" s="83">
        <v>0.25765953900677074</v>
      </c>
      <c r="O61" s="788">
        <v>2.1849813610305397</v>
      </c>
    </row>
    <row r="62" spans="2:15" ht="12.75">
      <c r="B62" s="76"/>
      <c r="C62" s="77" t="s">
        <v>168</v>
      </c>
      <c r="D62" s="87">
        <v>2</v>
      </c>
      <c r="E62" s="87">
        <v>2.9263088118573632</v>
      </c>
      <c r="F62" s="87">
        <v>3.2037094959610428</v>
      </c>
      <c r="G62" s="87">
        <v>2.2673720097454932</v>
      </c>
      <c r="H62" s="113">
        <v>1.1202552475363809</v>
      </c>
      <c r="I62" s="89">
        <v>1.2877227379245146</v>
      </c>
      <c r="J62" s="89">
        <v>1.8141652695046073</v>
      </c>
      <c r="K62" s="113">
        <v>1.7689375033653518</v>
      </c>
      <c r="L62" s="89">
        <v>1.6257927581761467</v>
      </c>
      <c r="M62" s="89">
        <v>1.6478603689015703</v>
      </c>
      <c r="N62" s="89">
        <v>2.2031817606184929</v>
      </c>
      <c r="O62" s="789">
        <v>2.1142394616533018</v>
      </c>
    </row>
    <row r="63" spans="2:15" s="75" customFormat="1" ht="12.75">
      <c r="B63" s="79"/>
      <c r="C63" s="80" t="s">
        <v>102</v>
      </c>
      <c r="D63" s="81">
        <v>-0.4</v>
      </c>
      <c r="E63" s="81">
        <v>-1.0013217171510667</v>
      </c>
      <c r="F63" s="81">
        <v>-1.3082307612588777</v>
      </c>
      <c r="G63" s="81">
        <v>1.3576716690526025</v>
      </c>
      <c r="H63" s="110">
        <v>3.2256941875333749</v>
      </c>
      <c r="I63" s="83">
        <v>3.1241413334872017</v>
      </c>
      <c r="J63" s="83">
        <v>1.9682824605477576</v>
      </c>
      <c r="K63" s="110">
        <v>2.5646727712833015</v>
      </c>
      <c r="L63" s="83">
        <v>1.6914310674787416</v>
      </c>
      <c r="M63" s="83">
        <v>2.4332549488807831</v>
      </c>
      <c r="N63" s="83">
        <v>0.97697278622924322</v>
      </c>
      <c r="O63" s="788">
        <v>1.0520561866821083</v>
      </c>
    </row>
    <row r="64" spans="2:15" ht="13.5" thickBot="1">
      <c r="B64" s="119"/>
      <c r="C64" s="120" t="s">
        <v>43</v>
      </c>
      <c r="D64" s="121">
        <v>1.9</v>
      </c>
      <c r="E64" s="121">
        <v>2.7981787302048295</v>
      </c>
      <c r="F64" s="121">
        <v>3.0711762608716864</v>
      </c>
      <c r="G64" s="121">
        <v>2.2438615551659207</v>
      </c>
      <c r="H64" s="122">
        <v>1.1704317658225178</v>
      </c>
      <c r="I64" s="123">
        <v>1.3285768714569082</v>
      </c>
      <c r="J64" s="123">
        <v>1.8174278646081534</v>
      </c>
      <c r="K64" s="122">
        <v>1.785592401767885</v>
      </c>
      <c r="L64" s="123">
        <v>1.6271573705624451</v>
      </c>
      <c r="M64" s="123">
        <v>1.6640448282480858</v>
      </c>
      <c r="N64" s="123">
        <v>2.17900218499955</v>
      </c>
      <c r="O64" s="799">
        <v>2.0936346836829309</v>
      </c>
    </row>
    <row r="65" spans="2:15" s="65" customFormat="1" ht="16.5" thickBot="1">
      <c r="B65" s="839" t="s">
        <v>165</v>
      </c>
      <c r="C65" s="840"/>
      <c r="D65" s="800">
        <v>2004</v>
      </c>
      <c r="E65" s="800">
        <v>2005</v>
      </c>
      <c r="F65" s="800">
        <v>2006</v>
      </c>
      <c r="G65" s="800">
        <v>2007</v>
      </c>
      <c r="H65" s="801">
        <v>2008</v>
      </c>
      <c r="I65" s="801">
        <v>2009</v>
      </c>
      <c r="J65" s="64">
        <v>40247</v>
      </c>
      <c r="K65" s="64">
        <v>40330</v>
      </c>
      <c r="L65" s="64">
        <v>40451</v>
      </c>
      <c r="M65" s="64">
        <f>M4</f>
        <v>40542</v>
      </c>
      <c r="N65" s="64">
        <f>N4</f>
        <v>40632</v>
      </c>
      <c r="O65" s="784" t="str">
        <f>O4</f>
        <v>Jun-11</v>
      </c>
    </row>
    <row r="66" spans="2:15" ht="12.75">
      <c r="B66" s="124"/>
      <c r="C66" s="125" t="s">
        <v>177</v>
      </c>
      <c r="D66" s="126"/>
      <c r="E66" s="126"/>
      <c r="F66" s="126"/>
      <c r="G66" s="68"/>
      <c r="H66" s="127"/>
      <c r="I66" s="68"/>
      <c r="J66" s="128"/>
      <c r="K66" s="68"/>
      <c r="L66" s="128"/>
      <c r="M66" s="128"/>
      <c r="N66" s="128"/>
      <c r="O66" s="802"/>
    </row>
    <row r="67" spans="2:15" s="75" customFormat="1" ht="12.75">
      <c r="B67" s="79"/>
      <c r="C67" s="80" t="s">
        <v>92</v>
      </c>
      <c r="D67" s="81">
        <v>1.3426378481254628</v>
      </c>
      <c r="E67" s="81">
        <v>2.2482013578934441</v>
      </c>
      <c r="F67" s="81">
        <v>2.7129517517112158</v>
      </c>
      <c r="G67" s="81">
        <v>2.5480375776383943</v>
      </c>
      <c r="H67" s="110">
        <v>0.54317183801803903</v>
      </c>
      <c r="I67" s="83">
        <v>1.2649253909079408</v>
      </c>
      <c r="J67" s="83">
        <v>1.2521312230032562</v>
      </c>
      <c r="K67" s="110">
        <v>1.2037167303791654</v>
      </c>
      <c r="L67" s="83">
        <v>1.1282915356730046</v>
      </c>
      <c r="M67" s="83">
        <v>0.94687274176159342</v>
      </c>
      <c r="N67" s="83">
        <v>1.29817050079915</v>
      </c>
      <c r="O67" s="788">
        <v>1.2109340432268867</v>
      </c>
    </row>
    <row r="68" spans="2:15" ht="12.75">
      <c r="B68" s="76"/>
      <c r="C68" s="84" t="s">
        <v>95</v>
      </c>
      <c r="D68" s="85">
        <v>1.2007107794383929</v>
      </c>
      <c r="E68" s="85">
        <v>1.8414179273781157</v>
      </c>
      <c r="F68" s="85">
        <v>2.1114839058150601</v>
      </c>
      <c r="G68" s="85">
        <v>1.3629386238231718</v>
      </c>
      <c r="H68" s="109">
        <v>0.85779486989809484</v>
      </c>
      <c r="I68" s="71">
        <v>0.85363199999022155</v>
      </c>
      <c r="J68" s="71">
        <v>1.1806108338977601</v>
      </c>
      <c r="K68" s="109">
        <v>1.1171134953696333</v>
      </c>
      <c r="L68" s="71">
        <v>1.0137531275545901</v>
      </c>
      <c r="M68" s="71">
        <v>0.99408491677917143</v>
      </c>
      <c r="N68" s="71">
        <v>1.4426680175639293</v>
      </c>
      <c r="O68" s="785">
        <v>1.4105285798687552</v>
      </c>
    </row>
    <row r="69" spans="2:15" s="75" customFormat="1" ht="12.75">
      <c r="B69" s="79"/>
      <c r="C69" s="80" t="s">
        <v>101</v>
      </c>
      <c r="D69" s="81">
        <v>2.0240140125871209</v>
      </c>
      <c r="E69" s="81">
        <v>2.4986168137753841</v>
      </c>
      <c r="F69" s="81">
        <v>2.1463806821483513</v>
      </c>
      <c r="G69" s="81">
        <v>0.69054176090803887</v>
      </c>
      <c r="H69" s="110">
        <v>0.30150157237586489</v>
      </c>
      <c r="I69" s="83">
        <v>-0.32794422475821178</v>
      </c>
      <c r="J69" s="83">
        <v>6.3673975890927756E-2</v>
      </c>
      <c r="K69" s="110">
        <v>0.36091537731861167</v>
      </c>
      <c r="L69" s="83">
        <v>0.14568046057634845</v>
      </c>
      <c r="M69" s="83">
        <v>0.14568046057634845</v>
      </c>
      <c r="N69" s="83">
        <v>0.14568046057634845</v>
      </c>
      <c r="O69" s="788">
        <v>1.610214862993552</v>
      </c>
    </row>
    <row r="70" spans="2:15" ht="12.75">
      <c r="B70" s="100"/>
      <c r="C70" s="77" t="s">
        <v>168</v>
      </c>
      <c r="D70" s="87">
        <v>1.3202481627545197</v>
      </c>
      <c r="E70" s="129">
        <v>1.9930326384527575</v>
      </c>
      <c r="F70" s="129">
        <v>2.1940989954548011</v>
      </c>
      <c r="G70" s="87">
        <v>1.5570881967686745</v>
      </c>
      <c r="H70" s="113">
        <v>0.7778134007570926</v>
      </c>
      <c r="I70" s="89">
        <v>0.88980403405303987</v>
      </c>
      <c r="J70" s="89">
        <v>1.1508582135861962</v>
      </c>
      <c r="K70" s="113">
        <v>1.1048801715061265</v>
      </c>
      <c r="L70" s="89">
        <v>1.0145404168533212</v>
      </c>
      <c r="M70" s="89">
        <v>0.96819324872688706</v>
      </c>
      <c r="N70" s="89">
        <v>1.4148547269979401</v>
      </c>
      <c r="O70" s="789">
        <v>1.378634634140635</v>
      </c>
    </row>
    <row r="71" spans="2:15" s="75" customFormat="1" ht="12.75">
      <c r="B71" s="79"/>
      <c r="C71" s="80" t="s">
        <v>102</v>
      </c>
      <c r="D71" s="81">
        <v>-0.8</v>
      </c>
      <c r="E71" s="81">
        <v>-1.1887925996280098</v>
      </c>
      <c r="F71" s="81">
        <v>-1.8413702386812472</v>
      </c>
      <c r="G71" s="130">
        <v>0.7113233868992197</v>
      </c>
      <c r="H71" s="110">
        <v>1.800744136679407</v>
      </c>
      <c r="I71" s="83">
        <v>1.1973134349826304</v>
      </c>
      <c r="J71" s="83">
        <v>0.12099887220795519</v>
      </c>
      <c r="K71" s="110">
        <v>0.62580114621519178</v>
      </c>
      <c r="L71" s="83">
        <v>1.6807558649886496E-2</v>
      </c>
      <c r="M71" s="83">
        <v>1.5211854917329348</v>
      </c>
      <c r="N71" s="83">
        <v>0.95454159994282484</v>
      </c>
      <c r="O71" s="788">
        <v>1.0616367644241327</v>
      </c>
    </row>
    <row r="72" spans="2:15" ht="12.75">
      <c r="B72" s="100"/>
      <c r="C72" s="77" t="s">
        <v>43</v>
      </c>
      <c r="D72" s="87">
        <v>1.1792701980330842</v>
      </c>
      <c r="E72" s="129">
        <v>1.8892327711922525</v>
      </c>
      <c r="F72" s="129">
        <v>2.0755615676048227</v>
      </c>
      <c r="G72" s="87">
        <v>1.5352301032207578</v>
      </c>
      <c r="H72" s="113">
        <v>0.80219173907002017</v>
      </c>
      <c r="I72" s="89">
        <v>0.89664508334234594</v>
      </c>
      <c r="J72" s="89">
        <v>1.1290565312314929</v>
      </c>
      <c r="K72" s="113">
        <v>1.0948529516320062</v>
      </c>
      <c r="L72" s="89">
        <v>0.99379767330938162</v>
      </c>
      <c r="M72" s="89">
        <v>0.97958864246146871</v>
      </c>
      <c r="N72" s="89">
        <v>1.4057778271411561</v>
      </c>
      <c r="O72" s="789">
        <v>1.3724853462761979</v>
      </c>
    </row>
    <row r="73" spans="2:15" s="75" customFormat="1" ht="12.75">
      <c r="B73" s="131"/>
      <c r="C73" s="91" t="s">
        <v>178</v>
      </c>
      <c r="D73" s="81"/>
      <c r="E73" s="81"/>
      <c r="F73" s="81"/>
      <c r="H73" s="110"/>
      <c r="I73" s="83"/>
      <c r="J73" s="83"/>
      <c r="K73" s="112"/>
      <c r="L73" s="83"/>
      <c r="M73" s="83"/>
      <c r="N73" s="83"/>
      <c r="O73" s="788"/>
    </row>
    <row r="74" spans="2:15" ht="12.75">
      <c r="B74" s="76"/>
      <c r="C74" s="84" t="s">
        <v>92</v>
      </c>
      <c r="D74" s="85">
        <v>30.8</v>
      </c>
      <c r="E74" s="85">
        <v>30.740882221418353</v>
      </c>
      <c r="F74" s="85">
        <v>32.38555403208543</v>
      </c>
      <c r="G74" s="85">
        <v>27.196280393068822</v>
      </c>
      <c r="H74" s="109">
        <v>5.1644970054316817</v>
      </c>
      <c r="I74" s="71">
        <v>13.344857754507327</v>
      </c>
      <c r="J74" s="71">
        <v>16.712305310547787</v>
      </c>
      <c r="K74" s="109">
        <v>16.842839585541526</v>
      </c>
      <c r="L74" s="71">
        <v>15.086586615970038</v>
      </c>
      <c r="M74" s="71">
        <v>16.33777830131983</v>
      </c>
      <c r="N74" s="71">
        <v>17.124702044820538</v>
      </c>
      <c r="O74" s="785">
        <v>16.556321408342761</v>
      </c>
    </row>
    <row r="75" spans="2:15" s="75" customFormat="1" ht="12.75">
      <c r="B75" s="79"/>
      <c r="C75" s="80" t="s">
        <v>95</v>
      </c>
      <c r="D75" s="81">
        <v>28.8</v>
      </c>
      <c r="E75" s="81">
        <v>40.102171530900776</v>
      </c>
      <c r="F75" s="81">
        <v>36.211190769813292</v>
      </c>
      <c r="G75" s="81">
        <v>20.365955622119451</v>
      </c>
      <c r="H75" s="110">
        <v>12.906139297537647</v>
      </c>
      <c r="I75" s="83">
        <v>13.240301776384525</v>
      </c>
      <c r="J75" s="83">
        <v>18.751756097094116</v>
      </c>
      <c r="K75" s="110">
        <v>18.178696518631714</v>
      </c>
      <c r="L75" s="83">
        <v>16.7914867259089</v>
      </c>
      <c r="M75" s="83">
        <v>16.843091666445968</v>
      </c>
      <c r="N75" s="83">
        <v>24.429764686510637</v>
      </c>
      <c r="O75" s="788">
        <v>23.824452008426821</v>
      </c>
    </row>
    <row r="76" spans="2:15" ht="12.75">
      <c r="B76" s="76"/>
      <c r="C76" s="84" t="s">
        <v>101</v>
      </c>
      <c r="D76" s="85">
        <v>26.695014225746249</v>
      </c>
      <c r="E76" s="85">
        <v>38.929811861608137</v>
      </c>
      <c r="F76" s="85">
        <v>30.049086012777082</v>
      </c>
      <c r="G76" s="85">
        <v>13.106198942531478</v>
      </c>
      <c r="H76" s="109">
        <v>2.2987429823861157E-2</v>
      </c>
      <c r="I76" s="71">
        <v>-2.4210108647601212</v>
      </c>
      <c r="J76" s="71">
        <v>0.67782881960042007</v>
      </c>
      <c r="K76" s="109">
        <v>3.8417628155850552</v>
      </c>
      <c r="L76" s="71">
        <v>2.7106615374548446</v>
      </c>
      <c r="M76" s="71">
        <v>2.7106615374548446</v>
      </c>
      <c r="N76" s="71">
        <v>2.7106615374548446</v>
      </c>
      <c r="O76" s="785">
        <v>14.755862171403173</v>
      </c>
    </row>
    <row r="77" spans="2:15" s="75" customFormat="1" ht="12.75">
      <c r="B77" s="79"/>
      <c r="C77" s="91" t="s">
        <v>168</v>
      </c>
      <c r="D77" s="92">
        <v>29</v>
      </c>
      <c r="E77" s="92">
        <v>37.243690313487406</v>
      </c>
      <c r="F77" s="92">
        <v>34.678006258557026</v>
      </c>
      <c r="G77" s="92">
        <v>21.82353025953639</v>
      </c>
      <c r="H77" s="112">
        <v>10.559574636000239</v>
      </c>
      <c r="I77" s="94">
        <v>12.434232198430387</v>
      </c>
      <c r="J77" s="94">
        <v>17.365218946126419</v>
      </c>
      <c r="K77" s="112">
        <v>17.136499961754762</v>
      </c>
      <c r="L77" s="94">
        <v>15.837755798858035</v>
      </c>
      <c r="M77" s="94">
        <v>16.169894953785818</v>
      </c>
      <c r="N77" s="94">
        <v>22.350928707046521</v>
      </c>
      <c r="O77" s="791">
        <v>21.774792828191732</v>
      </c>
    </row>
    <row r="78" spans="2:15" ht="12.75">
      <c r="B78" s="76"/>
      <c r="C78" s="84" t="s">
        <v>102</v>
      </c>
      <c r="D78" s="132">
        <v>0</v>
      </c>
      <c r="E78" s="132">
        <v>0</v>
      </c>
      <c r="F78" s="132">
        <v>0</v>
      </c>
      <c r="G78" s="87">
        <v>0</v>
      </c>
      <c r="H78" s="133">
        <v>0</v>
      </c>
      <c r="I78" s="134">
        <v>0</v>
      </c>
      <c r="J78" s="134" t="s">
        <v>174</v>
      </c>
      <c r="K78" s="113" t="s">
        <v>174</v>
      </c>
      <c r="L78" s="134" t="s">
        <v>174</v>
      </c>
      <c r="M78" s="134" t="s">
        <v>174</v>
      </c>
      <c r="N78" s="134" t="s">
        <v>174</v>
      </c>
      <c r="O78" s="803" t="s">
        <v>174</v>
      </c>
    </row>
    <row r="79" spans="2:15" s="75" customFormat="1" ht="12.75">
      <c r="B79" s="79"/>
      <c r="C79" s="91" t="s">
        <v>43</v>
      </c>
      <c r="D79" s="92">
        <v>30.5</v>
      </c>
      <c r="E79" s="92">
        <v>38.246187916362665</v>
      </c>
      <c r="F79" s="92">
        <v>35.175307263336833</v>
      </c>
      <c r="G79" s="135">
        <v>22.571659924316791</v>
      </c>
      <c r="H79" s="112">
        <v>11.415030613743443</v>
      </c>
      <c r="I79" s="94">
        <v>13.191176399591988</v>
      </c>
      <c r="J79" s="94">
        <v>17.822446982322798</v>
      </c>
      <c r="K79" s="136">
        <v>17.716303539078432</v>
      </c>
      <c r="L79" s="94">
        <v>16.218544409281403</v>
      </c>
      <c r="M79" s="94">
        <v>16.68024285840546</v>
      </c>
      <c r="N79" s="94">
        <v>22.385741815563229</v>
      </c>
      <c r="O79" s="791">
        <v>21.797372650771088</v>
      </c>
    </row>
    <row r="80" spans="2:15" ht="12.75">
      <c r="B80" s="76"/>
      <c r="C80" s="137" t="s">
        <v>179</v>
      </c>
      <c r="D80" s="85"/>
      <c r="E80" s="85"/>
      <c r="F80" s="85"/>
      <c r="G80" s="87"/>
      <c r="H80" s="109"/>
      <c r="I80" s="71"/>
      <c r="J80" s="71"/>
      <c r="K80" s="113"/>
      <c r="L80" s="71"/>
      <c r="M80" s="71"/>
      <c r="N80" s="71"/>
      <c r="O80" s="785"/>
    </row>
    <row r="81" spans="2:15" s="75" customFormat="1" ht="12.75">
      <c r="B81" s="79"/>
      <c r="C81" s="80" t="s">
        <v>92</v>
      </c>
      <c r="D81" s="81">
        <v>17.2</v>
      </c>
      <c r="E81" s="81">
        <v>20.907951972234361</v>
      </c>
      <c r="F81" s="81">
        <v>21.739820421190977</v>
      </c>
      <c r="G81" s="81">
        <v>19.524630800574048</v>
      </c>
      <c r="H81" s="110">
        <v>4.4396935468079874</v>
      </c>
      <c r="I81" s="83">
        <v>11.44228369840768</v>
      </c>
      <c r="J81" s="83">
        <v>11.291105878711406</v>
      </c>
      <c r="K81" s="110">
        <v>11.242592989144145</v>
      </c>
      <c r="L81" s="83">
        <v>10.459692010705272</v>
      </c>
      <c r="M81" s="83">
        <v>8.7186601629432179</v>
      </c>
      <c r="N81" s="83">
        <v>11.550171322914698</v>
      </c>
      <c r="O81" s="788">
        <v>11.045175607165024</v>
      </c>
    </row>
    <row r="82" spans="2:15" ht="12.75">
      <c r="B82" s="76"/>
      <c r="C82" s="84" t="s">
        <v>95</v>
      </c>
      <c r="D82" s="85">
        <v>20.2</v>
      </c>
      <c r="E82" s="85">
        <v>27.219487234197597</v>
      </c>
      <c r="F82" s="85">
        <v>24.998820293093726</v>
      </c>
      <c r="G82" s="85">
        <v>13.843779003953587</v>
      </c>
      <c r="H82" s="109">
        <v>8.5350383873483935</v>
      </c>
      <c r="I82" s="71">
        <v>8.5873198881427157</v>
      </c>
      <c r="J82" s="71">
        <v>11.706096364625418</v>
      </c>
      <c r="K82" s="109">
        <v>11.152571334002515</v>
      </c>
      <c r="L82" s="71">
        <v>10.216928085333343</v>
      </c>
      <c r="M82" s="71">
        <v>10.133244078124658</v>
      </c>
      <c r="N82" s="71">
        <v>15.512626309788613</v>
      </c>
      <c r="O82" s="785">
        <v>15.373209391501003</v>
      </c>
    </row>
    <row r="83" spans="2:15" s="75" customFormat="1" ht="12.75">
      <c r="B83" s="79"/>
      <c r="C83" s="80" t="s">
        <v>101</v>
      </c>
      <c r="D83" s="81">
        <v>21.529609018431099</v>
      </c>
      <c r="E83" s="81">
        <v>27.05915450333935</v>
      </c>
      <c r="F83" s="81">
        <v>20.377006660002994</v>
      </c>
      <c r="G83" s="81">
        <v>6.040125552086173</v>
      </c>
      <c r="H83" s="110">
        <v>2.1819726033337954</v>
      </c>
      <c r="I83" s="83">
        <v>-2.3047892651888722</v>
      </c>
      <c r="J83" s="83">
        <v>0.44105791941079248</v>
      </c>
      <c r="K83" s="110">
        <v>2.4897949490781475</v>
      </c>
      <c r="L83" s="83">
        <v>1.532605479173188</v>
      </c>
      <c r="M83" s="83">
        <v>1.532605479173188</v>
      </c>
      <c r="N83" s="83">
        <v>1.532605479173188</v>
      </c>
      <c r="O83" s="788">
        <v>10.874284334156204</v>
      </c>
    </row>
    <row r="84" spans="2:15" ht="12.75">
      <c r="B84" s="100"/>
      <c r="C84" s="77" t="s">
        <v>168</v>
      </c>
      <c r="D84" s="87">
        <v>19.600000000000001</v>
      </c>
      <c r="E84" s="87">
        <v>25.365706473095663</v>
      </c>
      <c r="F84" s="87">
        <v>23.749649833169677</v>
      </c>
      <c r="G84" s="87">
        <v>14.987025169620233</v>
      </c>
      <c r="H84" s="113">
        <v>7.3317029098843385</v>
      </c>
      <c r="I84" s="89">
        <v>8.5919349287471558</v>
      </c>
      <c r="J84" s="89">
        <v>11.01603320866653</v>
      </c>
      <c r="K84" s="113">
        <v>10.703475380411898</v>
      </c>
      <c r="L84" s="89">
        <v>9.8832051560003595</v>
      </c>
      <c r="M84" s="89">
        <v>9.5005520020571126</v>
      </c>
      <c r="N84" s="89">
        <v>14.353476276547065</v>
      </c>
      <c r="O84" s="789">
        <v>14.198714993573846</v>
      </c>
    </row>
    <row r="85" spans="2:15" s="75" customFormat="1" ht="12.75">
      <c r="B85" s="79"/>
      <c r="C85" s="80" t="s">
        <v>102</v>
      </c>
      <c r="D85" s="138">
        <v>0</v>
      </c>
      <c r="E85" s="138">
        <v>0</v>
      </c>
      <c r="F85" s="138">
        <v>0</v>
      </c>
      <c r="G85" s="92">
        <v>0</v>
      </c>
      <c r="H85" s="115">
        <v>0</v>
      </c>
      <c r="I85" s="90">
        <v>0</v>
      </c>
      <c r="J85" s="90" t="s">
        <v>174</v>
      </c>
      <c r="K85" s="112" t="s">
        <v>174</v>
      </c>
      <c r="L85" s="90" t="s">
        <v>174</v>
      </c>
      <c r="M85" s="90" t="s">
        <v>174</v>
      </c>
      <c r="N85" s="90" t="s">
        <v>174</v>
      </c>
      <c r="O85" s="790" t="s">
        <v>174</v>
      </c>
    </row>
    <row r="86" spans="2:15" ht="12.75">
      <c r="B86" s="100"/>
      <c r="C86" s="77" t="s">
        <v>43</v>
      </c>
      <c r="D86" s="87">
        <v>20.3</v>
      </c>
      <c r="E86" s="87">
        <v>25.822493325678401</v>
      </c>
      <c r="F86" s="87">
        <v>23.772167301055799</v>
      </c>
      <c r="G86" s="139">
        <v>15.443328807739363</v>
      </c>
      <c r="H86" s="113">
        <v>7.823645535749181</v>
      </c>
      <c r="I86" s="89">
        <v>8.9026112950660199</v>
      </c>
      <c r="J86" s="89">
        <v>11.071993865493578</v>
      </c>
      <c r="K86" s="140">
        <v>10.862919892896157</v>
      </c>
      <c r="L86" s="89">
        <v>9.9055887217825678</v>
      </c>
      <c r="M86" s="89">
        <v>9.8193126652697256</v>
      </c>
      <c r="N86" s="89">
        <v>14.442105521996936</v>
      </c>
      <c r="O86" s="789">
        <v>14.289300222079993</v>
      </c>
    </row>
    <row r="87" spans="2:15" s="75" customFormat="1" ht="12.75">
      <c r="B87" s="79"/>
      <c r="C87" s="91" t="s">
        <v>180</v>
      </c>
      <c r="D87" s="81"/>
      <c r="E87" s="81"/>
      <c r="F87" s="81"/>
      <c r="G87" s="92"/>
      <c r="H87" s="107"/>
      <c r="I87" s="108"/>
      <c r="J87" s="108"/>
      <c r="K87" s="112"/>
      <c r="L87" s="108"/>
      <c r="M87" s="108"/>
      <c r="N87" s="108"/>
      <c r="O87" s="797"/>
    </row>
    <row r="88" spans="2:15" ht="12.75">
      <c r="B88" s="76"/>
      <c r="C88" s="84" t="s">
        <v>92</v>
      </c>
      <c r="D88" s="85">
        <v>63.7</v>
      </c>
      <c r="E88" s="85">
        <v>71.279341908424271</v>
      </c>
      <c r="F88" s="85">
        <v>69.535800711063288</v>
      </c>
      <c r="G88" s="85">
        <v>65.912708577692953</v>
      </c>
      <c r="H88" s="109">
        <v>65.419336911295062</v>
      </c>
      <c r="I88" s="71">
        <v>62.970239938202525</v>
      </c>
      <c r="J88" s="71">
        <v>68.491671240914215</v>
      </c>
      <c r="K88" s="141">
        <v>69.991597446910589</v>
      </c>
      <c r="L88" s="71">
        <v>71.028124251882772</v>
      </c>
      <c r="M88" s="71">
        <v>67.611546937498048</v>
      </c>
      <c r="N88" s="71">
        <v>73.107659879246768</v>
      </c>
      <c r="O88" s="785">
        <v>70.183302466611039</v>
      </c>
    </row>
    <row r="89" spans="2:15" s="75" customFormat="1" ht="12.75">
      <c r="B89" s="79"/>
      <c r="C89" s="80" t="s">
        <v>95</v>
      </c>
      <c r="D89" s="81">
        <v>62</v>
      </c>
      <c r="E89" s="81">
        <v>73.048396767452758</v>
      </c>
      <c r="F89" s="81">
        <v>73.476891284573142</v>
      </c>
      <c r="G89" s="81">
        <v>70.665063203456441</v>
      </c>
      <c r="H89" s="110">
        <v>73.191788077984853</v>
      </c>
      <c r="I89" s="83">
        <v>75.928641570699114</v>
      </c>
      <c r="J89" s="83">
        <v>75.785504329173065</v>
      </c>
      <c r="K89" s="110">
        <v>77.179607368871757</v>
      </c>
      <c r="L89" s="83">
        <v>77.868928956468821</v>
      </c>
      <c r="M89" s="83">
        <v>77.309572483799045</v>
      </c>
      <c r="N89" s="83">
        <v>77.690066117852183</v>
      </c>
      <c r="O89" s="788">
        <v>77.546314423913742</v>
      </c>
    </row>
    <row r="90" spans="2:15" ht="12.75">
      <c r="B90" s="76"/>
      <c r="C90" s="84" t="s">
        <v>101</v>
      </c>
      <c r="D90" s="85">
        <v>57.7</v>
      </c>
      <c r="E90" s="85">
        <v>61.537158041126148</v>
      </c>
      <c r="F90" s="85">
        <v>65.774544329873336</v>
      </c>
      <c r="G90" s="85">
        <v>59.061179171136992</v>
      </c>
      <c r="H90" s="109">
        <v>61.276248259664833</v>
      </c>
      <c r="I90" s="71">
        <v>64.755819108509897</v>
      </c>
      <c r="J90" s="71">
        <v>72.196727877920679</v>
      </c>
      <c r="K90" s="109">
        <v>68.356954869439377</v>
      </c>
      <c r="L90" s="71">
        <v>68.174760231929767</v>
      </c>
      <c r="M90" s="71">
        <v>69.291738363222706</v>
      </c>
      <c r="N90" s="71">
        <v>75.32279680051272</v>
      </c>
      <c r="O90" s="785">
        <v>72.864131256576741</v>
      </c>
    </row>
    <row r="91" spans="2:15" s="75" customFormat="1" ht="12.75">
      <c r="B91" s="111"/>
      <c r="C91" s="91" t="s">
        <v>168</v>
      </c>
      <c r="D91" s="92">
        <v>61.9</v>
      </c>
      <c r="E91" s="92">
        <v>71.332243073460432</v>
      </c>
      <c r="F91" s="92">
        <v>72.118748002848278</v>
      </c>
      <c r="G91" s="92">
        <v>69.191663118930009</v>
      </c>
      <c r="H91" s="112">
        <v>71.178605890313534</v>
      </c>
      <c r="I91" s="94">
        <v>73.272265144496956</v>
      </c>
      <c r="J91" s="94">
        <v>74.444741039382862</v>
      </c>
      <c r="K91" s="112">
        <v>75.580163041603697</v>
      </c>
      <c r="L91" s="94">
        <v>76.299151503387321</v>
      </c>
      <c r="M91" s="94">
        <v>75.339546996088913</v>
      </c>
      <c r="N91" s="94">
        <v>76.892965438530524</v>
      </c>
      <c r="O91" s="791">
        <v>76.170010227688294</v>
      </c>
    </row>
    <row r="92" spans="2:15" ht="12.75">
      <c r="B92" s="76"/>
      <c r="C92" s="84" t="s">
        <v>102</v>
      </c>
      <c r="D92" s="85">
        <v>81.900000000000006</v>
      </c>
      <c r="E92" s="85">
        <v>87.687291997551839</v>
      </c>
      <c r="F92" s="85">
        <v>40.1184844658044</v>
      </c>
      <c r="G92" s="85">
        <v>42.78619924710943</v>
      </c>
      <c r="H92" s="109">
        <v>46.622167416657156</v>
      </c>
      <c r="I92" s="71">
        <v>44.662594241643141</v>
      </c>
      <c r="J92" s="71">
        <v>57.841917453774862</v>
      </c>
      <c r="K92" s="109">
        <v>46.589512134862503</v>
      </c>
      <c r="L92" s="71">
        <v>51.233406398475466</v>
      </c>
      <c r="M92" s="71">
        <v>52.06658876966209</v>
      </c>
      <c r="N92" s="71">
        <v>66.133452959752077</v>
      </c>
      <c r="O92" s="785">
        <v>64.637973583324282</v>
      </c>
    </row>
    <row r="93" spans="2:15" s="75" customFormat="1" ht="12.75">
      <c r="B93" s="79"/>
      <c r="C93" s="91" t="s">
        <v>43</v>
      </c>
      <c r="D93" s="92">
        <v>62.8</v>
      </c>
      <c r="E93" s="92">
        <v>72.004029159614348</v>
      </c>
      <c r="F93" s="92">
        <v>70.855121503519712</v>
      </c>
      <c r="G93" s="92">
        <v>68.204799510007717</v>
      </c>
      <c r="H93" s="112">
        <v>70.30399970424989</v>
      </c>
      <c r="I93" s="94">
        <v>72.382795125522122</v>
      </c>
      <c r="J93" s="94">
        <v>74.02916753938122</v>
      </c>
      <c r="K93" s="112">
        <v>74.65775674111616</v>
      </c>
      <c r="L93" s="94">
        <v>75.638838759578306</v>
      </c>
      <c r="M93" s="94">
        <v>74.671212000884651</v>
      </c>
      <c r="N93" s="94">
        <v>76.597303088198629</v>
      </c>
      <c r="O93" s="791">
        <v>75.865689462683889</v>
      </c>
    </row>
    <row r="94" spans="2:15" s="75" customFormat="1" ht="12.75">
      <c r="B94" s="79"/>
      <c r="C94" s="91" t="s">
        <v>181</v>
      </c>
      <c r="D94" s="81"/>
      <c r="E94" s="81"/>
      <c r="F94" s="81"/>
      <c r="G94" s="92"/>
      <c r="H94" s="110"/>
      <c r="I94" s="83"/>
      <c r="J94" s="83"/>
      <c r="K94" s="112"/>
      <c r="L94" s="83"/>
      <c r="M94" s="83"/>
      <c r="N94" s="83"/>
      <c r="O94" s="788"/>
    </row>
    <row r="95" spans="2:15" s="75" customFormat="1" ht="12.75">
      <c r="B95" s="79"/>
      <c r="C95" s="80" t="s">
        <v>92</v>
      </c>
      <c r="D95" s="81">
        <v>39.5</v>
      </c>
      <c r="E95" s="81">
        <v>34.338626586446367</v>
      </c>
      <c r="F95" s="81">
        <v>31.823762046015595</v>
      </c>
      <c r="G95" s="81">
        <v>30.243556259092337</v>
      </c>
      <c r="H95" s="110">
        <v>39.065062527942892</v>
      </c>
      <c r="I95" s="83">
        <v>47.484027570577453</v>
      </c>
      <c r="J95" s="83">
        <v>47.384181276817856</v>
      </c>
      <c r="K95" s="110">
        <v>49.494044606524042</v>
      </c>
      <c r="L95" s="83">
        <v>51.010286609871912</v>
      </c>
      <c r="M95" s="83">
        <v>48.071493275057783</v>
      </c>
      <c r="N95" s="83">
        <v>49.499392069140818</v>
      </c>
      <c r="O95" s="788">
        <v>49.240265630649183</v>
      </c>
    </row>
    <row r="96" spans="2:15" ht="12.75">
      <c r="B96" s="76"/>
      <c r="C96" s="84" t="s">
        <v>95</v>
      </c>
      <c r="D96" s="85">
        <v>56.2</v>
      </c>
      <c r="E96" s="85">
        <v>43.113143904702831</v>
      </c>
      <c r="F96" s="85">
        <v>40.718411629742825</v>
      </c>
      <c r="G96" s="85">
        <v>45.437010168458194</v>
      </c>
      <c r="H96" s="109">
        <v>51.570416427838637</v>
      </c>
      <c r="I96" s="71">
        <v>50.088693828116483</v>
      </c>
      <c r="J96" s="71">
        <v>51.150803208902275</v>
      </c>
      <c r="K96" s="109">
        <v>52.41690567657561</v>
      </c>
      <c r="L96" s="71">
        <v>53.330554366739889</v>
      </c>
      <c r="M96" s="71">
        <v>53.278833469283882</v>
      </c>
      <c r="N96" s="71">
        <v>49.424848749984164</v>
      </c>
      <c r="O96" s="785">
        <v>50.216182977615865</v>
      </c>
    </row>
    <row r="97" spans="2:15" s="75" customFormat="1" ht="12.75">
      <c r="B97" s="79"/>
      <c r="C97" s="80" t="s">
        <v>101</v>
      </c>
      <c r="D97" s="81">
        <v>48.97774485363626</v>
      </c>
      <c r="E97" s="81">
        <v>42.233713119899697</v>
      </c>
      <c r="F97" s="81">
        <v>49.804131380035216</v>
      </c>
      <c r="G97" s="81">
        <v>56.964711361727261</v>
      </c>
      <c r="H97" s="110">
        <v>69.600794799748002</v>
      </c>
      <c r="I97" s="83">
        <v>77.548230111297457</v>
      </c>
      <c r="J97" s="83">
        <v>67.959912683824797</v>
      </c>
      <c r="K97" s="110">
        <v>63.239293476317741</v>
      </c>
      <c r="L97" s="83">
        <v>64.525319617577367</v>
      </c>
      <c r="M97" s="83">
        <v>63.846362580107041</v>
      </c>
      <c r="N97" s="83">
        <v>62.027258021987606</v>
      </c>
      <c r="O97" s="788">
        <v>62.190928837834136</v>
      </c>
    </row>
    <row r="98" spans="2:15" ht="12.75">
      <c r="B98" s="100"/>
      <c r="C98" s="77" t="s">
        <v>168</v>
      </c>
      <c r="D98" s="87">
        <v>51.7</v>
      </c>
      <c r="E98" s="87">
        <v>41.182090976246734</v>
      </c>
      <c r="F98" s="87">
        <v>39.401020755552892</v>
      </c>
      <c r="G98" s="87">
        <v>42.79971815927405</v>
      </c>
      <c r="H98" s="113">
        <v>50.048111932981598</v>
      </c>
      <c r="I98" s="89">
        <v>50.868060805692409</v>
      </c>
      <c r="J98" s="89">
        <v>51.212926822348038</v>
      </c>
      <c r="K98" s="113">
        <v>52.38877395647674</v>
      </c>
      <c r="L98" s="89">
        <v>53.436807716701018</v>
      </c>
      <c r="M98" s="89">
        <v>52.801472285259564</v>
      </c>
      <c r="N98" s="89">
        <v>49.90279447579006</v>
      </c>
      <c r="O98" s="789">
        <v>50.490086683850102</v>
      </c>
    </row>
    <row r="99" spans="2:15" s="75" customFormat="1" ht="12.75">
      <c r="B99" s="79"/>
      <c r="C99" s="80" t="s">
        <v>102</v>
      </c>
      <c r="D99" s="81">
        <v>57.8</v>
      </c>
      <c r="E99" s="81">
        <v>47.83941058513598</v>
      </c>
      <c r="F99" s="81">
        <v>62.643519348003309</v>
      </c>
      <c r="G99" s="81">
        <v>53.171352382594669</v>
      </c>
      <c r="H99" s="110">
        <v>52.053451074017673</v>
      </c>
      <c r="I99" s="83">
        <v>61.258395465249883</v>
      </c>
      <c r="J99" s="83">
        <v>76.164718843591729</v>
      </c>
      <c r="K99" s="110">
        <v>57.754145398441551</v>
      </c>
      <c r="L99" s="83">
        <v>61.209647623636364</v>
      </c>
      <c r="M99" s="83">
        <v>59.107346870959596</v>
      </c>
      <c r="N99" s="83">
        <v>65.505006752757396</v>
      </c>
      <c r="O99" s="788">
        <v>69.827958769429216</v>
      </c>
    </row>
    <row r="100" spans="2:15" ht="12.75">
      <c r="B100" s="142"/>
      <c r="C100" s="77" t="s">
        <v>43</v>
      </c>
      <c r="D100" s="87">
        <v>52</v>
      </c>
      <c r="E100" s="87">
        <v>41.455541377103899</v>
      </c>
      <c r="F100" s="87">
        <v>40.318820607358127</v>
      </c>
      <c r="G100" s="87">
        <v>43.187342040063761</v>
      </c>
      <c r="H100" s="113">
        <v>50.119534424471446</v>
      </c>
      <c r="I100" s="89">
        <v>51.191094621711223</v>
      </c>
      <c r="J100" s="89">
        <v>51.837477428943046</v>
      </c>
      <c r="K100" s="113">
        <v>52.559485971134301</v>
      </c>
      <c r="L100" s="89">
        <v>53.641569443298607</v>
      </c>
      <c r="M100" s="89">
        <v>52.982559563464136</v>
      </c>
      <c r="N100" s="89">
        <v>50.331530142139613</v>
      </c>
      <c r="O100" s="789">
        <v>51.000396892543122</v>
      </c>
    </row>
    <row r="101" spans="2:15" s="75" customFormat="1" ht="12.75">
      <c r="B101" s="837" t="s">
        <v>182</v>
      </c>
      <c r="C101" s="838"/>
      <c r="D101" s="116"/>
      <c r="E101" s="116"/>
      <c r="F101" s="116"/>
      <c r="G101" s="143"/>
      <c r="H101" s="144"/>
      <c r="I101" s="145"/>
      <c r="J101" s="145"/>
      <c r="K101" s="146"/>
      <c r="L101" s="146"/>
      <c r="M101" s="146"/>
      <c r="N101" s="146"/>
      <c r="O101" s="804"/>
    </row>
    <row r="102" spans="2:15" ht="12.75">
      <c r="B102" s="76"/>
      <c r="C102" s="77" t="s">
        <v>183</v>
      </c>
      <c r="D102" s="85"/>
      <c r="E102" s="85"/>
      <c r="F102" s="85"/>
      <c r="G102" s="85"/>
      <c r="H102" s="109"/>
      <c r="I102" s="71"/>
      <c r="J102" s="71"/>
      <c r="K102" s="109"/>
      <c r="L102" s="71"/>
      <c r="M102" s="71"/>
      <c r="N102" s="71"/>
      <c r="O102" s="785"/>
    </row>
    <row r="103" spans="2:15" s="75" customFormat="1" ht="12.75">
      <c r="B103" s="79"/>
      <c r="C103" s="80" t="s">
        <v>92</v>
      </c>
      <c r="D103" s="81">
        <v>43.9</v>
      </c>
      <c r="E103" s="81">
        <v>35.638377608487879</v>
      </c>
      <c r="F103" s="81">
        <v>33.882547250021403</v>
      </c>
      <c r="G103" s="81">
        <v>36.967731548738634</v>
      </c>
      <c r="H103" s="110">
        <v>30.5593125812808</v>
      </c>
      <c r="I103" s="83">
        <v>31.071377784021347</v>
      </c>
      <c r="J103" s="83">
        <v>29.7153669139832</v>
      </c>
      <c r="K103" s="110">
        <v>33.622628026511322</v>
      </c>
      <c r="L103" s="83">
        <v>29.386899657793851</v>
      </c>
      <c r="M103" s="83">
        <v>31.817195770782082</v>
      </c>
      <c r="N103" s="83">
        <v>31.593788451974397</v>
      </c>
      <c r="O103" s="788">
        <v>29.88051018156122</v>
      </c>
    </row>
    <row r="104" spans="2:15" ht="12.75">
      <c r="B104" s="76"/>
      <c r="C104" s="84" t="s">
        <v>95</v>
      </c>
      <c r="D104" s="85">
        <v>34.261523116976193</v>
      </c>
      <c r="E104" s="85">
        <v>32.352504230808414</v>
      </c>
      <c r="F104" s="85">
        <v>31.093921460237397</v>
      </c>
      <c r="G104" s="85">
        <v>32.53162628025391</v>
      </c>
      <c r="H104" s="109">
        <v>26.848258167767984</v>
      </c>
      <c r="I104" s="71">
        <v>32.318892445452676</v>
      </c>
      <c r="J104" s="71">
        <v>32.192964163601033</v>
      </c>
      <c r="K104" s="109">
        <v>33.647026466021721</v>
      </c>
      <c r="L104" s="71">
        <v>33.816209784183634</v>
      </c>
      <c r="M104" s="71">
        <v>34.954724336999746</v>
      </c>
      <c r="N104" s="71">
        <v>35.799017423254007</v>
      </c>
      <c r="O104" s="785">
        <v>39.591904406234178</v>
      </c>
    </row>
    <row r="105" spans="2:15" s="75" customFormat="1" ht="12.75">
      <c r="B105" s="79"/>
      <c r="C105" s="80" t="s">
        <v>101</v>
      </c>
      <c r="D105" s="81">
        <v>39.799999999999997</v>
      </c>
      <c r="E105" s="81">
        <v>41.814833739404662</v>
      </c>
      <c r="F105" s="81">
        <v>40.961724509425835</v>
      </c>
      <c r="G105" s="81">
        <v>41.561730515347897</v>
      </c>
      <c r="H105" s="110">
        <v>45.166939997125624</v>
      </c>
      <c r="I105" s="83">
        <v>54.990419590353945</v>
      </c>
      <c r="J105" s="83">
        <v>58.22978658297491</v>
      </c>
      <c r="K105" s="110">
        <v>58.497122174112718</v>
      </c>
      <c r="L105" s="83">
        <v>59.553454537031001</v>
      </c>
      <c r="M105" s="83">
        <v>65.485746597323697</v>
      </c>
      <c r="N105" s="83">
        <v>62.527047749853772</v>
      </c>
      <c r="O105" s="788">
        <v>65.219803331963035</v>
      </c>
    </row>
    <row r="106" spans="2:15" ht="12.75">
      <c r="B106" s="100"/>
      <c r="C106" s="77" t="s">
        <v>168</v>
      </c>
      <c r="D106" s="87">
        <v>37</v>
      </c>
      <c r="E106" s="87">
        <v>33.928905872679181</v>
      </c>
      <c r="F106" s="87">
        <v>32.184846517228586</v>
      </c>
      <c r="G106" s="87">
        <v>33.751781258622216</v>
      </c>
      <c r="H106" s="113">
        <v>28.333409177680274</v>
      </c>
      <c r="I106" s="89">
        <v>32.935258210489053</v>
      </c>
      <c r="J106" s="89">
        <v>32.762758185292306</v>
      </c>
      <c r="K106" s="113">
        <v>34.572884756382081</v>
      </c>
      <c r="L106" s="89">
        <v>33.992241963767292</v>
      </c>
      <c r="M106" s="89">
        <v>35.313823267654357</v>
      </c>
      <c r="N106" s="89">
        <v>35.990888731341705</v>
      </c>
      <c r="O106" s="789">
        <v>38.538079781007376</v>
      </c>
    </row>
    <row r="107" spans="2:15" s="75" customFormat="1" ht="12.75">
      <c r="B107" s="79"/>
      <c r="C107" s="80" t="s">
        <v>102</v>
      </c>
      <c r="D107" s="81">
        <v>25.3</v>
      </c>
      <c r="E107" s="81">
        <v>25.752785905093862</v>
      </c>
      <c r="F107" s="81">
        <v>23.008217142114447</v>
      </c>
      <c r="G107" s="81">
        <v>27.892215554833005</v>
      </c>
      <c r="H107" s="110">
        <v>24.470774552292234</v>
      </c>
      <c r="I107" s="83">
        <v>19.796720059913294</v>
      </c>
      <c r="J107" s="83">
        <v>15.463930785772229</v>
      </c>
      <c r="K107" s="110">
        <v>17.267256216674994</v>
      </c>
      <c r="L107" s="83">
        <v>15.858346956051342</v>
      </c>
      <c r="M107" s="83">
        <v>20.070125096854593</v>
      </c>
      <c r="N107" s="83">
        <v>19.209164913766582</v>
      </c>
      <c r="O107" s="788">
        <v>22.379702117651725</v>
      </c>
    </row>
    <row r="108" spans="2:15" ht="12.75">
      <c r="B108" s="100"/>
      <c r="C108" s="77" t="s">
        <v>43</v>
      </c>
      <c r="D108" s="87">
        <v>36.6</v>
      </c>
      <c r="E108" s="87">
        <v>33.67673345554109</v>
      </c>
      <c r="F108" s="87">
        <v>31.926777335274796</v>
      </c>
      <c r="G108" s="87">
        <v>33.607666973964164</v>
      </c>
      <c r="H108" s="113">
        <v>28.244063114740399</v>
      </c>
      <c r="I108" s="89">
        <v>32.65300344235974</v>
      </c>
      <c r="J108" s="89">
        <v>32.398031440700699</v>
      </c>
      <c r="K108" s="113">
        <v>34.218592374305224</v>
      </c>
      <c r="L108" s="89">
        <v>33.622823732166218</v>
      </c>
      <c r="M108" s="89">
        <v>35.010011400989136</v>
      </c>
      <c r="N108" s="89">
        <v>35.663491654789887</v>
      </c>
      <c r="O108" s="789">
        <v>38.234247800587667</v>
      </c>
    </row>
    <row r="109" spans="2:15" s="75" customFormat="1" ht="12.75">
      <c r="B109" s="111"/>
      <c r="C109" s="91" t="s">
        <v>184</v>
      </c>
      <c r="D109" s="81"/>
      <c r="E109" s="81"/>
      <c r="F109" s="81"/>
      <c r="G109" s="92"/>
      <c r="H109" s="110"/>
      <c r="I109" s="83"/>
      <c r="J109" s="83"/>
      <c r="K109" s="112"/>
      <c r="L109" s="83"/>
      <c r="M109" s="83"/>
      <c r="N109" s="83"/>
      <c r="O109" s="788"/>
    </row>
    <row r="110" spans="2:15" ht="12.75">
      <c r="B110" s="100"/>
      <c r="C110" s="84" t="s">
        <v>92</v>
      </c>
      <c r="D110" s="85">
        <v>52.6</v>
      </c>
      <c r="E110" s="85">
        <v>44.661127497306822</v>
      </c>
      <c r="F110" s="85">
        <v>42.563728844963691</v>
      </c>
      <c r="G110" s="85">
        <v>47.11114135508177</v>
      </c>
      <c r="H110" s="109">
        <v>38.859275836799981</v>
      </c>
      <c r="I110" s="71">
        <v>40.130671008781249</v>
      </c>
      <c r="J110" s="71">
        <v>37.994855460209664</v>
      </c>
      <c r="K110" s="109">
        <v>41.893574534522713</v>
      </c>
      <c r="L110" s="71">
        <v>37.363065343381813</v>
      </c>
      <c r="M110" s="71">
        <v>39.721421367727707</v>
      </c>
      <c r="N110" s="71">
        <v>41.566122539322564</v>
      </c>
      <c r="O110" s="785">
        <v>37.094240492144685</v>
      </c>
    </row>
    <row r="111" spans="2:15" s="75" customFormat="1" ht="12.75">
      <c r="B111" s="111"/>
      <c r="C111" s="80" t="s">
        <v>95</v>
      </c>
      <c r="D111" s="81">
        <v>42.3</v>
      </c>
      <c r="E111" s="81">
        <v>40.261260946312369</v>
      </c>
      <c r="F111" s="81">
        <v>40.648101291903934</v>
      </c>
      <c r="G111" s="81">
        <v>42.891315074290162</v>
      </c>
      <c r="H111" s="110">
        <v>35.016827744768051</v>
      </c>
      <c r="I111" s="83">
        <v>43.362385997240715</v>
      </c>
      <c r="J111" s="83">
        <v>42.685244934593747</v>
      </c>
      <c r="K111" s="110">
        <v>44.001762503255478</v>
      </c>
      <c r="L111" s="83">
        <v>43.7975530987094</v>
      </c>
      <c r="M111" s="83">
        <v>45.098535008623983</v>
      </c>
      <c r="N111" s="83">
        <v>46.307466151587775</v>
      </c>
      <c r="O111" s="788">
        <v>50.442858907099321</v>
      </c>
    </row>
    <row r="112" spans="2:15" ht="12.75">
      <c r="B112" s="100"/>
      <c r="C112" s="84" t="s">
        <v>101</v>
      </c>
      <c r="D112" s="85">
        <v>53.4</v>
      </c>
      <c r="E112" s="85">
        <v>57.909177450140326</v>
      </c>
      <c r="F112" s="85">
        <v>61.075780069353577</v>
      </c>
      <c r="G112" s="85">
        <v>61.059150301048035</v>
      </c>
      <c r="H112" s="109">
        <v>71.613950241884979</v>
      </c>
      <c r="I112" s="71">
        <v>82.359890942534037</v>
      </c>
      <c r="J112" s="71">
        <v>88.344493043787168</v>
      </c>
      <c r="K112" s="109">
        <v>85.675069563009728</v>
      </c>
      <c r="L112" s="71">
        <v>86.588999998676712</v>
      </c>
      <c r="M112" s="71">
        <v>97.946659798154144</v>
      </c>
      <c r="N112" s="71">
        <v>94.006037241412216</v>
      </c>
      <c r="O112" s="785">
        <v>95.277578785405552</v>
      </c>
    </row>
    <row r="113" spans="2:22" s="75" customFormat="1" ht="12.75">
      <c r="B113" s="111"/>
      <c r="C113" s="91" t="s">
        <v>168</v>
      </c>
      <c r="D113" s="92">
        <v>45.7</v>
      </c>
      <c r="E113" s="92">
        <v>42.697914711040752</v>
      </c>
      <c r="F113" s="92">
        <v>42.00962721392046</v>
      </c>
      <c r="G113" s="92">
        <v>44.340882475465648</v>
      </c>
      <c r="H113" s="112">
        <v>37.053940351414191</v>
      </c>
      <c r="I113" s="94">
        <v>44.032991629063353</v>
      </c>
      <c r="J113" s="94">
        <v>43.353586539740341</v>
      </c>
      <c r="K113" s="112">
        <v>44.949803609348436</v>
      </c>
      <c r="L113" s="94">
        <v>44.059470164395123</v>
      </c>
      <c r="M113" s="94">
        <v>45.475303675802877</v>
      </c>
      <c r="N113" s="94">
        <v>46.934452882358983</v>
      </c>
      <c r="O113" s="791">
        <v>49.053140896695233</v>
      </c>
    </row>
    <row r="114" spans="2:22" ht="12.75">
      <c r="B114" s="100"/>
      <c r="C114" s="84" t="s">
        <v>102</v>
      </c>
      <c r="D114" s="85">
        <v>154.1</v>
      </c>
      <c r="E114" s="85">
        <v>183.2264104897844</v>
      </c>
      <c r="F114" s="85">
        <v>205.37656190922399</v>
      </c>
      <c r="G114" s="85">
        <v>247.73816787848259</v>
      </c>
      <c r="H114" s="109">
        <v>229.44755391278372</v>
      </c>
      <c r="I114" s="71">
        <v>167.06933487404402</v>
      </c>
      <c r="J114" s="71">
        <v>148.85166400201385</v>
      </c>
      <c r="K114" s="109">
        <v>134.47920872226405</v>
      </c>
      <c r="L114" s="71">
        <v>157.65990954694814</v>
      </c>
      <c r="M114" s="71">
        <v>161.37096847578937</v>
      </c>
      <c r="N114" s="71">
        <v>181.37389036139513</v>
      </c>
      <c r="O114" s="785">
        <v>181.20749753620234</v>
      </c>
    </row>
    <row r="115" spans="2:22" s="75" customFormat="1" ht="12.75">
      <c r="B115" s="111"/>
      <c r="C115" s="91" t="s">
        <v>43</v>
      </c>
      <c r="D115" s="92">
        <v>46.5</v>
      </c>
      <c r="E115" s="92">
        <v>43.4845176503201</v>
      </c>
      <c r="F115" s="92">
        <v>42.697964491929383</v>
      </c>
      <c r="G115" s="92">
        <v>45.096640329393651</v>
      </c>
      <c r="H115" s="112">
        <v>37.687246880576012</v>
      </c>
      <c r="I115" s="94">
        <v>44.459438560730376</v>
      </c>
      <c r="J115" s="94">
        <v>43.665028279429933</v>
      </c>
      <c r="K115" s="112">
        <v>45.26109798117475</v>
      </c>
      <c r="L115" s="94">
        <v>44.366631220014909</v>
      </c>
      <c r="M115" s="94">
        <v>45.851546296895265</v>
      </c>
      <c r="N115" s="94">
        <v>47.302889204025526</v>
      </c>
      <c r="O115" s="791">
        <v>49.450067024578878</v>
      </c>
    </row>
    <row r="116" spans="2:22" ht="12.75">
      <c r="B116" s="100"/>
      <c r="C116" s="77" t="s">
        <v>185</v>
      </c>
      <c r="D116" s="85"/>
      <c r="E116" s="85"/>
      <c r="F116" s="85"/>
      <c r="G116" s="87"/>
      <c r="H116" s="109"/>
      <c r="I116" s="71"/>
      <c r="J116" s="71"/>
      <c r="K116" s="113"/>
      <c r="L116" s="71"/>
      <c r="M116" s="71"/>
      <c r="N116" s="71"/>
      <c r="O116" s="785"/>
    </row>
    <row r="117" spans="2:22" s="75" customFormat="1" ht="12.75">
      <c r="B117" s="111"/>
      <c r="C117" s="80" t="s">
        <v>92</v>
      </c>
      <c r="D117" s="81">
        <v>49.7</v>
      </c>
      <c r="E117" s="81">
        <v>59.775220733674708</v>
      </c>
      <c r="F117" s="81">
        <v>64.556643800028482</v>
      </c>
      <c r="G117" s="81">
        <v>59.956686485681864</v>
      </c>
      <c r="H117" s="110">
        <v>68.400400093277057</v>
      </c>
      <c r="I117" s="83">
        <v>65.163142797807751</v>
      </c>
      <c r="J117" s="83">
        <v>63.888624441170684</v>
      </c>
      <c r="K117" s="110">
        <v>58.298505040785876</v>
      </c>
      <c r="L117" s="83">
        <v>62.699482231542206</v>
      </c>
      <c r="M117" s="83">
        <v>57.708904084398696</v>
      </c>
      <c r="N117" s="83">
        <v>61.650791609116226</v>
      </c>
      <c r="O117" s="788">
        <v>58.131926027008738</v>
      </c>
    </row>
    <row r="118" spans="2:22" ht="12.75">
      <c r="B118" s="100"/>
      <c r="C118" s="84" t="s">
        <v>95</v>
      </c>
      <c r="D118" s="85">
        <v>67.3</v>
      </c>
      <c r="E118" s="85">
        <v>70.817761949948206</v>
      </c>
      <c r="F118" s="85">
        <v>74.508183279163163</v>
      </c>
      <c r="G118" s="85">
        <v>70.106772418588974</v>
      </c>
      <c r="H118" s="109">
        <v>75.085561343863262</v>
      </c>
      <c r="I118" s="71">
        <v>66.624601758069275</v>
      </c>
      <c r="J118" s="71">
        <v>65.403696587679732</v>
      </c>
      <c r="K118" s="109">
        <v>62.717239435824389</v>
      </c>
      <c r="L118" s="71">
        <v>61.660455812615126</v>
      </c>
      <c r="M118" s="71">
        <v>61.178199299037573</v>
      </c>
      <c r="N118" s="71">
        <v>60.259721429317416</v>
      </c>
      <c r="O118" s="785">
        <v>55.146772516781041</v>
      </c>
    </row>
    <row r="119" spans="2:22" s="75" customFormat="1" ht="12.75">
      <c r="B119" s="111"/>
      <c r="C119" s="80" t="s">
        <v>101</v>
      </c>
      <c r="D119" s="81">
        <v>70.127280167061784</v>
      </c>
      <c r="E119" s="81">
        <v>68.676366868575428</v>
      </c>
      <c r="F119" s="81">
        <v>80.099105072863892</v>
      </c>
      <c r="G119" s="81">
        <v>75.241640003449078</v>
      </c>
      <c r="H119" s="110">
        <v>68.894712571638081</v>
      </c>
      <c r="I119" s="83">
        <v>56.124675482905083</v>
      </c>
      <c r="J119" s="83">
        <v>51.234385678390282</v>
      </c>
      <c r="K119" s="110">
        <v>49.610801442170256</v>
      </c>
      <c r="L119" s="83">
        <v>47.579379994513111</v>
      </c>
      <c r="M119" s="83">
        <v>47.579379994513111</v>
      </c>
      <c r="N119" s="83">
        <v>47.579379994513111</v>
      </c>
      <c r="O119" s="788">
        <v>40.758744803059258</v>
      </c>
    </row>
    <row r="120" spans="2:22" ht="12.75">
      <c r="B120" s="100"/>
      <c r="C120" s="77" t="s">
        <v>168</v>
      </c>
      <c r="D120" s="87">
        <v>63.6</v>
      </c>
      <c r="E120" s="87">
        <v>68.366391794854621</v>
      </c>
      <c r="F120" s="87">
        <v>72.693830347040361</v>
      </c>
      <c r="G120" s="87">
        <v>73.808751876234197</v>
      </c>
      <c r="H120" s="113">
        <v>73.564196757928613</v>
      </c>
      <c r="I120" s="89">
        <v>65.97845407032132</v>
      </c>
      <c r="J120" s="89">
        <v>64.609615263325011</v>
      </c>
      <c r="K120" s="113">
        <v>61.364506798027627</v>
      </c>
      <c r="L120" s="89">
        <v>61.364927771929466</v>
      </c>
      <c r="M120" s="89">
        <v>59.931020504308528</v>
      </c>
      <c r="N120" s="89">
        <v>59.983974344587629</v>
      </c>
      <c r="O120" s="789">
        <v>55.33440589676534</v>
      </c>
    </row>
    <row r="121" spans="2:22" s="75" customFormat="1" ht="12.75">
      <c r="B121" s="111"/>
      <c r="C121" s="80" t="s">
        <v>102</v>
      </c>
      <c r="D121" s="81">
        <v>370.5</v>
      </c>
      <c r="E121" s="81">
        <v>400.66841881392338</v>
      </c>
      <c r="F121" s="81">
        <v>528.43396921903741</v>
      </c>
      <c r="G121" s="81">
        <v>507.29913489737913</v>
      </c>
      <c r="H121" s="110">
        <v>577.04062806274555</v>
      </c>
      <c r="I121" s="83">
        <v>560.83432762543748</v>
      </c>
      <c r="J121" s="83">
        <v>669.33326115333523</v>
      </c>
      <c r="K121" s="110">
        <v>534.45557812730135</v>
      </c>
      <c r="L121" s="83">
        <v>693.12922718941786</v>
      </c>
      <c r="M121" s="83">
        <v>526.62339236835226</v>
      </c>
      <c r="N121" s="83">
        <v>622.61143506247652</v>
      </c>
      <c r="O121" s="788">
        <v>517.76036436073673</v>
      </c>
    </row>
    <row r="122" spans="2:22" ht="13.5" thickBot="1">
      <c r="B122" s="147"/>
      <c r="C122" s="120" t="s">
        <v>43</v>
      </c>
      <c r="D122" s="121">
        <v>65.8</v>
      </c>
      <c r="E122" s="121">
        <v>70.226439820937742</v>
      </c>
      <c r="F122" s="121">
        <v>74.614065474519805</v>
      </c>
      <c r="G122" s="121">
        <v>69.74711468724766</v>
      </c>
      <c r="H122" s="122">
        <v>75.221501828103015</v>
      </c>
      <c r="I122" s="123">
        <v>67.693636457323819</v>
      </c>
      <c r="J122" s="123">
        <v>66.394824897830105</v>
      </c>
      <c r="K122" s="122">
        <v>63.00944778339835</v>
      </c>
      <c r="L122" s="123">
        <v>63.073137618358729</v>
      </c>
      <c r="M122" s="123">
        <v>61.44608633129166</v>
      </c>
      <c r="N122" s="123">
        <v>61.525876006648758</v>
      </c>
      <c r="O122" s="799">
        <v>56.7233040745732</v>
      </c>
    </row>
    <row r="123" spans="2:22" ht="41.25" customHeight="1">
      <c r="B123" s="834" t="s">
        <v>538</v>
      </c>
      <c r="C123" s="834"/>
      <c r="D123" s="834"/>
      <c r="E123" s="834"/>
      <c r="F123" s="834"/>
      <c r="G123" s="834"/>
      <c r="H123" s="834"/>
      <c r="I123" s="834"/>
      <c r="J123" s="834"/>
      <c r="K123" s="834"/>
      <c r="L123" s="834"/>
      <c r="M123" s="834"/>
      <c r="N123" s="834"/>
      <c r="O123" s="834"/>
      <c r="P123" s="834"/>
      <c r="Q123" s="834"/>
      <c r="R123" s="834"/>
      <c r="S123" s="834"/>
      <c r="T123" s="834"/>
      <c r="U123" s="834"/>
      <c r="V123" s="834"/>
    </row>
    <row r="124" spans="2:22" ht="16.5">
      <c r="B124" s="835" t="s">
        <v>534</v>
      </c>
      <c r="C124" s="835"/>
      <c r="D124" s="835"/>
      <c r="E124" s="835"/>
      <c r="F124" s="835"/>
      <c r="G124" s="835"/>
      <c r="H124" s="835"/>
      <c r="I124" s="835"/>
      <c r="J124" s="835"/>
      <c r="K124" s="835"/>
      <c r="L124" s="835"/>
      <c r="M124" s="835"/>
      <c r="N124" s="835"/>
      <c r="O124" s="749"/>
      <c r="P124" s="749"/>
      <c r="Q124" s="749"/>
      <c r="R124" s="749"/>
      <c r="S124" s="750"/>
      <c r="T124" s="58"/>
      <c r="U124" s="750"/>
      <c r="V124" s="750"/>
    </row>
    <row r="125" spans="2:22" ht="16.5">
      <c r="B125" s="836" t="s">
        <v>535</v>
      </c>
      <c r="C125" s="836"/>
      <c r="D125" s="836"/>
      <c r="E125" s="836"/>
      <c r="F125" s="836"/>
      <c r="G125" s="836"/>
      <c r="H125" s="836"/>
      <c r="I125" s="836"/>
      <c r="J125" s="836"/>
      <c r="K125" s="836"/>
      <c r="L125" s="836"/>
      <c r="M125" s="836"/>
      <c r="N125" s="836"/>
      <c r="O125" s="751"/>
      <c r="P125" s="751"/>
      <c r="Q125" s="751"/>
      <c r="R125" s="751"/>
      <c r="S125" s="750"/>
      <c r="T125" s="58"/>
      <c r="U125" s="750"/>
      <c r="V125" s="750"/>
    </row>
  </sheetData>
  <mergeCells count="12">
    <mergeCell ref="B28:C28"/>
    <mergeCell ref="K1:N1"/>
    <mergeCell ref="B2:N2"/>
    <mergeCell ref="B4:C4"/>
    <mergeCell ref="B6:C6"/>
    <mergeCell ref="L3:O3"/>
    <mergeCell ref="B123:V123"/>
    <mergeCell ref="B124:N124"/>
    <mergeCell ref="B125:N125"/>
    <mergeCell ref="B57:C57"/>
    <mergeCell ref="B65:C65"/>
    <mergeCell ref="B101:C101"/>
  </mergeCells>
  <printOptions horizontalCentered="1"/>
  <pageMargins left="0.5" right="0.25" top="0.75" bottom="0.25" header="0.3" footer="0.3"/>
  <pageSetup scale="44" orientation="portrait" r:id="rId1"/>
  <rowBreaks count="1" manualBreakCount="1">
    <brk id="64" max="16383"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sheetPr>
    <tabColor rgb="FF7030A0"/>
    <pageSetUpPr fitToPage="1"/>
  </sheetPr>
  <dimension ref="A2:AC97"/>
  <sheetViews>
    <sheetView showGridLines="0" view="pageBreakPreview" topLeftCell="A61" zoomScale="77" zoomScaleNormal="70" zoomScaleSheetLayoutView="77" workbookViewId="0">
      <selection activeCell="A16" sqref="A16"/>
    </sheetView>
  </sheetViews>
  <sheetFormatPr defaultRowHeight="19.5"/>
  <cols>
    <col min="1" max="1" width="39.5703125" style="4" bestFit="1" customWidth="1"/>
    <col min="2" max="3" width="12.85546875" style="4" hidden="1" customWidth="1"/>
    <col min="4" max="4" width="14.42578125" style="4" hidden="1" customWidth="1"/>
    <col min="5" max="7" width="14.5703125" style="4" bestFit="1" customWidth="1"/>
    <col min="8" max="12" width="14.85546875" style="4" bestFit="1" customWidth="1"/>
    <col min="13" max="13" width="0" style="4" hidden="1" customWidth="1"/>
    <col min="14" max="14" width="14.5703125" style="4" bestFit="1" customWidth="1"/>
    <col min="15" max="15" width="9.140625" style="4"/>
    <col min="16" max="16" width="7.140625" style="4" bestFit="1" customWidth="1"/>
    <col min="17" max="252" width="9.140625" style="4"/>
    <col min="253" max="253" width="28.42578125" style="4" customWidth="1"/>
    <col min="254" max="255" width="9" style="4" bestFit="1" customWidth="1"/>
    <col min="256" max="264" width="10.5703125" style="4" bestFit="1" customWidth="1"/>
    <col min="265" max="265" width="10.5703125" style="4" customWidth="1"/>
    <col min="266" max="266" width="10.140625" style="4" customWidth="1"/>
    <col min="267" max="268" width="11.42578125" style="4" bestFit="1" customWidth="1"/>
    <col min="269" max="508" width="9.140625" style="4"/>
    <col min="509" max="509" width="28.42578125" style="4" customWidth="1"/>
    <col min="510" max="511" width="9" style="4" bestFit="1" customWidth="1"/>
    <col min="512" max="520" width="10.5703125" style="4" bestFit="1" customWidth="1"/>
    <col min="521" max="521" width="10.5703125" style="4" customWidth="1"/>
    <col min="522" max="522" width="10.140625" style="4" customWidth="1"/>
    <col min="523" max="524" width="11.42578125" style="4" bestFit="1" customWidth="1"/>
    <col min="525" max="764" width="9.140625" style="4"/>
    <col min="765" max="765" width="28.42578125" style="4" customWidth="1"/>
    <col min="766" max="767" width="9" style="4" bestFit="1" customWidth="1"/>
    <col min="768" max="776" width="10.5703125" style="4" bestFit="1" customWidth="1"/>
    <col min="777" max="777" width="10.5703125" style="4" customWidth="1"/>
    <col min="778" max="778" width="10.140625" style="4" customWidth="1"/>
    <col min="779" max="780" width="11.42578125" style="4" bestFit="1" customWidth="1"/>
    <col min="781" max="1020" width="9.140625" style="4"/>
    <col min="1021" max="1021" width="28.42578125" style="4" customWidth="1"/>
    <col min="1022" max="1023" width="9" style="4" bestFit="1" customWidth="1"/>
    <col min="1024" max="1032" width="10.5703125" style="4" bestFit="1" customWidth="1"/>
    <col min="1033" max="1033" width="10.5703125" style="4" customWidth="1"/>
    <col min="1034" max="1034" width="10.140625" style="4" customWidth="1"/>
    <col min="1035" max="1036" width="11.42578125" style="4" bestFit="1" customWidth="1"/>
    <col min="1037" max="1276" width="9.140625" style="4"/>
    <col min="1277" max="1277" width="28.42578125" style="4" customWidth="1"/>
    <col min="1278" max="1279" width="9" style="4" bestFit="1" customWidth="1"/>
    <col min="1280" max="1288" width="10.5703125" style="4" bestFit="1" customWidth="1"/>
    <col min="1289" max="1289" width="10.5703125" style="4" customWidth="1"/>
    <col min="1290" max="1290" width="10.140625" style="4" customWidth="1"/>
    <col min="1291" max="1292" width="11.42578125" style="4" bestFit="1" customWidth="1"/>
    <col min="1293" max="1532" width="9.140625" style="4"/>
    <col min="1533" max="1533" width="28.42578125" style="4" customWidth="1"/>
    <col min="1534" max="1535" width="9" style="4" bestFit="1" customWidth="1"/>
    <col min="1536" max="1544" width="10.5703125" style="4" bestFit="1" customWidth="1"/>
    <col min="1545" max="1545" width="10.5703125" style="4" customWidth="1"/>
    <col min="1546" max="1546" width="10.140625" style="4" customWidth="1"/>
    <col min="1547" max="1548" width="11.42578125" style="4" bestFit="1" customWidth="1"/>
    <col min="1549" max="1788" width="9.140625" style="4"/>
    <col min="1789" max="1789" width="28.42578125" style="4" customWidth="1"/>
    <col min="1790" max="1791" width="9" style="4" bestFit="1" customWidth="1"/>
    <col min="1792" max="1800" width="10.5703125" style="4" bestFit="1" customWidth="1"/>
    <col min="1801" max="1801" width="10.5703125" style="4" customWidth="1"/>
    <col min="1802" max="1802" width="10.140625" style="4" customWidth="1"/>
    <col min="1803" max="1804" width="11.42578125" style="4" bestFit="1" customWidth="1"/>
    <col min="1805" max="2044" width="9.140625" style="4"/>
    <col min="2045" max="2045" width="28.42578125" style="4" customWidth="1"/>
    <col min="2046" max="2047" width="9" style="4" bestFit="1" customWidth="1"/>
    <col min="2048" max="2056" width="10.5703125" style="4" bestFit="1" customWidth="1"/>
    <col min="2057" max="2057" width="10.5703125" style="4" customWidth="1"/>
    <col min="2058" max="2058" width="10.140625" style="4" customWidth="1"/>
    <col min="2059" max="2060" width="11.42578125" style="4" bestFit="1" customWidth="1"/>
    <col min="2061" max="2300" width="9.140625" style="4"/>
    <col min="2301" max="2301" width="28.42578125" style="4" customWidth="1"/>
    <col min="2302" max="2303" width="9" style="4" bestFit="1" customWidth="1"/>
    <col min="2304" max="2312" width="10.5703125" style="4" bestFit="1" customWidth="1"/>
    <col min="2313" max="2313" width="10.5703125" style="4" customWidth="1"/>
    <col min="2314" max="2314" width="10.140625" style="4" customWidth="1"/>
    <col min="2315" max="2316" width="11.42578125" style="4" bestFit="1" customWidth="1"/>
    <col min="2317" max="2556" width="9.140625" style="4"/>
    <col min="2557" max="2557" width="28.42578125" style="4" customWidth="1"/>
    <col min="2558" max="2559" width="9" style="4" bestFit="1" customWidth="1"/>
    <col min="2560" max="2568" width="10.5703125" style="4" bestFit="1" customWidth="1"/>
    <col min="2569" max="2569" width="10.5703125" style="4" customWidth="1"/>
    <col min="2570" max="2570" width="10.140625" style="4" customWidth="1"/>
    <col min="2571" max="2572" width="11.42578125" style="4" bestFit="1" customWidth="1"/>
    <col min="2573" max="2812" width="9.140625" style="4"/>
    <col min="2813" max="2813" width="28.42578125" style="4" customWidth="1"/>
    <col min="2814" max="2815" width="9" style="4" bestFit="1" customWidth="1"/>
    <col min="2816" max="2824" width="10.5703125" style="4" bestFit="1" customWidth="1"/>
    <col min="2825" max="2825" width="10.5703125" style="4" customWidth="1"/>
    <col min="2826" max="2826" width="10.140625" style="4" customWidth="1"/>
    <col min="2827" max="2828" width="11.42578125" style="4" bestFit="1" customWidth="1"/>
    <col min="2829" max="3068" width="9.140625" style="4"/>
    <col min="3069" max="3069" width="28.42578125" style="4" customWidth="1"/>
    <col min="3070" max="3071" width="9" style="4" bestFit="1" customWidth="1"/>
    <col min="3072" max="3080" width="10.5703125" style="4" bestFit="1" customWidth="1"/>
    <col min="3081" max="3081" width="10.5703125" style="4" customWidth="1"/>
    <col min="3082" max="3082" width="10.140625" style="4" customWidth="1"/>
    <col min="3083" max="3084" width="11.42578125" style="4" bestFit="1" customWidth="1"/>
    <col min="3085" max="3324" width="9.140625" style="4"/>
    <col min="3325" max="3325" width="28.42578125" style="4" customWidth="1"/>
    <col min="3326" max="3327" width="9" style="4" bestFit="1" customWidth="1"/>
    <col min="3328" max="3336" width="10.5703125" style="4" bestFit="1" customWidth="1"/>
    <col min="3337" max="3337" width="10.5703125" style="4" customWidth="1"/>
    <col min="3338" max="3338" width="10.140625" style="4" customWidth="1"/>
    <col min="3339" max="3340" width="11.42578125" style="4" bestFit="1" customWidth="1"/>
    <col min="3341" max="3580" width="9.140625" style="4"/>
    <col min="3581" max="3581" width="28.42578125" style="4" customWidth="1"/>
    <col min="3582" max="3583" width="9" style="4" bestFit="1" customWidth="1"/>
    <col min="3584" max="3592" width="10.5703125" style="4" bestFit="1" customWidth="1"/>
    <col min="3593" max="3593" width="10.5703125" style="4" customWidth="1"/>
    <col min="3594" max="3594" width="10.140625" style="4" customWidth="1"/>
    <col min="3595" max="3596" width="11.42578125" style="4" bestFit="1" customWidth="1"/>
    <col min="3597" max="3836" width="9.140625" style="4"/>
    <col min="3837" max="3837" width="28.42578125" style="4" customWidth="1"/>
    <col min="3838" max="3839" width="9" style="4" bestFit="1" customWidth="1"/>
    <col min="3840" max="3848" width="10.5703125" style="4" bestFit="1" customWidth="1"/>
    <col min="3849" max="3849" width="10.5703125" style="4" customWidth="1"/>
    <col min="3850" max="3850" width="10.140625" style="4" customWidth="1"/>
    <col min="3851" max="3852" width="11.42578125" style="4" bestFit="1" customWidth="1"/>
    <col min="3853" max="4092" width="9.140625" style="4"/>
    <col min="4093" max="4093" width="28.42578125" style="4" customWidth="1"/>
    <col min="4094" max="4095" width="9" style="4" bestFit="1" customWidth="1"/>
    <col min="4096" max="4104" width="10.5703125" style="4" bestFit="1" customWidth="1"/>
    <col min="4105" max="4105" width="10.5703125" style="4" customWidth="1"/>
    <col min="4106" max="4106" width="10.140625" style="4" customWidth="1"/>
    <col min="4107" max="4108" width="11.42578125" style="4" bestFit="1" customWidth="1"/>
    <col min="4109" max="4348" width="9.140625" style="4"/>
    <col min="4349" max="4349" width="28.42578125" style="4" customWidth="1"/>
    <col min="4350" max="4351" width="9" style="4" bestFit="1" customWidth="1"/>
    <col min="4352" max="4360" width="10.5703125" style="4" bestFit="1" customWidth="1"/>
    <col min="4361" max="4361" width="10.5703125" style="4" customWidth="1"/>
    <col min="4362" max="4362" width="10.140625" style="4" customWidth="1"/>
    <col min="4363" max="4364" width="11.42578125" style="4" bestFit="1" customWidth="1"/>
    <col min="4365" max="4604" width="9.140625" style="4"/>
    <col min="4605" max="4605" width="28.42578125" style="4" customWidth="1"/>
    <col min="4606" max="4607" width="9" style="4" bestFit="1" customWidth="1"/>
    <col min="4608" max="4616" width="10.5703125" style="4" bestFit="1" customWidth="1"/>
    <col min="4617" max="4617" width="10.5703125" style="4" customWidth="1"/>
    <col min="4618" max="4618" width="10.140625" style="4" customWidth="1"/>
    <col min="4619" max="4620" width="11.42578125" style="4" bestFit="1" customWidth="1"/>
    <col min="4621" max="4860" width="9.140625" style="4"/>
    <col min="4861" max="4861" width="28.42578125" style="4" customWidth="1"/>
    <col min="4862" max="4863" width="9" style="4" bestFit="1" customWidth="1"/>
    <col min="4864" max="4872" width="10.5703125" style="4" bestFit="1" customWidth="1"/>
    <col min="4873" max="4873" width="10.5703125" style="4" customWidth="1"/>
    <col min="4874" max="4874" width="10.140625" style="4" customWidth="1"/>
    <col min="4875" max="4876" width="11.42578125" style="4" bestFit="1" customWidth="1"/>
    <col min="4877" max="5116" width="9.140625" style="4"/>
    <col min="5117" max="5117" width="28.42578125" style="4" customWidth="1"/>
    <col min="5118" max="5119" width="9" style="4" bestFit="1" customWidth="1"/>
    <col min="5120" max="5128" width="10.5703125" style="4" bestFit="1" customWidth="1"/>
    <col min="5129" max="5129" width="10.5703125" style="4" customWidth="1"/>
    <col min="5130" max="5130" width="10.140625" style="4" customWidth="1"/>
    <col min="5131" max="5132" width="11.42578125" style="4" bestFit="1" customWidth="1"/>
    <col min="5133" max="5372" width="9.140625" style="4"/>
    <col min="5373" max="5373" width="28.42578125" style="4" customWidth="1"/>
    <col min="5374" max="5375" width="9" style="4" bestFit="1" customWidth="1"/>
    <col min="5376" max="5384" width="10.5703125" style="4" bestFit="1" customWidth="1"/>
    <col min="5385" max="5385" width="10.5703125" style="4" customWidth="1"/>
    <col min="5386" max="5386" width="10.140625" style="4" customWidth="1"/>
    <col min="5387" max="5388" width="11.42578125" style="4" bestFit="1" customWidth="1"/>
    <col min="5389" max="5628" width="9.140625" style="4"/>
    <col min="5629" max="5629" width="28.42578125" style="4" customWidth="1"/>
    <col min="5630" max="5631" width="9" style="4" bestFit="1" customWidth="1"/>
    <col min="5632" max="5640" width="10.5703125" style="4" bestFit="1" customWidth="1"/>
    <col min="5641" max="5641" width="10.5703125" style="4" customWidth="1"/>
    <col min="5642" max="5642" width="10.140625" style="4" customWidth="1"/>
    <col min="5643" max="5644" width="11.42578125" style="4" bestFit="1" customWidth="1"/>
    <col min="5645" max="5884" width="9.140625" style="4"/>
    <col min="5885" max="5885" width="28.42578125" style="4" customWidth="1"/>
    <col min="5886" max="5887" width="9" style="4" bestFit="1" customWidth="1"/>
    <col min="5888" max="5896" width="10.5703125" style="4" bestFit="1" customWidth="1"/>
    <col min="5897" max="5897" width="10.5703125" style="4" customWidth="1"/>
    <col min="5898" max="5898" width="10.140625" style="4" customWidth="1"/>
    <col min="5899" max="5900" width="11.42578125" style="4" bestFit="1" customWidth="1"/>
    <col min="5901" max="6140" width="9.140625" style="4"/>
    <col min="6141" max="6141" width="28.42578125" style="4" customWidth="1"/>
    <col min="6142" max="6143" width="9" style="4" bestFit="1" customWidth="1"/>
    <col min="6144" max="6152" width="10.5703125" style="4" bestFit="1" customWidth="1"/>
    <col min="6153" max="6153" width="10.5703125" style="4" customWidth="1"/>
    <col min="6154" max="6154" width="10.140625" style="4" customWidth="1"/>
    <col min="6155" max="6156" width="11.42578125" style="4" bestFit="1" customWidth="1"/>
    <col min="6157" max="6396" width="9.140625" style="4"/>
    <col min="6397" max="6397" width="28.42578125" style="4" customWidth="1"/>
    <col min="6398" max="6399" width="9" style="4" bestFit="1" customWidth="1"/>
    <col min="6400" max="6408" width="10.5703125" style="4" bestFit="1" customWidth="1"/>
    <col min="6409" max="6409" width="10.5703125" style="4" customWidth="1"/>
    <col min="6410" max="6410" width="10.140625" style="4" customWidth="1"/>
    <col min="6411" max="6412" width="11.42578125" style="4" bestFit="1" customWidth="1"/>
    <col min="6413" max="6652" width="9.140625" style="4"/>
    <col min="6653" max="6653" width="28.42578125" style="4" customWidth="1"/>
    <col min="6654" max="6655" width="9" style="4" bestFit="1" customWidth="1"/>
    <col min="6656" max="6664" width="10.5703125" style="4" bestFit="1" customWidth="1"/>
    <col min="6665" max="6665" width="10.5703125" style="4" customWidth="1"/>
    <col min="6666" max="6666" width="10.140625" style="4" customWidth="1"/>
    <col min="6667" max="6668" width="11.42578125" style="4" bestFit="1" customWidth="1"/>
    <col min="6669" max="6908" width="9.140625" style="4"/>
    <col min="6909" max="6909" width="28.42578125" style="4" customWidth="1"/>
    <col min="6910" max="6911" width="9" style="4" bestFit="1" customWidth="1"/>
    <col min="6912" max="6920" width="10.5703125" style="4" bestFit="1" customWidth="1"/>
    <col min="6921" max="6921" width="10.5703125" style="4" customWidth="1"/>
    <col min="6922" max="6922" width="10.140625" style="4" customWidth="1"/>
    <col min="6923" max="6924" width="11.42578125" style="4" bestFit="1" customWidth="1"/>
    <col min="6925" max="7164" width="9.140625" style="4"/>
    <col min="7165" max="7165" width="28.42578125" style="4" customWidth="1"/>
    <col min="7166" max="7167" width="9" style="4" bestFit="1" customWidth="1"/>
    <col min="7168" max="7176" width="10.5703125" style="4" bestFit="1" customWidth="1"/>
    <col min="7177" max="7177" width="10.5703125" style="4" customWidth="1"/>
    <col min="7178" max="7178" width="10.140625" style="4" customWidth="1"/>
    <col min="7179" max="7180" width="11.42578125" style="4" bestFit="1" customWidth="1"/>
    <col min="7181" max="7420" width="9.140625" style="4"/>
    <col min="7421" max="7421" width="28.42578125" style="4" customWidth="1"/>
    <col min="7422" max="7423" width="9" style="4" bestFit="1" customWidth="1"/>
    <col min="7424" max="7432" width="10.5703125" style="4" bestFit="1" customWidth="1"/>
    <col min="7433" max="7433" width="10.5703125" style="4" customWidth="1"/>
    <col min="7434" max="7434" width="10.140625" style="4" customWidth="1"/>
    <col min="7435" max="7436" width="11.42578125" style="4" bestFit="1" customWidth="1"/>
    <col min="7437" max="7676" width="9.140625" style="4"/>
    <col min="7677" max="7677" width="28.42578125" style="4" customWidth="1"/>
    <col min="7678" max="7679" width="9" style="4" bestFit="1" customWidth="1"/>
    <col min="7680" max="7688" width="10.5703125" style="4" bestFit="1" customWidth="1"/>
    <col min="7689" max="7689" width="10.5703125" style="4" customWidth="1"/>
    <col min="7690" max="7690" width="10.140625" style="4" customWidth="1"/>
    <col min="7691" max="7692" width="11.42578125" style="4" bestFit="1" customWidth="1"/>
    <col min="7693" max="7932" width="9.140625" style="4"/>
    <col min="7933" max="7933" width="28.42578125" style="4" customWidth="1"/>
    <col min="7934" max="7935" width="9" style="4" bestFit="1" customWidth="1"/>
    <col min="7936" max="7944" width="10.5703125" style="4" bestFit="1" customWidth="1"/>
    <col min="7945" max="7945" width="10.5703125" style="4" customWidth="1"/>
    <col min="7946" max="7946" width="10.140625" style="4" customWidth="1"/>
    <col min="7947" max="7948" width="11.42578125" style="4" bestFit="1" customWidth="1"/>
    <col min="7949" max="8188" width="9.140625" style="4"/>
    <col min="8189" max="8189" width="28.42578125" style="4" customWidth="1"/>
    <col min="8190" max="8191" width="9" style="4" bestFit="1" customWidth="1"/>
    <col min="8192" max="8200" width="10.5703125" style="4" bestFit="1" customWidth="1"/>
    <col min="8201" max="8201" width="10.5703125" style="4" customWidth="1"/>
    <col min="8202" max="8202" width="10.140625" style="4" customWidth="1"/>
    <col min="8203" max="8204" width="11.42578125" style="4" bestFit="1" customWidth="1"/>
    <col min="8205" max="8444" width="9.140625" style="4"/>
    <col min="8445" max="8445" width="28.42578125" style="4" customWidth="1"/>
    <col min="8446" max="8447" width="9" style="4" bestFit="1" customWidth="1"/>
    <col min="8448" max="8456" width="10.5703125" style="4" bestFit="1" customWidth="1"/>
    <col min="8457" max="8457" width="10.5703125" style="4" customWidth="1"/>
    <col min="8458" max="8458" width="10.140625" style="4" customWidth="1"/>
    <col min="8459" max="8460" width="11.42578125" style="4" bestFit="1" customWidth="1"/>
    <col min="8461" max="8700" width="9.140625" style="4"/>
    <col min="8701" max="8701" width="28.42578125" style="4" customWidth="1"/>
    <col min="8702" max="8703" width="9" style="4" bestFit="1" customWidth="1"/>
    <col min="8704" max="8712" width="10.5703125" style="4" bestFit="1" customWidth="1"/>
    <col min="8713" max="8713" width="10.5703125" style="4" customWidth="1"/>
    <col min="8714" max="8714" width="10.140625" style="4" customWidth="1"/>
    <col min="8715" max="8716" width="11.42578125" style="4" bestFit="1" customWidth="1"/>
    <col min="8717" max="8956" width="9.140625" style="4"/>
    <col min="8957" max="8957" width="28.42578125" style="4" customWidth="1"/>
    <col min="8958" max="8959" width="9" style="4" bestFit="1" customWidth="1"/>
    <col min="8960" max="8968" width="10.5703125" style="4" bestFit="1" customWidth="1"/>
    <col min="8969" max="8969" width="10.5703125" style="4" customWidth="1"/>
    <col min="8970" max="8970" width="10.140625" style="4" customWidth="1"/>
    <col min="8971" max="8972" width="11.42578125" style="4" bestFit="1" customWidth="1"/>
    <col min="8973" max="9212" width="9.140625" style="4"/>
    <col min="9213" max="9213" width="28.42578125" style="4" customWidth="1"/>
    <col min="9214" max="9215" width="9" style="4" bestFit="1" customWidth="1"/>
    <col min="9216" max="9224" width="10.5703125" style="4" bestFit="1" customWidth="1"/>
    <col min="9225" max="9225" width="10.5703125" style="4" customWidth="1"/>
    <col min="9226" max="9226" width="10.140625" style="4" customWidth="1"/>
    <col min="9227" max="9228" width="11.42578125" style="4" bestFit="1" customWidth="1"/>
    <col min="9229" max="9468" width="9.140625" style="4"/>
    <col min="9469" max="9469" width="28.42578125" style="4" customWidth="1"/>
    <col min="9470" max="9471" width="9" style="4" bestFit="1" customWidth="1"/>
    <col min="9472" max="9480" width="10.5703125" style="4" bestFit="1" customWidth="1"/>
    <col min="9481" max="9481" width="10.5703125" style="4" customWidth="1"/>
    <col min="9482" max="9482" width="10.140625" style="4" customWidth="1"/>
    <col min="9483" max="9484" width="11.42578125" style="4" bestFit="1" customWidth="1"/>
    <col min="9485" max="9724" width="9.140625" style="4"/>
    <col min="9725" max="9725" width="28.42578125" style="4" customWidth="1"/>
    <col min="9726" max="9727" width="9" style="4" bestFit="1" customWidth="1"/>
    <col min="9728" max="9736" width="10.5703125" style="4" bestFit="1" customWidth="1"/>
    <col min="9737" max="9737" width="10.5703125" style="4" customWidth="1"/>
    <col min="9738" max="9738" width="10.140625" style="4" customWidth="1"/>
    <col min="9739" max="9740" width="11.42578125" style="4" bestFit="1" customWidth="1"/>
    <col min="9741" max="9980" width="9.140625" style="4"/>
    <col min="9981" max="9981" width="28.42578125" style="4" customWidth="1"/>
    <col min="9982" max="9983" width="9" style="4" bestFit="1" customWidth="1"/>
    <col min="9984" max="9992" width="10.5703125" style="4" bestFit="1" customWidth="1"/>
    <col min="9993" max="9993" width="10.5703125" style="4" customWidth="1"/>
    <col min="9994" max="9994" width="10.140625" style="4" customWidth="1"/>
    <col min="9995" max="9996" width="11.42578125" style="4" bestFit="1" customWidth="1"/>
    <col min="9997" max="10236" width="9.140625" style="4"/>
    <col min="10237" max="10237" width="28.42578125" style="4" customWidth="1"/>
    <col min="10238" max="10239" width="9" style="4" bestFit="1" customWidth="1"/>
    <col min="10240" max="10248" width="10.5703125" style="4" bestFit="1" customWidth="1"/>
    <col min="10249" max="10249" width="10.5703125" style="4" customWidth="1"/>
    <col min="10250" max="10250" width="10.140625" style="4" customWidth="1"/>
    <col min="10251" max="10252" width="11.42578125" style="4" bestFit="1" customWidth="1"/>
    <col min="10253" max="10492" width="9.140625" style="4"/>
    <col min="10493" max="10493" width="28.42578125" style="4" customWidth="1"/>
    <col min="10494" max="10495" width="9" style="4" bestFit="1" customWidth="1"/>
    <col min="10496" max="10504" width="10.5703125" style="4" bestFit="1" customWidth="1"/>
    <col min="10505" max="10505" width="10.5703125" style="4" customWidth="1"/>
    <col min="10506" max="10506" width="10.140625" style="4" customWidth="1"/>
    <col min="10507" max="10508" width="11.42578125" style="4" bestFit="1" customWidth="1"/>
    <col min="10509" max="10748" width="9.140625" style="4"/>
    <col min="10749" max="10749" width="28.42578125" style="4" customWidth="1"/>
    <col min="10750" max="10751" width="9" style="4" bestFit="1" customWidth="1"/>
    <col min="10752" max="10760" width="10.5703125" style="4" bestFit="1" customWidth="1"/>
    <col min="10761" max="10761" width="10.5703125" style="4" customWidth="1"/>
    <col min="10762" max="10762" width="10.140625" style="4" customWidth="1"/>
    <col min="10763" max="10764" width="11.42578125" style="4" bestFit="1" customWidth="1"/>
    <col min="10765" max="11004" width="9.140625" style="4"/>
    <col min="11005" max="11005" width="28.42578125" style="4" customWidth="1"/>
    <col min="11006" max="11007" width="9" style="4" bestFit="1" customWidth="1"/>
    <col min="11008" max="11016" width="10.5703125" style="4" bestFit="1" customWidth="1"/>
    <col min="11017" max="11017" width="10.5703125" style="4" customWidth="1"/>
    <col min="11018" max="11018" width="10.140625" style="4" customWidth="1"/>
    <col min="11019" max="11020" width="11.42578125" style="4" bestFit="1" customWidth="1"/>
    <col min="11021" max="11260" width="9.140625" style="4"/>
    <col min="11261" max="11261" width="28.42578125" style="4" customWidth="1"/>
    <col min="11262" max="11263" width="9" style="4" bestFit="1" customWidth="1"/>
    <col min="11264" max="11272" width="10.5703125" style="4" bestFit="1" customWidth="1"/>
    <col min="11273" max="11273" width="10.5703125" style="4" customWidth="1"/>
    <col min="11274" max="11274" width="10.140625" style="4" customWidth="1"/>
    <col min="11275" max="11276" width="11.42578125" style="4" bestFit="1" customWidth="1"/>
    <col min="11277" max="11516" width="9.140625" style="4"/>
    <col min="11517" max="11517" width="28.42578125" style="4" customWidth="1"/>
    <col min="11518" max="11519" width="9" style="4" bestFit="1" customWidth="1"/>
    <col min="11520" max="11528" width="10.5703125" style="4" bestFit="1" customWidth="1"/>
    <col min="11529" max="11529" width="10.5703125" style="4" customWidth="1"/>
    <col min="11530" max="11530" width="10.140625" style="4" customWidth="1"/>
    <col min="11531" max="11532" width="11.42578125" style="4" bestFit="1" customWidth="1"/>
    <col min="11533" max="11772" width="9.140625" style="4"/>
    <col min="11773" max="11773" width="28.42578125" style="4" customWidth="1"/>
    <col min="11774" max="11775" width="9" style="4" bestFit="1" customWidth="1"/>
    <col min="11776" max="11784" width="10.5703125" style="4" bestFit="1" customWidth="1"/>
    <col min="11785" max="11785" width="10.5703125" style="4" customWidth="1"/>
    <col min="11786" max="11786" width="10.140625" style="4" customWidth="1"/>
    <col min="11787" max="11788" width="11.42578125" style="4" bestFit="1" customWidth="1"/>
    <col min="11789" max="12028" width="9.140625" style="4"/>
    <col min="12029" max="12029" width="28.42578125" style="4" customWidth="1"/>
    <col min="12030" max="12031" width="9" style="4" bestFit="1" customWidth="1"/>
    <col min="12032" max="12040" width="10.5703125" style="4" bestFit="1" customWidth="1"/>
    <col min="12041" max="12041" width="10.5703125" style="4" customWidth="1"/>
    <col min="12042" max="12042" width="10.140625" style="4" customWidth="1"/>
    <col min="12043" max="12044" width="11.42578125" style="4" bestFit="1" customWidth="1"/>
    <col min="12045" max="12284" width="9.140625" style="4"/>
    <col min="12285" max="12285" width="28.42578125" style="4" customWidth="1"/>
    <col min="12286" max="12287" width="9" style="4" bestFit="1" customWidth="1"/>
    <col min="12288" max="12296" width="10.5703125" style="4" bestFit="1" customWidth="1"/>
    <col min="12297" max="12297" width="10.5703125" style="4" customWidth="1"/>
    <col min="12298" max="12298" width="10.140625" style="4" customWidth="1"/>
    <col min="12299" max="12300" width="11.42578125" style="4" bestFit="1" customWidth="1"/>
    <col min="12301" max="12540" width="9.140625" style="4"/>
    <col min="12541" max="12541" width="28.42578125" style="4" customWidth="1"/>
    <col min="12542" max="12543" width="9" style="4" bestFit="1" customWidth="1"/>
    <col min="12544" max="12552" width="10.5703125" style="4" bestFit="1" customWidth="1"/>
    <col min="12553" max="12553" width="10.5703125" style="4" customWidth="1"/>
    <col min="12554" max="12554" width="10.140625" style="4" customWidth="1"/>
    <col min="12555" max="12556" width="11.42578125" style="4" bestFit="1" customWidth="1"/>
    <col min="12557" max="12796" width="9.140625" style="4"/>
    <col min="12797" max="12797" width="28.42578125" style="4" customWidth="1"/>
    <col min="12798" max="12799" width="9" style="4" bestFit="1" customWidth="1"/>
    <col min="12800" max="12808" width="10.5703125" style="4" bestFit="1" customWidth="1"/>
    <col min="12809" max="12809" width="10.5703125" style="4" customWidth="1"/>
    <col min="12810" max="12810" width="10.140625" style="4" customWidth="1"/>
    <col min="12811" max="12812" width="11.42578125" style="4" bestFit="1" customWidth="1"/>
    <col min="12813" max="13052" width="9.140625" style="4"/>
    <col min="13053" max="13053" width="28.42578125" style="4" customWidth="1"/>
    <col min="13054" max="13055" width="9" style="4" bestFit="1" customWidth="1"/>
    <col min="13056" max="13064" width="10.5703125" style="4" bestFit="1" customWidth="1"/>
    <col min="13065" max="13065" width="10.5703125" style="4" customWidth="1"/>
    <col min="13066" max="13066" width="10.140625" style="4" customWidth="1"/>
    <col min="13067" max="13068" width="11.42578125" style="4" bestFit="1" customWidth="1"/>
    <col min="13069" max="13308" width="9.140625" style="4"/>
    <col min="13309" max="13309" width="28.42578125" style="4" customWidth="1"/>
    <col min="13310" max="13311" width="9" style="4" bestFit="1" customWidth="1"/>
    <col min="13312" max="13320" width="10.5703125" style="4" bestFit="1" customWidth="1"/>
    <col min="13321" max="13321" width="10.5703125" style="4" customWidth="1"/>
    <col min="13322" max="13322" width="10.140625" style="4" customWidth="1"/>
    <col min="13323" max="13324" width="11.42578125" style="4" bestFit="1" customWidth="1"/>
    <col min="13325" max="13564" width="9.140625" style="4"/>
    <col min="13565" max="13565" width="28.42578125" style="4" customWidth="1"/>
    <col min="13566" max="13567" width="9" style="4" bestFit="1" customWidth="1"/>
    <col min="13568" max="13576" width="10.5703125" style="4" bestFit="1" customWidth="1"/>
    <col min="13577" max="13577" width="10.5703125" style="4" customWidth="1"/>
    <col min="13578" max="13578" width="10.140625" style="4" customWidth="1"/>
    <col min="13579" max="13580" width="11.42578125" style="4" bestFit="1" customWidth="1"/>
    <col min="13581" max="13820" width="9.140625" style="4"/>
    <col min="13821" max="13821" width="28.42578125" style="4" customWidth="1"/>
    <col min="13822" max="13823" width="9" style="4" bestFit="1" customWidth="1"/>
    <col min="13824" max="13832" width="10.5703125" style="4" bestFit="1" customWidth="1"/>
    <col min="13833" max="13833" width="10.5703125" style="4" customWidth="1"/>
    <col min="13834" max="13834" width="10.140625" style="4" customWidth="1"/>
    <col min="13835" max="13836" width="11.42578125" style="4" bestFit="1" customWidth="1"/>
    <col min="13837" max="14076" width="9.140625" style="4"/>
    <col min="14077" max="14077" width="28.42578125" style="4" customWidth="1"/>
    <col min="14078" max="14079" width="9" style="4" bestFit="1" customWidth="1"/>
    <col min="14080" max="14088" width="10.5703125" style="4" bestFit="1" customWidth="1"/>
    <col min="14089" max="14089" width="10.5703125" style="4" customWidth="1"/>
    <col min="14090" max="14090" width="10.140625" style="4" customWidth="1"/>
    <col min="14091" max="14092" width="11.42578125" style="4" bestFit="1" customWidth="1"/>
    <col min="14093" max="14332" width="9.140625" style="4"/>
    <col min="14333" max="14333" width="28.42578125" style="4" customWidth="1"/>
    <col min="14334" max="14335" width="9" style="4" bestFit="1" customWidth="1"/>
    <col min="14336" max="14344" width="10.5703125" style="4" bestFit="1" customWidth="1"/>
    <col min="14345" max="14345" width="10.5703125" style="4" customWidth="1"/>
    <col min="14346" max="14346" width="10.140625" style="4" customWidth="1"/>
    <col min="14347" max="14348" width="11.42578125" style="4" bestFit="1" customWidth="1"/>
    <col min="14349" max="14588" width="9.140625" style="4"/>
    <col min="14589" max="14589" width="28.42578125" style="4" customWidth="1"/>
    <col min="14590" max="14591" width="9" style="4" bestFit="1" customWidth="1"/>
    <col min="14592" max="14600" width="10.5703125" style="4" bestFit="1" customWidth="1"/>
    <col min="14601" max="14601" width="10.5703125" style="4" customWidth="1"/>
    <col min="14602" max="14602" width="10.140625" style="4" customWidth="1"/>
    <col min="14603" max="14604" width="11.42578125" style="4" bestFit="1" customWidth="1"/>
    <col min="14605" max="14844" width="9.140625" style="4"/>
    <col min="14845" max="14845" width="28.42578125" style="4" customWidth="1"/>
    <col min="14846" max="14847" width="9" style="4" bestFit="1" customWidth="1"/>
    <col min="14848" max="14856" width="10.5703125" style="4" bestFit="1" customWidth="1"/>
    <col min="14857" max="14857" width="10.5703125" style="4" customWidth="1"/>
    <col min="14858" max="14858" width="10.140625" style="4" customWidth="1"/>
    <col min="14859" max="14860" width="11.42578125" style="4" bestFit="1" customWidth="1"/>
    <col min="14861" max="15100" width="9.140625" style="4"/>
    <col min="15101" max="15101" width="28.42578125" style="4" customWidth="1"/>
    <col min="15102" max="15103" width="9" style="4" bestFit="1" customWidth="1"/>
    <col min="15104" max="15112" width="10.5703125" style="4" bestFit="1" customWidth="1"/>
    <col min="15113" max="15113" width="10.5703125" style="4" customWidth="1"/>
    <col min="15114" max="15114" width="10.140625" style="4" customWidth="1"/>
    <col min="15115" max="15116" width="11.42578125" style="4" bestFit="1" customWidth="1"/>
    <col min="15117" max="15356" width="9.140625" style="4"/>
    <col min="15357" max="15357" width="28.42578125" style="4" customWidth="1"/>
    <col min="15358" max="15359" width="9" style="4" bestFit="1" customWidth="1"/>
    <col min="15360" max="15368" width="10.5703125" style="4" bestFit="1" customWidth="1"/>
    <col min="15369" max="15369" width="10.5703125" style="4" customWidth="1"/>
    <col min="15370" max="15370" width="10.140625" style="4" customWidth="1"/>
    <col min="15371" max="15372" width="11.42578125" style="4" bestFit="1" customWidth="1"/>
    <col min="15373" max="15612" width="9.140625" style="4"/>
    <col min="15613" max="15613" width="28.42578125" style="4" customWidth="1"/>
    <col min="15614" max="15615" width="9" style="4" bestFit="1" customWidth="1"/>
    <col min="15616" max="15624" width="10.5703125" style="4" bestFit="1" customWidth="1"/>
    <col min="15625" max="15625" width="10.5703125" style="4" customWidth="1"/>
    <col min="15626" max="15626" width="10.140625" style="4" customWidth="1"/>
    <col min="15627" max="15628" width="11.42578125" style="4" bestFit="1" customWidth="1"/>
    <col min="15629" max="15868" width="9.140625" style="4"/>
    <col min="15869" max="15869" width="28.42578125" style="4" customWidth="1"/>
    <col min="15870" max="15871" width="9" style="4" bestFit="1" customWidth="1"/>
    <col min="15872" max="15880" width="10.5703125" style="4" bestFit="1" customWidth="1"/>
    <col min="15881" max="15881" width="10.5703125" style="4" customWidth="1"/>
    <col min="15882" max="15882" width="10.140625" style="4" customWidth="1"/>
    <col min="15883" max="15884" width="11.42578125" style="4" bestFit="1" customWidth="1"/>
    <col min="15885" max="16124" width="9.140625" style="4"/>
    <col min="16125" max="16125" width="28.42578125" style="4" customWidth="1"/>
    <col min="16126" max="16127" width="9" style="4" bestFit="1" customWidth="1"/>
    <col min="16128" max="16136" width="10.5703125" style="4" bestFit="1" customWidth="1"/>
    <col min="16137" max="16137" width="10.5703125" style="4" customWidth="1"/>
    <col min="16138" max="16138" width="10.140625" style="4" customWidth="1"/>
    <col min="16139" max="16140" width="11.42578125" style="4" bestFit="1" customWidth="1"/>
    <col min="16141" max="16384" width="9.140625" style="4"/>
  </cols>
  <sheetData>
    <row r="2" spans="1:29" ht="28.5">
      <c r="A2" s="851" t="s">
        <v>43</v>
      </c>
      <c r="B2" s="851"/>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row>
    <row r="3" spans="1:29" ht="22.5">
      <c r="A3" s="496"/>
      <c r="B3" s="496"/>
      <c r="C3" s="496"/>
      <c r="D3" s="496"/>
      <c r="E3" s="496"/>
      <c r="F3" s="496"/>
      <c r="G3" s="496"/>
      <c r="H3" s="496"/>
      <c r="I3" s="496"/>
      <c r="J3" s="496"/>
      <c r="L3" s="852" t="s">
        <v>36</v>
      </c>
      <c r="M3" s="852"/>
      <c r="N3" s="852"/>
    </row>
    <row r="4" spans="1:29" s="5" customFormat="1" ht="21">
      <c r="A4" s="497"/>
      <c r="B4" s="498" t="s">
        <v>323</v>
      </c>
      <c r="C4" s="498" t="s">
        <v>0</v>
      </c>
      <c r="D4" s="498" t="s">
        <v>1</v>
      </c>
      <c r="E4" s="498" t="s">
        <v>2</v>
      </c>
      <c r="F4" s="498" t="s">
        <v>3</v>
      </c>
      <c r="G4" s="498" t="s">
        <v>4</v>
      </c>
      <c r="H4" s="498" t="s">
        <v>5</v>
      </c>
      <c r="I4" s="498" t="s">
        <v>6</v>
      </c>
      <c r="J4" s="498" t="s">
        <v>7</v>
      </c>
      <c r="K4" s="499" t="s">
        <v>333</v>
      </c>
      <c r="L4" s="499" t="s">
        <v>8</v>
      </c>
      <c r="N4" s="499" t="s">
        <v>537</v>
      </c>
    </row>
    <row r="5" spans="1:29" ht="21">
      <c r="A5" s="500" t="s">
        <v>324</v>
      </c>
      <c r="B5" s="501">
        <v>89.07951700000001</v>
      </c>
      <c r="C5" s="501">
        <v>67.214691000000002</v>
      </c>
      <c r="D5" s="501">
        <v>78.06919400000001</v>
      </c>
      <c r="E5" s="501">
        <v>98.313009999999991</v>
      </c>
      <c r="F5" s="501">
        <v>106.206278</v>
      </c>
      <c r="G5" s="501">
        <v>168.45128200000002</v>
      </c>
      <c r="H5" s="501">
        <v>248.153154</v>
      </c>
      <c r="I5" s="501">
        <v>280.75199300000003</v>
      </c>
      <c r="J5" s="502">
        <v>324.74567300000001</v>
      </c>
      <c r="K5" s="502">
        <v>378.641006</v>
      </c>
      <c r="L5" s="502">
        <v>362.15158000000002</v>
      </c>
      <c r="N5" s="502">
        <v>374.49000999999993</v>
      </c>
    </row>
    <row r="6" spans="1:29" s="5" customFormat="1" ht="21">
      <c r="A6" s="149" t="s">
        <v>13</v>
      </c>
      <c r="B6" s="503">
        <v>73.428444300000095</v>
      </c>
      <c r="C6" s="503">
        <v>106.81076800000015</v>
      </c>
      <c r="D6" s="503">
        <v>140.08255399999953</v>
      </c>
      <c r="E6" s="503">
        <v>202.37713899999997</v>
      </c>
      <c r="F6" s="503">
        <v>292.37714300000061</v>
      </c>
      <c r="G6" s="503">
        <v>402.41337399999986</v>
      </c>
      <c r="H6" s="503">
        <v>544.43707799999879</v>
      </c>
      <c r="I6" s="503">
        <v>562.87700711018124</v>
      </c>
      <c r="J6" s="503">
        <v>660.25419688812917</v>
      </c>
      <c r="K6" s="150">
        <v>697.1484140000008</v>
      </c>
      <c r="L6" s="150">
        <v>697.47290600000042</v>
      </c>
      <c r="N6" s="150">
        <v>722.518472000001</v>
      </c>
    </row>
    <row r="7" spans="1:29" ht="21">
      <c r="A7" s="504" t="s">
        <v>12</v>
      </c>
      <c r="B7" s="505">
        <v>1474.739223</v>
      </c>
      <c r="C7" s="505">
        <v>1678.3985419999997</v>
      </c>
      <c r="D7" s="505">
        <v>1963.5886429999996</v>
      </c>
      <c r="E7" s="505">
        <v>2393.1457600000003</v>
      </c>
      <c r="F7" s="505">
        <v>2831.86337</v>
      </c>
      <c r="G7" s="505">
        <v>3255.0069510000003</v>
      </c>
      <c r="H7" s="505">
        <v>3854.047708000001</v>
      </c>
      <c r="I7" s="505">
        <v>4217.7242690000003</v>
      </c>
      <c r="J7" s="505">
        <v>4785.8916989999998</v>
      </c>
      <c r="K7" s="506">
        <v>5449.965835</v>
      </c>
      <c r="L7" s="506">
        <v>5420.697556000001</v>
      </c>
      <c r="N7" s="506">
        <v>5964.8438930000002</v>
      </c>
    </row>
    <row r="8" spans="1:29" s="5" customFormat="1" ht="21">
      <c r="A8" s="149" t="s">
        <v>325</v>
      </c>
      <c r="B8" s="503">
        <v>1868.8551229999998</v>
      </c>
      <c r="C8" s="503">
        <v>2116.2483639999996</v>
      </c>
      <c r="D8" s="503">
        <v>2402.1944479999997</v>
      </c>
      <c r="E8" s="503">
        <v>2840.5997160000002</v>
      </c>
      <c r="F8" s="503">
        <v>3367.20415</v>
      </c>
      <c r="G8" s="503">
        <v>3950.5066419999998</v>
      </c>
      <c r="H8" s="503">
        <v>4627.1389030000009</v>
      </c>
      <c r="I8" s="503">
        <v>5065.0107069999995</v>
      </c>
      <c r="J8" s="503">
        <v>5856.0853590000006</v>
      </c>
      <c r="K8" s="150">
        <v>6440.5059540000002</v>
      </c>
      <c r="L8" s="150">
        <v>6492.3630860000003</v>
      </c>
      <c r="N8" s="150">
        <v>6992.0815859999993</v>
      </c>
    </row>
    <row r="9" spans="1:29" ht="21">
      <c r="A9" s="504" t="s">
        <v>550</v>
      </c>
      <c r="B9" s="505">
        <v>910.38470200000006</v>
      </c>
      <c r="C9" s="505">
        <v>921.27033400000005</v>
      </c>
      <c r="D9" s="505">
        <v>1107.6482179999998</v>
      </c>
      <c r="E9" s="505">
        <v>1574.446993</v>
      </c>
      <c r="F9" s="505">
        <v>1990.5797830000004</v>
      </c>
      <c r="G9" s="505">
        <v>2427.7194709999994</v>
      </c>
      <c r="H9" s="505">
        <v>2688.0870750000008</v>
      </c>
      <c r="I9" s="505">
        <v>3172.6355381101798</v>
      </c>
      <c r="J9" s="505">
        <v>3239.7441279622985</v>
      </c>
      <c r="K9" s="506">
        <v>3348.7907120000004</v>
      </c>
      <c r="L9" s="506">
        <v>3335.1316569999999</v>
      </c>
      <c r="N9" s="506">
        <v>3383.4565389999998</v>
      </c>
    </row>
    <row r="10" spans="1:29" s="5" customFormat="1" ht="21">
      <c r="A10" s="149" t="s">
        <v>551</v>
      </c>
      <c r="B10" s="503">
        <v>351.07925</v>
      </c>
      <c r="C10" s="503">
        <v>701.01078500000006</v>
      </c>
      <c r="D10" s="503">
        <v>786.65242899999998</v>
      </c>
      <c r="E10" s="503">
        <v>679.45680799999991</v>
      </c>
      <c r="F10" s="503">
        <v>800.22794700000009</v>
      </c>
      <c r="G10" s="503">
        <v>833.37666000000013</v>
      </c>
      <c r="H10" s="503">
        <v>1275.7882990000001</v>
      </c>
      <c r="I10" s="503">
        <v>1086.5674279999998</v>
      </c>
      <c r="J10" s="503">
        <v>1736.9633457999998</v>
      </c>
      <c r="K10" s="150">
        <v>2141.8306870000001</v>
      </c>
      <c r="L10" s="150">
        <v>2285.1353339999996</v>
      </c>
      <c r="N10" s="150">
        <v>2620.2491749999999</v>
      </c>
    </row>
    <row r="11" spans="1:29" ht="21">
      <c r="A11" s="504" t="s">
        <v>91</v>
      </c>
      <c r="B11" s="505">
        <v>1942.2835673</v>
      </c>
      <c r="C11" s="505">
        <v>2223.0591319999999</v>
      </c>
      <c r="D11" s="505">
        <v>2542.2770019999994</v>
      </c>
      <c r="E11" s="505">
        <v>3042.9768549999999</v>
      </c>
      <c r="F11" s="505">
        <v>3659.5812930000006</v>
      </c>
      <c r="G11" s="505">
        <v>4352.920016</v>
      </c>
      <c r="H11" s="505">
        <v>5171.575981</v>
      </c>
      <c r="I11" s="505">
        <v>5627.8877141101812</v>
      </c>
      <c r="J11" s="505">
        <v>6516.3395558881293</v>
      </c>
      <c r="K11" s="506">
        <v>7137.6543680000004</v>
      </c>
      <c r="L11" s="506">
        <v>7189.8359920000003</v>
      </c>
      <c r="N11" s="506">
        <v>7714.600058</v>
      </c>
    </row>
    <row r="12" spans="1:29" s="5" customFormat="1" ht="21">
      <c r="A12" s="149" t="s">
        <v>328</v>
      </c>
      <c r="B12" s="507">
        <v>192.12213629999997</v>
      </c>
      <c r="C12" s="507">
        <v>181.08834699999997</v>
      </c>
      <c r="D12" s="507">
        <v>167.181476</v>
      </c>
      <c r="E12" s="507">
        <v>168.02376799999999</v>
      </c>
      <c r="F12" s="507">
        <v>270.65908300000001</v>
      </c>
      <c r="G12" s="507">
        <v>385.48756400000002</v>
      </c>
      <c r="H12" s="507">
        <v>475.23034400000006</v>
      </c>
      <c r="I12" s="507">
        <v>581.96339699999999</v>
      </c>
      <c r="J12" s="150">
        <v>689.60724000000016</v>
      </c>
      <c r="K12" s="150">
        <v>730.60481300000004</v>
      </c>
      <c r="L12" s="150">
        <v>202.63666899999996</v>
      </c>
      <c r="N12" s="150">
        <v>412.9719060000001</v>
      </c>
    </row>
    <row r="13" spans="1:29" ht="21">
      <c r="A13" s="504" t="s">
        <v>329</v>
      </c>
      <c r="B13" s="505">
        <v>191.05321499999999</v>
      </c>
      <c r="C13" s="505">
        <v>162.09657999999999</v>
      </c>
      <c r="D13" s="505">
        <v>123.42649299999999</v>
      </c>
      <c r="E13" s="505">
        <v>115.87509700000001</v>
      </c>
      <c r="F13" s="505">
        <v>176.89249500000003</v>
      </c>
      <c r="G13" s="505">
        <v>261.61261500000001</v>
      </c>
      <c r="H13" s="505">
        <v>368.37209200000001</v>
      </c>
      <c r="I13" s="505">
        <v>518.76322018698011</v>
      </c>
      <c r="J13" s="505">
        <v>608.93454263681997</v>
      </c>
      <c r="K13" s="506">
        <v>619.34427999999991</v>
      </c>
      <c r="L13" s="506">
        <v>163.43285799999998</v>
      </c>
      <c r="N13" s="506">
        <v>335.66630500000008</v>
      </c>
    </row>
    <row r="14" spans="1:29" s="5" customFormat="1" ht="21">
      <c r="A14" s="149" t="s">
        <v>330</v>
      </c>
      <c r="B14" s="150">
        <v>1.0689212999999673</v>
      </c>
      <c r="C14" s="150">
        <v>18.991766999999985</v>
      </c>
      <c r="D14" s="150">
        <v>43.754983000000003</v>
      </c>
      <c r="E14" s="150">
        <v>52.148670999999972</v>
      </c>
      <c r="F14" s="150">
        <v>93.766587999999942</v>
      </c>
      <c r="G14" s="150">
        <v>123.87494900000003</v>
      </c>
      <c r="H14" s="150">
        <v>106.85825200000002</v>
      </c>
      <c r="I14" s="150">
        <v>63.200176813019908</v>
      </c>
      <c r="J14" s="150">
        <v>80.67269736318012</v>
      </c>
      <c r="K14" s="150">
        <v>111.26053300000007</v>
      </c>
      <c r="L14" s="150">
        <v>39.203810999999966</v>
      </c>
      <c r="N14" s="150">
        <v>77.305601000000081</v>
      </c>
    </row>
    <row r="15" spans="1:29" ht="21">
      <c r="A15" s="508" t="s">
        <v>331</v>
      </c>
      <c r="B15" s="509">
        <v>-9.7793197000000323</v>
      </c>
      <c r="C15" s="509">
        <v>2.9255349999999858</v>
      </c>
      <c r="D15" s="509">
        <v>24.680387999999997</v>
      </c>
      <c r="E15" s="509">
        <v>34.678920999999974</v>
      </c>
      <c r="F15" s="509">
        <v>63.302070999999955</v>
      </c>
      <c r="G15" s="509">
        <v>83.894137000000029</v>
      </c>
      <c r="H15" s="509">
        <v>73.111464863000009</v>
      </c>
      <c r="I15" s="509">
        <v>43.316202813019906</v>
      </c>
      <c r="J15" s="509">
        <v>54.445308363180125</v>
      </c>
      <c r="K15" s="509">
        <v>65.425223000000074</v>
      </c>
      <c r="L15" s="509">
        <v>25.343297999999965</v>
      </c>
      <c r="N15" s="509">
        <v>50.82318800000008</v>
      </c>
    </row>
    <row r="16" spans="1:29" ht="21">
      <c r="A16" s="504" t="s">
        <v>386</v>
      </c>
      <c r="B16" s="504"/>
      <c r="C16" s="504"/>
      <c r="D16" s="504"/>
      <c r="E16" s="504"/>
      <c r="F16" s="504"/>
      <c r="G16" s="504"/>
      <c r="H16" s="504"/>
      <c r="I16" s="504"/>
      <c r="J16" s="504"/>
      <c r="K16" s="504"/>
      <c r="L16" s="504"/>
    </row>
    <row r="17" spans="1:29">
      <c r="A17" s="6"/>
      <c r="B17" s="6"/>
      <c r="C17" s="6"/>
      <c r="D17" s="6"/>
      <c r="E17" s="6"/>
      <c r="F17" s="6"/>
      <c r="G17" s="6"/>
      <c r="H17" s="6"/>
      <c r="I17" s="6"/>
      <c r="J17" s="6"/>
      <c r="K17" s="6"/>
      <c r="L17" s="6"/>
    </row>
    <row r="18" spans="1:29">
      <c r="A18" s="6"/>
      <c r="B18" s="6"/>
      <c r="C18" s="6"/>
      <c r="D18" s="6"/>
      <c r="E18" s="6"/>
      <c r="F18" s="6"/>
      <c r="G18" s="6"/>
      <c r="H18" s="6"/>
      <c r="I18" s="6"/>
      <c r="J18" s="6"/>
      <c r="K18" s="6"/>
      <c r="L18" s="6"/>
    </row>
    <row r="19" spans="1:29" ht="28.5">
      <c r="A19" s="851" t="s">
        <v>92</v>
      </c>
      <c r="B19" s="851"/>
      <c r="C19" s="851"/>
      <c r="D19" s="851"/>
      <c r="E19" s="851"/>
      <c r="F19" s="851"/>
      <c r="G19" s="851"/>
      <c r="H19" s="851"/>
      <c r="I19" s="851"/>
      <c r="J19" s="851"/>
      <c r="K19" s="851"/>
      <c r="L19" s="851"/>
      <c r="M19" s="851"/>
      <c r="N19" s="851"/>
      <c r="O19" s="851"/>
      <c r="P19" s="851"/>
      <c r="Q19" s="851"/>
      <c r="R19" s="851"/>
      <c r="S19" s="851"/>
      <c r="T19" s="851"/>
      <c r="U19" s="851"/>
      <c r="V19" s="851"/>
      <c r="W19" s="851"/>
      <c r="X19" s="851"/>
      <c r="Y19" s="851"/>
      <c r="Z19" s="851"/>
      <c r="AA19" s="851"/>
      <c r="AB19" s="851"/>
      <c r="AC19" s="851"/>
    </row>
    <row r="20" spans="1:29" ht="22.5">
      <c r="A20" s="496"/>
      <c r="B20" s="496"/>
      <c r="C20" s="496"/>
      <c r="D20" s="496"/>
      <c r="E20" s="496"/>
      <c r="F20" s="496"/>
      <c r="G20" s="496"/>
      <c r="H20" s="496"/>
      <c r="I20" s="496"/>
      <c r="J20" s="496"/>
      <c r="K20" s="850" t="s">
        <v>105</v>
      </c>
      <c r="L20" s="850"/>
      <c r="M20" s="850"/>
      <c r="N20" s="850"/>
      <c r="O20" s="770"/>
      <c r="P20" s="770"/>
    </row>
    <row r="21" spans="1:29" s="5" customFormat="1" ht="21">
      <c r="A21" s="510"/>
      <c r="B21" s="511" t="s">
        <v>323</v>
      </c>
      <c r="C21" s="511" t="s">
        <v>0</v>
      </c>
      <c r="D21" s="511" t="s">
        <v>1</v>
      </c>
      <c r="E21" s="511" t="s">
        <v>2</v>
      </c>
      <c r="F21" s="511" t="s">
        <v>3</v>
      </c>
      <c r="G21" s="511" t="s">
        <v>4</v>
      </c>
      <c r="H21" s="511" t="s">
        <v>5</v>
      </c>
      <c r="I21" s="511" t="s">
        <v>6</v>
      </c>
      <c r="J21" s="511" t="s">
        <v>7</v>
      </c>
      <c r="K21" s="512" t="s">
        <v>333</v>
      </c>
      <c r="L21" s="512" t="s">
        <v>8</v>
      </c>
      <c r="N21" s="512" t="s">
        <v>537</v>
      </c>
    </row>
    <row r="22" spans="1:29" ht="21">
      <c r="A22" s="496" t="s">
        <v>324</v>
      </c>
      <c r="B22" s="513">
        <v>48320</v>
      </c>
      <c r="C22" s="513">
        <v>18113</v>
      </c>
      <c r="D22" s="513">
        <v>18536</v>
      </c>
      <c r="E22" s="513">
        <v>7945</v>
      </c>
      <c r="F22" s="513">
        <v>9773</v>
      </c>
      <c r="G22" s="513">
        <v>12278</v>
      </c>
      <c r="H22" s="513">
        <v>16671</v>
      </c>
      <c r="I22" s="513">
        <v>18544</v>
      </c>
      <c r="J22" s="513">
        <v>21339</v>
      </c>
      <c r="K22" s="513">
        <v>34030.253000000004</v>
      </c>
      <c r="L22" s="513">
        <v>34030.253000000004</v>
      </c>
      <c r="N22" s="513">
        <v>37393.910000000003</v>
      </c>
    </row>
    <row r="23" spans="1:29" s="5" customFormat="1" ht="21">
      <c r="A23" s="432" t="s">
        <v>13</v>
      </c>
      <c r="B23" s="507">
        <v>35073</v>
      </c>
      <c r="C23" s="507">
        <v>49166</v>
      </c>
      <c r="D23" s="507">
        <v>58862</v>
      </c>
      <c r="E23" s="507">
        <v>56856</v>
      </c>
      <c r="F23" s="507">
        <v>92712</v>
      </c>
      <c r="G23" s="507">
        <v>102043</v>
      </c>
      <c r="H23" s="507">
        <v>142270</v>
      </c>
      <c r="I23" s="507">
        <v>111986</v>
      </c>
      <c r="J23" s="507">
        <v>139219</v>
      </c>
      <c r="K23" s="507">
        <v>151134.12700000009</v>
      </c>
      <c r="L23" s="507">
        <v>153394.89699999965</v>
      </c>
      <c r="N23" s="507">
        <v>153546.39100000006</v>
      </c>
    </row>
    <row r="24" spans="1:29" ht="21">
      <c r="A24" s="496" t="s">
        <v>12</v>
      </c>
      <c r="B24" s="513">
        <v>795215</v>
      </c>
      <c r="C24" s="513">
        <v>721899</v>
      </c>
      <c r="D24" s="513">
        <v>799359</v>
      </c>
      <c r="E24" s="513">
        <v>544817</v>
      </c>
      <c r="F24" s="513">
        <v>578060</v>
      </c>
      <c r="G24" s="513">
        <v>665642</v>
      </c>
      <c r="H24" s="513">
        <v>812856</v>
      </c>
      <c r="I24" s="513">
        <v>819683</v>
      </c>
      <c r="J24" s="513">
        <v>952373</v>
      </c>
      <c r="K24" s="513">
        <v>1087745.4509999999</v>
      </c>
      <c r="L24" s="513">
        <v>1027259.898</v>
      </c>
      <c r="N24" s="513">
        <v>1183099.5410000002</v>
      </c>
    </row>
    <row r="25" spans="1:29" s="5" customFormat="1" ht="21">
      <c r="A25" s="432" t="s">
        <v>325</v>
      </c>
      <c r="B25" s="507">
        <v>911470</v>
      </c>
      <c r="C25" s="507">
        <v>828402</v>
      </c>
      <c r="D25" s="507">
        <v>900571</v>
      </c>
      <c r="E25" s="507">
        <v>596167</v>
      </c>
      <c r="F25" s="507">
        <v>631739</v>
      </c>
      <c r="G25" s="507">
        <v>734145</v>
      </c>
      <c r="H25" s="507">
        <v>893622</v>
      </c>
      <c r="I25" s="507">
        <v>930324</v>
      </c>
      <c r="J25" s="507">
        <v>1090831</v>
      </c>
      <c r="K25" s="507">
        <v>1206835.8119999999</v>
      </c>
      <c r="L25" s="507">
        <v>1198111.6140000001</v>
      </c>
      <c r="N25" s="507">
        <v>1315176.1520000002</v>
      </c>
    </row>
    <row r="26" spans="1:29" ht="21">
      <c r="A26" s="504" t="s">
        <v>550</v>
      </c>
      <c r="B26" s="513">
        <v>427680</v>
      </c>
      <c r="C26" s="513">
        <v>319684</v>
      </c>
      <c r="D26" s="513">
        <v>365187</v>
      </c>
      <c r="E26" s="513">
        <v>270884</v>
      </c>
      <c r="F26" s="513">
        <v>345514</v>
      </c>
      <c r="G26" s="513">
        <v>429716</v>
      </c>
      <c r="H26" s="513">
        <v>487362</v>
      </c>
      <c r="I26" s="513">
        <v>560666</v>
      </c>
      <c r="J26" s="513">
        <v>620596</v>
      </c>
      <c r="K26" s="513">
        <v>627725.97899999993</v>
      </c>
      <c r="L26" s="513">
        <v>633313.85899999994</v>
      </c>
      <c r="N26" s="513">
        <v>687758.55</v>
      </c>
    </row>
    <row r="27" spans="1:29" s="5" customFormat="1" ht="21">
      <c r="A27" s="149" t="s">
        <v>551</v>
      </c>
      <c r="B27" s="507">
        <v>175929</v>
      </c>
      <c r="C27" s="507">
        <v>303759</v>
      </c>
      <c r="D27" s="507">
        <v>346246</v>
      </c>
      <c r="E27" s="507">
        <v>176159</v>
      </c>
      <c r="F27" s="507">
        <v>188088</v>
      </c>
      <c r="G27" s="507">
        <v>179883</v>
      </c>
      <c r="H27" s="507">
        <v>296670</v>
      </c>
      <c r="I27" s="507">
        <v>204784</v>
      </c>
      <c r="J27" s="507">
        <v>297689</v>
      </c>
      <c r="K27" s="507">
        <v>350702.28899999999</v>
      </c>
      <c r="L27" s="507">
        <v>384143.06399999995</v>
      </c>
      <c r="N27" s="507">
        <v>396273.96600000001</v>
      </c>
    </row>
    <row r="28" spans="1:29" ht="21">
      <c r="A28" s="496" t="s">
        <v>91</v>
      </c>
      <c r="B28" s="513">
        <v>946543</v>
      </c>
      <c r="C28" s="513">
        <v>877568</v>
      </c>
      <c r="D28" s="513">
        <v>959434</v>
      </c>
      <c r="E28" s="513">
        <v>653023</v>
      </c>
      <c r="F28" s="513">
        <v>724450</v>
      </c>
      <c r="G28" s="513">
        <v>836189</v>
      </c>
      <c r="H28" s="513">
        <v>1035892</v>
      </c>
      <c r="I28" s="513">
        <v>1042310</v>
      </c>
      <c r="J28" s="513">
        <v>1230050</v>
      </c>
      <c r="K28" s="513">
        <v>1357969.939</v>
      </c>
      <c r="L28" s="513">
        <v>1351506.5109999997</v>
      </c>
      <c r="N28" s="513">
        <v>1468722.5430000003</v>
      </c>
    </row>
    <row r="29" spans="1:29" s="5" customFormat="1" ht="21">
      <c r="A29" s="432" t="s">
        <v>328</v>
      </c>
      <c r="B29" s="507">
        <v>31869</v>
      </c>
      <c r="C29" s="507">
        <v>29083</v>
      </c>
      <c r="D29" s="507">
        <v>57346</v>
      </c>
      <c r="E29" s="507">
        <v>34660</v>
      </c>
      <c r="F29" s="507">
        <v>52968</v>
      </c>
      <c r="G29" s="507">
        <v>73519</v>
      </c>
      <c r="H29" s="507">
        <v>90970</v>
      </c>
      <c r="I29" s="507">
        <v>103421</v>
      </c>
      <c r="J29" s="507">
        <v>119979</v>
      </c>
      <c r="K29" s="507">
        <v>132869.65900000001</v>
      </c>
      <c r="L29" s="507">
        <v>34416.718000000001</v>
      </c>
      <c r="N29" s="507">
        <v>72172.476999999984</v>
      </c>
    </row>
    <row r="30" spans="1:29" ht="21">
      <c r="A30" s="496" t="s">
        <v>329</v>
      </c>
      <c r="B30" s="513">
        <v>86590</v>
      </c>
      <c r="C30" s="513">
        <v>55372</v>
      </c>
      <c r="D30" s="513">
        <v>41205</v>
      </c>
      <c r="E30" s="513">
        <v>20437</v>
      </c>
      <c r="F30" s="513">
        <v>30328</v>
      </c>
      <c r="G30" s="513">
        <v>41961</v>
      </c>
      <c r="H30" s="513">
        <v>57748</v>
      </c>
      <c r="I30" s="513">
        <v>96855</v>
      </c>
      <c r="J30" s="513">
        <v>103218</v>
      </c>
      <c r="K30" s="513">
        <v>110347.908</v>
      </c>
      <c r="L30" s="513">
        <v>27898.007000000001</v>
      </c>
      <c r="N30" s="513">
        <v>59532.403999999995</v>
      </c>
    </row>
    <row r="31" spans="1:29" s="5" customFormat="1" ht="21">
      <c r="A31" s="432" t="s">
        <v>330</v>
      </c>
      <c r="B31" s="150">
        <v>201.70700000000579</v>
      </c>
      <c r="C31" s="150">
        <v>10909.396000000001</v>
      </c>
      <c r="D31" s="150">
        <v>16141.128999999997</v>
      </c>
      <c r="E31" s="150">
        <v>14223.386999999997</v>
      </c>
      <c r="F31" s="150">
        <v>22639.892000000003</v>
      </c>
      <c r="G31" s="150">
        <v>31558.307000000004</v>
      </c>
      <c r="H31" s="150">
        <v>33222.100000000013</v>
      </c>
      <c r="I31" s="150">
        <v>6565.5350000000071</v>
      </c>
      <c r="J31" s="507">
        <v>16761.519999999986</v>
      </c>
      <c r="K31" s="507">
        <v>22521.751000000018</v>
      </c>
      <c r="L31" s="507">
        <v>6518.711000000003</v>
      </c>
      <c r="N31" s="507">
        <v>12640.072999999993</v>
      </c>
    </row>
    <row r="32" spans="1:29" ht="21">
      <c r="A32" s="504" t="s">
        <v>331</v>
      </c>
      <c r="B32" s="506">
        <v>-4645.1539999999932</v>
      </c>
      <c r="C32" s="506">
        <v>4767.6790000000001</v>
      </c>
      <c r="D32" s="506">
        <v>9365.2659999999978</v>
      </c>
      <c r="E32" s="506">
        <v>7952.176999999997</v>
      </c>
      <c r="F32" s="506">
        <v>15378.516000000003</v>
      </c>
      <c r="G32" s="506">
        <v>21191.76100000001</v>
      </c>
      <c r="H32" s="506">
        <v>23850.660000000014</v>
      </c>
      <c r="I32" s="506">
        <v>5644.1050000000059</v>
      </c>
      <c r="J32" s="513">
        <v>14371.832999999986</v>
      </c>
      <c r="K32" s="513">
        <v>12018.73900000002</v>
      </c>
      <c r="L32" s="513">
        <v>4396.7030000000032</v>
      </c>
      <c r="N32" s="509">
        <v>8432.5389999999934</v>
      </c>
      <c r="O32" s="513"/>
      <c r="P32" s="513"/>
      <c r="Q32" s="513"/>
    </row>
    <row r="33" spans="1:29" ht="21">
      <c r="A33" s="504" t="s">
        <v>386</v>
      </c>
      <c r="B33" s="500"/>
      <c r="C33" s="500"/>
      <c r="D33" s="500"/>
      <c r="E33" s="500"/>
      <c r="F33" s="500"/>
      <c r="G33" s="500"/>
      <c r="H33" s="500"/>
      <c r="I33" s="500"/>
      <c r="J33" s="500"/>
      <c r="K33" s="500"/>
      <c r="L33" s="500"/>
    </row>
    <row r="34" spans="1:29">
      <c r="A34" s="6"/>
      <c r="B34" s="6"/>
      <c r="C34" s="6"/>
      <c r="D34" s="6"/>
      <c r="E34" s="6"/>
      <c r="F34" s="6"/>
      <c r="G34" s="6"/>
      <c r="H34" s="6"/>
      <c r="I34" s="6"/>
      <c r="J34" s="6"/>
      <c r="K34" s="6"/>
      <c r="L34" s="6"/>
    </row>
    <row r="36" spans="1:29" ht="28.5">
      <c r="A36" s="851" t="s">
        <v>95</v>
      </c>
      <c r="B36" s="851"/>
      <c r="C36" s="851"/>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row>
    <row r="37" spans="1:29" ht="22.5">
      <c r="A37" s="496"/>
      <c r="B37" s="496"/>
      <c r="C37" s="496"/>
      <c r="D37" s="496"/>
      <c r="E37" s="496"/>
      <c r="F37" s="496"/>
      <c r="G37" s="496"/>
      <c r="H37" s="496"/>
      <c r="I37" s="496"/>
      <c r="J37" s="496"/>
      <c r="K37" s="850" t="s">
        <v>105</v>
      </c>
      <c r="L37" s="850"/>
      <c r="M37" s="850"/>
      <c r="N37" s="850"/>
    </row>
    <row r="38" spans="1:29" s="5" customFormat="1" ht="21">
      <c r="A38" s="510"/>
      <c r="B38" s="511" t="s">
        <v>323</v>
      </c>
      <c r="C38" s="511" t="s">
        <v>0</v>
      </c>
      <c r="D38" s="511" t="s">
        <v>1</v>
      </c>
      <c r="E38" s="511" t="s">
        <v>2</v>
      </c>
      <c r="F38" s="511" t="s">
        <v>3</v>
      </c>
      <c r="G38" s="511" t="s">
        <v>4</v>
      </c>
      <c r="H38" s="511" t="s">
        <v>5</v>
      </c>
      <c r="I38" s="511" t="s">
        <v>6</v>
      </c>
      <c r="J38" s="511" t="s">
        <v>7</v>
      </c>
      <c r="K38" s="512" t="s">
        <v>333</v>
      </c>
      <c r="L38" s="512" t="s">
        <v>8</v>
      </c>
      <c r="N38" s="512" t="s">
        <v>537</v>
      </c>
    </row>
    <row r="39" spans="1:29" ht="21">
      <c r="A39" s="496" t="s">
        <v>324</v>
      </c>
      <c r="B39" s="513">
        <v>14074</v>
      </c>
      <c r="C39" s="513">
        <v>24119</v>
      </c>
      <c r="D39" s="513">
        <v>30232</v>
      </c>
      <c r="E39" s="513">
        <v>58130</v>
      </c>
      <c r="F39" s="513">
        <v>59376</v>
      </c>
      <c r="G39" s="513">
        <v>124252</v>
      </c>
      <c r="H39" s="513">
        <v>199547</v>
      </c>
      <c r="I39" s="513">
        <v>214571</v>
      </c>
      <c r="J39" s="506">
        <v>253015</v>
      </c>
      <c r="K39" s="506">
        <v>295256.54499999998</v>
      </c>
      <c r="L39" s="506">
        <v>278498.50099999999</v>
      </c>
      <c r="N39" s="506">
        <v>286639.21600000001</v>
      </c>
    </row>
    <row r="40" spans="1:29" s="5" customFormat="1" ht="21">
      <c r="A40" s="432" t="s">
        <v>13</v>
      </c>
      <c r="B40" s="507">
        <v>21709</v>
      </c>
      <c r="C40" s="507">
        <v>50638</v>
      </c>
      <c r="D40" s="507">
        <v>64273</v>
      </c>
      <c r="E40" s="507">
        <v>128308</v>
      </c>
      <c r="F40" s="507">
        <v>176569</v>
      </c>
      <c r="G40" s="507">
        <v>287882</v>
      </c>
      <c r="H40" s="507">
        <v>389726</v>
      </c>
      <c r="I40" s="507">
        <v>421074</v>
      </c>
      <c r="J40" s="150">
        <v>487719</v>
      </c>
      <c r="K40" s="150">
        <v>507855.14099999983</v>
      </c>
      <c r="L40" s="150">
        <v>501821.06000000052</v>
      </c>
      <c r="N40" s="150">
        <v>523717.40600000136</v>
      </c>
    </row>
    <row r="41" spans="1:29" ht="21">
      <c r="A41" s="496" t="s">
        <v>12</v>
      </c>
      <c r="B41" s="513">
        <v>453727</v>
      </c>
      <c r="C41" s="513">
        <v>757403</v>
      </c>
      <c r="D41" s="513">
        <v>953507</v>
      </c>
      <c r="E41" s="513">
        <v>1603996</v>
      </c>
      <c r="F41" s="513">
        <v>1992987</v>
      </c>
      <c r="G41" s="513">
        <v>2425781</v>
      </c>
      <c r="H41" s="513">
        <v>2909310</v>
      </c>
      <c r="I41" s="513">
        <v>3236220</v>
      </c>
      <c r="J41" s="506">
        <v>3655994</v>
      </c>
      <c r="K41" s="506">
        <v>4188196.8730000001</v>
      </c>
      <c r="L41" s="506">
        <v>4215698.0380000006</v>
      </c>
      <c r="N41" s="506">
        <v>4595919.0779999997</v>
      </c>
    </row>
    <row r="42" spans="1:29" s="5" customFormat="1" ht="21">
      <c r="A42" s="432" t="s">
        <v>325</v>
      </c>
      <c r="B42" s="507">
        <v>544149</v>
      </c>
      <c r="C42" s="507">
        <v>916818</v>
      </c>
      <c r="D42" s="507">
        <v>1147357</v>
      </c>
      <c r="E42" s="507">
        <v>1851966</v>
      </c>
      <c r="F42" s="507">
        <v>2306329</v>
      </c>
      <c r="G42" s="507">
        <v>2886107</v>
      </c>
      <c r="H42" s="507">
        <v>3446053</v>
      </c>
      <c r="I42" s="507">
        <v>3799764</v>
      </c>
      <c r="J42" s="150">
        <v>4417543</v>
      </c>
      <c r="K42" s="150">
        <v>4895750.4340000004</v>
      </c>
      <c r="L42" s="150">
        <v>4951353.5869999994</v>
      </c>
      <c r="N42" s="150">
        <v>5331805.3599999994</v>
      </c>
    </row>
    <row r="43" spans="1:29" ht="21">
      <c r="A43" s="504" t="s">
        <v>550</v>
      </c>
      <c r="B43" s="513">
        <v>262642</v>
      </c>
      <c r="C43" s="513">
        <v>395810</v>
      </c>
      <c r="D43" s="513">
        <v>554722</v>
      </c>
      <c r="E43" s="513">
        <v>1080089</v>
      </c>
      <c r="F43" s="513">
        <v>1413072</v>
      </c>
      <c r="G43" s="513">
        <v>1807163</v>
      </c>
      <c r="H43" s="513">
        <v>2039623</v>
      </c>
      <c r="I43" s="513">
        <v>2429934</v>
      </c>
      <c r="J43" s="506">
        <v>2435792</v>
      </c>
      <c r="K43" s="506">
        <v>2562263.4299999997</v>
      </c>
      <c r="L43" s="506">
        <v>2540367.8940000003</v>
      </c>
      <c r="N43" s="506">
        <v>2534501.0390000003</v>
      </c>
    </row>
    <row r="44" spans="1:29" s="5" customFormat="1" ht="21">
      <c r="A44" s="149" t="s">
        <v>551</v>
      </c>
      <c r="B44" s="507">
        <v>127784</v>
      </c>
      <c r="C44" s="507">
        <v>334395</v>
      </c>
      <c r="D44" s="507">
        <v>389798</v>
      </c>
      <c r="E44" s="507">
        <v>465459</v>
      </c>
      <c r="F44" s="507">
        <v>523376</v>
      </c>
      <c r="G44" s="507">
        <v>598435</v>
      </c>
      <c r="H44" s="507">
        <v>936764</v>
      </c>
      <c r="I44" s="507">
        <v>847045</v>
      </c>
      <c r="J44" s="150">
        <v>1373082</v>
      </c>
      <c r="K44" s="150">
        <v>1696712.3159999999</v>
      </c>
      <c r="L44" s="150">
        <v>1802769.1409999998</v>
      </c>
      <c r="N44" s="150">
        <v>2115412.5389999999</v>
      </c>
    </row>
    <row r="45" spans="1:29" ht="21">
      <c r="A45" s="496" t="s">
        <v>91</v>
      </c>
      <c r="B45" s="513">
        <v>565858</v>
      </c>
      <c r="C45" s="513">
        <v>967456</v>
      </c>
      <c r="D45" s="513">
        <v>1211630</v>
      </c>
      <c r="E45" s="513">
        <v>1980274</v>
      </c>
      <c r="F45" s="513">
        <v>2482898</v>
      </c>
      <c r="G45" s="513">
        <v>3173989</v>
      </c>
      <c r="H45" s="513">
        <v>3835779</v>
      </c>
      <c r="I45" s="513">
        <v>4220838</v>
      </c>
      <c r="J45" s="506">
        <v>4905262</v>
      </c>
      <c r="K45" s="506">
        <v>5403605.5750000002</v>
      </c>
      <c r="L45" s="506">
        <v>5453174.6469999999</v>
      </c>
      <c r="N45" s="506">
        <v>5855522.7660000008</v>
      </c>
    </row>
    <row r="46" spans="1:29" s="5" customFormat="1" ht="21">
      <c r="A46" s="432" t="s">
        <v>328</v>
      </c>
      <c r="B46" s="507">
        <v>31869</v>
      </c>
      <c r="C46" s="507">
        <v>29083</v>
      </c>
      <c r="D46" s="507">
        <v>76326</v>
      </c>
      <c r="E46" s="507">
        <v>105596</v>
      </c>
      <c r="F46" s="507">
        <v>177860</v>
      </c>
      <c r="G46" s="507">
        <v>273918</v>
      </c>
      <c r="H46" s="507">
        <v>348149</v>
      </c>
      <c r="I46" s="507">
        <v>437498</v>
      </c>
      <c r="J46" s="150">
        <v>524275</v>
      </c>
      <c r="K46" s="150">
        <v>556987.43999999994</v>
      </c>
      <c r="L46" s="150">
        <v>156676.29900000003</v>
      </c>
      <c r="N46" s="150">
        <v>318072.67499999999</v>
      </c>
    </row>
    <row r="47" spans="1:29" ht="21">
      <c r="A47" s="496" t="s">
        <v>329</v>
      </c>
      <c r="B47" s="513">
        <v>51069</v>
      </c>
      <c r="C47" s="513">
        <v>64818</v>
      </c>
      <c r="D47" s="513">
        <v>52481</v>
      </c>
      <c r="E47" s="513">
        <v>74523</v>
      </c>
      <c r="F47" s="513">
        <v>117198</v>
      </c>
      <c r="G47" s="513">
        <v>187158</v>
      </c>
      <c r="H47" s="513">
        <v>278615</v>
      </c>
      <c r="I47" s="513">
        <v>385022</v>
      </c>
      <c r="J47" s="506">
        <v>463734</v>
      </c>
      <c r="K47" s="506">
        <v>473582.12</v>
      </c>
      <c r="L47" s="506">
        <v>125843.609</v>
      </c>
      <c r="N47" s="506">
        <v>257185.571</v>
      </c>
    </row>
    <row r="48" spans="1:29" s="5" customFormat="1" ht="21">
      <c r="A48" s="432" t="s">
        <v>330</v>
      </c>
      <c r="B48" s="150">
        <v>5025.9619999999913</v>
      </c>
      <c r="C48" s="150">
        <v>11891.775999999991</v>
      </c>
      <c r="D48" s="150">
        <v>23845.08300000001</v>
      </c>
      <c r="E48" s="150">
        <v>31073.086999999992</v>
      </c>
      <c r="F48" s="150">
        <v>60661.865999999973</v>
      </c>
      <c r="G48" s="150">
        <v>86760.02800000002</v>
      </c>
      <c r="H48" s="150">
        <v>69529.857000000047</v>
      </c>
      <c r="I48" s="150">
        <v>52476.777813019937</v>
      </c>
      <c r="J48" s="150">
        <v>60541.030363180122</v>
      </c>
      <c r="K48" s="150">
        <v>83405.319999999978</v>
      </c>
      <c r="L48" s="150">
        <v>30832.690000000017</v>
      </c>
      <c r="N48" s="150">
        <v>60887.103999999992</v>
      </c>
    </row>
    <row r="49" spans="1:29" ht="21">
      <c r="A49" s="508" t="s">
        <v>331</v>
      </c>
      <c r="B49" s="506">
        <v>2027.5779999999911</v>
      </c>
      <c r="C49" s="506">
        <v>6367.6029999999901</v>
      </c>
      <c r="D49" s="506">
        <v>14812.766000000012</v>
      </c>
      <c r="E49" s="506">
        <v>21782.131999999994</v>
      </c>
      <c r="F49" s="506">
        <v>41188.435999999972</v>
      </c>
      <c r="G49" s="506">
        <v>59489.734000000019</v>
      </c>
      <c r="H49" s="506">
        <v>47262.99086300005</v>
      </c>
      <c r="I49" s="509">
        <v>34703.740813019933</v>
      </c>
      <c r="J49" s="509">
        <v>39265.358363180123</v>
      </c>
      <c r="K49" s="509">
        <v>50178.819999999971</v>
      </c>
      <c r="L49" s="509">
        <v>19578.412000000018</v>
      </c>
      <c r="M49" s="771"/>
      <c r="N49" s="509">
        <v>39288.634999999987</v>
      </c>
    </row>
    <row r="50" spans="1:29" ht="21">
      <c r="A50" s="504" t="s">
        <v>386</v>
      </c>
      <c r="B50" s="500"/>
      <c r="C50" s="500"/>
      <c r="D50" s="500"/>
      <c r="E50" s="500"/>
      <c r="F50" s="500"/>
      <c r="G50" s="500"/>
      <c r="H50" s="500"/>
      <c r="I50" s="504"/>
      <c r="J50" s="504"/>
      <c r="K50" s="504"/>
      <c r="L50" s="504"/>
    </row>
    <row r="51" spans="1:29">
      <c r="A51" s="6"/>
      <c r="B51" s="6"/>
      <c r="C51" s="6"/>
      <c r="D51" s="6"/>
      <c r="E51" s="6"/>
      <c r="F51" s="6"/>
      <c r="G51" s="6"/>
      <c r="H51" s="6"/>
      <c r="I51" s="6"/>
      <c r="J51" s="6"/>
      <c r="K51" s="6"/>
      <c r="L51" s="6"/>
    </row>
    <row r="53" spans="1:29" ht="28.5">
      <c r="A53" s="851" t="s">
        <v>101</v>
      </c>
      <c r="B53" s="851"/>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row>
    <row r="54" spans="1:29" ht="22.5">
      <c r="A54" s="496"/>
      <c r="B54" s="496"/>
      <c r="C54" s="496"/>
      <c r="D54" s="496"/>
      <c r="E54" s="496"/>
      <c r="F54" s="496"/>
      <c r="G54" s="496"/>
      <c r="H54" s="496"/>
      <c r="I54" s="496"/>
      <c r="J54" s="496"/>
      <c r="K54" s="850" t="s">
        <v>105</v>
      </c>
      <c r="L54" s="850"/>
      <c r="M54" s="850"/>
      <c r="N54" s="850"/>
    </row>
    <row r="55" spans="1:29" s="5" customFormat="1" ht="21">
      <c r="A55" s="510"/>
      <c r="B55" s="511" t="s">
        <v>323</v>
      </c>
      <c r="C55" s="511" t="s">
        <v>0</v>
      </c>
      <c r="D55" s="511" t="s">
        <v>1</v>
      </c>
      <c r="E55" s="511" t="s">
        <v>2</v>
      </c>
      <c r="F55" s="511" t="s">
        <v>3</v>
      </c>
      <c r="G55" s="511" t="s">
        <v>4</v>
      </c>
      <c r="H55" s="511" t="s">
        <v>5</v>
      </c>
      <c r="I55" s="511" t="s">
        <v>6</v>
      </c>
      <c r="J55" s="511" t="s">
        <v>7</v>
      </c>
      <c r="K55" s="512" t="s">
        <v>333</v>
      </c>
      <c r="L55" s="512" t="s">
        <v>8</v>
      </c>
      <c r="N55" s="512" t="s">
        <v>537</v>
      </c>
    </row>
    <row r="56" spans="1:29" ht="21">
      <c r="A56" s="496" t="s">
        <v>324</v>
      </c>
      <c r="B56" s="513">
        <v>22998</v>
      </c>
      <c r="C56" s="513">
        <v>21482</v>
      </c>
      <c r="D56" s="513">
        <v>20058</v>
      </c>
      <c r="E56" s="513">
        <v>20053</v>
      </c>
      <c r="F56" s="513">
        <v>23111</v>
      </c>
      <c r="G56" s="513">
        <v>17469</v>
      </c>
      <c r="H56" s="513">
        <v>17085</v>
      </c>
      <c r="I56" s="513">
        <v>32130</v>
      </c>
      <c r="J56" s="506">
        <v>34885</v>
      </c>
      <c r="K56" s="506">
        <v>33846.823000000004</v>
      </c>
      <c r="L56" s="506">
        <v>34115.413999999997</v>
      </c>
      <c r="N56" s="506">
        <v>34949.351999999999</v>
      </c>
    </row>
    <row r="57" spans="1:29" s="5" customFormat="1" ht="21">
      <c r="A57" s="432" t="s">
        <v>13</v>
      </c>
      <c r="B57" s="507">
        <v>27552</v>
      </c>
      <c r="C57" s="507">
        <v>29632</v>
      </c>
      <c r="D57" s="507">
        <v>26889</v>
      </c>
      <c r="E57" s="507">
        <v>27184</v>
      </c>
      <c r="F57" s="507">
        <v>32202</v>
      </c>
      <c r="G57" s="507">
        <v>22686</v>
      </c>
      <c r="H57" s="507">
        <v>19373</v>
      </c>
      <c r="I57" s="507">
        <v>33971</v>
      </c>
      <c r="J57" s="150">
        <v>35739</v>
      </c>
      <c r="K57" s="150">
        <v>34698.07699999999</v>
      </c>
      <c r="L57" s="150">
        <v>35540.968999999954</v>
      </c>
      <c r="N57" s="150">
        <v>36968.285000000033</v>
      </c>
    </row>
    <row r="58" spans="1:29" ht="21">
      <c r="A58" s="496" t="s">
        <v>12</v>
      </c>
      <c r="B58" s="513">
        <v>207762</v>
      </c>
      <c r="C58" s="513">
        <v>182753</v>
      </c>
      <c r="D58" s="513">
        <v>193845</v>
      </c>
      <c r="E58" s="513">
        <v>226976</v>
      </c>
      <c r="F58" s="513">
        <v>244955</v>
      </c>
      <c r="G58" s="513">
        <v>150093</v>
      </c>
      <c r="H58" s="513">
        <v>117561</v>
      </c>
      <c r="I58" s="513">
        <v>147938</v>
      </c>
      <c r="J58" s="506">
        <v>160936</v>
      </c>
      <c r="K58" s="506">
        <v>156330.79200000002</v>
      </c>
      <c r="L58" s="506">
        <v>162883.995</v>
      </c>
      <c r="N58" s="506">
        <v>167909.842</v>
      </c>
    </row>
    <row r="59" spans="1:29" s="5" customFormat="1" ht="21">
      <c r="A59" s="432" t="s">
        <v>325</v>
      </c>
      <c r="B59" s="507">
        <v>296126</v>
      </c>
      <c r="C59" s="507">
        <v>249946</v>
      </c>
      <c r="D59" s="507">
        <v>244659</v>
      </c>
      <c r="E59" s="507">
        <v>276711</v>
      </c>
      <c r="F59" s="507">
        <v>307176</v>
      </c>
      <c r="G59" s="507">
        <v>201081</v>
      </c>
      <c r="H59" s="507">
        <v>153339</v>
      </c>
      <c r="I59" s="507">
        <v>200590</v>
      </c>
      <c r="J59" s="150">
        <v>205297</v>
      </c>
      <c r="K59" s="150">
        <v>199125.00200000001</v>
      </c>
      <c r="L59" s="150">
        <v>209346.31500000003</v>
      </c>
      <c r="N59" s="150">
        <v>208325.97199999998</v>
      </c>
    </row>
    <row r="60" spans="1:29" ht="21">
      <c r="A60" s="504" t="s">
        <v>550</v>
      </c>
      <c r="B60" s="513">
        <v>138821</v>
      </c>
      <c r="C60" s="513">
        <v>131604</v>
      </c>
      <c r="D60" s="513">
        <v>123762</v>
      </c>
      <c r="E60" s="513">
        <v>159172</v>
      </c>
      <c r="F60" s="513">
        <v>168439</v>
      </c>
      <c r="G60" s="513">
        <v>120223</v>
      </c>
      <c r="H60" s="513">
        <v>88455</v>
      </c>
      <c r="I60" s="513">
        <v>101921</v>
      </c>
      <c r="J60" s="506">
        <v>90325</v>
      </c>
      <c r="K60" s="506">
        <v>65627.305999999997</v>
      </c>
      <c r="L60" s="506">
        <v>68957.084000000003</v>
      </c>
      <c r="N60" s="506">
        <v>68437.944000000003</v>
      </c>
    </row>
    <row r="61" spans="1:29" s="5" customFormat="1" ht="21">
      <c r="A61" s="149" t="s">
        <v>551</v>
      </c>
      <c r="B61" s="507">
        <v>42683</v>
      </c>
      <c r="C61" s="507">
        <v>57323</v>
      </c>
      <c r="D61" s="507">
        <v>43844</v>
      </c>
      <c r="E61" s="507">
        <v>30949</v>
      </c>
      <c r="F61" s="507">
        <v>67383</v>
      </c>
      <c r="G61" s="507">
        <v>38477</v>
      </c>
      <c r="H61" s="507">
        <v>26427</v>
      </c>
      <c r="I61" s="507">
        <v>22593</v>
      </c>
      <c r="J61" s="150">
        <v>52373</v>
      </c>
      <c r="K61" s="150">
        <v>79862.894</v>
      </c>
      <c r="L61" s="150">
        <v>79570.535000000003</v>
      </c>
      <c r="N61" s="150">
        <v>87888.025999999998</v>
      </c>
    </row>
    <row r="62" spans="1:29" ht="21">
      <c r="A62" s="496" t="s">
        <v>91</v>
      </c>
      <c r="B62" s="513">
        <v>323678</v>
      </c>
      <c r="C62" s="513">
        <v>279578</v>
      </c>
      <c r="D62" s="513">
        <v>271548</v>
      </c>
      <c r="E62" s="513">
        <v>303896</v>
      </c>
      <c r="F62" s="513">
        <v>339378</v>
      </c>
      <c r="G62" s="513">
        <v>223783</v>
      </c>
      <c r="H62" s="513">
        <v>172711</v>
      </c>
      <c r="I62" s="513">
        <v>234562</v>
      </c>
      <c r="J62" s="506">
        <v>241037</v>
      </c>
      <c r="K62" s="506">
        <v>233823.079</v>
      </c>
      <c r="L62" s="506">
        <v>244887.28399999999</v>
      </c>
      <c r="N62" s="506">
        <v>245294.25700000001</v>
      </c>
    </row>
    <row r="63" spans="1:29" s="5" customFormat="1" ht="21">
      <c r="A63" s="432" t="s">
        <v>328</v>
      </c>
      <c r="B63" s="507">
        <v>35585</v>
      </c>
      <c r="C63" s="507">
        <v>24413</v>
      </c>
      <c r="D63" s="507">
        <v>18724</v>
      </c>
      <c r="E63" s="507">
        <v>17872</v>
      </c>
      <c r="F63" s="507">
        <v>30300</v>
      </c>
      <c r="G63" s="507">
        <v>24107</v>
      </c>
      <c r="H63" s="507">
        <v>20169</v>
      </c>
      <c r="I63" s="507">
        <v>24005</v>
      </c>
      <c r="J63" s="150">
        <v>27741</v>
      </c>
      <c r="K63" s="150">
        <v>25069.381000000001</v>
      </c>
      <c r="L63" s="150">
        <v>6847.6909999999989</v>
      </c>
      <c r="N63" s="150">
        <v>13892.554999999998</v>
      </c>
    </row>
    <row r="64" spans="1:29" ht="21">
      <c r="A64" s="496" t="s">
        <v>329</v>
      </c>
      <c r="B64" s="513">
        <v>30560</v>
      </c>
      <c r="C64" s="513">
        <v>17795</v>
      </c>
      <c r="D64" s="513">
        <v>11653</v>
      </c>
      <c r="E64" s="513">
        <v>10659</v>
      </c>
      <c r="F64" s="513">
        <v>18741</v>
      </c>
      <c r="G64" s="513">
        <v>17784</v>
      </c>
      <c r="H64" s="513">
        <v>17733</v>
      </c>
      <c r="I64" s="513">
        <v>23998</v>
      </c>
      <c r="J64" s="506">
        <v>28591</v>
      </c>
      <c r="K64" s="506">
        <v>22835.226999999999</v>
      </c>
      <c r="L64" s="506">
        <v>5519.5730000000003</v>
      </c>
      <c r="N64" s="506">
        <v>11255.994000000001</v>
      </c>
    </row>
    <row r="65" spans="1:29" s="5" customFormat="1" ht="21">
      <c r="A65" s="432" t="s">
        <v>330</v>
      </c>
      <c r="B65" s="150">
        <v>5024.1032999999979</v>
      </c>
      <c r="C65" s="150">
        <v>6618.2319999999991</v>
      </c>
      <c r="D65" s="150">
        <v>7071.257999999998</v>
      </c>
      <c r="E65" s="150">
        <v>7212.4319999999998</v>
      </c>
      <c r="F65" s="150">
        <v>11559.474000000006</v>
      </c>
      <c r="G65" s="150">
        <v>6322.7580000000016</v>
      </c>
      <c r="H65" s="150">
        <v>2435.3219999999992</v>
      </c>
      <c r="I65" s="150">
        <v>6.8589999999985594</v>
      </c>
      <c r="J65" s="150">
        <v>-850.07099999999741</v>
      </c>
      <c r="K65" s="150">
        <v>2234.1539999999991</v>
      </c>
      <c r="L65" s="150">
        <v>1328.1179999999995</v>
      </c>
      <c r="N65" s="150">
        <v>2636.5609999999979</v>
      </c>
    </row>
    <row r="66" spans="1:29" ht="21">
      <c r="A66" s="508" t="s">
        <v>331</v>
      </c>
      <c r="B66" s="506">
        <v>2370.9142999999981</v>
      </c>
      <c r="C66" s="506">
        <v>4155.7729999999983</v>
      </c>
      <c r="D66" s="506">
        <v>4179.7389999999978</v>
      </c>
      <c r="E66" s="506">
        <v>5815.8849999999993</v>
      </c>
      <c r="F66" s="506">
        <v>8034.7060000000056</v>
      </c>
      <c r="G66" s="506">
        <v>4287.6140000000014</v>
      </c>
      <c r="H66" s="506">
        <v>1122.3429999999994</v>
      </c>
      <c r="I66" s="506">
        <v>651.0579999999984</v>
      </c>
      <c r="J66" s="506">
        <v>-809.26299999999742</v>
      </c>
      <c r="K66" s="506">
        <v>1352.101999999999</v>
      </c>
      <c r="L66" s="506">
        <v>864.36999999999944</v>
      </c>
      <c r="N66" s="509">
        <v>1943.0049999999978</v>
      </c>
    </row>
    <row r="67" spans="1:29" ht="21">
      <c r="A67" s="504" t="s">
        <v>386</v>
      </c>
      <c r="B67" s="500"/>
      <c r="C67" s="500"/>
      <c r="D67" s="500"/>
      <c r="E67" s="500"/>
      <c r="F67" s="500"/>
      <c r="G67" s="500"/>
      <c r="H67" s="500"/>
      <c r="I67" s="500"/>
      <c r="J67" s="500"/>
      <c r="K67" s="500"/>
      <c r="L67" s="500"/>
    </row>
    <row r="68" spans="1:29">
      <c r="A68" s="6"/>
      <c r="B68" s="6"/>
      <c r="C68" s="6"/>
      <c r="D68" s="6"/>
      <c r="E68" s="6"/>
      <c r="F68" s="6"/>
      <c r="G68" s="6"/>
      <c r="H68" s="6"/>
      <c r="I68" s="6"/>
      <c r="J68" s="6"/>
      <c r="K68" s="6"/>
      <c r="L68" s="6"/>
    </row>
    <row r="70" spans="1:29" ht="28.5">
      <c r="A70" s="851" t="s">
        <v>102</v>
      </c>
      <c r="B70" s="851"/>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row>
    <row r="71" spans="1:29" ht="22.5">
      <c r="A71" s="496"/>
      <c r="B71" s="496"/>
      <c r="C71" s="496"/>
      <c r="D71" s="496"/>
      <c r="E71" s="496"/>
      <c r="F71" s="496"/>
      <c r="G71" s="496"/>
      <c r="H71" s="496"/>
      <c r="I71" s="496"/>
      <c r="J71" s="496"/>
      <c r="K71" s="850" t="s">
        <v>105</v>
      </c>
      <c r="L71" s="850"/>
      <c r="M71" s="850"/>
      <c r="N71" s="850"/>
    </row>
    <row r="72" spans="1:29" s="5" customFormat="1" ht="21">
      <c r="A72" s="510"/>
      <c r="B72" s="511" t="s">
        <v>323</v>
      </c>
      <c r="C72" s="511" t="s">
        <v>0</v>
      </c>
      <c r="D72" s="511" t="s">
        <v>1</v>
      </c>
      <c r="E72" s="511" t="s">
        <v>2</v>
      </c>
      <c r="F72" s="511" t="s">
        <v>3</v>
      </c>
      <c r="G72" s="511" t="s">
        <v>4</v>
      </c>
      <c r="H72" s="511" t="s">
        <v>5</v>
      </c>
      <c r="I72" s="511" t="s">
        <v>6</v>
      </c>
      <c r="J72" s="511" t="s">
        <v>7</v>
      </c>
      <c r="K72" s="512" t="s">
        <v>333</v>
      </c>
      <c r="L72" s="512" t="s">
        <v>8</v>
      </c>
      <c r="N72" s="512" t="s">
        <v>537</v>
      </c>
    </row>
    <row r="73" spans="1:29" ht="21">
      <c r="A73" s="496" t="s">
        <v>324</v>
      </c>
      <c r="B73" s="513">
        <v>3688</v>
      </c>
      <c r="C73" s="513">
        <v>3500</v>
      </c>
      <c r="D73" s="513">
        <v>9243</v>
      </c>
      <c r="E73" s="513">
        <v>12185</v>
      </c>
      <c r="F73" s="513">
        <v>13946</v>
      </c>
      <c r="G73" s="513">
        <v>14452</v>
      </c>
      <c r="H73" s="513">
        <v>14849</v>
      </c>
      <c r="I73" s="513">
        <v>15506</v>
      </c>
      <c r="J73" s="506">
        <v>15507</v>
      </c>
      <c r="K73" s="506">
        <v>15507.385</v>
      </c>
      <c r="L73" s="506">
        <v>15507.412</v>
      </c>
      <c r="N73" s="506">
        <v>15507.532000000001</v>
      </c>
    </row>
    <row r="74" spans="1:29" s="5" customFormat="1" ht="21">
      <c r="A74" s="432" t="s">
        <v>13</v>
      </c>
      <c r="B74" s="507">
        <v>-10906</v>
      </c>
      <c r="C74" s="507">
        <v>-22626</v>
      </c>
      <c r="D74" s="507">
        <v>-9942</v>
      </c>
      <c r="E74" s="507">
        <v>-9971</v>
      </c>
      <c r="F74" s="507">
        <v>-9106</v>
      </c>
      <c r="G74" s="507">
        <v>-10214</v>
      </c>
      <c r="H74" s="507">
        <v>-6931</v>
      </c>
      <c r="I74" s="507">
        <v>-4163</v>
      </c>
      <c r="J74" s="150">
        <v>-2424</v>
      </c>
      <c r="K74" s="150">
        <v>3461.0689999999886</v>
      </c>
      <c r="L74" s="150">
        <v>6715.9800000000105</v>
      </c>
      <c r="N74" s="150">
        <v>8286.3899999999558</v>
      </c>
    </row>
    <row r="75" spans="1:29" ht="21">
      <c r="A75" s="496" t="s">
        <v>12</v>
      </c>
      <c r="B75" s="513">
        <v>18036</v>
      </c>
      <c r="C75" s="513">
        <v>16344</v>
      </c>
      <c r="D75" s="513">
        <v>16878</v>
      </c>
      <c r="E75" s="513">
        <v>17356</v>
      </c>
      <c r="F75" s="513">
        <v>15861</v>
      </c>
      <c r="G75" s="513">
        <v>13491</v>
      </c>
      <c r="H75" s="513">
        <v>14320</v>
      </c>
      <c r="I75" s="513">
        <v>13883</v>
      </c>
      <c r="J75" s="506">
        <v>16588</v>
      </c>
      <c r="K75" s="506">
        <v>17692.719000000001</v>
      </c>
      <c r="L75" s="506">
        <v>14855.624999999998</v>
      </c>
      <c r="N75" s="506">
        <v>17915.431999999997</v>
      </c>
    </row>
    <row r="76" spans="1:29" s="5" customFormat="1" ht="21">
      <c r="A76" s="432" t="s">
        <v>325</v>
      </c>
      <c r="B76" s="507">
        <v>117111</v>
      </c>
      <c r="C76" s="507">
        <v>121082</v>
      </c>
      <c r="D76" s="507">
        <v>109607</v>
      </c>
      <c r="E76" s="507">
        <v>115755</v>
      </c>
      <c r="F76" s="507">
        <v>121961</v>
      </c>
      <c r="G76" s="507">
        <v>129173</v>
      </c>
      <c r="H76" s="507">
        <v>134125</v>
      </c>
      <c r="I76" s="507">
        <v>134332</v>
      </c>
      <c r="J76" s="150">
        <v>142414</v>
      </c>
      <c r="K76" s="150">
        <v>138794.70600000001</v>
      </c>
      <c r="L76" s="150">
        <v>133551.57</v>
      </c>
      <c r="N76" s="150">
        <v>136774.10200000001</v>
      </c>
    </row>
    <row r="77" spans="1:29" ht="21">
      <c r="A77" s="504" t="s">
        <v>550</v>
      </c>
      <c r="B77" s="513">
        <v>81242</v>
      </c>
      <c r="C77" s="513">
        <v>74173</v>
      </c>
      <c r="D77" s="513">
        <v>63977</v>
      </c>
      <c r="E77" s="513">
        <v>64303</v>
      </c>
      <c r="F77" s="513">
        <v>63554</v>
      </c>
      <c r="G77" s="513">
        <v>70617</v>
      </c>
      <c r="H77" s="513">
        <v>72647</v>
      </c>
      <c r="I77" s="513">
        <v>80114</v>
      </c>
      <c r="J77" s="506">
        <v>93031</v>
      </c>
      <c r="K77" s="506">
        <v>93173.997000000003</v>
      </c>
      <c r="L77" s="506">
        <v>92492.82</v>
      </c>
      <c r="N77" s="506">
        <v>92759.005999999994</v>
      </c>
    </row>
    <row r="78" spans="1:29" s="5" customFormat="1" ht="21">
      <c r="A78" s="149" t="s">
        <v>551</v>
      </c>
      <c r="B78" s="507">
        <v>4683</v>
      </c>
      <c r="C78" s="507">
        <v>5534</v>
      </c>
      <c r="D78" s="507">
        <v>6764</v>
      </c>
      <c r="E78" s="507">
        <v>6890</v>
      </c>
      <c r="F78" s="507">
        <v>21380</v>
      </c>
      <c r="G78" s="507">
        <v>16581</v>
      </c>
      <c r="H78" s="507">
        <v>15926</v>
      </c>
      <c r="I78" s="507">
        <v>12147</v>
      </c>
      <c r="J78" s="150">
        <v>13819</v>
      </c>
      <c r="K78" s="150">
        <v>14553.188</v>
      </c>
      <c r="L78" s="150">
        <v>18652.594000000005</v>
      </c>
      <c r="N78" s="150">
        <v>20674.644</v>
      </c>
    </row>
    <row r="79" spans="1:29" ht="21">
      <c r="A79" s="496" t="s">
        <v>91</v>
      </c>
      <c r="B79" s="513">
        <v>106205</v>
      </c>
      <c r="C79" s="513">
        <v>98456</v>
      </c>
      <c r="D79" s="513">
        <v>99666</v>
      </c>
      <c r="E79" s="513">
        <v>105784</v>
      </c>
      <c r="F79" s="513">
        <v>112855</v>
      </c>
      <c r="G79" s="513">
        <v>118959</v>
      </c>
      <c r="H79" s="513">
        <v>127193</v>
      </c>
      <c r="I79" s="513">
        <v>130178</v>
      </c>
      <c r="J79" s="506">
        <v>139990</v>
      </c>
      <c r="K79" s="506">
        <v>142255.77499999999</v>
      </c>
      <c r="L79" s="506">
        <v>140267.55000000002</v>
      </c>
      <c r="N79" s="506">
        <v>145060.49199999997</v>
      </c>
    </row>
    <row r="80" spans="1:29" s="5" customFormat="1" ht="21">
      <c r="A80" s="432" t="s">
        <v>328</v>
      </c>
      <c r="B80" s="507">
        <v>13651</v>
      </c>
      <c r="C80" s="507">
        <v>13685</v>
      </c>
      <c r="D80" s="507">
        <v>14785</v>
      </c>
      <c r="E80" s="507">
        <v>9896</v>
      </c>
      <c r="F80" s="507">
        <v>9531</v>
      </c>
      <c r="G80" s="507">
        <v>13944</v>
      </c>
      <c r="H80" s="507">
        <v>15943</v>
      </c>
      <c r="I80" s="507">
        <v>17039</v>
      </c>
      <c r="J80" s="150">
        <v>17612</v>
      </c>
      <c r="K80" s="150">
        <v>15678.332999999999</v>
      </c>
      <c r="L80" s="150">
        <v>4695.9610000000002</v>
      </c>
      <c r="N80" s="150">
        <v>8834.1990000000005</v>
      </c>
    </row>
    <row r="81" spans="1:14" ht="21">
      <c r="A81" s="496" t="s">
        <v>329</v>
      </c>
      <c r="B81" s="513">
        <v>22833</v>
      </c>
      <c r="C81" s="513">
        <v>24112</v>
      </c>
      <c r="D81" s="513">
        <v>18088</v>
      </c>
      <c r="E81" s="513">
        <v>10256</v>
      </c>
      <c r="F81" s="513">
        <v>10626</v>
      </c>
      <c r="G81" s="513">
        <v>14710</v>
      </c>
      <c r="H81" s="513">
        <v>14272</v>
      </c>
      <c r="I81" s="513">
        <v>12888</v>
      </c>
      <c r="J81" s="506">
        <v>13392</v>
      </c>
      <c r="K81" s="506">
        <v>12579.025</v>
      </c>
      <c r="L81" s="506">
        <v>4171.6690000000008</v>
      </c>
      <c r="N81" s="506">
        <v>7692.3359999999993</v>
      </c>
    </row>
    <row r="82" spans="1:14" s="5" customFormat="1" ht="21">
      <c r="A82" s="432" t="s">
        <v>330</v>
      </c>
      <c r="B82" s="150">
        <v>-9182.8509999999987</v>
      </c>
      <c r="C82" s="150">
        <v>-10427.637000000001</v>
      </c>
      <c r="D82" s="150">
        <v>-3302.4869999999996</v>
      </c>
      <c r="E82" s="150">
        <v>-360.23500000000058</v>
      </c>
      <c r="F82" s="150">
        <v>-1094.6440000000007</v>
      </c>
      <c r="G82" s="150">
        <v>-766.14400000000023</v>
      </c>
      <c r="H82" s="150">
        <v>1670.9729999999981</v>
      </c>
      <c r="I82" s="150">
        <v>4151.005000000001</v>
      </c>
      <c r="J82" s="150">
        <v>4220.217999999998</v>
      </c>
      <c r="K82" s="150">
        <v>3099.3079999999991</v>
      </c>
      <c r="L82" s="150">
        <v>524.29200000000026</v>
      </c>
      <c r="N82" s="150">
        <v>1141.8630000000016</v>
      </c>
    </row>
    <row r="83" spans="1:14" ht="21">
      <c r="A83" s="508" t="s">
        <v>331</v>
      </c>
      <c r="B83" s="506">
        <v>-9532.6579999999994</v>
      </c>
      <c r="C83" s="506">
        <v>-12365.52</v>
      </c>
      <c r="D83" s="506">
        <v>-3677.3829999999994</v>
      </c>
      <c r="E83" s="506">
        <v>-871.27300000000059</v>
      </c>
      <c r="F83" s="506">
        <v>-1299.5870000000007</v>
      </c>
      <c r="G83" s="506">
        <v>-1074.9720000000002</v>
      </c>
      <c r="H83" s="506">
        <v>875.47099999999818</v>
      </c>
      <c r="I83" s="506">
        <v>2317.2990000000009</v>
      </c>
      <c r="J83" s="506">
        <v>1617.3799999999981</v>
      </c>
      <c r="K83" s="509">
        <v>1875.561999999999</v>
      </c>
      <c r="L83" s="509">
        <v>503.81300000000027</v>
      </c>
      <c r="N83" s="509">
        <v>1159.0090000000016</v>
      </c>
    </row>
    <row r="84" spans="1:14" ht="21">
      <c r="A84" s="504" t="s">
        <v>386</v>
      </c>
      <c r="B84" s="500"/>
      <c r="C84" s="500"/>
      <c r="D84" s="500"/>
      <c r="E84" s="500"/>
      <c r="F84" s="500"/>
      <c r="G84" s="500"/>
      <c r="H84" s="500"/>
      <c r="I84" s="500"/>
      <c r="J84" s="500"/>
      <c r="K84" s="500"/>
      <c r="L84" s="500"/>
    </row>
    <row r="85" spans="1:14" ht="21">
      <c r="A85" s="504"/>
      <c r="B85" s="504"/>
      <c r="C85" s="504"/>
      <c r="D85" s="504"/>
      <c r="E85" s="504"/>
      <c r="F85" s="504"/>
      <c r="G85" s="504"/>
      <c r="H85" s="504"/>
      <c r="I85" s="504"/>
      <c r="J85" s="504"/>
      <c r="K85" s="504"/>
      <c r="L85" s="504"/>
    </row>
    <row r="87" spans="1:14">
      <c r="A87" s="6"/>
      <c r="B87" s="6"/>
      <c r="C87" s="6"/>
      <c r="D87" s="6"/>
      <c r="E87" s="6"/>
      <c r="F87" s="6"/>
      <c r="G87" s="6"/>
      <c r="H87" s="6"/>
      <c r="I87" s="6"/>
      <c r="J87" s="6"/>
      <c r="K87" s="6"/>
      <c r="L87" s="6"/>
    </row>
    <row r="92" spans="1:14">
      <c r="B92" s="8"/>
      <c r="C92" s="8"/>
      <c r="D92" s="8"/>
      <c r="E92" s="8"/>
      <c r="F92" s="8"/>
      <c r="G92" s="8"/>
      <c r="H92" s="8"/>
      <c r="I92" s="8"/>
      <c r="J92" s="8"/>
    </row>
    <row r="93" spans="1:14">
      <c r="B93" s="8"/>
      <c r="C93" s="8"/>
      <c r="D93" s="8"/>
      <c r="E93" s="8"/>
      <c r="F93" s="8"/>
      <c r="G93" s="8"/>
      <c r="H93" s="8"/>
      <c r="I93" s="8"/>
      <c r="J93" s="8"/>
    </row>
    <row r="94" spans="1:14">
      <c r="B94" s="8"/>
      <c r="C94" s="8"/>
      <c r="D94" s="8"/>
      <c r="E94" s="8"/>
      <c r="F94" s="8"/>
      <c r="G94" s="8"/>
      <c r="H94" s="8"/>
      <c r="I94" s="8"/>
      <c r="J94" s="8"/>
    </row>
    <row r="95" spans="1:14">
      <c r="B95" s="8"/>
      <c r="C95" s="8"/>
      <c r="D95" s="8"/>
      <c r="E95" s="8"/>
      <c r="F95" s="8"/>
      <c r="G95" s="8"/>
      <c r="H95" s="8"/>
      <c r="I95" s="8"/>
      <c r="J95" s="8"/>
    </row>
    <row r="96" spans="1:14">
      <c r="B96" s="8"/>
      <c r="C96" s="8"/>
      <c r="D96" s="8"/>
      <c r="E96" s="8"/>
      <c r="F96" s="8"/>
      <c r="G96" s="8"/>
      <c r="H96" s="8"/>
      <c r="I96" s="8"/>
      <c r="J96" s="8"/>
    </row>
    <row r="97" spans="2:10">
      <c r="B97" s="8"/>
      <c r="C97" s="8"/>
      <c r="D97" s="8"/>
      <c r="E97" s="8"/>
      <c r="F97" s="8"/>
      <c r="G97" s="8"/>
      <c r="H97" s="8"/>
      <c r="I97" s="8"/>
      <c r="J97" s="8"/>
    </row>
  </sheetData>
  <mergeCells count="10">
    <mergeCell ref="K71:N71"/>
    <mergeCell ref="A2:AC2"/>
    <mergeCell ref="A19:AC19"/>
    <mergeCell ref="A36:AC36"/>
    <mergeCell ref="A53:AC53"/>
    <mergeCell ref="A70:AC70"/>
    <mergeCell ref="L3:N3"/>
    <mergeCell ref="K37:N37"/>
    <mergeCell ref="K20:N20"/>
    <mergeCell ref="K54:N54"/>
  </mergeCells>
  <printOptions horizontalCentered="1"/>
  <pageMargins left="0.7" right="0.7" top="0.75" bottom="0.75" header="0.3" footer="0.3"/>
  <pageSetup scale="39"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B1:N56"/>
  <sheetViews>
    <sheetView showGridLines="0" view="pageBreakPreview" zoomScale="39" zoomScaleNormal="55" zoomScaleSheetLayoutView="39" workbookViewId="0">
      <selection activeCell="C46" sqref="C46"/>
    </sheetView>
  </sheetViews>
  <sheetFormatPr defaultRowHeight="12.75"/>
  <cols>
    <col min="1" max="1" width="9.140625" style="578"/>
    <col min="2" max="2" width="9.85546875" style="578" customWidth="1"/>
    <col min="3" max="3" width="65" style="578" bestFit="1" customWidth="1"/>
    <col min="4" max="4" width="20.28515625" style="578" bestFit="1" customWidth="1"/>
    <col min="5" max="5" width="17.28515625" style="578" bestFit="1" customWidth="1"/>
    <col min="6" max="6" width="18.85546875" style="578" bestFit="1" customWidth="1"/>
    <col min="7" max="7" width="19" style="578" bestFit="1" customWidth="1"/>
    <col min="8" max="9" width="13.140625" style="578" customWidth="1"/>
    <col min="10" max="10" width="13.7109375" style="578" bestFit="1" customWidth="1"/>
    <col min="11" max="11" width="9.140625" style="578"/>
    <col min="12" max="12" width="9.28515625" style="578" bestFit="1" customWidth="1"/>
    <col min="13" max="16384" width="9.140625" style="578"/>
  </cols>
  <sheetData>
    <row r="1" spans="2:14" ht="15.75">
      <c r="J1" s="579"/>
    </row>
    <row r="2" spans="2:14" ht="32.25">
      <c r="B2" s="853" t="s">
        <v>548</v>
      </c>
      <c r="C2" s="853"/>
      <c r="D2" s="853"/>
      <c r="E2" s="853"/>
      <c r="F2" s="853"/>
      <c r="G2" s="853"/>
      <c r="H2" s="853"/>
      <c r="I2" s="853"/>
      <c r="J2" s="853"/>
    </row>
    <row r="3" spans="2:14" ht="32.25">
      <c r="B3" s="854" t="s">
        <v>549</v>
      </c>
      <c r="C3" s="854"/>
      <c r="D3" s="854"/>
      <c r="E3" s="854"/>
      <c r="F3" s="854"/>
      <c r="G3" s="854"/>
      <c r="H3" s="854"/>
      <c r="I3" s="854"/>
      <c r="J3" s="854"/>
    </row>
    <row r="4" spans="2:14" ht="27" thickBot="1">
      <c r="B4" s="582"/>
      <c r="C4" s="582"/>
      <c r="D4" s="582"/>
      <c r="E4" s="582"/>
      <c r="F4" s="582"/>
      <c r="G4" s="582"/>
      <c r="H4" s="582"/>
      <c r="I4" s="582"/>
      <c r="J4" s="660" t="s">
        <v>414</v>
      </c>
    </row>
    <row r="5" spans="2:14" s="580" customFormat="1" ht="20.100000000000001" customHeight="1">
      <c r="B5" s="855" t="s">
        <v>165</v>
      </c>
      <c r="C5" s="856"/>
      <c r="D5" s="753" t="s">
        <v>454</v>
      </c>
      <c r="E5" s="753" t="s">
        <v>455</v>
      </c>
      <c r="F5" s="753" t="s">
        <v>456</v>
      </c>
      <c r="G5" s="753" t="s">
        <v>457</v>
      </c>
      <c r="H5" s="753" t="s">
        <v>347</v>
      </c>
      <c r="I5" s="753" t="s">
        <v>349</v>
      </c>
      <c r="J5" s="656" t="s">
        <v>360</v>
      </c>
    </row>
    <row r="6" spans="2:14" ht="23.25">
      <c r="B6" s="583"/>
      <c r="C6" s="584"/>
      <c r="D6" s="584"/>
      <c r="E6" s="585"/>
      <c r="F6" s="585"/>
      <c r="G6" s="585"/>
      <c r="H6" s="585"/>
      <c r="I6" s="585"/>
      <c r="J6" s="586"/>
      <c r="N6" s="578">
        <v>100</v>
      </c>
    </row>
    <row r="7" spans="2:14" s="580" customFormat="1" ht="23.25">
      <c r="B7" s="587" t="s">
        <v>486</v>
      </c>
      <c r="C7" s="588"/>
      <c r="D7" s="589"/>
      <c r="E7" s="590"/>
      <c r="F7" s="590"/>
      <c r="G7" s="590"/>
      <c r="H7" s="590"/>
      <c r="I7" s="590"/>
      <c r="J7" s="591"/>
    </row>
    <row r="8" spans="2:14" ht="23.25">
      <c r="B8" s="592"/>
      <c r="C8" s="593"/>
      <c r="D8" s="594"/>
      <c r="E8" s="595"/>
      <c r="F8" s="595"/>
      <c r="G8" s="595"/>
      <c r="H8" s="595"/>
      <c r="I8" s="595"/>
      <c r="J8" s="596"/>
    </row>
    <row r="9" spans="2:14" s="580" customFormat="1" ht="23.25">
      <c r="B9" s="597" t="s">
        <v>458</v>
      </c>
      <c r="C9" s="598"/>
      <c r="D9" s="630">
        <v>51.1</v>
      </c>
      <c r="E9" s="631">
        <v>22.6</v>
      </c>
      <c r="F9" s="632">
        <v>17.5</v>
      </c>
      <c r="G9" s="632">
        <v>3.8</v>
      </c>
      <c r="H9" s="632">
        <v>3.2</v>
      </c>
      <c r="I9" s="632">
        <v>1.9</v>
      </c>
      <c r="J9" s="633">
        <v>100</v>
      </c>
    </row>
    <row r="10" spans="2:14" s="581" customFormat="1" ht="23.25">
      <c r="B10" s="592" t="s">
        <v>459</v>
      </c>
      <c r="C10" s="593"/>
      <c r="D10" s="634">
        <v>48.4</v>
      </c>
      <c r="E10" s="635">
        <v>24.6</v>
      </c>
      <c r="F10" s="635">
        <v>18.8</v>
      </c>
      <c r="G10" s="635">
        <v>4.0999999999999996</v>
      </c>
      <c r="H10" s="635">
        <v>3.3</v>
      </c>
      <c r="I10" s="635">
        <v>0.8</v>
      </c>
      <c r="J10" s="636">
        <v>100</v>
      </c>
    </row>
    <row r="11" spans="2:14" s="580" customFormat="1" ht="23.25">
      <c r="B11" s="599" t="s">
        <v>516</v>
      </c>
      <c r="C11" s="598"/>
      <c r="D11" s="637">
        <v>45.8</v>
      </c>
      <c r="E11" s="632">
        <v>25.4</v>
      </c>
      <c r="F11" s="632">
        <v>19.2</v>
      </c>
      <c r="G11" s="632">
        <v>4.7</v>
      </c>
      <c r="H11" s="632">
        <v>4.2</v>
      </c>
      <c r="I11" s="632">
        <v>0.8</v>
      </c>
      <c r="J11" s="633">
        <v>100</v>
      </c>
    </row>
    <row r="12" spans="2:14" ht="23.25">
      <c r="B12" s="600"/>
      <c r="C12" s="584"/>
      <c r="D12" s="638"/>
      <c r="E12" s="635"/>
      <c r="F12" s="635"/>
      <c r="G12" s="635"/>
      <c r="H12" s="635"/>
      <c r="I12" s="635"/>
      <c r="J12" s="636"/>
    </row>
    <row r="13" spans="2:14" s="580" customFormat="1" ht="23.25">
      <c r="B13" s="597" t="s">
        <v>326</v>
      </c>
      <c r="C13" s="598"/>
      <c r="D13" s="637"/>
      <c r="E13" s="632"/>
      <c r="F13" s="632"/>
      <c r="G13" s="632"/>
      <c r="H13" s="632"/>
      <c r="I13" s="632"/>
      <c r="J13" s="633"/>
    </row>
    <row r="14" spans="2:14" ht="23.25">
      <c r="B14" s="583"/>
      <c r="C14" s="584" t="s">
        <v>470</v>
      </c>
      <c r="D14" s="634">
        <v>72.865957666963283</v>
      </c>
      <c r="E14" s="635">
        <v>16.599684171579199</v>
      </c>
      <c r="F14" s="635">
        <v>8.2979314180559225</v>
      </c>
      <c r="G14" s="635">
        <v>1.8789735718485561</v>
      </c>
      <c r="H14" s="635">
        <v>0.28554832497472754</v>
      </c>
      <c r="I14" s="635">
        <v>7.1904846578296391E-2</v>
      </c>
      <c r="J14" s="636">
        <v>100</v>
      </c>
    </row>
    <row r="15" spans="2:14" s="580" customFormat="1" ht="23.25">
      <c r="B15" s="597"/>
      <c r="C15" s="598" t="s">
        <v>471</v>
      </c>
      <c r="D15" s="630">
        <v>48.639509621956861</v>
      </c>
      <c r="E15" s="632">
        <v>22.67277894218514</v>
      </c>
      <c r="F15" s="632">
        <v>19.441470495732535</v>
      </c>
      <c r="G15" s="632">
        <v>3.3542354080250583</v>
      </c>
      <c r="H15" s="632">
        <v>2.3019672098705253</v>
      </c>
      <c r="I15" s="632">
        <v>3.5900383222298533</v>
      </c>
      <c r="J15" s="633">
        <v>100</v>
      </c>
    </row>
    <row r="16" spans="2:14" ht="23.25">
      <c r="B16" s="601" t="s">
        <v>472</v>
      </c>
      <c r="C16" s="602"/>
      <c r="D16" s="634"/>
      <c r="E16" s="635"/>
      <c r="F16" s="635"/>
      <c r="G16" s="635"/>
      <c r="H16" s="635"/>
      <c r="I16" s="635"/>
      <c r="J16" s="636"/>
    </row>
    <row r="17" spans="2:10" s="580" customFormat="1" ht="23.25">
      <c r="B17" s="597"/>
      <c r="C17" s="598" t="s">
        <v>389</v>
      </c>
      <c r="D17" s="630">
        <v>50.414449567983951</v>
      </c>
      <c r="E17" s="630">
        <v>23.687137892712116</v>
      </c>
      <c r="F17" s="630">
        <v>19.760909212986512</v>
      </c>
      <c r="G17" s="630">
        <v>3.4721607917247583</v>
      </c>
      <c r="H17" s="630">
        <v>2.4933046276630302</v>
      </c>
      <c r="I17" s="630">
        <v>0.17203790692961585</v>
      </c>
      <c r="J17" s="639">
        <v>100</v>
      </c>
    </row>
    <row r="18" spans="2:10" ht="23.25">
      <c r="B18" s="583"/>
      <c r="C18" s="584" t="s">
        <v>473</v>
      </c>
      <c r="D18" s="638">
        <v>41.938279997736586</v>
      </c>
      <c r="E18" s="635">
        <v>23.275144689100877</v>
      </c>
      <c r="F18" s="635">
        <v>28.907838899580156</v>
      </c>
      <c r="G18" s="635">
        <v>2.4837456126573345</v>
      </c>
      <c r="H18" s="635">
        <v>0.19550711520287936</v>
      </c>
      <c r="I18" s="635">
        <v>3.1994836857221576</v>
      </c>
      <c r="J18" s="640">
        <v>100</v>
      </c>
    </row>
    <row r="19" spans="2:10" s="580" customFormat="1" ht="23.25">
      <c r="B19" s="597"/>
      <c r="C19" s="598" t="s">
        <v>474</v>
      </c>
      <c r="D19" s="630">
        <v>29.553653890357118</v>
      </c>
      <c r="E19" s="632">
        <v>9.7382419144981878</v>
      </c>
      <c r="F19" s="632">
        <v>3.8344405274150111</v>
      </c>
      <c r="G19" s="632">
        <v>0.10381096225445731</v>
      </c>
      <c r="H19" s="632">
        <v>0</v>
      </c>
      <c r="I19" s="632">
        <v>56.76985270547523</v>
      </c>
      <c r="J19" s="639">
        <v>100</v>
      </c>
    </row>
    <row r="20" spans="2:10" ht="23.25">
      <c r="B20" s="583"/>
      <c r="C20" s="584" t="s">
        <v>475</v>
      </c>
      <c r="D20" s="634">
        <v>55.316841965334604</v>
      </c>
      <c r="E20" s="635">
        <v>29.253633035310873</v>
      </c>
      <c r="F20" s="635">
        <v>6.7872249641101572</v>
      </c>
      <c r="G20" s="635">
        <v>5.6547051176784766</v>
      </c>
      <c r="H20" s="635">
        <v>2.9658601590803642</v>
      </c>
      <c r="I20" s="635">
        <v>2.1734758485528499E-2</v>
      </c>
      <c r="J20" s="640">
        <v>100</v>
      </c>
    </row>
    <row r="21" spans="2:10" s="580" customFormat="1" ht="23.25">
      <c r="B21" s="597"/>
      <c r="C21" s="598" t="s">
        <v>476</v>
      </c>
      <c r="D21" s="637">
        <v>70.653867985079117</v>
      </c>
      <c r="E21" s="632">
        <v>13.876714259122691</v>
      </c>
      <c r="F21" s="632">
        <v>13.499621682548829</v>
      </c>
      <c r="G21" s="632">
        <v>1.9697960732493469</v>
      </c>
      <c r="H21" s="632">
        <v>0</v>
      </c>
      <c r="I21" s="632">
        <v>0</v>
      </c>
      <c r="J21" s="639">
        <v>100</v>
      </c>
    </row>
    <row r="22" spans="2:10" ht="23.25">
      <c r="B22" s="583"/>
      <c r="C22" s="584" t="s">
        <v>399</v>
      </c>
      <c r="D22" s="638">
        <v>56.897984242161549</v>
      </c>
      <c r="E22" s="635">
        <v>20.753629939205052</v>
      </c>
      <c r="F22" s="635">
        <v>12.31875843252215</v>
      </c>
      <c r="G22" s="635">
        <v>3.0356897330123931</v>
      </c>
      <c r="H22" s="635">
        <v>3.1318112340922868</v>
      </c>
      <c r="I22" s="635">
        <v>3.8621264190065592</v>
      </c>
      <c r="J22" s="640">
        <v>100</v>
      </c>
    </row>
    <row r="23" spans="2:10" s="580" customFormat="1" ht="23.25">
      <c r="B23" s="597"/>
      <c r="C23" s="598" t="s">
        <v>477</v>
      </c>
      <c r="D23" s="637">
        <v>84.643777276049505</v>
      </c>
      <c r="E23" s="632">
        <v>6.1518169203190611</v>
      </c>
      <c r="F23" s="632">
        <v>3.8422864336513358</v>
      </c>
      <c r="G23" s="632">
        <v>0.31361581564593621</v>
      </c>
      <c r="H23" s="632">
        <v>4.7375389749089338</v>
      </c>
      <c r="I23" s="632">
        <v>0.31096457942522726</v>
      </c>
      <c r="J23" s="639">
        <v>100</v>
      </c>
    </row>
    <row r="24" spans="2:10" ht="23.25">
      <c r="B24" s="592"/>
      <c r="C24" s="593" t="s">
        <v>103</v>
      </c>
      <c r="D24" s="641">
        <v>52.63288687765143</v>
      </c>
      <c r="E24" s="642">
        <v>21.671717685348764</v>
      </c>
      <c r="F24" s="642">
        <v>17.604620313730322</v>
      </c>
      <c r="G24" s="642">
        <v>3.1110599721610397</v>
      </c>
      <c r="H24" s="642">
        <v>1.9695899130444807</v>
      </c>
      <c r="I24" s="642">
        <v>3.0101252380639565</v>
      </c>
      <c r="J24" s="643">
        <v>100</v>
      </c>
    </row>
    <row r="25" spans="2:10" s="580" customFormat="1" ht="23.25">
      <c r="B25" s="597"/>
      <c r="C25" s="598"/>
      <c r="D25" s="630"/>
      <c r="E25" s="632"/>
      <c r="F25" s="632"/>
      <c r="G25" s="632"/>
      <c r="H25" s="632"/>
      <c r="I25" s="632"/>
      <c r="J25" s="644"/>
    </row>
    <row r="26" spans="2:10" ht="23.25">
      <c r="B26" s="603" t="s">
        <v>478</v>
      </c>
      <c r="C26" s="604"/>
      <c r="D26" s="645">
        <v>12.9</v>
      </c>
      <c r="E26" s="646">
        <v>11.3</v>
      </c>
      <c r="F26" s="646">
        <v>25.6</v>
      </c>
      <c r="G26" s="646">
        <v>15.9</v>
      </c>
      <c r="H26" s="646">
        <v>9</v>
      </c>
      <c r="I26" s="646">
        <v>31.1</v>
      </c>
      <c r="J26" s="647">
        <v>15.3</v>
      </c>
    </row>
    <row r="27" spans="2:10" s="580" customFormat="1" ht="23.25" hidden="1">
      <c r="B27" s="605" t="s">
        <v>479</v>
      </c>
      <c r="C27" s="606"/>
      <c r="D27" s="648">
        <v>3.8</v>
      </c>
      <c r="E27" s="649">
        <v>2.6</v>
      </c>
      <c r="F27" s="649">
        <v>14.7</v>
      </c>
      <c r="G27" s="649">
        <v>8.1999999999999993</v>
      </c>
      <c r="H27" s="649">
        <v>1.3</v>
      </c>
      <c r="I27" s="649">
        <v>11</v>
      </c>
      <c r="J27" s="650">
        <v>5.4</v>
      </c>
    </row>
    <row r="28" spans="2:10" ht="23.25">
      <c r="B28" s="583"/>
      <c r="C28" s="584"/>
      <c r="D28" s="651"/>
      <c r="E28" s="635"/>
      <c r="F28" s="635"/>
      <c r="G28" s="635"/>
      <c r="H28" s="635"/>
      <c r="I28" s="635"/>
      <c r="J28" s="652"/>
    </row>
    <row r="29" spans="2:10" s="580" customFormat="1" ht="23.25">
      <c r="B29" s="587" t="s">
        <v>325</v>
      </c>
      <c r="C29" s="598"/>
      <c r="D29" s="630"/>
      <c r="E29" s="632"/>
      <c r="F29" s="632"/>
      <c r="G29" s="632"/>
      <c r="H29" s="632"/>
      <c r="I29" s="632"/>
      <c r="J29" s="644"/>
    </row>
    <row r="30" spans="2:10" ht="23.25">
      <c r="B30" s="592"/>
      <c r="C30" s="584"/>
      <c r="D30" s="634"/>
      <c r="E30" s="635"/>
      <c r="F30" s="635"/>
      <c r="G30" s="635"/>
      <c r="H30" s="635"/>
      <c r="I30" s="635"/>
      <c r="J30" s="652"/>
    </row>
    <row r="31" spans="2:10" s="580" customFormat="1" ht="23.25">
      <c r="B31" s="587" t="s">
        <v>460</v>
      </c>
      <c r="C31" s="598"/>
      <c r="D31" s="630">
        <v>53.4</v>
      </c>
      <c r="E31" s="632">
        <v>22.8</v>
      </c>
      <c r="F31" s="632">
        <v>17.100000000000001</v>
      </c>
      <c r="G31" s="632">
        <v>3.5</v>
      </c>
      <c r="H31" s="632">
        <v>2.8</v>
      </c>
      <c r="I31" s="632">
        <v>0.3</v>
      </c>
      <c r="J31" s="633">
        <v>100</v>
      </c>
    </row>
    <row r="32" spans="2:10" ht="23.25">
      <c r="B32" s="583"/>
      <c r="C32" s="607" t="s">
        <v>461</v>
      </c>
      <c r="D32" s="638">
        <v>43.8</v>
      </c>
      <c r="E32" s="635">
        <v>23.4</v>
      </c>
      <c r="F32" s="635">
        <v>23.9</v>
      </c>
      <c r="G32" s="635">
        <v>4.5</v>
      </c>
      <c r="H32" s="635">
        <v>4.3</v>
      </c>
      <c r="I32" s="635">
        <v>0.2</v>
      </c>
      <c r="J32" s="636">
        <v>100</v>
      </c>
    </row>
    <row r="33" spans="2:10" s="580" customFormat="1" ht="23.25">
      <c r="B33" s="597"/>
      <c r="C33" s="608" t="s">
        <v>462</v>
      </c>
      <c r="D33" s="637">
        <v>57.6</v>
      </c>
      <c r="E33" s="632">
        <v>22.5</v>
      </c>
      <c r="F33" s="632">
        <v>14.3</v>
      </c>
      <c r="G33" s="632">
        <v>3.1</v>
      </c>
      <c r="H33" s="632">
        <v>2.2000000000000002</v>
      </c>
      <c r="I33" s="632">
        <v>0.3</v>
      </c>
      <c r="J33" s="633">
        <v>100</v>
      </c>
    </row>
    <row r="34" spans="2:10" ht="23.25">
      <c r="B34" s="583"/>
      <c r="C34" s="609" t="s">
        <v>463</v>
      </c>
      <c r="D34" s="638">
        <v>35.4</v>
      </c>
      <c r="E34" s="635">
        <v>29.1</v>
      </c>
      <c r="F34" s="635">
        <v>29.6</v>
      </c>
      <c r="G34" s="635">
        <v>4.0999999999999996</v>
      </c>
      <c r="H34" s="635">
        <v>1.3</v>
      </c>
      <c r="I34" s="635">
        <v>0.5</v>
      </c>
      <c r="J34" s="636">
        <v>100</v>
      </c>
    </row>
    <row r="35" spans="2:10" s="580" customFormat="1" ht="23.25">
      <c r="B35" s="597"/>
      <c r="C35" s="610" t="s">
        <v>464</v>
      </c>
      <c r="D35" s="630">
        <v>43.5</v>
      </c>
      <c r="E35" s="632">
        <v>36.200000000000003</v>
      </c>
      <c r="F35" s="632">
        <v>14.5</v>
      </c>
      <c r="G35" s="632">
        <v>3.5</v>
      </c>
      <c r="H35" s="632">
        <v>1.7</v>
      </c>
      <c r="I35" s="632">
        <v>0.6</v>
      </c>
      <c r="J35" s="633">
        <v>100</v>
      </c>
    </row>
    <row r="36" spans="2:10" ht="23.25">
      <c r="B36" s="583"/>
      <c r="C36" s="611" t="s">
        <v>465</v>
      </c>
      <c r="D36" s="634">
        <v>93.3</v>
      </c>
      <c r="E36" s="635">
        <v>2.4</v>
      </c>
      <c r="F36" s="635">
        <v>1.6</v>
      </c>
      <c r="G36" s="635">
        <v>0.5</v>
      </c>
      <c r="H36" s="635">
        <v>1.2</v>
      </c>
      <c r="I36" s="635">
        <v>0.6</v>
      </c>
      <c r="J36" s="636">
        <v>100</v>
      </c>
    </row>
    <row r="37" spans="2:10" ht="23.25">
      <c r="B37" s="583"/>
      <c r="C37" s="584"/>
      <c r="D37" s="638"/>
      <c r="E37" s="635"/>
      <c r="F37" s="635"/>
      <c r="G37" s="635"/>
      <c r="H37" s="635"/>
      <c r="I37" s="635"/>
      <c r="J37" s="652"/>
    </row>
    <row r="38" spans="2:10" s="580" customFormat="1" ht="23.25">
      <c r="B38" s="587" t="s">
        <v>466</v>
      </c>
      <c r="C38" s="588"/>
      <c r="D38" s="637"/>
      <c r="E38" s="632"/>
      <c r="F38" s="632"/>
      <c r="G38" s="632"/>
      <c r="H38" s="632"/>
      <c r="I38" s="632"/>
      <c r="J38" s="644"/>
    </row>
    <row r="39" spans="2:10" ht="23.25">
      <c r="B39" s="592"/>
      <c r="C39" s="593"/>
      <c r="D39" s="638"/>
      <c r="E39" s="635"/>
      <c r="F39" s="635"/>
      <c r="G39" s="635"/>
      <c r="H39" s="635"/>
      <c r="I39" s="635"/>
      <c r="J39" s="652"/>
    </row>
    <row r="40" spans="2:10" s="580" customFormat="1" ht="23.25">
      <c r="B40" s="597" t="s">
        <v>487</v>
      </c>
      <c r="C40" s="598"/>
      <c r="D40" s="637">
        <v>16.100000000000001</v>
      </c>
      <c r="E40" s="632">
        <v>12</v>
      </c>
      <c r="F40" s="632">
        <v>11.6</v>
      </c>
      <c r="G40" s="632">
        <v>30.1</v>
      </c>
      <c r="H40" s="632">
        <v>25.2</v>
      </c>
      <c r="I40" s="632">
        <v>8</v>
      </c>
      <c r="J40" s="644">
        <v>14.1</v>
      </c>
    </row>
    <row r="41" spans="2:10" ht="23.25">
      <c r="B41" s="583" t="s">
        <v>468</v>
      </c>
      <c r="C41" s="584"/>
      <c r="D41" s="634">
        <v>13.6</v>
      </c>
      <c r="E41" s="635">
        <v>9</v>
      </c>
      <c r="F41" s="635">
        <v>10.8</v>
      </c>
      <c r="G41" s="635">
        <v>30.1</v>
      </c>
      <c r="H41" s="635">
        <v>25</v>
      </c>
      <c r="I41" s="635">
        <v>1.9</v>
      </c>
      <c r="J41" s="652">
        <v>11.9</v>
      </c>
    </row>
    <row r="42" spans="2:10" s="580" customFormat="1" ht="23.25">
      <c r="B42" s="597" t="s">
        <v>469</v>
      </c>
      <c r="C42" s="598"/>
      <c r="D42" s="630">
        <v>9.5</v>
      </c>
      <c r="E42" s="632">
        <v>6.8</v>
      </c>
      <c r="F42" s="632">
        <v>8.4</v>
      </c>
      <c r="G42" s="632">
        <v>13</v>
      </c>
      <c r="H42" s="632">
        <v>15.1</v>
      </c>
      <c r="I42" s="632">
        <v>5.7</v>
      </c>
      <c r="J42" s="644">
        <v>9.4</v>
      </c>
    </row>
    <row r="43" spans="2:10" ht="23.25">
      <c r="B43" s="583" t="s">
        <v>467</v>
      </c>
      <c r="C43" s="584"/>
      <c r="D43" s="638">
        <v>53.2</v>
      </c>
      <c r="E43" s="635">
        <v>20.3</v>
      </c>
      <c r="F43" s="635">
        <v>17.600000000000001</v>
      </c>
      <c r="G43" s="635">
        <v>3.2</v>
      </c>
      <c r="H43" s="635">
        <v>3.1</v>
      </c>
      <c r="I43" s="635">
        <v>2.6</v>
      </c>
      <c r="J43" s="652">
        <v>99.999999999999986</v>
      </c>
    </row>
    <row r="44" spans="2:10" s="580" customFormat="1" ht="23.25">
      <c r="B44" s="597"/>
      <c r="C44" s="598"/>
      <c r="D44" s="630"/>
      <c r="E44" s="632"/>
      <c r="F44" s="632"/>
      <c r="G44" s="632"/>
      <c r="H44" s="632"/>
      <c r="I44" s="632"/>
      <c r="J44" s="633"/>
    </row>
    <row r="45" spans="2:10" ht="23.25">
      <c r="B45" s="592" t="s">
        <v>480</v>
      </c>
      <c r="C45" s="593"/>
      <c r="D45" s="634"/>
      <c r="E45" s="635"/>
      <c r="F45" s="635"/>
      <c r="G45" s="635"/>
      <c r="H45" s="635"/>
      <c r="I45" s="635"/>
      <c r="J45" s="652"/>
    </row>
    <row r="46" spans="2:10" ht="23.25">
      <c r="B46" s="592"/>
      <c r="C46" s="593"/>
      <c r="D46" s="634"/>
      <c r="E46" s="635"/>
      <c r="F46" s="635"/>
      <c r="G46" s="635"/>
      <c r="H46" s="635"/>
      <c r="I46" s="635"/>
      <c r="J46" s="652"/>
    </row>
    <row r="47" spans="2:10" s="580" customFormat="1" ht="23.25">
      <c r="B47" s="597" t="s">
        <v>566</v>
      </c>
      <c r="C47" s="598"/>
      <c r="D47" s="637">
        <v>78.534670469737293</v>
      </c>
      <c r="E47" s="632">
        <v>15.560527108507946</v>
      </c>
      <c r="F47" s="632">
        <v>-0.60060589917669527</v>
      </c>
      <c r="G47" s="632">
        <v>1.6177624697594664</v>
      </c>
      <c r="H47" s="632">
        <v>3.4105691772579259</v>
      </c>
      <c r="I47" s="632">
        <v>1.4770766739139645</v>
      </c>
      <c r="J47" s="644">
        <v>100</v>
      </c>
    </row>
    <row r="48" spans="2:10" ht="23.25">
      <c r="B48" s="583" t="s">
        <v>481</v>
      </c>
      <c r="C48" s="584"/>
      <c r="D48" s="634">
        <v>78.148621599460057</v>
      </c>
      <c r="E48" s="635">
        <v>75.740674263436674</v>
      </c>
      <c r="F48" s="635">
        <v>63.258156761113106</v>
      </c>
      <c r="G48" s="635">
        <v>85.639518221011798</v>
      </c>
      <c r="H48" s="635">
        <v>72.864131256576741</v>
      </c>
      <c r="I48" s="635">
        <v>64.637973583324282</v>
      </c>
      <c r="J48" s="652">
        <v>75.865689462683889</v>
      </c>
    </row>
    <row r="49" spans="2:10" s="580" customFormat="1" ht="23.25">
      <c r="B49" s="597" t="s">
        <v>482</v>
      </c>
      <c r="C49" s="598"/>
      <c r="D49" s="653">
        <v>39.953623442251278</v>
      </c>
      <c r="E49" s="632">
        <v>59.997850460377755</v>
      </c>
      <c r="F49" s="632">
        <v>80.146353500327407</v>
      </c>
      <c r="G49" s="632">
        <v>81.838170650250248</v>
      </c>
      <c r="H49" s="632">
        <v>62.190928837834136</v>
      </c>
      <c r="I49" s="632">
        <v>69.827958769429216</v>
      </c>
      <c r="J49" s="644">
        <v>51.000396892543122</v>
      </c>
    </row>
    <row r="50" spans="2:10" ht="23.25">
      <c r="B50" s="592" t="s">
        <v>483</v>
      </c>
      <c r="C50" s="593"/>
      <c r="D50" s="634">
        <v>13.876441547623408</v>
      </c>
      <c r="E50" s="635">
        <v>13.98891624710277</v>
      </c>
      <c r="F50" s="635">
        <v>22.000351294266</v>
      </c>
      <c r="G50" s="635">
        <v>-0.18137555005956404</v>
      </c>
      <c r="H50" s="635">
        <v>3.7924581759518121</v>
      </c>
      <c r="I50" s="635">
        <v>10.423446308684323</v>
      </c>
      <c r="J50" s="652">
        <v>13.8167491274551</v>
      </c>
    </row>
    <row r="51" spans="2:10" ht="23.25">
      <c r="B51" s="583"/>
      <c r="C51" s="584"/>
      <c r="D51" s="654"/>
      <c r="E51" s="654"/>
      <c r="F51" s="654"/>
      <c r="G51" s="654"/>
      <c r="H51" s="654"/>
      <c r="I51" s="654"/>
      <c r="J51" s="655"/>
    </row>
    <row r="52" spans="2:10" ht="23.25">
      <c r="B52" s="592" t="s">
        <v>421</v>
      </c>
      <c r="C52" s="593"/>
      <c r="D52" s="654"/>
      <c r="E52" s="654"/>
      <c r="F52" s="654"/>
      <c r="G52" s="654"/>
      <c r="H52" s="654"/>
      <c r="I52" s="654"/>
      <c r="J52" s="655"/>
    </row>
    <row r="53" spans="2:10" ht="23.25">
      <c r="B53" s="592"/>
      <c r="C53" s="593"/>
      <c r="D53" s="654"/>
      <c r="E53" s="654"/>
      <c r="F53" s="654"/>
      <c r="G53" s="654"/>
      <c r="H53" s="654"/>
      <c r="I53" s="654"/>
      <c r="J53" s="655"/>
    </row>
    <row r="54" spans="2:10" s="580" customFormat="1" ht="23.25">
      <c r="B54" s="597" t="s">
        <v>484</v>
      </c>
      <c r="C54" s="598"/>
      <c r="D54" s="653">
        <v>36.120123125425877</v>
      </c>
      <c r="E54" s="653">
        <v>39.7305060715452</v>
      </c>
      <c r="F54" s="653">
        <v>37.447105911915997</v>
      </c>
      <c r="G54" s="653">
        <v>35.954781634417692</v>
      </c>
      <c r="H54" s="653">
        <v>65.219803331963035</v>
      </c>
      <c r="I54" s="653">
        <v>22.379702117651725</v>
      </c>
      <c r="J54" s="657">
        <v>38.234247800587667</v>
      </c>
    </row>
    <row r="55" spans="2:10" ht="24" thickBot="1">
      <c r="B55" s="612" t="s">
        <v>485</v>
      </c>
      <c r="C55" s="613"/>
      <c r="D55" s="658">
        <v>44.669293823220002</v>
      </c>
      <c r="E55" s="658">
        <v>50.88416800072234</v>
      </c>
      <c r="F55" s="658">
        <v>49.442413847834636</v>
      </c>
      <c r="G55" s="658">
        <v>49.969365929662537</v>
      </c>
      <c r="H55" s="658">
        <v>95.277578785405552</v>
      </c>
      <c r="I55" s="658">
        <v>181.20749753620234</v>
      </c>
      <c r="J55" s="659">
        <v>49.450067024578878</v>
      </c>
    </row>
    <row r="56" spans="2:10" ht="24.75" customHeight="1">
      <c r="B56" s="504" t="s">
        <v>386</v>
      </c>
    </row>
  </sheetData>
  <mergeCells count="3">
    <mergeCell ref="B2:J2"/>
    <mergeCell ref="B3:J3"/>
    <mergeCell ref="B5:C5"/>
  </mergeCells>
  <pageMargins left="0.7" right="0.7" top="0.75" bottom="0.75" header="0.3" footer="0.3"/>
  <pageSetup scale="45" orientation="portrait" r:id="rId1"/>
</worksheet>
</file>

<file path=xl/worksheets/sheet7.xml><?xml version="1.0" encoding="utf-8"?>
<worksheet xmlns="http://schemas.openxmlformats.org/spreadsheetml/2006/main" xmlns:r="http://schemas.openxmlformats.org/officeDocument/2006/relationships">
  <sheetPr>
    <tabColor rgb="FF7030A0"/>
  </sheetPr>
  <dimension ref="A1:M160"/>
  <sheetViews>
    <sheetView showGridLines="0" view="pageBreakPreview" topLeftCell="A38" zoomScale="60" zoomScaleNormal="78" workbookViewId="0">
      <selection activeCell="G12" sqref="G12"/>
    </sheetView>
  </sheetViews>
  <sheetFormatPr defaultColWidth="32.85546875" defaultRowHeight="21"/>
  <cols>
    <col min="1" max="2" width="32.85546875" style="158"/>
    <col min="3" max="3" width="19.7109375" style="158" customWidth="1"/>
    <col min="4" max="11" width="14.85546875" style="158" bestFit="1" customWidth="1"/>
    <col min="12" max="12" width="15.7109375" style="158" customWidth="1"/>
    <col min="13" max="16384" width="32.85546875" style="158"/>
  </cols>
  <sheetData>
    <row r="1" spans="1:13" s="157" customFormat="1" ht="26.25">
      <c r="A1" s="33"/>
      <c r="B1" s="857" t="s">
        <v>527</v>
      </c>
      <c r="C1" s="857"/>
      <c r="D1" s="857"/>
      <c r="E1" s="857"/>
      <c r="F1" s="857"/>
      <c r="G1" s="857"/>
      <c r="H1" s="857"/>
      <c r="I1" s="857"/>
      <c r="J1" s="857"/>
      <c r="K1" s="857"/>
      <c r="L1" s="857"/>
    </row>
    <row r="2" spans="1:13" s="157" customFormat="1" ht="26.25">
      <c r="A2" s="33"/>
      <c r="B2" s="757"/>
      <c r="C2" s="757"/>
      <c r="D2" s="757"/>
      <c r="E2" s="757"/>
      <c r="F2" s="757"/>
      <c r="G2" s="757"/>
      <c r="H2" s="757"/>
      <c r="I2" s="757"/>
      <c r="J2" s="757"/>
      <c r="K2" s="757"/>
      <c r="L2" s="757"/>
    </row>
    <row r="3" spans="1:13" ht="23.25">
      <c r="B3" s="514" t="s">
        <v>432</v>
      </c>
    </row>
    <row r="4" spans="1:13" ht="21" customHeight="1">
      <c r="K4" s="858" t="s">
        <v>105</v>
      </c>
      <c r="L4" s="858"/>
    </row>
    <row r="5" spans="1:13" s="159" customFormat="1">
      <c r="C5" s="160" t="s">
        <v>1</v>
      </c>
      <c r="D5" s="160" t="s">
        <v>2</v>
      </c>
      <c r="E5" s="160" t="s">
        <v>3</v>
      </c>
      <c r="F5" s="160" t="s">
        <v>4</v>
      </c>
      <c r="G5" s="160" t="s">
        <v>5</v>
      </c>
      <c r="H5" s="160" t="s">
        <v>6</v>
      </c>
      <c r="I5" s="160" t="s">
        <v>7</v>
      </c>
      <c r="J5" s="161" t="s">
        <v>333</v>
      </c>
      <c r="K5" s="161" t="s">
        <v>8</v>
      </c>
      <c r="L5" s="161" t="s">
        <v>537</v>
      </c>
    </row>
    <row r="6" spans="1:13">
      <c r="B6" s="170" t="s">
        <v>326</v>
      </c>
      <c r="C6" s="171">
        <v>1242489.6960000002</v>
      </c>
      <c r="D6" s="176">
        <v>1715060.3419999999</v>
      </c>
      <c r="E6" s="176">
        <v>2126843.8099999996</v>
      </c>
      <c r="F6" s="176">
        <v>2564055.222000001</v>
      </c>
      <c r="G6" s="176">
        <v>2875685.7080000006</v>
      </c>
      <c r="H6" s="176">
        <v>3422548.7251720703</v>
      </c>
      <c r="I6" s="176">
        <v>3551331.3450000002</v>
      </c>
      <c r="J6" s="176">
        <v>3714311.5730000003</v>
      </c>
      <c r="K6" s="176">
        <v>3717393.608</v>
      </c>
      <c r="L6" s="176">
        <v>3776682.0649999999</v>
      </c>
    </row>
    <row r="7" spans="1:13" s="159" customFormat="1">
      <c r="B7" s="159" t="s">
        <v>364</v>
      </c>
      <c r="C7" s="172">
        <v>211305.04</v>
      </c>
      <c r="D7" s="177">
        <v>199753.95900000003</v>
      </c>
      <c r="E7" s="177">
        <v>177432.72500000003</v>
      </c>
      <c r="F7" s="177">
        <v>176765.886</v>
      </c>
      <c r="G7" s="177">
        <v>217997.93400000001</v>
      </c>
      <c r="H7" s="177">
        <v>359237.87299999996</v>
      </c>
      <c r="I7" s="177">
        <v>446005.02600000013</v>
      </c>
      <c r="J7" s="177">
        <v>547769.71299999999</v>
      </c>
      <c r="K7" s="177">
        <v>573524.13899999997</v>
      </c>
      <c r="L7" s="177">
        <v>579197.18700000003</v>
      </c>
      <c r="M7" s="156"/>
    </row>
    <row r="8" spans="1:13">
      <c r="B8" s="158" t="s">
        <v>365</v>
      </c>
      <c r="C8" s="163">
        <v>135103.80000000002</v>
      </c>
      <c r="D8" s="33">
        <v>140613.348</v>
      </c>
      <c r="E8" s="33">
        <v>136264.024</v>
      </c>
      <c r="F8" s="33">
        <v>137672.27900000001</v>
      </c>
      <c r="G8" s="33">
        <v>187603.13500000001</v>
      </c>
      <c r="H8" s="33">
        <v>249914.18699999998</v>
      </c>
      <c r="I8" s="33">
        <v>311588.21699999995</v>
      </c>
      <c r="J8" s="176">
        <v>365520.86099999998</v>
      </c>
      <c r="K8" s="176">
        <v>382261.95099999994</v>
      </c>
      <c r="L8" s="176">
        <v>393225.52600000001</v>
      </c>
    </row>
    <row r="9" spans="1:13" s="159" customFormat="1">
      <c r="B9" s="159" t="s">
        <v>11</v>
      </c>
      <c r="C9" s="173">
        <v>1107648.2179999999</v>
      </c>
      <c r="D9" s="178">
        <v>1574446.993</v>
      </c>
      <c r="E9" s="178">
        <v>1990579.7830000003</v>
      </c>
      <c r="F9" s="178">
        <v>2427719.4709999994</v>
      </c>
      <c r="G9" s="178">
        <v>2688087.0750000007</v>
      </c>
      <c r="H9" s="178">
        <v>3172635.5381101798</v>
      </c>
      <c r="I9" s="178">
        <v>3239744.1279622987</v>
      </c>
      <c r="J9" s="178">
        <v>3348790.7120000003</v>
      </c>
      <c r="K9" s="178">
        <v>3335131.6570000001</v>
      </c>
      <c r="L9" s="178">
        <v>3383456.5389999999</v>
      </c>
    </row>
    <row r="10" spans="1:13">
      <c r="B10" s="158" t="s">
        <v>366</v>
      </c>
      <c r="C10" s="171">
        <v>76196.061999999976</v>
      </c>
      <c r="D10" s="176">
        <v>59140.611000000034</v>
      </c>
      <c r="E10" s="176">
        <v>41168.719000000041</v>
      </c>
      <c r="F10" s="176">
        <v>39093.606999999989</v>
      </c>
      <c r="G10" s="176">
        <v>30394.798999999999</v>
      </c>
      <c r="H10" s="176">
        <v>109323.68599999999</v>
      </c>
      <c r="I10" s="176">
        <v>134416.80900000018</v>
      </c>
      <c r="J10" s="176">
        <v>182248.85200000001</v>
      </c>
      <c r="K10" s="176">
        <v>191262.18800000002</v>
      </c>
      <c r="L10" s="176">
        <v>185971.66100000002</v>
      </c>
    </row>
    <row r="11" spans="1:13">
      <c r="B11" s="158" t="s">
        <v>386</v>
      </c>
      <c r="C11" s="164"/>
      <c r="D11" s="164"/>
      <c r="E11" s="164"/>
      <c r="F11" s="164"/>
      <c r="G11" s="164"/>
      <c r="H11" s="164"/>
      <c r="I11" s="164"/>
    </row>
    <row r="12" spans="1:13">
      <c r="C12" s="164"/>
      <c r="D12" s="164"/>
      <c r="E12" s="164"/>
      <c r="F12" s="164"/>
      <c r="G12" s="164"/>
      <c r="H12" s="164"/>
      <c r="I12" s="164"/>
    </row>
    <row r="13" spans="1:13">
      <c r="C13" s="164"/>
      <c r="D13" s="164"/>
      <c r="E13" s="164"/>
      <c r="F13" s="164"/>
      <c r="G13" s="164"/>
      <c r="H13" s="164"/>
      <c r="I13" s="164"/>
    </row>
    <row r="14" spans="1:13" ht="23.25">
      <c r="B14" s="514" t="s">
        <v>433</v>
      </c>
      <c r="C14" s="164"/>
      <c r="D14" s="164"/>
      <c r="E14" s="164"/>
      <c r="F14" s="164"/>
      <c r="G14" s="164"/>
      <c r="H14" s="164"/>
      <c r="I14" s="164"/>
    </row>
    <row r="15" spans="1:13" ht="21" customHeight="1">
      <c r="C15" s="164"/>
      <c r="D15" s="164"/>
      <c r="E15" s="164"/>
      <c r="F15" s="164"/>
      <c r="G15" s="164"/>
      <c r="H15" s="164"/>
      <c r="I15" s="164"/>
      <c r="K15" s="858" t="s">
        <v>105</v>
      </c>
      <c r="L15" s="858"/>
    </row>
    <row r="16" spans="1:13">
      <c r="C16" s="160" t="s">
        <v>1</v>
      </c>
      <c r="D16" s="160" t="s">
        <v>2</v>
      </c>
      <c r="E16" s="160" t="s">
        <v>3</v>
      </c>
      <c r="F16" s="160" t="s">
        <v>4</v>
      </c>
      <c r="G16" s="160" t="s">
        <v>5</v>
      </c>
      <c r="H16" s="160" t="s">
        <v>6</v>
      </c>
      <c r="I16" s="160" t="s">
        <v>7</v>
      </c>
      <c r="J16" s="161" t="s">
        <v>333</v>
      </c>
      <c r="K16" s="161" t="s">
        <v>8</v>
      </c>
      <c r="L16" s="161" t="s">
        <v>537</v>
      </c>
    </row>
    <row r="17" spans="2:12" s="157" customFormat="1">
      <c r="B17" s="157" t="s">
        <v>367</v>
      </c>
      <c r="C17" s="168">
        <v>12513.936</v>
      </c>
      <c r="D17" s="168">
        <v>14980.216</v>
      </c>
      <c r="E17" s="168">
        <v>6890.0050000000001</v>
      </c>
      <c r="F17" s="168">
        <v>12659.74</v>
      </c>
      <c r="G17" s="168">
        <v>8998.723</v>
      </c>
      <c r="H17" s="168">
        <v>11557.85</v>
      </c>
      <c r="I17" s="168">
        <v>12152.412</v>
      </c>
      <c r="J17" s="168">
        <v>13601.180999999999</v>
      </c>
      <c r="K17" s="168">
        <v>12785.768</v>
      </c>
      <c r="L17" s="168">
        <v>16685.596000000001</v>
      </c>
    </row>
    <row r="18" spans="2:12" s="159" customFormat="1">
      <c r="B18" s="159" t="s">
        <v>368</v>
      </c>
      <c r="C18" s="169">
        <v>10565.95</v>
      </c>
      <c r="D18" s="169">
        <v>13852.773999999999</v>
      </c>
      <c r="E18" s="169">
        <v>17404.727999999999</v>
      </c>
      <c r="F18" s="169">
        <v>17718.210999999999</v>
      </c>
      <c r="G18" s="169">
        <v>36519.814999999995</v>
      </c>
      <c r="H18" s="169">
        <v>78502.535999999993</v>
      </c>
      <c r="I18" s="169">
        <v>63904.894</v>
      </c>
      <c r="J18" s="169">
        <v>56146.030999999995</v>
      </c>
      <c r="K18" s="169">
        <v>59849.853000000003</v>
      </c>
      <c r="L18" s="169">
        <v>60464.421000000002</v>
      </c>
    </row>
    <row r="19" spans="2:12">
      <c r="B19" s="158" t="s">
        <v>369</v>
      </c>
      <c r="C19" s="174">
        <v>7291.396999999999</v>
      </c>
      <c r="D19" s="174">
        <v>15102.519</v>
      </c>
      <c r="E19" s="174">
        <v>12206.06</v>
      </c>
      <c r="F19" s="174">
        <v>17428.566999999999</v>
      </c>
      <c r="G19" s="174">
        <v>24247.5</v>
      </c>
      <c r="H19" s="174">
        <v>67876.843999999997</v>
      </c>
      <c r="I19" s="174">
        <v>77808.901000000013</v>
      </c>
      <c r="J19" s="174">
        <v>66264.433000000005</v>
      </c>
      <c r="K19" s="174">
        <v>64349.275999999998</v>
      </c>
      <c r="L19" s="174">
        <v>58963.087999999996</v>
      </c>
    </row>
    <row r="20" spans="2:12" s="159" customFormat="1">
      <c r="B20" s="159" t="s">
        <v>370</v>
      </c>
      <c r="C20" s="169">
        <v>69887.184999999998</v>
      </c>
      <c r="D20" s="169">
        <v>155817.41699999999</v>
      </c>
      <c r="E20" s="169">
        <v>140813.98599999998</v>
      </c>
      <c r="F20" s="169">
        <v>128959.36799999999</v>
      </c>
      <c r="G20" s="169">
        <v>148232.89600000001</v>
      </c>
      <c r="H20" s="169">
        <v>201300.728</v>
      </c>
      <c r="I20" s="169">
        <v>292138.45700000005</v>
      </c>
      <c r="J20" s="169">
        <v>411758.06800000003</v>
      </c>
      <c r="K20" s="169">
        <v>436539.24199999997</v>
      </c>
      <c r="L20" s="169">
        <v>443084.08199999999</v>
      </c>
    </row>
    <row r="21" spans="2:12" s="661" customFormat="1">
      <c r="B21" s="661" t="s">
        <v>103</v>
      </c>
      <c r="C21" s="662"/>
      <c r="D21" s="662">
        <f>SUM(D17:D20)</f>
        <v>199752.92599999998</v>
      </c>
      <c r="E21" s="662">
        <f t="shared" ref="E21:K21" si="0">SUM(E17:E20)</f>
        <v>177314.77899999998</v>
      </c>
      <c r="F21" s="662">
        <f t="shared" si="0"/>
        <v>176765.886</v>
      </c>
      <c r="G21" s="662">
        <f t="shared" si="0"/>
        <v>217998.93400000001</v>
      </c>
      <c r="H21" s="662">
        <f t="shared" si="0"/>
        <v>359237.95799999998</v>
      </c>
      <c r="I21" s="662">
        <f t="shared" si="0"/>
        <v>446004.66400000005</v>
      </c>
      <c r="J21" s="662">
        <f t="shared" si="0"/>
        <v>547769.71299999999</v>
      </c>
      <c r="K21" s="662">
        <f t="shared" si="0"/>
        <v>573524.13899999997</v>
      </c>
      <c r="L21" s="662">
        <f>SUM(L17:L20)</f>
        <v>579197.18700000003</v>
      </c>
    </row>
    <row r="22" spans="2:12">
      <c r="B22" s="158" t="s">
        <v>386</v>
      </c>
    </row>
    <row r="25" spans="2:12" ht="23.25">
      <c r="B25" s="514" t="s">
        <v>438</v>
      </c>
    </row>
    <row r="26" spans="2:12" ht="21" customHeight="1">
      <c r="K26" s="858" t="s">
        <v>105</v>
      </c>
      <c r="L26" s="858"/>
    </row>
    <row r="27" spans="2:12">
      <c r="C27" s="160" t="s">
        <v>1</v>
      </c>
      <c r="D27" s="160" t="s">
        <v>2</v>
      </c>
      <c r="E27" s="160" t="s">
        <v>3</v>
      </c>
      <c r="F27" s="160" t="s">
        <v>4</v>
      </c>
      <c r="G27" s="160" t="s">
        <v>5</v>
      </c>
      <c r="H27" s="160" t="s">
        <v>6</v>
      </c>
      <c r="I27" s="160" t="s">
        <v>7</v>
      </c>
      <c r="J27" s="161" t="s">
        <v>333</v>
      </c>
      <c r="K27" s="161" t="s">
        <v>8</v>
      </c>
      <c r="L27" s="161" t="s">
        <v>537</v>
      </c>
    </row>
    <row r="28" spans="2:12">
      <c r="B28" s="158" t="s">
        <v>367</v>
      </c>
      <c r="C28" s="158">
        <v>0</v>
      </c>
      <c r="D28" s="174">
        <v>124.676</v>
      </c>
      <c r="E28" s="174">
        <v>63.832000000000001</v>
      </c>
      <c r="F28" s="174">
        <v>175.78800000000001</v>
      </c>
      <c r="G28" s="174">
        <v>714.86</v>
      </c>
      <c r="H28" s="174">
        <v>742.54699999999991</v>
      </c>
      <c r="I28" s="174">
        <v>0</v>
      </c>
      <c r="J28" s="193">
        <v>0</v>
      </c>
      <c r="K28" s="193">
        <v>0</v>
      </c>
      <c r="L28" s="193">
        <v>0</v>
      </c>
    </row>
    <row r="29" spans="2:12" s="159" customFormat="1">
      <c r="B29" s="159" t="s">
        <v>368</v>
      </c>
      <c r="C29" s="159">
        <v>2107.933</v>
      </c>
      <c r="D29" s="169">
        <v>2493.7959999999998</v>
      </c>
      <c r="E29" s="169">
        <v>3097.0810000000001</v>
      </c>
      <c r="F29" s="169">
        <v>3516.4520000000002</v>
      </c>
      <c r="G29" s="169">
        <v>9365.6830000000009</v>
      </c>
      <c r="H29" s="169">
        <v>17490.403000000002</v>
      </c>
      <c r="I29" s="169">
        <v>13665.918000000001</v>
      </c>
      <c r="J29" s="169">
        <v>12416.88</v>
      </c>
      <c r="K29" s="169">
        <v>12287.18</v>
      </c>
      <c r="L29" s="169">
        <v>13278.308000000001</v>
      </c>
    </row>
    <row r="30" spans="2:12">
      <c r="B30" s="158" t="s">
        <v>369</v>
      </c>
      <c r="C30" s="158">
        <v>3347.8049999999998</v>
      </c>
      <c r="D30" s="174">
        <v>5548.0880000000006</v>
      </c>
      <c r="E30" s="174">
        <v>4925.896999999999</v>
      </c>
      <c r="F30" s="174">
        <v>6669.530999999999</v>
      </c>
      <c r="G30" s="174">
        <v>12453.671</v>
      </c>
      <c r="H30" s="174">
        <v>29781.755000000001</v>
      </c>
      <c r="I30" s="174">
        <v>32386.059000000005</v>
      </c>
      <c r="J30" s="193">
        <v>30363.387999999999</v>
      </c>
      <c r="K30" s="193">
        <v>30073.045999999998</v>
      </c>
      <c r="L30" s="193">
        <v>28221.293000000001</v>
      </c>
    </row>
    <row r="31" spans="2:12" s="159" customFormat="1">
      <c r="B31" s="159" t="s">
        <v>370</v>
      </c>
      <c r="C31" s="159">
        <v>55924.036999999997</v>
      </c>
      <c r="D31" s="169">
        <v>122793.61099999998</v>
      </c>
      <c r="E31" s="169">
        <v>113353.94899999999</v>
      </c>
      <c r="F31" s="169">
        <v>107146.54099999998</v>
      </c>
      <c r="G31" s="169">
        <v>144173.42100000003</v>
      </c>
      <c r="H31" s="169">
        <v>185745.84400000001</v>
      </c>
      <c r="I31" s="169">
        <v>251690.76200000002</v>
      </c>
      <c r="J31" s="169">
        <v>304892.25900000002</v>
      </c>
      <c r="K31" s="169">
        <v>321381.565</v>
      </c>
      <c r="L31" s="169">
        <v>333347.23100000003</v>
      </c>
    </row>
    <row r="32" spans="2:12" s="157" customFormat="1">
      <c r="B32" s="661" t="s">
        <v>103</v>
      </c>
      <c r="D32" s="662">
        <f>SUM(D28:D31)</f>
        <v>130960.17099999997</v>
      </c>
      <c r="E32" s="662">
        <f t="shared" ref="E32:L32" si="1">SUM(E28:E31)</f>
        <v>121440.75899999999</v>
      </c>
      <c r="F32" s="662">
        <f t="shared" si="1"/>
        <v>117508.31199999998</v>
      </c>
      <c r="G32" s="662">
        <f t="shared" si="1"/>
        <v>166707.63500000004</v>
      </c>
      <c r="H32" s="662">
        <f t="shared" si="1"/>
        <v>233760.549</v>
      </c>
      <c r="I32" s="662">
        <f t="shared" si="1"/>
        <v>297742.739</v>
      </c>
      <c r="J32" s="662">
        <f t="shared" si="1"/>
        <v>347672.527</v>
      </c>
      <c r="K32" s="662">
        <f t="shared" si="1"/>
        <v>363741.79099999997</v>
      </c>
      <c r="L32" s="662">
        <f t="shared" si="1"/>
        <v>374846.83200000005</v>
      </c>
    </row>
    <row r="33" spans="2:12">
      <c r="B33" s="158" t="s">
        <v>386</v>
      </c>
      <c r="C33" s="162"/>
      <c r="D33" s="162"/>
      <c r="E33" s="162"/>
      <c r="F33" s="162"/>
      <c r="G33" s="162"/>
      <c r="H33" s="162"/>
      <c r="I33" s="162"/>
      <c r="J33" s="162"/>
    </row>
    <row r="34" spans="2:12">
      <c r="C34" s="162"/>
      <c r="D34" s="162"/>
      <c r="E34" s="162"/>
      <c r="F34" s="162"/>
      <c r="G34" s="162"/>
      <c r="H34" s="162"/>
      <c r="I34" s="162"/>
      <c r="J34" s="162"/>
    </row>
    <row r="35" spans="2:12">
      <c r="C35" s="164"/>
      <c r="D35" s="164"/>
      <c r="E35" s="164"/>
      <c r="F35" s="164"/>
      <c r="G35" s="164"/>
      <c r="H35" s="164"/>
      <c r="I35" s="164"/>
      <c r="J35" s="162"/>
      <c r="K35" s="162"/>
      <c r="L35" s="162"/>
    </row>
    <row r="36" spans="2:12" ht="23.25">
      <c r="B36" s="514" t="s">
        <v>435</v>
      </c>
      <c r="C36" s="164"/>
      <c r="D36" s="164"/>
      <c r="E36" s="164"/>
      <c r="F36" s="164"/>
      <c r="G36" s="164"/>
      <c r="H36" s="164"/>
      <c r="I36" s="164"/>
      <c r="J36" s="162"/>
      <c r="K36" s="162"/>
      <c r="L36" s="162"/>
    </row>
    <row r="37" spans="2:12" ht="21" customHeight="1">
      <c r="C37" s="164"/>
      <c r="D37" s="164"/>
      <c r="E37" s="164"/>
      <c r="F37" s="164"/>
      <c r="G37" s="164"/>
      <c r="H37" s="164"/>
      <c r="I37" s="164"/>
      <c r="K37" s="858" t="s">
        <v>105</v>
      </c>
      <c r="L37" s="858"/>
    </row>
    <row r="38" spans="2:12">
      <c r="C38" s="160" t="s">
        <v>1</v>
      </c>
      <c r="D38" s="160" t="s">
        <v>2</v>
      </c>
      <c r="E38" s="160" t="s">
        <v>3</v>
      </c>
      <c r="F38" s="160" t="s">
        <v>4</v>
      </c>
      <c r="G38" s="160" t="s">
        <v>5</v>
      </c>
      <c r="H38" s="160" t="s">
        <v>6</v>
      </c>
      <c r="I38" s="160" t="s">
        <v>7</v>
      </c>
      <c r="J38" s="161" t="s">
        <v>333</v>
      </c>
      <c r="K38" s="161" t="s">
        <v>8</v>
      </c>
      <c r="L38" s="161" t="s">
        <v>537</v>
      </c>
    </row>
    <row r="39" spans="2:12">
      <c r="B39" s="158" t="s">
        <v>94</v>
      </c>
      <c r="C39" s="174">
        <v>421675.57299999992</v>
      </c>
      <c r="D39" s="174">
        <v>301794.462</v>
      </c>
      <c r="E39" s="174">
        <v>378513.81200000003</v>
      </c>
      <c r="F39" s="174">
        <v>465064.71400000004</v>
      </c>
      <c r="G39" s="174">
        <v>526565.64300000004</v>
      </c>
      <c r="H39" s="174">
        <v>629389.12199999997</v>
      </c>
      <c r="I39" s="174">
        <v>700901.51699999988</v>
      </c>
      <c r="J39" s="174">
        <v>716562.0469999999</v>
      </c>
      <c r="K39" s="174">
        <v>720467.4659999999</v>
      </c>
      <c r="L39" s="174">
        <v>777606.46700000006</v>
      </c>
    </row>
    <row r="40" spans="2:12" s="159" customFormat="1">
      <c r="B40" s="159" t="s">
        <v>346</v>
      </c>
      <c r="C40" s="169">
        <v>596670.98</v>
      </c>
      <c r="D40" s="169">
        <v>1152351.8179999997</v>
      </c>
      <c r="E40" s="169">
        <v>1486297.2009999997</v>
      </c>
      <c r="F40" s="169">
        <v>1881906.1090000004</v>
      </c>
      <c r="G40" s="169">
        <v>2163479.7850000001</v>
      </c>
      <c r="H40" s="169">
        <v>2587530.31417207</v>
      </c>
      <c r="I40" s="169">
        <v>2643593.5080000008</v>
      </c>
      <c r="J40" s="169">
        <v>2812114.2169999997</v>
      </c>
      <c r="K40" s="169">
        <v>2808355.5840000003</v>
      </c>
      <c r="L40" s="169">
        <v>2811007.5890000002</v>
      </c>
    </row>
    <row r="41" spans="2:12">
      <c r="B41" s="158" t="s">
        <v>347</v>
      </c>
      <c r="C41" s="174">
        <v>126895.249</v>
      </c>
      <c r="D41" s="174">
        <v>161749.27099999998</v>
      </c>
      <c r="E41" s="174">
        <v>171466.05700000003</v>
      </c>
      <c r="F41" s="174">
        <v>122625.83499999998</v>
      </c>
      <c r="G41" s="174">
        <v>90666.39</v>
      </c>
      <c r="H41" s="174">
        <v>104440.49100000001</v>
      </c>
      <c r="I41" s="174">
        <v>95113.277999999991</v>
      </c>
      <c r="J41" s="174">
        <v>71677.171000000002</v>
      </c>
      <c r="K41" s="174">
        <v>74864.453999999998</v>
      </c>
      <c r="L41" s="174">
        <v>74385.149000000005</v>
      </c>
    </row>
    <row r="42" spans="2:12" s="159" customFormat="1">
      <c r="B42" s="159" t="s">
        <v>348</v>
      </c>
      <c r="C42" s="169">
        <v>1145241.8020000001</v>
      </c>
      <c r="D42" s="169">
        <v>1615895.551</v>
      </c>
      <c r="E42" s="169">
        <v>2036277.0699999996</v>
      </c>
      <c r="F42" s="169">
        <v>2469596.6580000008</v>
      </c>
      <c r="G42" s="169">
        <v>2780711.8180000004</v>
      </c>
      <c r="H42" s="169">
        <v>3321359.9271720699</v>
      </c>
      <c r="I42" s="169">
        <v>3439608.3029999998</v>
      </c>
      <c r="J42" s="169">
        <v>3600353.4350000001</v>
      </c>
      <c r="K42" s="169">
        <v>3603687.5040000007</v>
      </c>
      <c r="L42" s="169">
        <v>3662999.2050000001</v>
      </c>
    </row>
    <row r="43" spans="2:12">
      <c r="B43" s="158" t="s">
        <v>349</v>
      </c>
      <c r="C43" s="174">
        <v>97247.894</v>
      </c>
      <c r="D43" s="174">
        <v>99164.791000000012</v>
      </c>
      <c r="E43" s="174">
        <v>90566.739999999991</v>
      </c>
      <c r="F43" s="174">
        <v>94458.564000000013</v>
      </c>
      <c r="G43" s="174">
        <v>94973.89</v>
      </c>
      <c r="H43" s="174">
        <v>101188.79800000001</v>
      </c>
      <c r="I43" s="174">
        <v>111723.042</v>
      </c>
      <c r="J43" s="174">
        <v>113958.13800000001</v>
      </c>
      <c r="K43" s="174">
        <v>113706.10400000001</v>
      </c>
      <c r="L43" s="174">
        <v>113682.85999999999</v>
      </c>
    </row>
    <row r="44" spans="2:12" s="159" customFormat="1">
      <c r="B44" s="159" t="s">
        <v>360</v>
      </c>
      <c r="C44" s="169">
        <v>1242489.6960000002</v>
      </c>
      <c r="D44" s="169">
        <v>1715060.3419999999</v>
      </c>
      <c r="E44" s="169">
        <v>2126843.8099999996</v>
      </c>
      <c r="F44" s="169">
        <v>2564055.222000001</v>
      </c>
      <c r="G44" s="169">
        <v>2875685.7080000006</v>
      </c>
      <c r="H44" s="169">
        <v>3422548.7251720699</v>
      </c>
      <c r="I44" s="169">
        <v>3551331.3449999997</v>
      </c>
      <c r="J44" s="169">
        <v>3714311.5729999999</v>
      </c>
      <c r="K44" s="169">
        <v>3717393.6080000005</v>
      </c>
      <c r="L44" s="169">
        <v>3776682.0649999999</v>
      </c>
    </row>
    <row r="45" spans="2:12">
      <c r="B45" s="158" t="s">
        <v>386</v>
      </c>
    </row>
    <row r="48" spans="2:12" ht="23.25">
      <c r="B48" s="514" t="s">
        <v>434</v>
      </c>
    </row>
    <row r="49" spans="2:12" ht="21" customHeight="1">
      <c r="K49" s="858" t="s">
        <v>105</v>
      </c>
      <c r="L49" s="858"/>
    </row>
    <row r="50" spans="2:12">
      <c r="C50" s="160" t="s">
        <v>1</v>
      </c>
      <c r="D50" s="160" t="s">
        <v>2</v>
      </c>
      <c r="E50" s="160" t="s">
        <v>3</v>
      </c>
      <c r="F50" s="160" t="s">
        <v>4</v>
      </c>
      <c r="G50" s="160" t="s">
        <v>5</v>
      </c>
      <c r="H50" s="160" t="s">
        <v>6</v>
      </c>
      <c r="I50" s="160" t="s">
        <v>7</v>
      </c>
      <c r="J50" s="161" t="s">
        <v>333</v>
      </c>
      <c r="K50" s="161" t="s">
        <v>8</v>
      </c>
      <c r="L50" s="161" t="s">
        <v>537</v>
      </c>
    </row>
    <row r="51" spans="2:12">
      <c r="B51" s="158" t="s">
        <v>94</v>
      </c>
      <c r="C51" s="174">
        <v>85893.203000000009</v>
      </c>
      <c r="D51" s="174">
        <v>40140.871000000006</v>
      </c>
      <c r="E51" s="174">
        <v>38018.194000000003</v>
      </c>
      <c r="F51" s="174">
        <v>41840.788999999997</v>
      </c>
      <c r="G51" s="174">
        <v>44053.993000000002</v>
      </c>
      <c r="H51" s="174">
        <v>102656.405</v>
      </c>
      <c r="I51" s="174">
        <v>118400.367</v>
      </c>
      <c r="J51" s="174">
        <v>164194.95299999998</v>
      </c>
      <c r="K51" s="174">
        <v>170345.128</v>
      </c>
      <c r="L51" s="174">
        <v>166914.92199999999</v>
      </c>
    </row>
    <row r="52" spans="2:12" s="159" customFormat="1">
      <c r="B52" s="159" t="s">
        <v>346</v>
      </c>
      <c r="C52" s="169">
        <v>67350.71100000001</v>
      </c>
      <c r="D52" s="169">
        <v>103401.47</v>
      </c>
      <c r="E52" s="169">
        <v>95672.266000000018</v>
      </c>
      <c r="F52" s="169">
        <v>96474.56700000001</v>
      </c>
      <c r="G52" s="169">
        <v>139997.00000000003</v>
      </c>
      <c r="H52" s="169">
        <v>224394.79300000001</v>
      </c>
      <c r="I52" s="169">
        <v>292779.85800000007</v>
      </c>
      <c r="J52" s="169">
        <v>344182.54399999999</v>
      </c>
      <c r="K52" s="169">
        <v>365026.21600000001</v>
      </c>
      <c r="L52" s="169">
        <v>370243.924</v>
      </c>
    </row>
    <row r="53" spans="2:12">
      <c r="B53" s="158" t="s">
        <v>347</v>
      </c>
      <c r="C53" s="174">
        <v>3982.721</v>
      </c>
      <c r="D53" s="174">
        <v>2529.7250000000004</v>
      </c>
      <c r="E53" s="174">
        <v>2074.4749999999999</v>
      </c>
      <c r="F53" s="174">
        <v>1252.9649999999999</v>
      </c>
      <c r="G53" s="174">
        <v>1408.8530000000001</v>
      </c>
      <c r="H53" s="174">
        <v>3076.8090000000002</v>
      </c>
      <c r="I53" s="174">
        <v>6369.2039999999997</v>
      </c>
      <c r="J53" s="174">
        <v>6995.866</v>
      </c>
      <c r="K53" s="174">
        <v>6788.6810000000005</v>
      </c>
      <c r="L53" s="174">
        <v>6700.9050000000007</v>
      </c>
    </row>
    <row r="54" spans="2:12" s="159" customFormat="1">
      <c r="B54" s="159" t="s">
        <v>348</v>
      </c>
      <c r="C54" s="169">
        <v>157226.63500000001</v>
      </c>
      <c r="D54" s="169">
        <v>146072.06600000002</v>
      </c>
      <c r="E54" s="169">
        <v>135764.93500000003</v>
      </c>
      <c r="F54" s="169">
        <v>139568.321</v>
      </c>
      <c r="G54" s="169">
        <v>185459.84600000002</v>
      </c>
      <c r="H54" s="169">
        <v>330128.00699999998</v>
      </c>
      <c r="I54" s="169">
        <v>417549.42900000012</v>
      </c>
      <c r="J54" s="169">
        <v>515373.36300000001</v>
      </c>
      <c r="K54" s="169">
        <v>542160.02500000002</v>
      </c>
      <c r="L54" s="169">
        <v>543859.75099999993</v>
      </c>
    </row>
    <row r="55" spans="2:12">
      <c r="B55" s="158" t="s">
        <v>349</v>
      </c>
      <c r="C55" s="174">
        <v>54078.404999999999</v>
      </c>
      <c r="D55" s="174">
        <v>53681.892999999996</v>
      </c>
      <c r="E55" s="174">
        <v>41667.79</v>
      </c>
      <c r="F55" s="174">
        <v>37197.564999999995</v>
      </c>
      <c r="G55" s="174">
        <v>32538.088000000003</v>
      </c>
      <c r="H55" s="174">
        <v>29109.866000000002</v>
      </c>
      <c r="I55" s="174">
        <v>28455.597000000002</v>
      </c>
      <c r="J55" s="174">
        <v>32396.35</v>
      </c>
      <c r="K55" s="174">
        <v>31364.114000000001</v>
      </c>
      <c r="L55" s="174">
        <v>35337.436000000002</v>
      </c>
    </row>
    <row r="56" spans="2:12" s="159" customFormat="1">
      <c r="B56" s="159" t="s">
        <v>360</v>
      </c>
      <c r="C56" s="169">
        <v>211305.04</v>
      </c>
      <c r="D56" s="169">
        <v>199753.95900000003</v>
      </c>
      <c r="E56" s="169">
        <v>177432.72500000003</v>
      </c>
      <c r="F56" s="169">
        <v>176765.886</v>
      </c>
      <c r="G56" s="169">
        <v>217997.93400000001</v>
      </c>
      <c r="H56" s="169">
        <v>359237.87299999996</v>
      </c>
      <c r="I56" s="169">
        <v>446005.02600000013</v>
      </c>
      <c r="J56" s="169">
        <v>547769.71299999999</v>
      </c>
      <c r="K56" s="169">
        <v>573524.13899999997</v>
      </c>
      <c r="L56" s="169">
        <v>579197.18700000003</v>
      </c>
    </row>
    <row r="57" spans="2:12">
      <c r="B57" s="158" t="s">
        <v>386</v>
      </c>
    </row>
    <row r="60" spans="2:12" ht="23.25">
      <c r="B60" s="514" t="s">
        <v>436</v>
      </c>
    </row>
    <row r="61" spans="2:12" ht="21" customHeight="1">
      <c r="K61" s="858" t="s">
        <v>105</v>
      </c>
      <c r="L61" s="858"/>
    </row>
    <row r="62" spans="2:12">
      <c r="C62" s="160" t="s">
        <v>1</v>
      </c>
      <c r="D62" s="160" t="s">
        <v>2</v>
      </c>
      <c r="E62" s="160" t="s">
        <v>3</v>
      </c>
      <c r="F62" s="160" t="s">
        <v>4</v>
      </c>
      <c r="G62" s="160" t="s">
        <v>5</v>
      </c>
      <c r="H62" s="160" t="s">
        <v>6</v>
      </c>
      <c r="I62" s="160" t="s">
        <v>7</v>
      </c>
      <c r="J62" s="161" t="s">
        <v>333</v>
      </c>
      <c r="K62" s="161" t="s">
        <v>8</v>
      </c>
      <c r="L62" s="161" t="s">
        <v>537</v>
      </c>
    </row>
    <row r="63" spans="2:12">
      <c r="B63" s="158" t="s">
        <v>94</v>
      </c>
      <c r="C63" s="175">
        <v>56488.453000000009</v>
      </c>
      <c r="D63" s="175">
        <v>30910.938000000002</v>
      </c>
      <c r="E63" s="175">
        <v>32999.493000000002</v>
      </c>
      <c r="F63" s="175">
        <v>35348.714</v>
      </c>
      <c r="G63" s="175">
        <v>39203.980999999992</v>
      </c>
      <c r="H63" s="175">
        <v>68722.769</v>
      </c>
      <c r="I63" s="175">
        <v>80305.441999999995</v>
      </c>
      <c r="J63" s="174">
        <v>88836.067999999999</v>
      </c>
      <c r="K63" s="174">
        <v>87153.607000000004</v>
      </c>
      <c r="L63" s="174">
        <v>89847.917000000001</v>
      </c>
    </row>
    <row r="64" spans="2:12" s="159" customFormat="1">
      <c r="B64" s="159" t="s">
        <v>346</v>
      </c>
      <c r="C64" s="169">
        <v>42216.094000000012</v>
      </c>
      <c r="D64" s="169">
        <v>72263.259999999995</v>
      </c>
      <c r="E64" s="169">
        <v>73225.451000000001</v>
      </c>
      <c r="F64" s="169">
        <v>76079.902000000002</v>
      </c>
      <c r="G64" s="169">
        <v>123855.477</v>
      </c>
      <c r="H64" s="169">
        <v>157597.54699999999</v>
      </c>
      <c r="I64" s="169">
        <v>207802.79599999997</v>
      </c>
      <c r="J64" s="169">
        <v>249850.78700000001</v>
      </c>
      <c r="K64" s="169">
        <v>267987.69</v>
      </c>
      <c r="L64" s="169">
        <v>276506.55</v>
      </c>
    </row>
    <row r="65" spans="2:12">
      <c r="B65" s="158" t="s">
        <v>347</v>
      </c>
      <c r="C65" s="174">
        <v>3133.5000000000005</v>
      </c>
      <c r="D65" s="174">
        <v>2577.0830000000001</v>
      </c>
      <c r="E65" s="174">
        <v>3026.6089999999999</v>
      </c>
      <c r="F65" s="174">
        <v>2402.5050000000001</v>
      </c>
      <c r="G65" s="174">
        <v>2211.4580000000001</v>
      </c>
      <c r="H65" s="174">
        <v>2518.9760000000001</v>
      </c>
      <c r="I65" s="174">
        <v>4788.2250000000004</v>
      </c>
      <c r="J65" s="174">
        <v>6049.8650000000007</v>
      </c>
      <c r="K65" s="174">
        <v>5907.37</v>
      </c>
      <c r="L65" s="174">
        <v>5947.2049999999999</v>
      </c>
    </row>
    <row r="66" spans="2:12" s="159" customFormat="1">
      <c r="B66" s="159" t="s">
        <v>348</v>
      </c>
      <c r="C66" s="169">
        <v>101838.04700000002</v>
      </c>
      <c r="D66" s="169">
        <v>105751.281</v>
      </c>
      <c r="E66" s="169">
        <v>109251.553</v>
      </c>
      <c r="F66" s="169">
        <v>113831.12100000001</v>
      </c>
      <c r="G66" s="169">
        <v>165270.916</v>
      </c>
      <c r="H66" s="169">
        <v>228839.29199999999</v>
      </c>
      <c r="I66" s="169">
        <v>292896.46299999993</v>
      </c>
      <c r="J66" s="169">
        <v>344736.72000000003</v>
      </c>
      <c r="K66" s="169">
        <v>361048.66700000002</v>
      </c>
      <c r="L66" s="169">
        <v>372301.67199999996</v>
      </c>
    </row>
    <row r="67" spans="2:12">
      <c r="B67" s="158" t="s">
        <v>349</v>
      </c>
      <c r="C67" s="174">
        <v>33265.752999999997</v>
      </c>
      <c r="D67" s="174">
        <v>34862.066999999995</v>
      </c>
      <c r="E67" s="174">
        <v>27012.471000000001</v>
      </c>
      <c r="F67" s="174">
        <v>23841.157999999999</v>
      </c>
      <c r="G67" s="174">
        <v>22332.218999999997</v>
      </c>
      <c r="H67" s="174">
        <v>21074.895</v>
      </c>
      <c r="I67" s="174">
        <v>18691.754000000001</v>
      </c>
      <c r="J67" s="174">
        <v>20784.141</v>
      </c>
      <c r="K67" s="174">
        <v>21213.284</v>
      </c>
      <c r="L67" s="174">
        <v>20923.853999999999</v>
      </c>
    </row>
    <row r="68" spans="2:12" s="159" customFormat="1">
      <c r="B68" s="159" t="s">
        <v>360</v>
      </c>
      <c r="C68" s="169">
        <v>135103.80000000002</v>
      </c>
      <c r="D68" s="169">
        <v>140613.348</v>
      </c>
      <c r="E68" s="169">
        <v>136264.024</v>
      </c>
      <c r="F68" s="169">
        <v>137672.27900000001</v>
      </c>
      <c r="G68" s="169">
        <v>187603.13500000001</v>
      </c>
      <c r="H68" s="169">
        <v>249914.18699999998</v>
      </c>
      <c r="I68" s="169">
        <v>311588.21699999995</v>
      </c>
      <c r="J68" s="169">
        <v>365520.86100000003</v>
      </c>
      <c r="K68" s="169">
        <v>382261.951</v>
      </c>
      <c r="L68" s="169">
        <v>393225.52600000001</v>
      </c>
    </row>
    <row r="69" spans="2:12">
      <c r="B69" s="158" t="s">
        <v>386</v>
      </c>
    </row>
    <row r="72" spans="2:12" ht="23.25">
      <c r="B72" s="514" t="s">
        <v>437</v>
      </c>
    </row>
    <row r="73" spans="2:12" ht="21" customHeight="1">
      <c r="K73" s="858" t="s">
        <v>105</v>
      </c>
      <c r="L73" s="858"/>
    </row>
    <row r="74" spans="2:12">
      <c r="C74" s="160" t="s">
        <v>1</v>
      </c>
      <c r="D74" s="160" t="s">
        <v>2</v>
      </c>
      <c r="E74" s="160" t="s">
        <v>3</v>
      </c>
      <c r="F74" s="160" t="s">
        <v>4</v>
      </c>
      <c r="G74" s="160" t="s">
        <v>5</v>
      </c>
      <c r="H74" s="160" t="s">
        <v>6</v>
      </c>
      <c r="I74" s="160" t="s">
        <v>7</v>
      </c>
      <c r="J74" s="161" t="s">
        <v>333</v>
      </c>
      <c r="K74" s="161" t="s">
        <v>8</v>
      </c>
      <c r="L74" s="161" t="s">
        <v>537</v>
      </c>
    </row>
    <row r="75" spans="2:12">
      <c r="B75" s="158" t="s">
        <v>94</v>
      </c>
      <c r="C75" s="174">
        <v>365187.14500000002</v>
      </c>
      <c r="D75" s="174">
        <v>270883.52400000003</v>
      </c>
      <c r="E75" s="174">
        <v>345514.31900000002</v>
      </c>
      <c r="F75" s="174">
        <v>429716.00000000006</v>
      </c>
      <c r="G75" s="174">
        <v>487361.66200000001</v>
      </c>
      <c r="H75" s="174">
        <v>560666.353</v>
      </c>
      <c r="I75" s="174">
        <v>620596.07499999995</v>
      </c>
      <c r="J75" s="174">
        <v>627725.97899999993</v>
      </c>
      <c r="K75" s="174">
        <v>633313.85899999994</v>
      </c>
      <c r="L75" s="174">
        <v>687758.55</v>
      </c>
    </row>
    <row r="76" spans="2:12" s="159" customFormat="1">
      <c r="B76" s="159" t="s">
        <v>346</v>
      </c>
      <c r="C76" s="169">
        <v>554722.38599999994</v>
      </c>
      <c r="D76" s="169">
        <v>1080088.557</v>
      </c>
      <c r="E76" s="169">
        <v>1413071.747</v>
      </c>
      <c r="F76" s="169">
        <v>1807162.7349999994</v>
      </c>
      <c r="G76" s="169">
        <v>2039623.3070000005</v>
      </c>
      <c r="H76" s="169">
        <v>2429933.7671101796</v>
      </c>
      <c r="I76" s="169">
        <v>2435791.711962299</v>
      </c>
      <c r="J76" s="169">
        <v>2562263.4299999997</v>
      </c>
      <c r="K76" s="169">
        <v>2540367.8940000003</v>
      </c>
      <c r="L76" s="169">
        <v>2534501.0390000003</v>
      </c>
    </row>
    <row r="77" spans="2:12">
      <c r="B77" s="158" t="s">
        <v>347</v>
      </c>
      <c r="C77" s="174">
        <v>123761.75999999998</v>
      </c>
      <c r="D77" s="174">
        <v>159172.18799999999</v>
      </c>
      <c r="E77" s="174">
        <v>168439.448</v>
      </c>
      <c r="F77" s="174">
        <v>120223.33</v>
      </c>
      <c r="G77" s="174">
        <v>88454.931999999986</v>
      </c>
      <c r="H77" s="174">
        <v>101921.51500000001</v>
      </c>
      <c r="I77" s="174">
        <v>90325.052999999985</v>
      </c>
      <c r="J77" s="174">
        <v>65627.305999999997</v>
      </c>
      <c r="K77" s="174">
        <v>68957.084000000003</v>
      </c>
      <c r="L77" s="174">
        <v>68437.944000000003</v>
      </c>
    </row>
    <row r="78" spans="2:12" s="159" customFormat="1">
      <c r="B78" s="159" t="s">
        <v>348</v>
      </c>
      <c r="C78" s="169">
        <v>1043671.291</v>
      </c>
      <c r="D78" s="169">
        <v>1510144.2690000001</v>
      </c>
      <c r="E78" s="169">
        <v>1927025.5140000002</v>
      </c>
      <c r="F78" s="169">
        <v>2357102.0649999995</v>
      </c>
      <c r="G78" s="169">
        <v>2615439.9010000005</v>
      </c>
      <c r="H78" s="169">
        <v>3092521.6351101799</v>
      </c>
      <c r="I78" s="169">
        <v>3146712.8399622985</v>
      </c>
      <c r="J78" s="169">
        <v>3255616.7149999999</v>
      </c>
      <c r="K78" s="169">
        <v>3242638.8370000008</v>
      </c>
      <c r="L78" s="169">
        <v>3290697.5330000003</v>
      </c>
    </row>
    <row r="79" spans="2:12">
      <c r="B79" s="158" t="s">
        <v>349</v>
      </c>
      <c r="C79" s="174">
        <v>63976.926999999996</v>
      </c>
      <c r="D79" s="174">
        <v>64302.724000000002</v>
      </c>
      <c r="E79" s="174">
        <v>63554.269</v>
      </c>
      <c r="F79" s="174">
        <v>70617.405999999988</v>
      </c>
      <c r="G79" s="174">
        <v>72647.173999999999</v>
      </c>
      <c r="H79" s="174">
        <v>80113.903000000006</v>
      </c>
      <c r="I79" s="174">
        <v>93031.287999999986</v>
      </c>
      <c r="J79" s="174">
        <v>93173.997000000003</v>
      </c>
      <c r="K79" s="174">
        <v>92492.82</v>
      </c>
      <c r="L79" s="174">
        <v>92759.005999999994</v>
      </c>
    </row>
    <row r="80" spans="2:12" s="159" customFormat="1">
      <c r="B80" s="159" t="s">
        <v>360</v>
      </c>
      <c r="C80" s="169">
        <v>1107648.2179999999</v>
      </c>
      <c r="D80" s="169">
        <v>1574446.993</v>
      </c>
      <c r="E80" s="169">
        <v>1990579.7830000003</v>
      </c>
      <c r="F80" s="169">
        <v>2427719.4709999994</v>
      </c>
      <c r="G80" s="169">
        <v>2688087.0750000007</v>
      </c>
      <c r="H80" s="169">
        <v>3172635.5381101798</v>
      </c>
      <c r="I80" s="169">
        <v>3239744.1279622987</v>
      </c>
      <c r="J80" s="169">
        <v>3348790.7119999998</v>
      </c>
      <c r="K80" s="169">
        <v>3335131.6570000006</v>
      </c>
      <c r="L80" s="169">
        <v>3383456.5389999999</v>
      </c>
    </row>
    <row r="81" spans="2:12">
      <c r="B81" s="158" t="s">
        <v>386</v>
      </c>
    </row>
    <row r="84" spans="2:12" ht="23.25">
      <c r="B84" s="514" t="s">
        <v>439</v>
      </c>
    </row>
    <row r="85" spans="2:12" ht="21" customHeight="1">
      <c r="K85" s="858" t="s">
        <v>105</v>
      </c>
      <c r="L85" s="858"/>
    </row>
    <row r="86" spans="2:12">
      <c r="C86" s="160" t="s">
        <v>1</v>
      </c>
      <c r="D86" s="160" t="s">
        <v>2</v>
      </c>
      <c r="E86" s="160" t="s">
        <v>3</v>
      </c>
      <c r="F86" s="160" t="s">
        <v>4</v>
      </c>
      <c r="G86" s="160" t="s">
        <v>5</v>
      </c>
      <c r="H86" s="160" t="s">
        <v>6</v>
      </c>
      <c r="I86" s="160" t="s">
        <v>7</v>
      </c>
      <c r="J86" s="161" t="s">
        <v>333</v>
      </c>
      <c r="K86" s="161" t="s">
        <v>8</v>
      </c>
      <c r="L86" s="161" t="s">
        <v>537</v>
      </c>
    </row>
    <row r="87" spans="2:12">
      <c r="B87" s="158" t="s">
        <v>94</v>
      </c>
      <c r="C87" s="174">
        <v>29404.774999999994</v>
      </c>
      <c r="D87" s="174">
        <v>9229.9330000000045</v>
      </c>
      <c r="E87" s="174">
        <v>5018.7010000000009</v>
      </c>
      <c r="F87" s="174">
        <v>6492.0749999999971</v>
      </c>
      <c r="G87" s="174">
        <v>4850.0120000000097</v>
      </c>
      <c r="H87" s="174">
        <v>33933.635999999999</v>
      </c>
      <c r="I87" s="174">
        <v>38094.925000000003</v>
      </c>
      <c r="J87" s="174">
        <v>75358.88499999998</v>
      </c>
      <c r="K87" s="174">
        <v>83191.520999999993</v>
      </c>
      <c r="L87" s="174">
        <v>77067.00499999999</v>
      </c>
    </row>
    <row r="88" spans="2:12" s="159" customFormat="1">
      <c r="B88" s="159" t="s">
        <v>346</v>
      </c>
      <c r="C88" s="169">
        <v>25134.616999999991</v>
      </c>
      <c r="D88" s="169">
        <v>31138.210000000006</v>
      </c>
      <c r="E88" s="169">
        <v>22446.833000000013</v>
      </c>
      <c r="F88" s="169">
        <v>20394.664999999997</v>
      </c>
      <c r="G88" s="169">
        <v>16141.523000000005</v>
      </c>
      <c r="H88" s="169">
        <v>66797.245999999985</v>
      </c>
      <c r="I88" s="169">
        <v>84977.061999999991</v>
      </c>
      <c r="J88" s="169">
        <v>94331.756999999983</v>
      </c>
      <c r="K88" s="169">
        <v>97038.526000000013</v>
      </c>
      <c r="L88" s="169">
        <v>93737.374000000011</v>
      </c>
    </row>
    <row r="89" spans="2:12">
      <c r="B89" s="158" t="s">
        <v>347</v>
      </c>
      <c r="C89" s="174">
        <v>849.23199999999997</v>
      </c>
      <c r="D89" s="174">
        <v>-47.35799999999972</v>
      </c>
      <c r="E89" s="174">
        <v>-952.13400000000001</v>
      </c>
      <c r="F89" s="174">
        <v>-1149.5400000000002</v>
      </c>
      <c r="G89" s="174">
        <v>-802.60500000000013</v>
      </c>
      <c r="H89" s="174">
        <v>557.83299999999986</v>
      </c>
      <c r="I89" s="174">
        <v>1580.979</v>
      </c>
      <c r="J89" s="174">
        <v>946.00099999999929</v>
      </c>
      <c r="K89" s="174">
        <v>881.3110000000006</v>
      </c>
      <c r="L89" s="174">
        <v>753.70000000000073</v>
      </c>
    </row>
    <row r="90" spans="2:12" s="159" customFormat="1">
      <c r="B90" s="159" t="s">
        <v>348</v>
      </c>
      <c r="C90" s="169">
        <v>55388.623999999982</v>
      </c>
      <c r="D90" s="169">
        <v>40320.785000000018</v>
      </c>
      <c r="E90" s="169">
        <v>26513.400000000023</v>
      </c>
      <c r="F90" s="169">
        <v>25737.199999999983</v>
      </c>
      <c r="G90" s="169">
        <v>20188.930000000022</v>
      </c>
      <c r="H90" s="169">
        <v>101288.715</v>
      </c>
      <c r="I90" s="169">
        <v>124652.96600000019</v>
      </c>
      <c r="J90" s="169">
        <v>170636.64299999998</v>
      </c>
      <c r="K90" s="169">
        <v>181111.35800000001</v>
      </c>
      <c r="L90" s="169">
        <v>171558.07899999997</v>
      </c>
    </row>
    <row r="91" spans="2:12">
      <c r="B91" s="158" t="s">
        <v>349</v>
      </c>
      <c r="C91" s="174">
        <v>20807.437999999995</v>
      </c>
      <c r="D91" s="174">
        <v>18819.826000000001</v>
      </c>
      <c r="E91" s="174">
        <v>14655.319</v>
      </c>
      <c r="F91" s="174">
        <v>13356.406999999996</v>
      </c>
      <c r="G91" s="174">
        <v>10205.869000000006</v>
      </c>
      <c r="H91" s="174">
        <v>8034.9710000000014</v>
      </c>
      <c r="I91" s="174">
        <v>9763.8430000000008</v>
      </c>
      <c r="J91" s="174">
        <v>11612.208999999999</v>
      </c>
      <c r="K91" s="174">
        <v>10150.830000000002</v>
      </c>
      <c r="L91" s="174">
        <v>14413.582000000002</v>
      </c>
    </row>
    <row r="92" spans="2:12" s="159" customFormat="1">
      <c r="B92" s="159" t="s">
        <v>360</v>
      </c>
      <c r="C92" s="169">
        <v>76196.061999999976</v>
      </c>
      <c r="D92" s="169">
        <v>59140.611000000019</v>
      </c>
      <c r="E92" s="169">
        <v>41168.719000000026</v>
      </c>
      <c r="F92" s="169">
        <v>39093.606999999975</v>
      </c>
      <c r="G92" s="169">
        <v>30394.799000000028</v>
      </c>
      <c r="H92" s="169">
        <v>109323.686</v>
      </c>
      <c r="I92" s="169">
        <v>134416.80900000018</v>
      </c>
      <c r="J92" s="169">
        <v>182248.85199999998</v>
      </c>
      <c r="K92" s="169">
        <v>191262.18800000002</v>
      </c>
      <c r="L92" s="169">
        <v>185971.66100000002</v>
      </c>
    </row>
    <row r="93" spans="2:12">
      <c r="B93" s="158" t="s">
        <v>386</v>
      </c>
    </row>
    <row r="110" s="159" customFormat="1"/>
    <row r="112" s="159" customFormat="1"/>
    <row r="117" s="157" customFormat="1" ht="27" customHeight="1"/>
    <row r="118" s="157" customFormat="1"/>
    <row r="120" ht="21" hidden="1" customHeight="1"/>
    <row r="121" ht="21" hidden="1" customHeight="1"/>
    <row r="122" ht="21" hidden="1" customHeight="1"/>
    <row r="123" s="159" customFormat="1"/>
    <row r="124" ht="21" hidden="1" customHeight="1"/>
    <row r="125" ht="21" hidden="1" customHeight="1"/>
    <row r="126" ht="21" hidden="1" customHeight="1"/>
    <row r="128" s="159" customFormat="1"/>
    <row r="130" s="159" customFormat="1"/>
    <row r="132" s="159" customFormat="1"/>
    <row r="134" s="159" customFormat="1"/>
    <row r="135" ht="21" hidden="1" customHeight="1"/>
    <row r="136" ht="21" hidden="1" customHeight="1"/>
    <row r="137" ht="21" hidden="1" customHeight="1"/>
    <row r="138" ht="21" hidden="1" customHeight="1"/>
    <row r="139" ht="21" hidden="1" customHeight="1"/>
    <row r="141" s="159" customFormat="1"/>
    <row r="145" s="157" customFormat="1"/>
    <row r="146" s="157" customFormat="1"/>
    <row r="147" s="157" customFormat="1"/>
    <row r="148" s="157" customFormat="1" ht="21" customHeight="1"/>
    <row r="149" s="157" customFormat="1"/>
    <row r="160" ht="30" customHeight="1"/>
  </sheetData>
  <mergeCells count="9">
    <mergeCell ref="B1:L1"/>
    <mergeCell ref="K73:L73"/>
    <mergeCell ref="K85:L85"/>
    <mergeCell ref="K4:L4"/>
    <mergeCell ref="K15:L15"/>
    <mergeCell ref="K26:L26"/>
    <mergeCell ref="K37:L37"/>
    <mergeCell ref="K49:L49"/>
    <mergeCell ref="K61:L61"/>
  </mergeCells>
  <printOptions horizontalCentered="1"/>
  <pageMargins left="0.7" right="0.7" top="0.75" bottom="0.75" header="0.3" footer="0.3"/>
  <pageSetup scale="25" orientation="portrait" horizontalDpi="300" verticalDpi="300" r:id="rId1"/>
  <rowBreaks count="1" manualBreakCount="1">
    <brk id="57" min="1" max="11" man="1"/>
  </rowBreaks>
</worksheet>
</file>

<file path=xl/worksheets/sheet8.xml><?xml version="1.0" encoding="utf-8"?>
<worksheet xmlns="http://schemas.openxmlformats.org/spreadsheetml/2006/main" xmlns:r="http://schemas.openxmlformats.org/officeDocument/2006/relationships">
  <sheetPr>
    <tabColor rgb="FF7030A0"/>
  </sheetPr>
  <dimension ref="A1:K20"/>
  <sheetViews>
    <sheetView showGridLines="0" view="pageBreakPreview" zoomScale="60" zoomScaleNormal="41" workbookViewId="0">
      <selection activeCell="C26" sqref="C26"/>
    </sheetView>
  </sheetViews>
  <sheetFormatPr defaultRowHeight="21"/>
  <cols>
    <col min="1" max="1" width="9.140625" style="3"/>
    <col min="2" max="2" width="46.140625" style="158" customWidth="1"/>
    <col min="3" max="3" width="21.7109375" style="158" bestFit="1" customWidth="1"/>
    <col min="4" max="5" width="19.42578125" style="158" customWidth="1"/>
    <col min="6" max="6" width="22.42578125" style="158" bestFit="1" customWidth="1"/>
    <col min="7" max="8" width="19.42578125" style="158" customWidth="1"/>
    <col min="9" max="9" width="18.7109375" style="3" customWidth="1"/>
    <col min="10" max="10" width="13.28515625" style="3" bestFit="1" customWidth="1"/>
    <col min="11" max="11" width="13.42578125" style="3" bestFit="1" customWidth="1"/>
    <col min="12" max="16384" width="9.140625" style="3"/>
  </cols>
  <sheetData>
    <row r="1" spans="1:11" s="2" customFormat="1" ht="30.75">
      <c r="B1" s="859" t="s">
        <v>528</v>
      </c>
      <c r="C1" s="859"/>
      <c r="D1" s="859"/>
      <c r="E1" s="859"/>
      <c r="F1" s="859"/>
      <c r="G1" s="859"/>
      <c r="H1" s="859"/>
      <c r="I1" s="859"/>
      <c r="J1" s="859"/>
      <c r="K1" s="859"/>
    </row>
    <row r="2" spans="1:11" s="2" customFormat="1" ht="23.25" thickBot="1">
      <c r="B2" s="195"/>
      <c r="C2" s="864" t="s">
        <v>387</v>
      </c>
      <c r="D2" s="864"/>
      <c r="E2" s="864"/>
      <c r="F2" s="864"/>
      <c r="G2" s="864"/>
      <c r="H2" s="864"/>
      <c r="I2" s="864"/>
      <c r="J2" s="864"/>
      <c r="K2" s="864"/>
    </row>
    <row r="3" spans="1:11" s="2" customFormat="1">
      <c r="B3" s="195"/>
      <c r="C3" s="860">
        <v>40543</v>
      </c>
      <c r="D3" s="861"/>
      <c r="E3" s="862"/>
      <c r="F3" s="860">
        <v>40603</v>
      </c>
      <c r="G3" s="861"/>
      <c r="H3" s="862"/>
      <c r="I3" s="860">
        <v>40695</v>
      </c>
      <c r="J3" s="861"/>
      <c r="K3" s="862"/>
    </row>
    <row r="4" spans="1:11" s="2" customFormat="1" ht="42.75" thickBot="1">
      <c r="B4" s="157"/>
      <c r="C4" s="196" t="s">
        <v>326</v>
      </c>
      <c r="D4" s="197" t="s">
        <v>364</v>
      </c>
      <c r="E4" s="222" t="s">
        <v>388</v>
      </c>
      <c r="F4" s="196" t="s">
        <v>326</v>
      </c>
      <c r="G4" s="197" t="s">
        <v>364</v>
      </c>
      <c r="H4" s="222" t="s">
        <v>388</v>
      </c>
      <c r="I4" s="196" t="s">
        <v>326</v>
      </c>
      <c r="J4" s="197" t="s">
        <v>364</v>
      </c>
      <c r="K4" s="222" t="s">
        <v>388</v>
      </c>
    </row>
    <row r="5" spans="1:11" s="2" customFormat="1">
      <c r="B5" s="194" t="s">
        <v>389</v>
      </c>
      <c r="C5" s="198">
        <v>2329440.0890000002</v>
      </c>
      <c r="D5" s="198">
        <v>357717.13500000001</v>
      </c>
      <c r="E5" s="199">
        <v>15.356356949861011</v>
      </c>
      <c r="F5" s="198">
        <v>2433937.94</v>
      </c>
      <c r="G5" s="198">
        <v>376587.53200000001</v>
      </c>
      <c r="H5" s="199">
        <v>15.4723555523359</v>
      </c>
      <c r="I5" s="198">
        <v>2406140.6430000002</v>
      </c>
      <c r="J5" s="198">
        <v>383212.45374199993</v>
      </c>
      <c r="K5" s="199">
        <f>+J5*100/I5</f>
        <v>15.926436173082834</v>
      </c>
    </row>
    <row r="6" spans="1:11" s="747" customFormat="1">
      <c r="A6" s="515"/>
      <c r="B6" s="515" t="s">
        <v>390</v>
      </c>
      <c r="C6" s="205">
        <v>346985.89500000002</v>
      </c>
      <c r="D6" s="205">
        <v>97204.547999999995</v>
      </c>
      <c r="E6" s="206">
        <v>28.013976764098725</v>
      </c>
      <c r="F6" s="205">
        <v>312883.86899999995</v>
      </c>
      <c r="G6" s="205">
        <v>101197.84699999999</v>
      </c>
      <c r="H6" s="206">
        <v>32.343580806334252</v>
      </c>
      <c r="I6" s="205">
        <v>302552.16000000003</v>
      </c>
      <c r="J6" s="205">
        <v>96329.766000000003</v>
      </c>
      <c r="K6" s="206">
        <f t="shared" ref="K6:K17" si="0">+J6*100/I6</f>
        <v>31.83906074245181</v>
      </c>
    </row>
    <row r="7" spans="1:11" s="2" customFormat="1">
      <c r="B7" s="195" t="s">
        <v>391</v>
      </c>
      <c r="C7" s="198">
        <v>169314.584</v>
      </c>
      <c r="D7" s="198">
        <v>30358.542000000001</v>
      </c>
      <c r="E7" s="199">
        <v>17.930258151890801</v>
      </c>
      <c r="F7" s="198">
        <v>165860.4</v>
      </c>
      <c r="G7" s="198">
        <v>33295.875</v>
      </c>
      <c r="H7" s="199">
        <v>20.074638069123189</v>
      </c>
      <c r="I7" s="198">
        <v>170127.505</v>
      </c>
      <c r="J7" s="198">
        <v>36205.072</v>
      </c>
      <c r="K7" s="199">
        <f t="shared" si="0"/>
        <v>21.28113969578288</v>
      </c>
    </row>
    <row r="8" spans="1:11" s="747" customFormat="1">
      <c r="B8" s="204" t="s">
        <v>392</v>
      </c>
      <c r="C8" s="205">
        <v>259625.34399999998</v>
      </c>
      <c r="D8" s="205">
        <v>43878.809000000001</v>
      </c>
      <c r="E8" s="206">
        <v>16.900818819906892</v>
      </c>
      <c r="F8" s="205">
        <v>252209.73199999999</v>
      </c>
      <c r="G8" s="205">
        <v>44084.343999999997</v>
      </c>
      <c r="H8" s="206">
        <v>17.479239857405659</v>
      </c>
      <c r="I8" s="205">
        <v>248615.59899999999</v>
      </c>
      <c r="J8" s="205">
        <v>45603.298486</v>
      </c>
      <c r="K8" s="206">
        <f t="shared" si="0"/>
        <v>18.342895083586448</v>
      </c>
    </row>
    <row r="9" spans="1:11" s="2" customFormat="1">
      <c r="B9" s="200" t="s">
        <v>393</v>
      </c>
      <c r="C9" s="198">
        <v>26244.418000000001</v>
      </c>
      <c r="D9" s="198">
        <v>5113.82</v>
      </c>
      <c r="E9" s="199">
        <v>19.485362563574469</v>
      </c>
      <c r="F9" s="198">
        <v>25227.924999999999</v>
      </c>
      <c r="G9" s="198">
        <v>5222.2129999999997</v>
      </c>
      <c r="H9" s="199">
        <v>20.70012892459447</v>
      </c>
      <c r="I9" s="198">
        <v>24989.217000000001</v>
      </c>
      <c r="J9" s="198">
        <v>5291.451</v>
      </c>
      <c r="K9" s="199">
        <f t="shared" si="0"/>
        <v>21.174937173901846</v>
      </c>
    </row>
    <row r="10" spans="1:11" s="747" customFormat="1">
      <c r="B10" s="207" t="s">
        <v>394</v>
      </c>
      <c r="C10" s="205">
        <v>57341.057999999997</v>
      </c>
      <c r="D10" s="205">
        <v>5838.9949999999999</v>
      </c>
      <c r="E10" s="206">
        <v>10.182921633570139</v>
      </c>
      <c r="F10" s="205">
        <v>53669.673000000003</v>
      </c>
      <c r="G10" s="205">
        <v>5621.049</v>
      </c>
      <c r="H10" s="206">
        <v>10.473417641281324</v>
      </c>
      <c r="I10" s="205">
        <v>50658.983999999997</v>
      </c>
      <c r="J10" s="205">
        <v>5137.3419999999996</v>
      </c>
      <c r="K10" s="206">
        <f t="shared" si="0"/>
        <v>10.141028489635717</v>
      </c>
    </row>
    <row r="11" spans="1:11" s="2" customFormat="1">
      <c r="B11" s="200" t="s">
        <v>395</v>
      </c>
      <c r="C11" s="198">
        <v>1002.615</v>
      </c>
      <c r="D11" s="198">
        <v>108.524</v>
      </c>
      <c r="E11" s="199">
        <v>10.824094991596974</v>
      </c>
      <c r="F11" s="198">
        <v>693.20899999999995</v>
      </c>
      <c r="G11" s="198">
        <v>112.56399999999999</v>
      </c>
      <c r="H11" s="199">
        <v>16.238104236961725</v>
      </c>
      <c r="I11" s="198">
        <v>687.04399999999998</v>
      </c>
      <c r="J11" s="198">
        <v>107.79748600000001</v>
      </c>
      <c r="K11" s="199">
        <f t="shared" si="0"/>
        <v>15.690041103626552</v>
      </c>
    </row>
    <row r="12" spans="1:11" s="747" customFormat="1">
      <c r="B12" s="207" t="s">
        <v>396</v>
      </c>
      <c r="C12" s="205">
        <v>65330.398000000001</v>
      </c>
      <c r="D12" s="205">
        <v>15506.052</v>
      </c>
      <c r="E12" s="206">
        <v>23.734819432754716</v>
      </c>
      <c r="F12" s="205">
        <v>62492.057999999997</v>
      </c>
      <c r="G12" s="205">
        <v>15902.148999999999</v>
      </c>
      <c r="H12" s="206">
        <v>25.446671959499241</v>
      </c>
      <c r="I12" s="205">
        <v>60720.436999999998</v>
      </c>
      <c r="J12" s="205">
        <v>16509.385999999999</v>
      </c>
      <c r="K12" s="206">
        <f t="shared" si="0"/>
        <v>27.189175203070423</v>
      </c>
    </row>
    <row r="13" spans="1:11" s="2" customFormat="1">
      <c r="B13" s="200" t="s">
        <v>397</v>
      </c>
      <c r="C13" s="198">
        <v>109706.855</v>
      </c>
      <c r="D13" s="198">
        <v>17311.418000000001</v>
      </c>
      <c r="E13" s="199">
        <v>15.779704923634903</v>
      </c>
      <c r="F13" s="198">
        <v>110126.867</v>
      </c>
      <c r="G13" s="198">
        <v>17226.368999999999</v>
      </c>
      <c r="H13" s="199">
        <v>15.642294627341027</v>
      </c>
      <c r="I13" s="198">
        <v>111559.917</v>
      </c>
      <c r="J13" s="198">
        <v>18557.322</v>
      </c>
      <c r="K13" s="199">
        <f t="shared" si="0"/>
        <v>16.634399252914466</v>
      </c>
    </row>
    <row r="14" spans="1:11" s="747" customFormat="1">
      <c r="B14" s="204" t="s">
        <v>398</v>
      </c>
      <c r="C14" s="205">
        <v>457246.97200000001</v>
      </c>
      <c r="D14" s="205">
        <v>5907.2759999999998</v>
      </c>
      <c r="E14" s="206">
        <v>1.2919223880612161</v>
      </c>
      <c r="F14" s="205">
        <v>401789.47499999998</v>
      </c>
      <c r="G14" s="205">
        <v>6077.8180000000002</v>
      </c>
      <c r="H14" s="206">
        <v>1.512687210136602</v>
      </c>
      <c r="I14" s="205">
        <v>487560.11499999999</v>
      </c>
      <c r="J14" s="205">
        <v>5322.646999999999</v>
      </c>
      <c r="K14" s="206">
        <f t="shared" si="0"/>
        <v>1.091690406217908</v>
      </c>
    </row>
    <row r="15" spans="1:11" s="2" customFormat="1">
      <c r="B15" s="195" t="s">
        <v>399</v>
      </c>
      <c r="C15" s="198">
        <v>77534.608999999997</v>
      </c>
      <c r="D15" s="198">
        <v>1292.9960000000001</v>
      </c>
      <c r="E15" s="199">
        <v>1.667637222495054</v>
      </c>
      <c r="F15" s="198">
        <v>76339.917000000001</v>
      </c>
      <c r="G15" s="198">
        <v>1287.8630000000001</v>
      </c>
      <c r="H15" s="199">
        <v>1.6870112656790024</v>
      </c>
      <c r="I15" s="198">
        <v>76744.536000000007</v>
      </c>
      <c r="J15" s="198">
        <v>1282.6077720000001</v>
      </c>
      <c r="K15" s="199">
        <f t="shared" si="0"/>
        <v>1.6712691728307536</v>
      </c>
    </row>
    <row r="16" spans="1:11" s="747" customFormat="1">
      <c r="B16" s="204" t="s">
        <v>160</v>
      </c>
      <c r="C16" s="205">
        <v>74164.079999999987</v>
      </c>
      <c r="D16" s="205">
        <v>11410.406999999999</v>
      </c>
      <c r="E16" s="206">
        <v>15.385355012831011</v>
      </c>
      <c r="F16" s="205">
        <v>74372.275000000009</v>
      </c>
      <c r="G16" s="205">
        <v>10992.86</v>
      </c>
      <c r="H16" s="206">
        <v>14.780857517132558</v>
      </c>
      <c r="I16" s="205">
        <v>84941.506999999998</v>
      </c>
      <c r="J16" s="205">
        <v>11241.342000000001</v>
      </c>
      <c r="K16" s="206">
        <f t="shared" si="0"/>
        <v>13.234215399545478</v>
      </c>
    </row>
    <row r="17" spans="2:11" s="2" customFormat="1">
      <c r="B17" s="201" t="s">
        <v>103</v>
      </c>
      <c r="C17" s="202">
        <v>3714311.5729999999</v>
      </c>
      <c r="D17" s="202">
        <v>547769.71299999999</v>
      </c>
      <c r="E17" s="203">
        <v>14.747543447400503</v>
      </c>
      <c r="F17" s="202">
        <v>3717393.608</v>
      </c>
      <c r="G17" s="202">
        <v>573524.13899999997</v>
      </c>
      <c r="H17" s="203">
        <v>15.42812517258732</v>
      </c>
      <c r="I17" s="202">
        <v>3776682.0650000004</v>
      </c>
      <c r="J17" s="202">
        <v>579197.18699999992</v>
      </c>
      <c r="K17" s="203">
        <f t="shared" si="0"/>
        <v>15.33613836249676</v>
      </c>
    </row>
    <row r="18" spans="2:11" s="2" customFormat="1">
      <c r="B18" s="157" t="s">
        <v>386</v>
      </c>
      <c r="C18" s="157"/>
      <c r="D18" s="157"/>
      <c r="E18" s="157"/>
      <c r="F18" s="157"/>
      <c r="G18" s="157"/>
      <c r="H18" s="157"/>
      <c r="I18" s="157"/>
      <c r="J18" s="157"/>
      <c r="K18" s="157"/>
    </row>
    <row r="20" spans="2:11" ht="18.75">
      <c r="B20" s="863"/>
      <c r="C20" s="863"/>
      <c r="D20" s="863"/>
      <c r="E20" s="863"/>
      <c r="F20" s="863"/>
      <c r="G20" s="863"/>
      <c r="H20" s="863"/>
    </row>
  </sheetData>
  <mergeCells count="6">
    <mergeCell ref="B1:K1"/>
    <mergeCell ref="C3:E3"/>
    <mergeCell ref="F3:H3"/>
    <mergeCell ref="B20:H20"/>
    <mergeCell ref="C2:K2"/>
    <mergeCell ref="I3:K3"/>
  </mergeCells>
  <printOptions horizontalCentered="1"/>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sheetPr>
    <tabColor rgb="FF7030A0"/>
  </sheetPr>
  <dimension ref="B2:L20"/>
  <sheetViews>
    <sheetView showGridLines="0" view="pageBreakPreview" zoomScale="60" zoomScaleNormal="69" workbookViewId="0">
      <selection activeCell="D11" sqref="D11"/>
    </sheetView>
  </sheetViews>
  <sheetFormatPr defaultRowHeight="15"/>
  <cols>
    <col min="2" max="2" width="45.7109375" bestFit="1" customWidth="1"/>
    <col min="3" max="3" width="14.85546875" bestFit="1" customWidth="1"/>
    <col min="4" max="4" width="13.28515625" bestFit="1" customWidth="1"/>
    <col min="5" max="5" width="14.5703125" customWidth="1"/>
    <col min="6" max="6" width="15.42578125" bestFit="1" customWidth="1"/>
    <col min="7" max="7" width="13.28515625" bestFit="1" customWidth="1"/>
    <col min="8" max="8" width="13" customWidth="1"/>
    <col min="9" max="9" width="15.140625" bestFit="1" customWidth="1"/>
    <col min="10" max="10" width="13.28515625" bestFit="1" customWidth="1"/>
    <col min="11" max="11" width="13.7109375" customWidth="1"/>
  </cols>
  <sheetData>
    <row r="2" spans="2:12" s="3" customFormat="1" ht="30.75">
      <c r="B2" s="868" t="s">
        <v>562</v>
      </c>
      <c r="C2" s="868"/>
      <c r="D2" s="868"/>
      <c r="E2" s="868"/>
      <c r="F2" s="868"/>
      <c r="G2" s="868"/>
      <c r="H2" s="868"/>
      <c r="I2" s="868"/>
      <c r="J2" s="868"/>
      <c r="K2" s="868"/>
    </row>
    <row r="3" spans="2:12" s="3" customFormat="1" ht="23.25" thickBot="1">
      <c r="B3" s="208"/>
      <c r="C3" s="869" t="s">
        <v>387</v>
      </c>
      <c r="D3" s="869"/>
      <c r="E3" s="869"/>
      <c r="F3" s="869"/>
      <c r="G3" s="869"/>
      <c r="H3" s="869"/>
      <c r="I3" s="869"/>
      <c r="J3" s="869"/>
      <c r="K3" s="869"/>
    </row>
    <row r="4" spans="2:12" s="3" customFormat="1" ht="21">
      <c r="B4" s="165"/>
      <c r="C4" s="865">
        <v>40543</v>
      </c>
      <c r="D4" s="866"/>
      <c r="E4" s="866"/>
      <c r="F4" s="865">
        <v>40603</v>
      </c>
      <c r="G4" s="866"/>
      <c r="H4" s="867"/>
      <c r="I4" s="865">
        <v>40695</v>
      </c>
      <c r="J4" s="866"/>
      <c r="K4" s="867"/>
    </row>
    <row r="5" spans="2:12" s="3" customFormat="1" ht="42.75" thickBot="1">
      <c r="B5" s="165"/>
      <c r="C5" s="217" t="s">
        <v>326</v>
      </c>
      <c r="D5" s="218" t="s">
        <v>364</v>
      </c>
      <c r="E5" s="221" t="s">
        <v>388</v>
      </c>
      <c r="F5" s="217" t="s">
        <v>326</v>
      </c>
      <c r="G5" s="218" t="s">
        <v>364</v>
      </c>
      <c r="H5" s="220" t="s">
        <v>388</v>
      </c>
      <c r="I5" s="217" t="s">
        <v>326</v>
      </c>
      <c r="J5" s="218" t="s">
        <v>364</v>
      </c>
      <c r="K5" s="220" t="s">
        <v>388</v>
      </c>
    </row>
    <row r="6" spans="2:12" s="3" customFormat="1" ht="21">
      <c r="B6" s="209" t="s">
        <v>400</v>
      </c>
      <c r="C6" s="210">
        <v>220907.41700000002</v>
      </c>
      <c r="D6" s="210">
        <v>14511.124</v>
      </c>
      <c r="E6" s="211">
        <v>6.5688713385300233</v>
      </c>
      <c r="F6" s="210">
        <v>198520.32199999999</v>
      </c>
      <c r="G6" s="210">
        <v>18692.784</v>
      </c>
      <c r="H6" s="211">
        <v>9.4160556519750163</v>
      </c>
      <c r="I6" s="210">
        <v>232220.78</v>
      </c>
      <c r="J6" s="210">
        <v>17041.553</v>
      </c>
      <c r="K6" s="211">
        <f t="shared" ref="K6:K19" si="0">(J6/I6)*100</f>
        <v>7.3385133750734965</v>
      </c>
      <c r="L6" s="764"/>
    </row>
    <row r="7" spans="2:12" s="3" customFormat="1" ht="21">
      <c r="B7" s="212" t="s">
        <v>401</v>
      </c>
      <c r="C7" s="213">
        <v>47708.508999999998</v>
      </c>
      <c r="D7" s="213">
        <v>10986.874</v>
      </c>
      <c r="E7" s="214">
        <v>23.029170750232417</v>
      </c>
      <c r="F7" s="213">
        <v>48947.675000000003</v>
      </c>
      <c r="G7" s="213">
        <v>11514.198</v>
      </c>
      <c r="H7" s="214">
        <v>23.523482984636143</v>
      </c>
      <c r="I7" s="213">
        <v>50828.226999999999</v>
      </c>
      <c r="J7" s="213">
        <v>10751.599</v>
      </c>
      <c r="K7" s="214">
        <f t="shared" si="0"/>
        <v>21.152811409298224</v>
      </c>
      <c r="L7" s="765"/>
    </row>
    <row r="8" spans="2:12" s="3" customFormat="1" ht="21">
      <c r="B8" s="209" t="s">
        <v>402</v>
      </c>
      <c r="C8" s="210">
        <v>94983.210999999996</v>
      </c>
      <c r="D8" s="210">
        <v>17569.503000000001</v>
      </c>
      <c r="E8" s="211">
        <v>18.497482676175267</v>
      </c>
      <c r="F8" s="210">
        <v>94197.142000000007</v>
      </c>
      <c r="G8" s="210">
        <v>17628.855</v>
      </c>
      <c r="H8" s="211">
        <v>18.714851242514342</v>
      </c>
      <c r="I8" s="210">
        <v>81304.942999999999</v>
      </c>
      <c r="J8" s="210">
        <v>18730.89</v>
      </c>
      <c r="K8" s="211">
        <f t="shared" si="0"/>
        <v>23.03782440386189</v>
      </c>
      <c r="L8" s="764"/>
    </row>
    <row r="9" spans="2:12" s="3" customFormat="1" ht="21">
      <c r="B9" s="212" t="s">
        <v>403</v>
      </c>
      <c r="C9" s="213">
        <v>143357.141</v>
      </c>
      <c r="D9" s="213">
        <v>11395.848</v>
      </c>
      <c r="E9" s="214">
        <v>7.9492712539516948</v>
      </c>
      <c r="F9" s="213">
        <v>140391.019</v>
      </c>
      <c r="G9" s="213">
        <v>13047.944000000001</v>
      </c>
      <c r="H9" s="214">
        <v>9.2940019190258898</v>
      </c>
      <c r="I9" s="213">
        <v>144833.50200000001</v>
      </c>
      <c r="J9" s="213">
        <v>12971.989000000001</v>
      </c>
      <c r="K9" s="214">
        <f t="shared" si="0"/>
        <v>8.956483700849823</v>
      </c>
      <c r="L9" s="765"/>
    </row>
    <row r="10" spans="2:12" s="3" customFormat="1" ht="21">
      <c r="B10" s="209" t="s">
        <v>404</v>
      </c>
      <c r="C10" s="210">
        <v>61618.923999999999</v>
      </c>
      <c r="D10" s="210">
        <v>23729.825000000001</v>
      </c>
      <c r="E10" s="211">
        <v>38.510612421599575</v>
      </c>
      <c r="F10" s="210">
        <v>59917.235000000001</v>
      </c>
      <c r="G10" s="210">
        <v>22331.008000000002</v>
      </c>
      <c r="H10" s="211">
        <v>37.26975719089841</v>
      </c>
      <c r="I10" s="210">
        <v>58883.392999999996</v>
      </c>
      <c r="J10" s="210">
        <v>23287.486000000001</v>
      </c>
      <c r="K10" s="211">
        <f t="shared" si="0"/>
        <v>39.548478464887374</v>
      </c>
      <c r="L10" s="764"/>
    </row>
    <row r="11" spans="2:12" s="3" customFormat="1" ht="21">
      <c r="B11" s="215" t="s">
        <v>405</v>
      </c>
      <c r="C11" s="213">
        <v>41547.997000000003</v>
      </c>
      <c r="D11" s="213">
        <v>7907.4740000000002</v>
      </c>
      <c r="E11" s="214">
        <v>19.032142512188972</v>
      </c>
      <c r="F11" s="213">
        <v>41255.508000000002</v>
      </c>
      <c r="G11" s="213">
        <v>7880.4059999999999</v>
      </c>
      <c r="H11" s="214">
        <v>19.101463979064324</v>
      </c>
      <c r="I11" s="213">
        <v>51820.758000000002</v>
      </c>
      <c r="J11" s="213">
        <v>7751.3469999999998</v>
      </c>
      <c r="K11" s="214">
        <f t="shared" si="0"/>
        <v>14.957996175972571</v>
      </c>
      <c r="L11" s="765"/>
    </row>
    <row r="12" spans="2:12" s="3" customFormat="1" ht="21">
      <c r="B12" s="209" t="s">
        <v>406</v>
      </c>
      <c r="C12" s="210">
        <v>446106.00599999999</v>
      </c>
      <c r="D12" s="210">
        <v>71783.623999999996</v>
      </c>
      <c r="E12" s="211">
        <v>16.091158387139043</v>
      </c>
      <c r="F12" s="210">
        <v>427067.027</v>
      </c>
      <c r="G12" s="210">
        <v>72796.03</v>
      </c>
      <c r="H12" s="211">
        <v>17.04557490925189</v>
      </c>
      <c r="I12" s="210">
        <v>425462.01500000001</v>
      </c>
      <c r="J12" s="210">
        <v>73751.274999999994</v>
      </c>
      <c r="K12" s="211">
        <f t="shared" si="0"/>
        <v>17.334397055398703</v>
      </c>
      <c r="L12" s="764"/>
    </row>
    <row r="13" spans="2:12" s="3" customFormat="1" ht="21">
      <c r="B13" s="215" t="s">
        <v>407</v>
      </c>
      <c r="C13" s="213">
        <v>1469.5229999999999</v>
      </c>
      <c r="D13" s="213">
        <v>0.82899999999999996</v>
      </c>
      <c r="E13" s="214">
        <v>5.6412863221603202E-2</v>
      </c>
      <c r="F13" s="213">
        <v>970.88</v>
      </c>
      <c r="G13" s="213">
        <v>0.82899999999999996</v>
      </c>
      <c r="H13" s="214">
        <v>8.5386453526697423E-2</v>
      </c>
      <c r="I13" s="213">
        <v>1055.672</v>
      </c>
      <c r="J13" s="213">
        <v>0.82899999999999996</v>
      </c>
      <c r="K13" s="214">
        <f t="shared" si="0"/>
        <v>7.8528179207177973E-2</v>
      </c>
      <c r="L13" s="765"/>
    </row>
    <row r="14" spans="2:12" s="3" customFormat="1" ht="21">
      <c r="B14" s="209" t="s">
        <v>160</v>
      </c>
      <c r="C14" s="210">
        <v>1504599.818</v>
      </c>
      <c r="D14" s="210">
        <v>188025.875</v>
      </c>
      <c r="E14" s="211">
        <v>12.496736524262959</v>
      </c>
      <c r="F14" s="210">
        <v>1431317.395</v>
      </c>
      <c r="G14" s="210">
        <v>192628.742</v>
      </c>
      <c r="H14" s="211">
        <v>13.4581430137653</v>
      </c>
      <c r="I14" s="210">
        <v>1534503.3859999999</v>
      </c>
      <c r="J14" s="210">
        <v>196970.95</v>
      </c>
      <c r="K14" s="211">
        <f t="shared" si="0"/>
        <v>12.836136550564772</v>
      </c>
      <c r="L14" s="764"/>
    </row>
    <row r="15" spans="2:12" s="3" customFormat="1" ht="21">
      <c r="B15" s="212" t="s">
        <v>408</v>
      </c>
      <c r="C15" s="213">
        <v>350433.52</v>
      </c>
      <c r="D15" s="213">
        <v>13282.629000000001</v>
      </c>
      <c r="E15" s="214">
        <v>3.7903420312075173</v>
      </c>
      <c r="F15" s="213">
        <v>373272.18200000003</v>
      </c>
      <c r="G15" s="213">
        <v>22985.081999999999</v>
      </c>
      <c r="H15" s="214">
        <v>6.1577270175466747</v>
      </c>
      <c r="I15" s="213">
        <v>380259.63400000002</v>
      </c>
      <c r="J15" s="213">
        <v>17670.008999999998</v>
      </c>
      <c r="K15" s="214">
        <f t="shared" si="0"/>
        <v>4.646827435804032</v>
      </c>
      <c r="L15" s="765"/>
    </row>
    <row r="16" spans="2:12" s="3" customFormat="1" ht="21">
      <c r="B16" s="209" t="s">
        <v>409</v>
      </c>
      <c r="C16" s="210">
        <v>22850.120999999999</v>
      </c>
      <c r="D16" s="210">
        <v>2858.9960000000001</v>
      </c>
      <c r="E16" s="211">
        <v>12.511951249623582</v>
      </c>
      <c r="F16" s="210">
        <v>25009.260999999999</v>
      </c>
      <c r="G16" s="210">
        <v>3136.6219999999998</v>
      </c>
      <c r="H16" s="211">
        <v>12.541842000049503</v>
      </c>
      <c r="I16" s="210">
        <v>25723.580999999998</v>
      </c>
      <c r="J16" s="210">
        <v>3234.9989999999998</v>
      </c>
      <c r="K16" s="211">
        <f t="shared" si="0"/>
        <v>12.576005650224204</v>
      </c>
      <c r="L16" s="764"/>
    </row>
    <row r="17" spans="2:12" s="3" customFormat="1" ht="21">
      <c r="B17" s="215" t="s">
        <v>410</v>
      </c>
      <c r="C17" s="213">
        <v>73565.185000000012</v>
      </c>
      <c r="D17" s="213">
        <v>14245.002</v>
      </c>
      <c r="E17" s="214">
        <v>19.36378193027041</v>
      </c>
      <c r="F17" s="213">
        <v>139303.09599999999</v>
      </c>
      <c r="G17" s="213">
        <v>14287.294</v>
      </c>
      <c r="H17" s="214">
        <v>10.256264512599204</v>
      </c>
      <c r="I17" s="213">
        <v>122088.724</v>
      </c>
      <c r="J17" s="213">
        <v>14083.244000000001</v>
      </c>
      <c r="K17" s="214">
        <f t="shared" si="0"/>
        <v>11.535253657004393</v>
      </c>
      <c r="L17" s="765"/>
    </row>
    <row r="18" spans="2:12" s="3" customFormat="1" ht="21">
      <c r="B18" s="209" t="s">
        <v>411</v>
      </c>
      <c r="C18" s="210">
        <v>705164.20100000012</v>
      </c>
      <c r="D18" s="210">
        <v>171472.11</v>
      </c>
      <c r="E18" s="211">
        <v>24.316621541030266</v>
      </c>
      <c r="F18" s="210">
        <v>737224.86600000004</v>
      </c>
      <c r="G18" s="210">
        <v>176594.345</v>
      </c>
      <c r="H18" s="211">
        <v>23.953932259251818</v>
      </c>
      <c r="I18" s="210">
        <v>667697.44999999995</v>
      </c>
      <c r="J18" s="210">
        <v>182951.01699999999</v>
      </c>
      <c r="K18" s="211">
        <f t="shared" si="0"/>
        <v>27.400286911384793</v>
      </c>
      <c r="L18" s="764"/>
    </row>
    <row r="19" spans="2:12" s="3" customFormat="1" ht="21">
      <c r="B19" s="216" t="s">
        <v>103</v>
      </c>
      <c r="C19" s="806">
        <v>3714311.5729999999</v>
      </c>
      <c r="D19" s="806">
        <v>547769.71299999999</v>
      </c>
      <c r="E19" s="807">
        <v>14.747543447400503</v>
      </c>
      <c r="F19" s="806">
        <v>3717393.6079999995</v>
      </c>
      <c r="G19" s="806">
        <v>573524.13899999997</v>
      </c>
      <c r="H19" s="807">
        <v>15.42812517258732</v>
      </c>
      <c r="I19" s="806">
        <v>3776682.0649999995</v>
      </c>
      <c r="J19" s="806">
        <v>579197.18700000003</v>
      </c>
      <c r="K19" s="807">
        <f t="shared" si="0"/>
        <v>15.336138362496769</v>
      </c>
      <c r="L19" s="766"/>
    </row>
    <row r="20" spans="2:12" s="3" customFormat="1" ht="21">
      <c r="B20" s="158" t="s">
        <v>386</v>
      </c>
      <c r="C20" s="158"/>
      <c r="D20" s="158"/>
      <c r="E20" s="158"/>
      <c r="F20" s="158"/>
      <c r="G20" s="158"/>
      <c r="H20" s="158"/>
    </row>
  </sheetData>
  <mergeCells count="5">
    <mergeCell ref="C4:E4"/>
    <mergeCell ref="F4:H4"/>
    <mergeCell ref="I4:K4"/>
    <mergeCell ref="B2:K2"/>
    <mergeCell ref="C3:K3"/>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2.1</vt:lpstr>
      <vt:lpstr>Table 2.2</vt:lpstr>
      <vt:lpstr>Table 2.3</vt:lpstr>
      <vt:lpstr>Table 3.1</vt:lpstr>
      <vt:lpstr>Table 3.2</vt:lpstr>
      <vt:lpstr>Table 3.3</vt:lpstr>
      <vt:lpstr>Sheet1</vt:lpstr>
      <vt:lpstr>'Table 1.1'!Print_Area</vt:lpstr>
      <vt:lpstr>'Table 1.10'!Print_Area</vt:lpstr>
      <vt:lpstr>'Table 1.11'!Print_Area</vt:lpstr>
      <vt:lpstr>'Table 1.12'!Print_Area</vt:lpstr>
      <vt:lpstr>'Table 1.13'!Print_Area</vt:lpstr>
      <vt:lpstr>'Table 1.14'!Print_Area</vt:lpstr>
      <vt:lpstr>'Table 1.15'!Print_Area</vt:lpstr>
      <vt:lpstr>'Table 1.16'!Print_Area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2.1'!Print_Area</vt:lpstr>
      <vt:lpstr>'Table 2.2'!Print_Area</vt:lpstr>
      <vt:lpstr>'Table 2.3'!Print_Area</vt:lpstr>
      <vt:lpstr>'Table 3.1'!Print_Area</vt:lpstr>
      <vt:lpstr>'Table 3.2'!Print_Area</vt:lpstr>
      <vt:lpstr>'Table 3.3'!Print_Area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farrukh8797; Farrukh Bashir</dc:creator>
  <cp:lastModifiedBy>farrukh8797</cp:lastModifiedBy>
  <cp:lastPrinted>2011-12-16T11:56:34Z</cp:lastPrinted>
  <dcterms:created xsi:type="dcterms:W3CDTF">2011-06-09T10:47:58Z</dcterms:created>
  <dcterms:modified xsi:type="dcterms:W3CDTF">2011-12-16T11:58:13Z</dcterms:modified>
</cp:coreProperties>
</file>