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July-2022 onwards" sheetId="1" r:id="rId1"/>
    <sheet name="July-2017 to June-2022" sheetId="2" r:id="rId2"/>
    <sheet name="July-2012 to June-2017" sheetId="3" r:id="rId3"/>
    <sheet name="sector-wise FDI Till FY12" sheetId="4" r:id="rId4"/>
  </sheets>
  <externalReferences>
    <externalReference r:id="rId7"/>
  </externalReferences>
  <definedNames>
    <definedName name="_xlnm.Print_Area" localSheetId="2">'July-2012 to June-2017'!$FY$4:$GP$72</definedName>
    <definedName name="_xlnm.Print_Area" localSheetId="1">'July-2017 to June-2022'!$D$4:$F$72</definedName>
    <definedName name="_xlnm.Print_Titles" localSheetId="2">'July-2012 to June-2017'!$B:$C</definedName>
    <definedName name="_xlnm.Print_Titles" localSheetId="1">'July-2017 to June-2022'!$B:$C</definedName>
    <definedName name="Share" localSheetId="1">'[1]Eco Groups'!#REF!</definedName>
    <definedName name="Share">'[1]Eco Groups'!#REF!</definedName>
  </definedNames>
  <calcPr fullCalcOnLoad="1"/>
</workbook>
</file>

<file path=xl/sharedStrings.xml><?xml version="1.0" encoding="utf-8"?>
<sst xmlns="http://schemas.openxmlformats.org/spreadsheetml/2006/main" count="1020" uniqueCount="338">
  <si>
    <t>(Million US Dollar)</t>
  </si>
  <si>
    <t>ECONOMIC  GROUPS</t>
  </si>
  <si>
    <t>FY02</t>
  </si>
  <si>
    <t>FY03</t>
  </si>
  <si>
    <t>FY04</t>
  </si>
  <si>
    <t>FY05</t>
  </si>
  <si>
    <t>FY06</t>
  </si>
  <si>
    <t xml:space="preserve"> 1. Food</t>
  </si>
  <si>
    <t xml:space="preserve"> 2. Food Packaging</t>
  </si>
  <si>
    <t xml:space="preserve"> 3. Beverages</t>
  </si>
  <si>
    <t xml:space="preserve"> 4. Tobacco &amp; Cigarettes</t>
  </si>
  <si>
    <t xml:space="preserve"> 5. Sugar</t>
  </si>
  <si>
    <t xml:space="preserve"> 6. Textiles</t>
  </si>
  <si>
    <t xml:space="preserve"> 7. Paper &amp; Pulp</t>
  </si>
  <si>
    <t xml:space="preserve"> 8. Leather and Leather Products</t>
  </si>
  <si>
    <t xml:space="preserve"> 9. Rubber and Rubber Products</t>
  </si>
  <si>
    <t>10. Chemicals</t>
  </si>
  <si>
    <t>11. Petro Chemicals</t>
  </si>
  <si>
    <t>12. Petroleum Refining</t>
  </si>
  <si>
    <t>13. Mining &amp; Quarying</t>
  </si>
  <si>
    <t>14. Oil &amp; Gas Explorations</t>
  </si>
  <si>
    <t xml:space="preserve">           Of which Privitization proceeds</t>
  </si>
  <si>
    <t>15. Pharmaceuticals &amp; OTC Products</t>
  </si>
  <si>
    <t>16. Cosmetics</t>
  </si>
  <si>
    <t>17. Fertilizers</t>
  </si>
  <si>
    <t>18. Cement</t>
  </si>
  <si>
    <t>19. Ceramicas</t>
  </si>
  <si>
    <t>20. Basic Metals</t>
  </si>
  <si>
    <t>21. Metal Products</t>
  </si>
  <si>
    <t>22. Machinery Other than Electrical</t>
  </si>
  <si>
    <t>23. Electrical Machinery</t>
  </si>
  <si>
    <t>24. Electronics</t>
  </si>
  <si>
    <t xml:space="preserve">    a) Consumer/Household</t>
  </si>
  <si>
    <t xml:space="preserve">    b) Industrial</t>
  </si>
  <si>
    <t>25. Transport Equipmet(Automobiles)</t>
  </si>
  <si>
    <t xml:space="preserve">    a) Motorcycles</t>
  </si>
  <si>
    <t xml:space="preserve">    b) Cars</t>
  </si>
  <si>
    <t xml:space="preserve">    c) Buses, Trucks, Vans &amp; Trail</t>
  </si>
  <si>
    <t>26. Power</t>
  </si>
  <si>
    <t xml:space="preserve">    a) Thermal</t>
  </si>
  <si>
    <t xml:space="preserve">    b) Hydel</t>
  </si>
  <si>
    <t xml:space="preserve">    c) Coal Based</t>
  </si>
  <si>
    <t>27. Construction</t>
  </si>
  <si>
    <t>28. Trade</t>
  </si>
  <si>
    <t>29. Tourism</t>
  </si>
  <si>
    <t>30. Transport</t>
  </si>
  <si>
    <t>31. Storage Facilities</t>
  </si>
  <si>
    <t>32. Communications</t>
  </si>
  <si>
    <t xml:space="preserve">    a) Telecommunications</t>
  </si>
  <si>
    <t xml:space="preserve">    b) Information Technology</t>
  </si>
  <si>
    <t xml:space="preserve">       i)   Software Development</t>
  </si>
  <si>
    <t xml:space="preserve">       ii)  Hardware Development</t>
  </si>
  <si>
    <t xml:space="preserve">       iii) IT Services</t>
  </si>
  <si>
    <t xml:space="preserve">    c) Postal and Courier Services</t>
  </si>
  <si>
    <t>33. Financial Business</t>
  </si>
  <si>
    <t>34. Social Services</t>
  </si>
  <si>
    <t>35. Personal Services</t>
  </si>
  <si>
    <t>36. Others</t>
  </si>
  <si>
    <t>Total</t>
  </si>
  <si>
    <t>Total without Privitization</t>
  </si>
  <si>
    <t>FY07</t>
  </si>
  <si>
    <t>FY08</t>
  </si>
  <si>
    <t>FY 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</si>
  <si>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</si>
  <si>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</si>
  <si>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</si>
  <si>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</si>
  <si>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</si>
  <si>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</si>
  <si>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</si>
  <si>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</si>
  <si>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</si>
  <si>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</si>
  <si>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</si>
  <si>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June-10</t>
  </si>
  <si>
    <t>FY10</t>
  </si>
  <si>
    <t>Dec-10</t>
  </si>
  <si>
    <t>Jan-11</t>
  </si>
  <si>
    <t>Feb-11</t>
  </si>
  <si>
    <t>Mar-11</t>
  </si>
  <si>
    <t>Apr-11</t>
  </si>
  <si>
    <t>May-11</t>
  </si>
  <si>
    <t>Jun-11</t>
  </si>
  <si>
    <t>FY11</t>
  </si>
  <si>
    <t>July-11</t>
  </si>
  <si>
    <t>August-11</t>
  </si>
  <si>
    <t>Sep-11</t>
  </si>
  <si>
    <t>Oct-11</t>
  </si>
  <si>
    <t>Note: New formmat by Economic Groups adopted in 2001.</t>
  </si>
  <si>
    <r>
      <rPr>
        <i/>
        <sz val="10"/>
        <color indexed="8"/>
        <rFont val="Times New Roman"/>
        <family val="1"/>
      </rPr>
      <t xml:space="preserve">P: </t>
    </r>
    <r>
      <rPr>
        <i/>
        <sz val="10"/>
        <color indexed="8"/>
        <rFont val="Times New Roman"/>
        <family val="1"/>
      </rPr>
      <t>Provisional</t>
    </r>
  </si>
  <si>
    <r>
      <t>Source:</t>
    </r>
    <r>
      <rPr>
        <sz val="9"/>
        <rFont val="Times New Roman"/>
        <family val="1"/>
      </rPr>
      <t xml:space="preserve"> State Bank of Pakistan.</t>
    </r>
  </si>
  <si>
    <t>April-12</t>
  </si>
  <si>
    <t>Mar-12</t>
  </si>
  <si>
    <t>May-12</t>
  </si>
  <si>
    <t>FOREIGN DIRECT INVESTMENT IN PAKISTAN-BY SECTOR</t>
  </si>
  <si>
    <t>Sr.</t>
  </si>
  <si>
    <t>SECTOR</t>
  </si>
  <si>
    <t>Inflow</t>
  </si>
  <si>
    <t>Outflow</t>
  </si>
  <si>
    <t>Net FDI</t>
  </si>
  <si>
    <t>Food</t>
  </si>
  <si>
    <t>Food Packaging</t>
  </si>
  <si>
    <t>Beverages</t>
  </si>
  <si>
    <t>Tobacco &amp; Cigarettes</t>
  </si>
  <si>
    <t>Sugar</t>
  </si>
  <si>
    <t>Textiles</t>
  </si>
  <si>
    <t>Paper &amp; Pulp</t>
  </si>
  <si>
    <t>Leather &amp; Leather Products</t>
  </si>
  <si>
    <t>Rubber &amp; Rubber Products</t>
  </si>
  <si>
    <t>Chemicals</t>
  </si>
  <si>
    <t>Petro Chemicals</t>
  </si>
  <si>
    <t>Petroleum Refining</t>
  </si>
  <si>
    <t>Oil &amp; Gas Explorations</t>
  </si>
  <si>
    <t xml:space="preserve">     Of which Privatisation proceeds</t>
  </si>
  <si>
    <t>Pharmaceuticals &amp; OTC Products</t>
  </si>
  <si>
    <t>Cosmetics</t>
  </si>
  <si>
    <t>Fertilizers</t>
  </si>
  <si>
    <t>Cement</t>
  </si>
  <si>
    <t>Ceramics</t>
  </si>
  <si>
    <t>Basic Metals</t>
  </si>
  <si>
    <t>Metal Products</t>
  </si>
  <si>
    <t>Machinery other than Electrical</t>
  </si>
  <si>
    <t>Electrical Machinery</t>
  </si>
  <si>
    <t xml:space="preserve">Electronics </t>
  </si>
  <si>
    <t xml:space="preserve">    I) Consumer/Household</t>
  </si>
  <si>
    <t xml:space="preserve">   II) Industrial</t>
  </si>
  <si>
    <t>Transport Equipment(Automobiles)</t>
  </si>
  <si>
    <t xml:space="preserve">    I) Motorcycles</t>
  </si>
  <si>
    <t xml:space="preserve">   II) Cars</t>
  </si>
  <si>
    <t xml:space="preserve">  III) Buses,Trucks,Vans &amp; Trail</t>
  </si>
  <si>
    <t xml:space="preserve">Power </t>
  </si>
  <si>
    <t xml:space="preserve">     I) Thermal</t>
  </si>
  <si>
    <t xml:space="preserve">          Of which Privatisation proceeds</t>
  </si>
  <si>
    <t xml:space="preserve">    II) Hydel</t>
  </si>
  <si>
    <t>III) Coal</t>
  </si>
  <si>
    <t>Construction</t>
  </si>
  <si>
    <t>Trade</t>
  </si>
  <si>
    <t>Transport</t>
  </si>
  <si>
    <t>Tourism</t>
  </si>
  <si>
    <t>Storage Facilities</t>
  </si>
  <si>
    <t>Communications</t>
  </si>
  <si>
    <t xml:space="preserve">    1) Telecommunications</t>
  </si>
  <si>
    <t xml:space="preserve">    2) Information Technology</t>
  </si>
  <si>
    <t xml:space="preserve">          I) Software Development</t>
  </si>
  <si>
    <t xml:space="preserve">        II) Hardware Development</t>
  </si>
  <si>
    <t xml:space="preserve">       III) I.T.Service</t>
  </si>
  <si>
    <t xml:space="preserve">    3) Postal &amp; Courier Services</t>
  </si>
  <si>
    <t>Financial Business</t>
  </si>
  <si>
    <t>Social Services</t>
  </si>
  <si>
    <t>Personal Services</t>
  </si>
  <si>
    <t>Others</t>
  </si>
  <si>
    <t>TOTAL</t>
  </si>
  <si>
    <r>
      <t xml:space="preserve">TOTAL </t>
    </r>
    <r>
      <rPr>
        <sz val="10"/>
        <rFont val="Times New Roman"/>
        <family val="1"/>
      </rPr>
      <t>without Privatisation</t>
    </r>
  </si>
  <si>
    <t>Source: State Bank of Pakistan</t>
  </si>
  <si>
    <t xml:space="preserve">Email: </t>
  </si>
  <si>
    <t>June-12</t>
  </si>
  <si>
    <r>
      <t>P:</t>
    </r>
    <r>
      <rPr>
        <vertAlign val="super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Provisional; ( R ): Revised</t>
    </r>
  </si>
  <si>
    <t xml:space="preserve"> Foreign Direct Investment Inflows/Outflows include cash received for investment in equity, Intercompany Loan, Capital Equipment brought in/out and reinvested earnings. New format adopted from July 2012.</t>
  </si>
  <si>
    <t xml:space="preserve">  '-' means NIL</t>
  </si>
  <si>
    <t xml:space="preserve">  '0' means amount less than US$ 50,000</t>
  </si>
  <si>
    <t>Million US $</t>
  </si>
  <si>
    <t xml:space="preserve">July-2012 </t>
  </si>
  <si>
    <t xml:space="preserve">August-2012 </t>
  </si>
  <si>
    <t xml:space="preserve">September-2012 </t>
  </si>
  <si>
    <t xml:space="preserve">October-2012 </t>
  </si>
  <si>
    <t xml:space="preserve">November-2012 </t>
  </si>
  <si>
    <t xml:space="preserve">December-2012 </t>
  </si>
  <si>
    <t xml:space="preserve">January-2013 </t>
  </si>
  <si>
    <t xml:space="preserve">February-2013 </t>
  </si>
  <si>
    <t xml:space="preserve">March-2013 </t>
  </si>
  <si>
    <t xml:space="preserve">April-2013 </t>
  </si>
  <si>
    <t xml:space="preserve">May-2013 </t>
  </si>
  <si>
    <t xml:space="preserve">June-2013 </t>
  </si>
  <si>
    <t xml:space="preserve"> FY12</t>
  </si>
  <si>
    <t>July-June FY13</t>
  </si>
  <si>
    <t>July-2013</t>
  </si>
  <si>
    <t>August-2013</t>
  </si>
  <si>
    <t>September-2013</t>
  </si>
  <si>
    <t>October-2013</t>
  </si>
  <si>
    <t>Novmber-2013</t>
  </si>
  <si>
    <t>December-2013</t>
  </si>
  <si>
    <t>January-2014</t>
  </si>
  <si>
    <t>February-2014</t>
  </si>
  <si>
    <t>March-2014</t>
  </si>
  <si>
    <t>April-2014</t>
  </si>
  <si>
    <t>May-2014</t>
  </si>
  <si>
    <t>June-2014</t>
  </si>
  <si>
    <t>July-June FY14</t>
  </si>
  <si>
    <t>Contact Person:</t>
  </si>
  <si>
    <t xml:space="preserve">Designation: </t>
  </si>
  <si>
    <t xml:space="preserve">Phone: </t>
  </si>
  <si>
    <t xml:space="preserve">Fax    : </t>
  </si>
  <si>
    <t>Note: The data from FY15 has been revised by incorporating the FDI channeled through permissible off-shore accounts. The revision study is available at:</t>
  </si>
  <si>
    <t>http://www.sbp.org.pk/departments/stats/Notice/Rev-Study-External-Sector.pdf</t>
  </si>
  <si>
    <t>Mining &amp; Quarrying</t>
  </si>
  <si>
    <t>July-June FY15</t>
  </si>
  <si>
    <t>July-June FY16</t>
  </si>
  <si>
    <t xml:space="preserve"> The data for Q3 FY18 has been revised.</t>
  </si>
  <si>
    <t xml:space="preserve">July-2014 </t>
  </si>
  <si>
    <t xml:space="preserve">August-2014 </t>
  </si>
  <si>
    <t xml:space="preserve">September-2014 </t>
  </si>
  <si>
    <t xml:space="preserve">October-2014 </t>
  </si>
  <si>
    <t xml:space="preserve">November-2014 </t>
  </si>
  <si>
    <t xml:space="preserve">December-2014 </t>
  </si>
  <si>
    <t xml:space="preserve">January-2015 </t>
  </si>
  <si>
    <t xml:space="preserve">February-2015 </t>
  </si>
  <si>
    <t xml:space="preserve">March-2015 </t>
  </si>
  <si>
    <t xml:space="preserve">April-2015 </t>
  </si>
  <si>
    <t xml:space="preserve">May-2015 </t>
  </si>
  <si>
    <t xml:space="preserve">June-2015 </t>
  </si>
  <si>
    <t xml:space="preserve">July-2015 </t>
  </si>
  <si>
    <t xml:space="preserve">August-2015 </t>
  </si>
  <si>
    <t xml:space="preserve">September-2015 </t>
  </si>
  <si>
    <t xml:space="preserve">October-2015 </t>
  </si>
  <si>
    <t xml:space="preserve">November-2015 </t>
  </si>
  <si>
    <t xml:space="preserve">December-2015 </t>
  </si>
  <si>
    <t xml:space="preserve">January-2016 </t>
  </si>
  <si>
    <t xml:space="preserve">February-2016 </t>
  </si>
  <si>
    <t xml:space="preserve">March-2016 </t>
  </si>
  <si>
    <t xml:space="preserve">April-2016 </t>
  </si>
  <si>
    <t xml:space="preserve">May-2016 </t>
  </si>
  <si>
    <t xml:space="preserve">June-2016 </t>
  </si>
  <si>
    <t>July-2016</t>
  </si>
  <si>
    <t>August-2016</t>
  </si>
  <si>
    <t>September-2016</t>
  </si>
  <si>
    <t>October-2016</t>
  </si>
  <si>
    <t>November-2016</t>
  </si>
  <si>
    <t>December-2016</t>
  </si>
  <si>
    <t>January-2017</t>
  </si>
  <si>
    <t>February-2017</t>
  </si>
  <si>
    <t>March-2017</t>
  </si>
  <si>
    <t>April-2017</t>
  </si>
  <si>
    <t>May-2017</t>
  </si>
  <si>
    <t>June-2017</t>
  </si>
  <si>
    <t>July-June FY17</t>
  </si>
  <si>
    <t xml:space="preserve">July-2017 </t>
  </si>
  <si>
    <t xml:space="preserve">August-2017 </t>
  </si>
  <si>
    <t xml:space="preserve">September-2017 </t>
  </si>
  <si>
    <t xml:space="preserve">October-2017 </t>
  </si>
  <si>
    <t xml:space="preserve">November-2017 </t>
  </si>
  <si>
    <t xml:space="preserve">December-2017 </t>
  </si>
  <si>
    <t xml:space="preserve">January-2018 </t>
  </si>
  <si>
    <t xml:space="preserve">February-2018 </t>
  </si>
  <si>
    <t xml:space="preserve">March-2018 </t>
  </si>
  <si>
    <t xml:space="preserve">April-2018 </t>
  </si>
  <si>
    <t xml:space="preserve">May-2018 </t>
  </si>
  <si>
    <t xml:space="preserve">June-2018 </t>
  </si>
  <si>
    <t>Jul-Jun FY18</t>
  </si>
  <si>
    <t xml:space="preserve">July-2018 </t>
  </si>
  <si>
    <t xml:space="preserve">August-2018 </t>
  </si>
  <si>
    <t xml:space="preserve">September-2018 </t>
  </si>
  <si>
    <t xml:space="preserve">October-2018 </t>
  </si>
  <si>
    <t xml:space="preserve">November-2018 </t>
  </si>
  <si>
    <t xml:space="preserve">December-2018 </t>
  </si>
  <si>
    <t xml:space="preserve">January-2019 </t>
  </si>
  <si>
    <t xml:space="preserve">February-2019 </t>
  </si>
  <si>
    <t xml:space="preserve">March-2019 </t>
  </si>
  <si>
    <t xml:space="preserve">April-2019 </t>
  </si>
  <si>
    <t xml:space="preserve">May-2019 </t>
  </si>
  <si>
    <t xml:space="preserve">June-2019 </t>
  </si>
  <si>
    <t>Jul-Jun FY19</t>
  </si>
  <si>
    <t xml:space="preserve">July-2019 </t>
  </si>
  <si>
    <t xml:space="preserve">August-2019 </t>
  </si>
  <si>
    <t xml:space="preserve">September-2019 </t>
  </si>
  <si>
    <t xml:space="preserve">October-2019 </t>
  </si>
  <si>
    <t xml:space="preserve">November-2019 </t>
  </si>
  <si>
    <t xml:space="preserve">December-2019 </t>
  </si>
  <si>
    <t xml:space="preserve">January-2020 </t>
  </si>
  <si>
    <t xml:space="preserve">February-2020 </t>
  </si>
  <si>
    <t xml:space="preserve">March-2020 </t>
  </si>
  <si>
    <t xml:space="preserve">April-2020 </t>
  </si>
  <si>
    <t xml:space="preserve">May-2020 </t>
  </si>
  <si>
    <t xml:space="preserve">June-2020 </t>
  </si>
  <si>
    <t xml:space="preserve">Jul-Jun FY20 </t>
  </si>
  <si>
    <t>Sr. Joint Director</t>
  </si>
  <si>
    <t>021-99221146</t>
  </si>
  <si>
    <t>Mr. Muhammad Naeem</t>
  </si>
  <si>
    <t>021-99221572</t>
  </si>
  <si>
    <t>July-2020</t>
  </si>
  <si>
    <t>August-2020</t>
  </si>
  <si>
    <t>September-2020</t>
  </si>
  <si>
    <t xml:space="preserve">October-2020 </t>
  </si>
  <si>
    <t xml:space="preserve">November-2020 </t>
  </si>
  <si>
    <t xml:space="preserve">December-2020 </t>
  </si>
  <si>
    <t>January-2021</t>
  </si>
  <si>
    <t>February-2021</t>
  </si>
  <si>
    <t>March-2021</t>
  </si>
  <si>
    <t>April-2021</t>
  </si>
  <si>
    <t>May-2021</t>
  </si>
  <si>
    <t>June-2021</t>
  </si>
  <si>
    <t>Jul-Jun FY21</t>
  </si>
  <si>
    <t>feedback.statistics@sbp.org.pk</t>
  </si>
  <si>
    <t>Contact Person:Mr. Muhammad Naeem</t>
  </si>
  <si>
    <t>Designation: Sr. Joint Director</t>
  </si>
  <si>
    <t>Phone: 021-99221146</t>
  </si>
  <si>
    <t>Email: feedback.statistics@sbp.org.pk</t>
  </si>
  <si>
    <t>July-2021</t>
  </si>
  <si>
    <t>August-2021</t>
  </si>
  <si>
    <t>September-2021</t>
  </si>
  <si>
    <t>October-2021</t>
  </si>
  <si>
    <t>November-2021</t>
  </si>
  <si>
    <t>December-2021</t>
  </si>
  <si>
    <t>January-2022</t>
  </si>
  <si>
    <t>February-2022</t>
  </si>
  <si>
    <t>March-2022</t>
  </si>
  <si>
    <t>April-2022</t>
  </si>
  <si>
    <t>May-2022</t>
  </si>
  <si>
    <t>June-2022</t>
  </si>
  <si>
    <t>Jul-Jun FY22</t>
  </si>
  <si>
    <t xml:space="preserve">July-2023 </t>
  </si>
  <si>
    <t>The data for FY23 has been revised.</t>
  </si>
  <si>
    <r>
      <t xml:space="preserve">October-2023 </t>
    </r>
    <r>
      <rPr>
        <b/>
        <vertAlign val="superscript"/>
        <sz val="12"/>
        <rFont val="Times New Roman"/>
        <family val="1"/>
      </rPr>
      <t>(P)</t>
    </r>
  </si>
  <si>
    <r>
      <t xml:space="preserve">September-2023 </t>
    </r>
    <r>
      <rPr>
        <b/>
        <vertAlign val="superscript"/>
        <sz val="12"/>
        <rFont val="Times New Roman"/>
        <family val="1"/>
      </rPr>
      <t>(R)</t>
    </r>
  </si>
  <si>
    <t xml:space="preserve">August-2023 </t>
  </si>
  <si>
    <t xml:space="preserve">July-October FY23 </t>
  </si>
  <si>
    <t xml:space="preserve">July-June FY23 </t>
  </si>
  <si>
    <t xml:space="preserve">June-2023 </t>
  </si>
  <si>
    <t xml:space="preserve">May-2023 </t>
  </si>
  <si>
    <t xml:space="preserve">April-2023 </t>
  </si>
  <si>
    <t xml:space="preserve">March-2023 </t>
  </si>
  <si>
    <t xml:space="preserve">February-2023 </t>
  </si>
  <si>
    <t xml:space="preserve">January-2023 </t>
  </si>
  <si>
    <t xml:space="preserve">December-2022 </t>
  </si>
  <si>
    <t xml:space="preserve">November-2022 </t>
  </si>
  <si>
    <t xml:space="preserve">October-2022 </t>
  </si>
  <si>
    <t xml:space="preserve">September-2022 </t>
  </si>
  <si>
    <t xml:space="preserve">August-2022 </t>
  </si>
  <si>
    <r>
      <t>July-2022</t>
    </r>
    <r>
      <rPr>
        <b/>
        <vertAlign val="superscript"/>
        <sz val="12"/>
        <rFont val="Times New Roman"/>
        <family val="1"/>
      </rPr>
      <t xml:space="preserve"> </t>
    </r>
  </si>
  <si>
    <t xml:space="preserve">July-October FY24 </t>
  </si>
  <si>
    <t xml:space="preserve">October-2023 </t>
  </si>
  <si>
    <r>
      <t>July-2023</t>
    </r>
    <r>
      <rPr>
        <b/>
        <vertAlign val="superscript"/>
        <sz val="12"/>
        <rFont val="Times New Roman"/>
        <family val="1"/>
      </rPr>
      <t xml:space="preserve"> </t>
    </r>
  </si>
  <si>
    <t xml:space="preserve">September-2023 </t>
  </si>
  <si>
    <t xml:space="preserve">November-2023 </t>
  </si>
  <si>
    <r>
      <t xml:space="preserve">February-2024 </t>
    </r>
    <r>
      <rPr>
        <b/>
        <vertAlign val="superscript"/>
        <sz val="12"/>
        <rFont val="Times New Roman"/>
        <family val="1"/>
      </rPr>
      <t>(P)</t>
    </r>
  </si>
  <si>
    <t xml:space="preserve">December-2023 </t>
  </si>
  <si>
    <r>
      <t xml:space="preserve">January-2024 </t>
    </r>
    <r>
      <rPr>
        <b/>
        <vertAlign val="superscript"/>
        <sz val="12"/>
        <rFont val="Times New Roman"/>
        <family val="1"/>
      </rPr>
      <t>(R)</t>
    </r>
  </si>
  <si>
    <t xml:space="preserve">July-February FY24 </t>
  </si>
  <si>
    <t xml:space="preserve">July-February FY23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</si>
</sst>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-\ #,##0.00_-;\-\ #,##0.00_-;_-\ &quot;-&quot;??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[$-409]h:mm:ss\ AM/PM"/>
    <numFmt numFmtId="174" formatCode="_(* #,##0.0_);_(* \(#,##0.0\);_(* &quot;-&quot;?_);_(@_)"/>
    <numFmt numFmtId="175" formatCode="0.00000000"/>
    <numFmt numFmtId="176" formatCode="0.000000000"/>
    <numFmt numFmtId="177" formatCode="_-\ #,##0.0_-;\-\ #,##0.0_-;_-\ &quot;-&quot;\ _-;_-@_-"/>
    <numFmt numFmtId="178" formatCode="_-\ #,##0.00_-;\-\ #,##0.00_-;_-\ &quot;-&quot;\ _-;_-@_-"/>
    <numFmt numFmtId="179" formatCode="_-\ #,##0_-;\-\ #,##0_-;_-\ &quot;-&quot;??_-;_-@_-"/>
    <numFmt numFmtId="180" formatCode="_-\ #,##0.000_-;\-\ #,##0.000_-;_-\ &quot;-&quot;\ _-;_-@_-"/>
    <numFmt numFmtId="181" formatCode="_-\ #,##0_-;\-\ #,##0_-;_-\ &quot;-&quot;\ _-;_-@_-"/>
    <numFmt numFmtId="182" formatCode="#,##0.000000"/>
    <numFmt numFmtId="183" formatCode="#,##0.00000"/>
    <numFmt numFmtId="184" formatCode="#,##0.0000"/>
    <numFmt numFmtId="185" formatCode="#,##0.000"/>
    <numFmt numFmtId="186" formatCode="_-\ #,##0.0000_-;\-\ #,##0.0000_-;_-\ &quot;-&quot;\ _-;_-@_-"/>
    <numFmt numFmtId="187" formatCode="#,##0.000000000000000"/>
    <numFmt numFmtId="188" formatCode="_-\ #,##0.00000_-;\-\ #,##0.00000_-;_-\ &quot;-&quot;\ _-;_-@_-"/>
    <numFmt numFmtId="189" formatCode="_-\ #,##0.000000_-;\-\ #,##0.000000_-;_-\ &quot;-&quot;\ 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#\ ##0.0;\-###\ ##0.0;&quot;-&quot;"/>
    <numFmt numFmtId="195" formatCode="#####\ ##0.0;\-#####\ ##0.0;&quot;-&quot;"/>
    <numFmt numFmtId="196" formatCode="_(* #,##0.000000_);_(* \(#,##0.000000\);_(* &quot;-&quot;??_);_(@_)"/>
    <numFmt numFmtId="197" formatCode="_(* #,##0.00000_);_(* \(#,##0.00000\);_(* &quot;-&quot;??????_);_(@_)"/>
    <numFmt numFmtId="198" formatCode="#,##0.00000000000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_-\ #,##0.000_-;\-\ #,##0.000_-;_-\ &quot;-&quot;??_-;_-@_-"/>
    <numFmt numFmtId="204" formatCode="_-\ #,##0.0_-;\-\ #,##0.0_-;_-\ &quot;-&quot;??_-;_-@_-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000_);_(* \(#,##0.000000\);_(* &quot;-&quot;??????_);_(@_)"/>
  </numFmts>
  <fonts count="75">
    <font>
      <sz val="12"/>
      <name val="Times New Roma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52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52" fillId="32" borderId="7" applyNumberFormat="0" applyFont="0" applyAlignment="0" applyProtection="0"/>
    <xf numFmtId="0" fontId="66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33" borderId="0" xfId="128" applyFont="1" applyFill="1">
      <alignment/>
      <protection/>
    </xf>
    <xf numFmtId="0" fontId="5" fillId="33" borderId="0" xfId="128" applyFont="1" applyFill="1" applyAlignment="1">
      <alignment horizontal="right"/>
      <protection/>
    </xf>
    <xf numFmtId="0" fontId="8" fillId="33" borderId="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/>
    </xf>
    <xf numFmtId="17" fontId="5" fillId="33" borderId="10" xfId="128" applyNumberFormat="1" applyFont="1" applyFill="1" applyBorder="1" applyAlignment="1">
      <alignment horizontal="right"/>
      <protection/>
    </xf>
    <xf numFmtId="17" fontId="5" fillId="33" borderId="0" xfId="128" applyNumberFormat="1" applyFont="1" applyFill="1" applyAlignment="1">
      <alignment horizontal="right"/>
      <protection/>
    </xf>
    <xf numFmtId="166" fontId="5" fillId="33" borderId="0" xfId="128" applyNumberFormat="1" applyFont="1" applyFill="1" applyAlignment="1">
      <alignment horizontal="right"/>
      <protection/>
    </xf>
    <xf numFmtId="0" fontId="9" fillId="33" borderId="0" xfId="128" applyFont="1" applyFill="1">
      <alignment/>
      <protection/>
    </xf>
    <xf numFmtId="166" fontId="9" fillId="33" borderId="0" xfId="128" applyNumberFormat="1" applyFont="1" applyFill="1" applyAlignment="1">
      <alignment horizontal="right"/>
      <protection/>
    </xf>
    <xf numFmtId="0" fontId="8" fillId="33" borderId="10" xfId="128" applyFont="1" applyFill="1" applyBorder="1">
      <alignment/>
      <protection/>
    </xf>
    <xf numFmtId="165" fontId="8" fillId="33" borderId="10" xfId="128" applyNumberFormat="1" applyFont="1" applyFill="1" applyBorder="1" applyAlignment="1">
      <alignment horizontal="right"/>
      <protection/>
    </xf>
    <xf numFmtId="165" fontId="5" fillId="33" borderId="0" xfId="128" applyNumberFormat="1" applyFont="1" applyFill="1" applyAlignment="1">
      <alignment horizontal="right"/>
      <protection/>
    </xf>
    <xf numFmtId="0" fontId="5" fillId="33" borderId="11" xfId="128" applyFont="1" applyFill="1" applyBorder="1">
      <alignment/>
      <protection/>
    </xf>
    <xf numFmtId="165" fontId="5" fillId="33" borderId="11" xfId="128" applyNumberFormat="1" applyFont="1" applyFill="1" applyBorder="1" applyAlignment="1">
      <alignment horizontal="right"/>
      <protection/>
    </xf>
    <xf numFmtId="0" fontId="5" fillId="33" borderId="0" xfId="128" applyFont="1" applyFill="1">
      <alignment/>
      <protection/>
    </xf>
    <xf numFmtId="164" fontId="5" fillId="33" borderId="0" xfId="128" applyNumberFormat="1" applyFont="1" applyFill="1" applyAlignment="1">
      <alignment horizontal="right"/>
      <protection/>
    </xf>
    <xf numFmtId="164" fontId="8" fillId="33" borderId="10" xfId="128" applyNumberFormat="1" applyFont="1" applyFill="1" applyBorder="1" applyAlignment="1">
      <alignment horizontal="right"/>
      <protection/>
    </xf>
    <xf numFmtId="164" fontId="5" fillId="33" borderId="11" xfId="128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5" fillId="33" borderId="0" xfId="128" applyFont="1" applyFill="1" applyBorder="1" applyAlignment="1">
      <alignment horizontal="right"/>
      <protection/>
    </xf>
    <xf numFmtId="0" fontId="8" fillId="33" borderId="0" xfId="128" applyFont="1" applyFill="1">
      <alignment/>
      <protection/>
    </xf>
    <xf numFmtId="0" fontId="8" fillId="33" borderId="0" xfId="128" applyFont="1" applyFill="1" applyAlignment="1">
      <alignment horizontal="right"/>
      <protection/>
    </xf>
    <xf numFmtId="0" fontId="10" fillId="0" borderId="0" xfId="0" applyFont="1" applyBorder="1" applyAlignment="1">
      <alignment/>
    </xf>
    <xf numFmtId="0" fontId="8" fillId="33" borderId="0" xfId="128" applyFont="1" applyFill="1" applyBorder="1" applyAlignment="1">
      <alignment horizontal="right"/>
      <protection/>
    </xf>
    <xf numFmtId="0" fontId="8" fillId="33" borderId="0" xfId="128" applyFont="1" applyFill="1" applyAlignment="1">
      <alignment horizontal="right"/>
      <protection/>
    </xf>
    <xf numFmtId="0" fontId="8" fillId="34" borderId="0" xfId="128" applyFont="1" applyFill="1" applyAlignment="1">
      <alignment horizontal="right"/>
      <protection/>
    </xf>
    <xf numFmtId="164" fontId="8" fillId="34" borderId="0" xfId="128" applyNumberFormat="1" applyFont="1" applyFill="1" applyAlignment="1">
      <alignment horizontal="right"/>
      <protection/>
    </xf>
    <xf numFmtId="164" fontId="5" fillId="33" borderId="0" xfId="128" applyNumberFormat="1" applyFont="1" applyFill="1">
      <alignment/>
      <protection/>
    </xf>
    <xf numFmtId="17" fontId="8" fillId="34" borderId="10" xfId="128" applyNumberFormat="1" applyFont="1" applyFill="1" applyBorder="1" applyAlignment="1">
      <alignment horizontal="center"/>
      <protection/>
    </xf>
    <xf numFmtId="164" fontId="8" fillId="33" borderId="12" xfId="128" applyNumberFormat="1" applyFont="1" applyFill="1" applyBorder="1" applyAlignment="1">
      <alignment horizontal="right"/>
      <protection/>
    </xf>
    <xf numFmtId="164" fontId="5" fillId="33" borderId="13" xfId="128" applyNumberFormat="1" applyFont="1" applyFill="1" applyBorder="1" applyAlignment="1">
      <alignment horizontal="right"/>
      <protection/>
    </xf>
    <xf numFmtId="17" fontId="5" fillId="33" borderId="10" xfId="128" applyNumberFormat="1" applyFont="1" applyFill="1" applyBorder="1" applyAlignment="1" quotePrefix="1">
      <alignment horizontal="right"/>
      <protection/>
    </xf>
    <xf numFmtId="168" fontId="5" fillId="33" borderId="0" xfId="128" applyNumberFormat="1" applyFont="1" applyFill="1">
      <alignment/>
      <protection/>
    </xf>
    <xf numFmtId="17" fontId="5" fillId="33" borderId="10" xfId="128" applyNumberFormat="1" applyFont="1" applyFill="1" applyBorder="1" quotePrefix="1">
      <alignment/>
      <protection/>
    </xf>
    <xf numFmtId="164" fontId="5" fillId="33" borderId="0" xfId="128" applyNumberFormat="1" applyFont="1" applyFill="1" applyBorder="1">
      <alignment/>
      <protection/>
    </xf>
    <xf numFmtId="164" fontId="0" fillId="0" borderId="0" xfId="0" applyNumberFormat="1" applyAlignment="1">
      <alignment/>
    </xf>
    <xf numFmtId="0" fontId="5" fillId="33" borderId="0" xfId="128" applyFont="1" applyFill="1" applyBorder="1">
      <alignment/>
      <protection/>
    </xf>
    <xf numFmtId="1" fontId="5" fillId="33" borderId="0" xfId="128" applyNumberFormat="1" applyFont="1" applyFill="1">
      <alignment/>
      <protection/>
    </xf>
    <xf numFmtId="0" fontId="3" fillId="0" borderId="0" xfId="103" applyFont="1">
      <alignment/>
      <protection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" fontId="15" fillId="34" borderId="10" xfId="128" applyNumberFormat="1" applyFont="1" applyFill="1" applyBorder="1" applyAlignment="1">
      <alignment horizontal="center"/>
      <protection/>
    </xf>
    <xf numFmtId="0" fontId="0" fillId="0" borderId="0" xfId="103" applyFont="1">
      <alignment/>
      <protection/>
    </xf>
    <xf numFmtId="0" fontId="13" fillId="0" borderId="0" xfId="103" applyFont="1">
      <alignment/>
      <protection/>
    </xf>
    <xf numFmtId="0" fontId="13" fillId="0" borderId="14" xfId="103" applyFont="1" applyBorder="1" applyAlignment="1">
      <alignment horizontal="right"/>
      <protection/>
    </xf>
    <xf numFmtId="0" fontId="13" fillId="0" borderId="0" xfId="103" applyFont="1" applyAlignment="1">
      <alignment vertical="center"/>
      <protection/>
    </xf>
    <xf numFmtId="164" fontId="0" fillId="0" borderId="15" xfId="103" applyNumberFormat="1" applyFont="1" applyBorder="1" applyAlignment="1">
      <alignment horizontal="left"/>
      <protection/>
    </xf>
    <xf numFmtId="164" fontId="0" fillId="0" borderId="16" xfId="103" applyNumberFormat="1" applyFont="1" applyBorder="1" applyAlignment="1">
      <alignment horizontal="left"/>
      <protection/>
    </xf>
    <xf numFmtId="0" fontId="13" fillId="0" borderId="0" xfId="103" applyFont="1" applyFill="1">
      <alignment/>
      <protection/>
    </xf>
    <xf numFmtId="0" fontId="5" fillId="0" borderId="0" xfId="103" applyFont="1">
      <alignment/>
      <protection/>
    </xf>
    <xf numFmtId="164" fontId="12" fillId="0" borderId="16" xfId="103" applyNumberFormat="1" applyFont="1" applyFill="1" applyBorder="1" applyAlignment="1">
      <alignment horizontal="left"/>
      <protection/>
    </xf>
    <xf numFmtId="164" fontId="0" fillId="0" borderId="17" xfId="103" applyNumberFormat="1" applyFont="1" applyBorder="1" applyAlignment="1">
      <alignment horizontal="left"/>
      <protection/>
    </xf>
    <xf numFmtId="164" fontId="10" fillId="0" borderId="18" xfId="103" applyNumberFormat="1" applyFont="1" applyBorder="1" applyAlignment="1">
      <alignment horizontal="left"/>
      <protection/>
    </xf>
    <xf numFmtId="164" fontId="10" fillId="0" borderId="19" xfId="103" applyNumberFormat="1" applyFont="1" applyBorder="1" applyAlignment="1">
      <alignment horizontal="left"/>
      <protection/>
    </xf>
    <xf numFmtId="0" fontId="71" fillId="0" borderId="0" xfId="92" applyFont="1" applyAlignment="1" applyProtection="1">
      <alignment horizontal="right"/>
      <protection/>
    </xf>
    <xf numFmtId="0" fontId="19" fillId="0" borderId="0" xfId="92" applyFont="1" applyAlignment="1" applyProtection="1">
      <alignment/>
      <protection/>
    </xf>
    <xf numFmtId="17" fontId="10" fillId="0" borderId="10" xfId="103" applyNumberFormat="1" applyFont="1" applyBorder="1" applyAlignment="1">
      <alignment horizontal="center" vertical="center" wrapText="1"/>
      <protection/>
    </xf>
    <xf numFmtId="177" fontId="0" fillId="0" borderId="20" xfId="103" applyNumberFormat="1" applyFont="1" applyBorder="1" applyAlignment="1">
      <alignment horizontal="center"/>
      <protection/>
    </xf>
    <xf numFmtId="177" fontId="10" fillId="0" borderId="10" xfId="103" applyNumberFormat="1" applyFont="1" applyBorder="1" applyAlignment="1">
      <alignment horizontal="center"/>
      <protection/>
    </xf>
    <xf numFmtId="179" fontId="0" fillId="0" borderId="15" xfId="103" applyNumberFormat="1" applyFont="1" applyBorder="1" applyAlignment="1" quotePrefix="1">
      <alignment horizontal="right"/>
      <protection/>
    </xf>
    <xf numFmtId="179" fontId="0" fillId="0" borderId="16" xfId="103" applyNumberFormat="1" applyFont="1" applyBorder="1" applyAlignment="1" quotePrefix="1">
      <alignment horizontal="right"/>
      <protection/>
    </xf>
    <xf numFmtId="179" fontId="12" fillId="0" borderId="16" xfId="103" applyNumberFormat="1" applyFont="1" applyBorder="1" applyAlignment="1" quotePrefix="1">
      <alignment horizontal="right"/>
      <protection/>
    </xf>
    <xf numFmtId="179" fontId="0" fillId="0" borderId="17" xfId="103" applyNumberFormat="1" applyFont="1" applyBorder="1" applyAlignment="1" quotePrefix="1">
      <alignment horizontal="right"/>
      <protection/>
    </xf>
    <xf numFmtId="0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17" fontId="10" fillId="0" borderId="10" xfId="103" applyNumberFormat="1" applyFont="1" applyFill="1" applyBorder="1" applyAlignment="1">
      <alignment horizontal="center" vertical="center" wrapText="1"/>
      <protection/>
    </xf>
    <xf numFmtId="177" fontId="0" fillId="0" borderId="20" xfId="103" applyNumberFormat="1" applyFont="1" applyFill="1" applyBorder="1" applyAlignment="1">
      <alignment horizontal="center"/>
      <protection/>
    </xf>
    <xf numFmtId="178" fontId="0" fillId="0" borderId="20" xfId="103" applyNumberFormat="1" applyFont="1" applyFill="1" applyBorder="1" applyAlignment="1">
      <alignment horizontal="center"/>
      <protection/>
    </xf>
    <xf numFmtId="177" fontId="0" fillId="0" borderId="16" xfId="103" applyNumberFormat="1" applyFont="1" applyFill="1" applyBorder="1" applyAlignment="1">
      <alignment horizontal="center"/>
      <protection/>
    </xf>
    <xf numFmtId="0" fontId="10" fillId="0" borderId="0" xfId="103" applyFont="1" applyAlignment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13" fillId="0" borderId="0" xfId="103" applyFont="1" applyBorder="1" applyAlignment="1">
      <alignment horizontal="right"/>
      <protection/>
    </xf>
    <xf numFmtId="179" fontId="0" fillId="0" borderId="16" xfId="103" applyNumberFormat="1" applyFont="1" applyFill="1" applyBorder="1" applyAlignment="1" quotePrefix="1">
      <alignment horizontal="right"/>
      <protection/>
    </xf>
    <xf numFmtId="164" fontId="0" fillId="0" borderId="16" xfId="103" applyNumberFormat="1" applyFont="1" applyFill="1" applyBorder="1" applyAlignment="1">
      <alignment horizontal="left"/>
      <protection/>
    </xf>
    <xf numFmtId="0" fontId="3" fillId="0" borderId="0" xfId="103" applyFont="1" applyFill="1">
      <alignment/>
      <protection/>
    </xf>
    <xf numFmtId="179" fontId="12" fillId="0" borderId="16" xfId="103" applyNumberFormat="1" applyFont="1" applyFill="1" applyBorder="1" applyAlignment="1" quotePrefix="1">
      <alignment horizontal="right"/>
      <protection/>
    </xf>
    <xf numFmtId="0" fontId="5" fillId="0" borderId="0" xfId="103" applyFont="1" applyFill="1">
      <alignment/>
      <protection/>
    </xf>
    <xf numFmtId="1" fontId="0" fillId="0" borderId="16" xfId="103" applyNumberFormat="1" applyFont="1" applyFill="1" applyBorder="1" applyAlignment="1">
      <alignment horizontal="left" indent="1"/>
      <protection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vertical="top" wrapText="1"/>
    </xf>
    <xf numFmtId="164" fontId="5" fillId="0" borderId="0" xfId="103" applyNumberFormat="1" applyFont="1">
      <alignment/>
      <protection/>
    </xf>
    <xf numFmtId="177" fontId="0" fillId="0" borderId="21" xfId="103" applyNumberFormat="1" applyFont="1" applyFill="1" applyBorder="1" applyAlignment="1">
      <alignment horizontal="center"/>
      <protection/>
    </xf>
    <xf numFmtId="0" fontId="0" fillId="0" borderId="0" xfId="103" applyFont="1" applyAlignment="1">
      <alignment vertical="center"/>
      <protection/>
    </xf>
    <xf numFmtId="165" fontId="3" fillId="0" borderId="0" xfId="103" applyNumberFormat="1" applyFont="1">
      <alignment/>
      <protection/>
    </xf>
    <xf numFmtId="177" fontId="10" fillId="0" borderId="10" xfId="10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 vertical="top" wrapText="1"/>
    </xf>
    <xf numFmtId="177" fontId="0" fillId="0" borderId="22" xfId="103" applyNumberFormat="1" applyFont="1" applyFill="1" applyBorder="1" applyAlignment="1">
      <alignment horizontal="center"/>
      <protection/>
    </xf>
    <xf numFmtId="177" fontId="0" fillId="0" borderId="0" xfId="0" applyNumberFormat="1" applyAlignment="1">
      <alignment/>
    </xf>
    <xf numFmtId="165" fontId="12" fillId="0" borderId="0" xfId="0" applyNumberFormat="1" applyFont="1" applyBorder="1" applyAlignment="1">
      <alignment horizontal="left" vertical="center" wrapText="1"/>
    </xf>
    <xf numFmtId="165" fontId="20" fillId="0" borderId="10" xfId="103" applyNumberFormat="1" applyFont="1" applyBorder="1" applyAlignment="1">
      <alignment horizontal="center" vertical="center"/>
      <protection/>
    </xf>
    <xf numFmtId="165" fontId="20" fillId="0" borderId="10" xfId="103" applyNumberFormat="1" applyFont="1" applyFill="1" applyBorder="1" applyAlignment="1">
      <alignment horizontal="center" vertical="center"/>
      <protection/>
    </xf>
    <xf numFmtId="177" fontId="3" fillId="0" borderId="0" xfId="103" applyNumberFormat="1" applyFont="1" applyFill="1">
      <alignment/>
      <protection/>
    </xf>
    <xf numFmtId="0" fontId="3" fillId="0" borderId="0" xfId="103" applyFont="1" applyBorder="1">
      <alignment/>
      <protection/>
    </xf>
    <xf numFmtId="177" fontId="21" fillId="0" borderId="0" xfId="103" applyNumberFormat="1" applyFont="1" applyFill="1" applyBorder="1" applyAlignment="1">
      <alignment horizontal="center"/>
      <protection/>
    </xf>
    <xf numFmtId="0" fontId="3" fillId="0" borderId="0" xfId="103" applyFont="1" applyFill="1" applyBorder="1">
      <alignment/>
      <protection/>
    </xf>
    <xf numFmtId="177" fontId="22" fillId="0" borderId="0" xfId="103" applyNumberFormat="1" applyFont="1" applyFill="1" applyBorder="1" applyAlignment="1">
      <alignment horizontal="center"/>
      <protection/>
    </xf>
    <xf numFmtId="180" fontId="22" fillId="0" borderId="0" xfId="103" applyNumberFormat="1" applyFont="1" applyFill="1" applyBorder="1" applyAlignment="1">
      <alignment horizontal="center"/>
      <protection/>
    </xf>
    <xf numFmtId="177" fontId="23" fillId="0" borderId="0" xfId="103" applyNumberFormat="1" applyFont="1" applyFill="1" applyBorder="1" applyAlignment="1">
      <alignment horizontal="center" vertical="center"/>
      <protection/>
    </xf>
    <xf numFmtId="177" fontId="3" fillId="0" borderId="0" xfId="103" applyNumberFormat="1" applyFont="1" applyFill="1" applyBorder="1">
      <alignment/>
      <protection/>
    </xf>
    <xf numFmtId="182" fontId="12" fillId="0" borderId="0" xfId="0" applyNumberFormat="1" applyFont="1" applyBorder="1" applyAlignment="1">
      <alignment vertical="top" wrapText="1"/>
    </xf>
    <xf numFmtId="17" fontId="10" fillId="0" borderId="0" xfId="10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17" fontId="10" fillId="0" borderId="0" xfId="103" applyNumberFormat="1" applyFont="1" applyBorder="1" applyAlignment="1">
      <alignment horizontal="center" vertical="center" wrapText="1"/>
      <protection/>
    </xf>
    <xf numFmtId="177" fontId="20" fillId="0" borderId="20" xfId="103" applyNumberFormat="1" applyFont="1" applyFill="1" applyBorder="1" applyAlignment="1">
      <alignment horizontal="center"/>
      <protection/>
    </xf>
    <xf numFmtId="183" fontId="3" fillId="0" borderId="0" xfId="103" applyNumberFormat="1" applyFont="1">
      <alignment/>
      <protection/>
    </xf>
    <xf numFmtId="2" fontId="5" fillId="33" borderId="0" xfId="128" applyNumberFormat="1" applyFont="1" applyFill="1" applyBorder="1">
      <alignment/>
      <protection/>
    </xf>
    <xf numFmtId="170" fontId="5" fillId="33" borderId="0" xfId="128" applyNumberFormat="1" applyFont="1" applyFill="1" applyBorder="1">
      <alignment/>
      <protection/>
    </xf>
    <xf numFmtId="0" fontId="25" fillId="0" borderId="0" xfId="126" applyFont="1" applyFill="1" applyBorder="1" applyAlignment="1">
      <alignment horizontal="right" vertical="center"/>
      <protection/>
    </xf>
    <xf numFmtId="0" fontId="72" fillId="0" borderId="0" xfId="0" applyFont="1" applyAlignment="1">
      <alignment horizontal="right"/>
    </xf>
    <xf numFmtId="165" fontId="12" fillId="0" borderId="0" xfId="0" applyNumberFormat="1" applyFont="1" applyBorder="1" applyAlignment="1">
      <alignment vertical="top" wrapText="1"/>
    </xf>
    <xf numFmtId="182" fontId="3" fillId="0" borderId="0" xfId="103" applyNumberFormat="1" applyFont="1">
      <alignment/>
      <protection/>
    </xf>
    <xf numFmtId="165" fontId="8" fillId="34" borderId="0" xfId="128" applyNumberFormat="1" applyFont="1" applyFill="1" applyAlignment="1">
      <alignment horizontal="right"/>
      <protection/>
    </xf>
    <xf numFmtId="165" fontId="9" fillId="33" borderId="0" xfId="128" applyNumberFormat="1" applyFont="1" applyFill="1" applyAlignment="1">
      <alignment horizontal="right"/>
      <protection/>
    </xf>
    <xf numFmtId="165" fontId="8" fillId="33" borderId="12" xfId="128" applyNumberFormat="1" applyFont="1" applyFill="1" applyBorder="1" applyAlignment="1">
      <alignment horizontal="right"/>
      <protection/>
    </xf>
    <xf numFmtId="165" fontId="5" fillId="33" borderId="13" xfId="128" applyNumberFormat="1" applyFont="1" applyFill="1" applyBorder="1" applyAlignment="1">
      <alignment horizontal="right"/>
      <protection/>
    </xf>
    <xf numFmtId="183" fontId="5" fillId="33" borderId="0" xfId="128" applyNumberFormat="1" applyFont="1" applyFill="1" applyAlignment="1">
      <alignment horizontal="right"/>
      <protection/>
    </xf>
    <xf numFmtId="182" fontId="5" fillId="33" borderId="0" xfId="128" applyNumberFormat="1" applyFont="1" applyFill="1" applyAlignment="1">
      <alignment horizontal="right"/>
      <protection/>
    </xf>
    <xf numFmtId="175" fontId="5" fillId="33" borderId="0" xfId="128" applyNumberFormat="1" applyFont="1" applyFill="1">
      <alignment/>
      <protection/>
    </xf>
    <xf numFmtId="169" fontId="5" fillId="33" borderId="0" xfId="128" applyNumberFormat="1" applyFont="1" applyFill="1" applyBorder="1">
      <alignment/>
      <protection/>
    </xf>
    <xf numFmtId="167" fontId="5" fillId="33" borderId="0" xfId="128" applyNumberFormat="1" applyFont="1" applyFill="1" applyBorder="1">
      <alignment/>
      <protection/>
    </xf>
    <xf numFmtId="177" fontId="10" fillId="0" borderId="0" xfId="103" applyNumberFormat="1" applyFont="1" applyFill="1" applyBorder="1" applyAlignment="1">
      <alignment horizontal="center"/>
      <protection/>
    </xf>
    <xf numFmtId="0" fontId="12" fillId="0" borderId="0" xfId="106" applyNumberFormat="1" applyFont="1">
      <alignment/>
      <protection/>
    </xf>
    <xf numFmtId="0" fontId="27" fillId="0" borderId="0" xfId="92" applyFont="1" applyAlignment="1" applyProtection="1">
      <alignment/>
      <protection/>
    </xf>
    <xf numFmtId="165" fontId="73" fillId="0" borderId="0" xfId="0" applyNumberFormat="1" applyFont="1" applyAlignment="1">
      <alignment/>
    </xf>
    <xf numFmtId="177" fontId="3" fillId="0" borderId="0" xfId="103" applyNumberFormat="1" applyFont="1">
      <alignment/>
      <protection/>
    </xf>
    <xf numFmtId="0" fontId="74" fillId="0" borderId="0" xfId="0" applyFont="1" applyAlignment="1">
      <alignment/>
    </xf>
    <xf numFmtId="43" fontId="73" fillId="0" borderId="0" xfId="69" applyFont="1" applyAlignment="1">
      <alignment/>
    </xf>
    <xf numFmtId="0" fontId="2" fillId="0" borderId="0" xfId="92" applyAlignment="1" applyProtection="1">
      <alignment/>
      <protection/>
    </xf>
    <xf numFmtId="0" fontId="25" fillId="0" borderId="0" xfId="126" applyFont="1" applyFill="1" applyBorder="1" applyAlignment="1">
      <alignment horizontal="left" vertical="top"/>
      <protection/>
    </xf>
    <xf numFmtId="0" fontId="72" fillId="0" borderId="0" xfId="0" applyFont="1" applyAlignment="1">
      <alignment horizontal="left" vertical="top"/>
    </xf>
    <xf numFmtId="0" fontId="12" fillId="0" borderId="0" xfId="0" applyFont="1" applyBorder="1" applyAlignment="1">
      <alignment vertical="top"/>
    </xf>
    <xf numFmtId="17" fontId="10" fillId="0" borderId="10" xfId="106" applyNumberFormat="1" applyFont="1" applyFill="1" applyBorder="1" applyAlignment="1">
      <alignment horizontal="center" vertical="center" wrapText="1"/>
      <protection/>
    </xf>
    <xf numFmtId="177" fontId="0" fillId="0" borderId="20" xfId="106" applyNumberFormat="1" applyFont="1" applyFill="1" applyBorder="1" applyAlignment="1">
      <alignment horizontal="right"/>
      <protection/>
    </xf>
    <xf numFmtId="177" fontId="10" fillId="0" borderId="10" xfId="106" applyNumberFormat="1" applyFont="1" applyFill="1" applyBorder="1" applyAlignment="1">
      <alignment horizontal="center"/>
      <protection/>
    </xf>
    <xf numFmtId="165" fontId="20" fillId="0" borderId="10" xfId="106" applyNumberFormat="1" applyFont="1" applyFill="1" applyBorder="1" applyAlignment="1">
      <alignment horizontal="center" vertical="center"/>
      <protection/>
    </xf>
    <xf numFmtId="182" fontId="13" fillId="0" borderId="0" xfId="103" applyNumberFormat="1" applyFont="1">
      <alignment/>
      <protection/>
    </xf>
    <xf numFmtId="183" fontId="13" fillId="0" borderId="0" xfId="103" applyNumberFormat="1" applyFont="1">
      <alignment/>
      <protection/>
    </xf>
    <xf numFmtId="17" fontId="10" fillId="0" borderId="12" xfId="105" applyNumberFormat="1" applyFont="1" applyFill="1" applyBorder="1" applyAlignment="1" quotePrefix="1">
      <alignment horizontal="center" vertical="center" wrapText="1"/>
      <protection/>
    </xf>
    <xf numFmtId="17" fontId="10" fillId="0" borderId="23" xfId="105" applyNumberFormat="1" applyFont="1" applyFill="1" applyBorder="1" applyAlignment="1" quotePrefix="1">
      <alignment horizontal="center" vertical="center" wrapText="1"/>
      <protection/>
    </xf>
    <xf numFmtId="17" fontId="10" fillId="0" borderId="24" xfId="105" applyNumberFormat="1" applyFont="1" applyFill="1" applyBorder="1" applyAlignment="1" quotePrefix="1">
      <alignment horizontal="center" vertical="center" wrapText="1"/>
      <protection/>
    </xf>
    <xf numFmtId="0" fontId="0" fillId="0" borderId="12" xfId="103" applyFont="1" applyBorder="1" applyAlignment="1">
      <alignment horizontal="left"/>
      <protection/>
    </xf>
    <xf numFmtId="0" fontId="0" fillId="0" borderId="24" xfId="103" applyFont="1" applyBorder="1" applyAlignment="1">
      <alignment horizontal="left"/>
      <protection/>
    </xf>
    <xf numFmtId="0" fontId="12" fillId="0" borderId="0" xfId="0" applyFont="1" applyBorder="1" applyAlignment="1">
      <alignment horizontal="left" vertical="top" wrapText="1"/>
    </xf>
    <xf numFmtId="0" fontId="10" fillId="0" borderId="25" xfId="103" applyFont="1" applyBorder="1" applyAlignment="1">
      <alignment horizontal="center" vertical="center" wrapText="1"/>
      <protection/>
    </xf>
    <xf numFmtId="0" fontId="10" fillId="0" borderId="26" xfId="103" applyFont="1" applyBorder="1" applyAlignment="1">
      <alignment horizontal="center" vertical="center" wrapText="1"/>
      <protection/>
    </xf>
    <xf numFmtId="0" fontId="10" fillId="0" borderId="25" xfId="103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17" fontId="10" fillId="0" borderId="12" xfId="103" applyNumberFormat="1" applyFont="1" applyFill="1" applyBorder="1" applyAlignment="1" quotePrefix="1">
      <alignment horizontal="center" vertical="center" wrapText="1"/>
      <protection/>
    </xf>
    <xf numFmtId="17" fontId="10" fillId="0" borderId="23" xfId="103" applyNumberFormat="1" applyFont="1" applyFill="1" applyBorder="1" applyAlignment="1" quotePrefix="1">
      <alignment horizontal="center" vertical="center" wrapText="1"/>
      <protection/>
    </xf>
    <xf numFmtId="17" fontId="10" fillId="0" borderId="24" xfId="103" applyNumberFormat="1" applyFont="1" applyFill="1" applyBorder="1" applyAlignment="1" quotePrefix="1">
      <alignment horizontal="center" vertical="center" wrapText="1"/>
      <protection/>
    </xf>
    <xf numFmtId="0" fontId="51" fillId="0" borderId="0" xfId="126" applyFont="1" applyFill="1" applyBorder="1" applyAlignment="1">
      <alignment vertical="center"/>
      <protection/>
    </xf>
    <xf numFmtId="17" fontId="10" fillId="0" borderId="12" xfId="103" applyNumberFormat="1" applyFont="1" applyBorder="1" applyAlignment="1" quotePrefix="1">
      <alignment horizontal="center" vertical="center" wrapText="1"/>
      <protection/>
    </xf>
    <xf numFmtId="17" fontId="10" fillId="0" borderId="23" xfId="103" applyNumberFormat="1" applyFont="1" applyBorder="1" applyAlignment="1" quotePrefix="1">
      <alignment horizontal="center" vertical="center" wrapText="1"/>
      <protection/>
    </xf>
    <xf numFmtId="17" fontId="10" fillId="0" borderId="24" xfId="103" applyNumberFormat="1" applyFont="1" applyBorder="1" applyAlignment="1" quotePrefix="1">
      <alignment horizontal="center" vertical="center" wrapText="1"/>
      <protection/>
    </xf>
    <xf numFmtId="0" fontId="6" fillId="33" borderId="0" xfId="128" applyFont="1" applyFill="1" applyBorder="1" applyAlignment="1">
      <alignment horizontal="left"/>
      <protection/>
    </xf>
    <xf numFmtId="0" fontId="7" fillId="33" borderId="0" xfId="0" applyFont="1" applyFill="1" applyBorder="1" applyAlignment="1">
      <alignment horizontal="left" vertical="top"/>
    </xf>
    <xf numFmtId="0" fontId="51" fillId="0" borderId="0" xfId="126" applyFont="1" applyFill="1" applyBorder="1" applyAlignment="1">
      <alignment horizontal="center" vertical="center"/>
      <protection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omma 3" xfId="75"/>
    <cellStyle name="Comma 4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- Style1" xfId="99"/>
    <cellStyle name="Normal 10" xfId="100"/>
    <cellStyle name="Normal 11" xfId="101"/>
    <cellStyle name="Normal 2" xfId="102"/>
    <cellStyle name="Normal 2 2" xfId="103"/>
    <cellStyle name="Normal 2 2 2" xfId="104"/>
    <cellStyle name="Normal 2 2 3" xfId="105"/>
    <cellStyle name="Normal 2 2 4" xfId="106"/>
    <cellStyle name="Normal 2 3" xfId="107"/>
    <cellStyle name="Normal 2 3 2" xfId="108"/>
    <cellStyle name="Normal 2 3 3" xfId="109"/>
    <cellStyle name="Normal 2 4" xfId="110"/>
    <cellStyle name="Normal 3" xfId="111"/>
    <cellStyle name="Normal 3 2" xfId="112"/>
    <cellStyle name="Normal 3 3" xfId="113"/>
    <cellStyle name="Normal 3 4" xfId="114"/>
    <cellStyle name="Normal 4" xfId="115"/>
    <cellStyle name="Normal 4 2" xfId="116"/>
    <cellStyle name="Normal 4 3" xfId="117"/>
    <cellStyle name="Normal 5" xfId="118"/>
    <cellStyle name="Normal 5 2" xfId="119"/>
    <cellStyle name="Normal 5 3" xfId="120"/>
    <cellStyle name="Normal 6" xfId="121"/>
    <cellStyle name="Normal 6 2" xfId="122"/>
    <cellStyle name="Normal 6 3" xfId="123"/>
    <cellStyle name="Normal 7" xfId="124"/>
    <cellStyle name="Normal 8" xfId="125"/>
    <cellStyle name="Normal 8 2" xfId="126"/>
    <cellStyle name="Normal 9" xfId="127"/>
    <cellStyle name="Normal_sector-wise jul01-todate" xfId="128"/>
    <cellStyle name="Note" xfId="129"/>
    <cellStyle name="Note 2" xfId="130"/>
    <cellStyle name="Note 3" xfId="131"/>
    <cellStyle name="Note 3 2" xfId="132"/>
    <cellStyle name="Note 4" xfId="133"/>
    <cellStyle name="Note 4 2" xfId="134"/>
    <cellStyle name="Output" xfId="135"/>
    <cellStyle name="Output 2" xfId="136"/>
    <cellStyle name="Percent" xfId="137"/>
    <cellStyle name="Title" xfId="138"/>
    <cellStyle name="Total" xfId="139"/>
    <cellStyle name="Total 2" xfId="140"/>
    <cellStyle name="Warning Text" xfId="141"/>
    <cellStyle name="Warning Text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abase%20Team\DATABASE\External\BOP\FP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(2)"/>
      <sheetName val="Economic Group(new)"/>
      <sheetName val="Eco Groups"/>
      <sheetName val="Yearly"/>
      <sheetName val="Q- FPI"/>
      <sheetName val="Countrywise monthly FDI"/>
      <sheetName val="Month-wise"/>
      <sheetName val="FPI Data"/>
      <sheetName val="Sheet3"/>
      <sheetName val="Output"/>
      <sheetName val="Country-w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departments/stats/Notice/Rev-Study-External-Sector.pdf" TargetMode="External" /><Relationship Id="rId2" Type="http://schemas.openxmlformats.org/officeDocument/2006/relationships/hyperlink" Target="mailto:feedback.statistics@sbp.org.pk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eedback.statistics@sbp.org.p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7"/>
  <sheetViews>
    <sheetView tabSelected="1" zoomScalePageLayoutView="0" workbookViewId="0" topLeftCell="B58">
      <pane xSplit="2" topLeftCell="D1" activePane="topRight" state="frozen"/>
      <selection pane="topLeft" activeCell="B1" sqref="B1"/>
      <selection pane="topRight" activeCell="BR62" sqref="BR62:BT63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45" width="9.125" style="39" customWidth="1"/>
    <col min="46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3" s="45" customFormat="1" ht="25.5" customHeight="1">
      <c r="B4" s="71" t="s">
        <v>94</v>
      </c>
      <c r="C4" s="71"/>
    </row>
    <row r="5" spans="2:3" s="45" customFormat="1" ht="18" customHeight="1">
      <c r="B5" s="84" t="s">
        <v>160</v>
      </c>
      <c r="C5" s="46"/>
    </row>
    <row r="6" spans="2:72" s="47" customFormat="1" ht="38.25" customHeight="1">
      <c r="B6" s="146" t="s">
        <v>95</v>
      </c>
      <c r="C6" s="148" t="s">
        <v>96</v>
      </c>
      <c r="D6" s="140" t="s">
        <v>327</v>
      </c>
      <c r="E6" s="141"/>
      <c r="F6" s="142"/>
      <c r="G6" s="140" t="s">
        <v>326</v>
      </c>
      <c r="H6" s="141"/>
      <c r="I6" s="142"/>
      <c r="J6" s="140" t="s">
        <v>325</v>
      </c>
      <c r="K6" s="141"/>
      <c r="L6" s="142"/>
      <c r="M6" s="140" t="s">
        <v>324</v>
      </c>
      <c r="N6" s="141"/>
      <c r="O6" s="142"/>
      <c r="P6" s="140" t="s">
        <v>323</v>
      </c>
      <c r="Q6" s="141"/>
      <c r="R6" s="142"/>
      <c r="S6" s="140" t="s">
        <v>322</v>
      </c>
      <c r="T6" s="141"/>
      <c r="U6" s="142"/>
      <c r="V6" s="140" t="s">
        <v>321</v>
      </c>
      <c r="W6" s="141"/>
      <c r="X6" s="142"/>
      <c r="Y6" s="140" t="s">
        <v>320</v>
      </c>
      <c r="Z6" s="141"/>
      <c r="AA6" s="142"/>
      <c r="AB6" s="140" t="s">
        <v>319</v>
      </c>
      <c r="AC6" s="141"/>
      <c r="AD6" s="142"/>
      <c r="AE6" s="140" t="s">
        <v>318</v>
      </c>
      <c r="AF6" s="141"/>
      <c r="AG6" s="142"/>
      <c r="AH6" s="140" t="s">
        <v>317</v>
      </c>
      <c r="AI6" s="141"/>
      <c r="AJ6" s="142"/>
      <c r="AK6" s="140" t="s">
        <v>316</v>
      </c>
      <c r="AL6" s="141"/>
      <c r="AM6" s="142"/>
      <c r="AN6" s="140" t="s">
        <v>315</v>
      </c>
      <c r="AO6" s="141"/>
      <c r="AP6" s="142"/>
      <c r="AQ6" s="140" t="s">
        <v>330</v>
      </c>
      <c r="AR6" s="141"/>
      <c r="AS6" s="142"/>
      <c r="AT6" s="140" t="s">
        <v>313</v>
      </c>
      <c r="AU6" s="141"/>
      <c r="AV6" s="142"/>
      <c r="AW6" s="140" t="s">
        <v>331</v>
      </c>
      <c r="AX6" s="141"/>
      <c r="AY6" s="142"/>
      <c r="AZ6" s="140" t="s">
        <v>329</v>
      </c>
      <c r="BA6" s="141"/>
      <c r="BB6" s="142"/>
      <c r="BC6" s="140" t="s">
        <v>332</v>
      </c>
      <c r="BD6" s="141"/>
      <c r="BE6" s="142"/>
      <c r="BF6" s="140" t="s">
        <v>334</v>
      </c>
      <c r="BG6" s="141"/>
      <c r="BH6" s="142"/>
      <c r="BI6" s="140" t="s">
        <v>335</v>
      </c>
      <c r="BJ6" s="141"/>
      <c r="BK6" s="142"/>
      <c r="BL6" s="140" t="s">
        <v>333</v>
      </c>
      <c r="BM6" s="141"/>
      <c r="BN6" s="142"/>
      <c r="BO6" s="140" t="s">
        <v>336</v>
      </c>
      <c r="BP6" s="141"/>
      <c r="BQ6" s="142"/>
      <c r="BR6" s="140" t="s">
        <v>337</v>
      </c>
      <c r="BS6" s="141"/>
      <c r="BT6" s="142"/>
    </row>
    <row r="7" spans="2:72" s="47" customFormat="1" ht="35.25" customHeight="1">
      <c r="B7" s="147"/>
      <c r="C7" s="149"/>
      <c r="D7" s="67" t="s">
        <v>97</v>
      </c>
      <c r="E7" s="67" t="s">
        <v>98</v>
      </c>
      <c r="F7" s="67" t="s">
        <v>99</v>
      </c>
      <c r="G7" s="67" t="s">
        <v>97</v>
      </c>
      <c r="H7" s="67" t="s">
        <v>98</v>
      </c>
      <c r="I7" s="67" t="s">
        <v>99</v>
      </c>
      <c r="J7" s="67" t="s">
        <v>97</v>
      </c>
      <c r="K7" s="67" t="s">
        <v>98</v>
      </c>
      <c r="L7" s="67" t="s">
        <v>99</v>
      </c>
      <c r="M7" s="67" t="s">
        <v>97</v>
      </c>
      <c r="N7" s="67" t="s">
        <v>98</v>
      </c>
      <c r="O7" s="67" t="s">
        <v>99</v>
      </c>
      <c r="P7" s="67" t="s">
        <v>97</v>
      </c>
      <c r="Q7" s="67" t="s">
        <v>98</v>
      </c>
      <c r="R7" s="67" t="s">
        <v>99</v>
      </c>
      <c r="S7" s="67" t="s">
        <v>97</v>
      </c>
      <c r="T7" s="67" t="s">
        <v>98</v>
      </c>
      <c r="U7" s="67" t="s">
        <v>99</v>
      </c>
      <c r="V7" s="67" t="s">
        <v>97</v>
      </c>
      <c r="W7" s="67" t="s">
        <v>98</v>
      </c>
      <c r="X7" s="67" t="s">
        <v>99</v>
      </c>
      <c r="Y7" s="67" t="s">
        <v>97</v>
      </c>
      <c r="Z7" s="67" t="s">
        <v>98</v>
      </c>
      <c r="AA7" s="67" t="s">
        <v>99</v>
      </c>
      <c r="AB7" s="67" t="s">
        <v>97</v>
      </c>
      <c r="AC7" s="67" t="s">
        <v>98</v>
      </c>
      <c r="AD7" s="67" t="s">
        <v>99</v>
      </c>
      <c r="AE7" s="67" t="s">
        <v>97</v>
      </c>
      <c r="AF7" s="67" t="s">
        <v>98</v>
      </c>
      <c r="AG7" s="67" t="s">
        <v>99</v>
      </c>
      <c r="AH7" s="67" t="s">
        <v>97</v>
      </c>
      <c r="AI7" s="67" t="s">
        <v>98</v>
      </c>
      <c r="AJ7" s="67" t="s">
        <v>99</v>
      </c>
      <c r="AK7" s="67" t="s">
        <v>97</v>
      </c>
      <c r="AL7" s="67" t="s">
        <v>98</v>
      </c>
      <c r="AM7" s="67" t="s">
        <v>99</v>
      </c>
      <c r="AN7" s="67" t="s">
        <v>97</v>
      </c>
      <c r="AO7" s="67" t="s">
        <v>98</v>
      </c>
      <c r="AP7" s="67" t="s">
        <v>99</v>
      </c>
      <c r="AQ7" s="134" t="s">
        <v>97</v>
      </c>
      <c r="AR7" s="134" t="s">
        <v>98</v>
      </c>
      <c r="AS7" s="134" t="s">
        <v>99</v>
      </c>
      <c r="AT7" s="134" t="s">
        <v>97</v>
      </c>
      <c r="AU7" s="134" t="s">
        <v>98</v>
      </c>
      <c r="AV7" s="134" t="s">
        <v>99</v>
      </c>
      <c r="AW7" s="134" t="s">
        <v>97</v>
      </c>
      <c r="AX7" s="134" t="s">
        <v>98</v>
      </c>
      <c r="AY7" s="134" t="s">
        <v>99</v>
      </c>
      <c r="AZ7" s="134" t="s">
        <v>97</v>
      </c>
      <c r="BA7" s="134" t="s">
        <v>98</v>
      </c>
      <c r="BB7" s="134" t="s">
        <v>99</v>
      </c>
      <c r="BC7" s="134" t="s">
        <v>97</v>
      </c>
      <c r="BD7" s="134" t="s">
        <v>98</v>
      </c>
      <c r="BE7" s="134" t="s">
        <v>99</v>
      </c>
      <c r="BF7" s="134" t="s">
        <v>97</v>
      </c>
      <c r="BG7" s="134" t="s">
        <v>98</v>
      </c>
      <c r="BH7" s="134" t="s">
        <v>99</v>
      </c>
      <c r="BI7" s="134" t="s">
        <v>97</v>
      </c>
      <c r="BJ7" s="134" t="s">
        <v>98</v>
      </c>
      <c r="BK7" s="134" t="s">
        <v>99</v>
      </c>
      <c r="BL7" s="134" t="s">
        <v>97</v>
      </c>
      <c r="BM7" s="134" t="s">
        <v>98</v>
      </c>
      <c r="BN7" s="134" t="s">
        <v>99</v>
      </c>
      <c r="BO7" s="134" t="s">
        <v>97</v>
      </c>
      <c r="BP7" s="134" t="s">
        <v>98</v>
      </c>
      <c r="BQ7" s="134" t="s">
        <v>99</v>
      </c>
      <c r="BR7" s="134" t="s">
        <v>97</v>
      </c>
      <c r="BS7" s="134" t="s">
        <v>98</v>
      </c>
      <c r="BT7" s="134" t="s">
        <v>99</v>
      </c>
    </row>
    <row r="8" spans="2:72" s="45" customFormat="1" ht="14.25" customHeight="1">
      <c r="B8" s="61">
        <v>1</v>
      </c>
      <c r="C8" s="48" t="s">
        <v>100</v>
      </c>
      <c r="D8" s="68">
        <v>5.817191</v>
      </c>
      <c r="E8" s="68">
        <v>1.376168</v>
      </c>
      <c r="F8" s="68">
        <v>4.441023</v>
      </c>
      <c r="G8" s="68">
        <v>2.566736</v>
      </c>
      <c r="H8" s="68">
        <v>1.322178</v>
      </c>
      <c r="I8" s="68">
        <v>1.244558</v>
      </c>
      <c r="J8" s="68">
        <v>2.414943</v>
      </c>
      <c r="K8" s="68">
        <v>1.322178</v>
      </c>
      <c r="L8" s="68">
        <v>1.092765</v>
      </c>
      <c r="M8" s="68">
        <v>2.676975</v>
      </c>
      <c r="N8" s="68">
        <v>1.374304</v>
      </c>
      <c r="O8" s="68">
        <v>1.302671</v>
      </c>
      <c r="P8" s="68">
        <v>2.458134</v>
      </c>
      <c r="Q8" s="68">
        <v>1.822178</v>
      </c>
      <c r="R8" s="68">
        <v>0.635956</v>
      </c>
      <c r="S8" s="68">
        <v>2.466582</v>
      </c>
      <c r="T8" s="68">
        <v>1.322178</v>
      </c>
      <c r="U8" s="68">
        <v>1.144404</v>
      </c>
      <c r="V8" s="68">
        <v>58.835096</v>
      </c>
      <c r="W8" s="68">
        <v>1.379291</v>
      </c>
      <c r="X8" s="68">
        <v>57.455805</v>
      </c>
      <c r="Y8" s="68">
        <v>2.224607</v>
      </c>
      <c r="Z8" s="68">
        <v>1.322178</v>
      </c>
      <c r="AA8" s="68">
        <v>0.902429</v>
      </c>
      <c r="AB8" s="68">
        <v>8.79159</v>
      </c>
      <c r="AC8" s="68">
        <v>1.378835</v>
      </c>
      <c r="AD8" s="68">
        <v>7.412755</v>
      </c>
      <c r="AE8" s="68">
        <v>3.668155</v>
      </c>
      <c r="AF8" s="68">
        <v>1.322178</v>
      </c>
      <c r="AG8" s="68">
        <v>2.345977</v>
      </c>
      <c r="AH8" s="68">
        <v>2.244341</v>
      </c>
      <c r="AI8" s="68">
        <v>1.322178</v>
      </c>
      <c r="AJ8" s="68">
        <v>0.922163</v>
      </c>
      <c r="AK8" s="68">
        <v>2.424769</v>
      </c>
      <c r="AL8" s="68">
        <v>1.322178</v>
      </c>
      <c r="AM8" s="68">
        <v>1.102591</v>
      </c>
      <c r="AN8" s="68">
        <f>D8+G8+J8+M8+P8+S8+V8+Y8+AB8+AE8+AH8+AK8</f>
        <v>96.58911900000001</v>
      </c>
      <c r="AO8" s="68">
        <f>E8+H8+K8+N8+Q8+T8+W8+Z8+AC8+AF8+AI8+AL8</f>
        <v>16.586022000000003</v>
      </c>
      <c r="AP8" s="68">
        <f>F8+I8+L8+O8+R8+U8+X8+AA8+AD8+AG8+AJ8+AM8</f>
        <v>80.00309700000001</v>
      </c>
      <c r="AQ8" s="135">
        <v>2.177765</v>
      </c>
      <c r="AR8" s="135">
        <v>1.680832</v>
      </c>
      <c r="AS8" s="135">
        <v>0.496933</v>
      </c>
      <c r="AT8" s="135">
        <v>2.187316</v>
      </c>
      <c r="AU8" s="135">
        <v>1.322178</v>
      </c>
      <c r="AV8" s="135">
        <v>0.865138</v>
      </c>
      <c r="AW8" s="135">
        <v>4.179899</v>
      </c>
      <c r="AX8" s="135">
        <v>1.322178</v>
      </c>
      <c r="AY8" s="135">
        <v>2.857721</v>
      </c>
      <c r="AZ8" s="135">
        <v>2.191901</v>
      </c>
      <c r="BA8" s="135">
        <v>1.378129</v>
      </c>
      <c r="BB8" s="135">
        <v>0.813772</v>
      </c>
      <c r="BC8" s="135">
        <v>3.229378</v>
      </c>
      <c r="BD8" s="135">
        <v>1.572178</v>
      </c>
      <c r="BE8" s="135">
        <v>1.6572</v>
      </c>
      <c r="BF8" s="135">
        <v>2.214937</v>
      </c>
      <c r="BG8" s="135">
        <v>1.322178</v>
      </c>
      <c r="BH8" s="135">
        <v>0.892759</v>
      </c>
      <c r="BI8" s="135">
        <v>3.353508</v>
      </c>
      <c r="BJ8" s="135">
        <v>1.379982</v>
      </c>
      <c r="BK8" s="135">
        <v>1.973526</v>
      </c>
      <c r="BL8" s="135">
        <v>2.20892</v>
      </c>
      <c r="BM8" s="135">
        <v>1.322178</v>
      </c>
      <c r="BN8" s="135">
        <v>0.886742</v>
      </c>
      <c r="BO8" s="135">
        <f>AQ8+AT8+AW8+AZ8+BC8+BF8+BI8+BL8</f>
        <v>21.743624</v>
      </c>
      <c r="BP8" s="135">
        <f>AR8+AU8+AX8+BA8+BD8+BG8+BJ8+BM8</f>
        <v>11.299833</v>
      </c>
      <c r="BQ8" s="135">
        <f>AS8+AV8+AY8+BB8+BE8+BH8+BK8+BN8</f>
        <v>10.443791</v>
      </c>
      <c r="BR8" s="135">
        <f>D8+G8+J8+M8+P8+S8+V8+Y8</f>
        <v>79.46026400000001</v>
      </c>
      <c r="BS8" s="135">
        <f>E8+H8+K8+N8+Q8+T8+W8+Z8</f>
        <v>11.240653000000002</v>
      </c>
      <c r="BT8" s="135">
        <f>F8+I8+L8+O8+R8+U8+X8+AA8</f>
        <v>68.219611</v>
      </c>
    </row>
    <row r="9" spans="2:72" s="45" customFormat="1" ht="14.25" customHeight="1">
      <c r="B9" s="62">
        <v>2</v>
      </c>
      <c r="C9" s="49" t="s">
        <v>101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0.0038</v>
      </c>
      <c r="Q9" s="68">
        <v>0</v>
      </c>
      <c r="R9" s="68">
        <v>0.0038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f aca="true" t="shared" si="0" ref="AN9:AP63">D9+G9+J9+M9+P9+S9+V9+Y9+AB9+AE9+AH9+AK9</f>
        <v>0.0038</v>
      </c>
      <c r="AO9" s="68">
        <f t="shared" si="0"/>
        <v>0</v>
      </c>
      <c r="AP9" s="68">
        <f t="shared" si="0"/>
        <v>0.0038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f aca="true" t="shared" si="1" ref="BO9:BO63">AQ9+AT9+AW9+AZ9+BC9+BF9+BI9+BL9</f>
        <v>0</v>
      </c>
      <c r="BP9" s="135">
        <f aca="true" t="shared" si="2" ref="BP9:BP63">AR9+AU9+AX9+BA9+BD9+BG9+BJ9+BM9</f>
        <v>0</v>
      </c>
      <c r="BQ9" s="135">
        <f aca="true" t="shared" si="3" ref="BQ9:BQ63">AS9+AV9+AY9+BB9+BE9+BH9+BK9+BN9</f>
        <v>0</v>
      </c>
      <c r="BR9" s="135">
        <f aca="true" t="shared" si="4" ref="BR9:BR63">D9+G9+J9+M9+P9+S9+V9+Y9</f>
        <v>0.0038</v>
      </c>
      <c r="BS9" s="135">
        <f aca="true" t="shared" si="5" ref="BS9:BS63">E9+H9+K9+N9+Q9+T9+W9+Z9</f>
        <v>0</v>
      </c>
      <c r="BT9" s="135">
        <f aca="true" t="shared" si="6" ref="BT9:BT63">F9+I9+L9+O9+R9+U9+X9+AA9</f>
        <v>0.0038</v>
      </c>
    </row>
    <row r="10" spans="2:72" s="45" customFormat="1" ht="14.25" customHeight="1">
      <c r="B10" s="62">
        <v>3</v>
      </c>
      <c r="C10" s="49" t="s">
        <v>102</v>
      </c>
      <c r="D10" s="68">
        <v>2.580426</v>
      </c>
      <c r="E10" s="68">
        <v>0</v>
      </c>
      <c r="F10" s="68">
        <v>2.580426</v>
      </c>
      <c r="G10" s="68">
        <v>2.580426</v>
      </c>
      <c r="H10" s="68">
        <v>0</v>
      </c>
      <c r="I10" s="68">
        <v>2.580426</v>
      </c>
      <c r="J10" s="68">
        <v>2.580426</v>
      </c>
      <c r="K10" s="68">
        <v>0</v>
      </c>
      <c r="L10" s="68">
        <v>2.580426</v>
      </c>
      <c r="M10" s="68">
        <v>2.580426</v>
      </c>
      <c r="N10" s="68">
        <v>0</v>
      </c>
      <c r="O10" s="68">
        <v>2.580426</v>
      </c>
      <c r="P10" s="68">
        <v>2.630426</v>
      </c>
      <c r="Q10" s="68">
        <v>0</v>
      </c>
      <c r="R10" s="68">
        <v>2.630426</v>
      </c>
      <c r="S10" s="68">
        <v>3.521029</v>
      </c>
      <c r="T10" s="68">
        <v>0</v>
      </c>
      <c r="U10" s="68">
        <v>3.521029</v>
      </c>
      <c r="V10" s="68">
        <v>4.298265</v>
      </c>
      <c r="W10" s="68">
        <v>0</v>
      </c>
      <c r="X10" s="68">
        <v>4.298265</v>
      </c>
      <c r="Y10" s="68">
        <v>10.580426</v>
      </c>
      <c r="Z10" s="68">
        <v>0</v>
      </c>
      <c r="AA10" s="68">
        <v>10.580426</v>
      </c>
      <c r="AB10" s="68">
        <v>27.580426</v>
      </c>
      <c r="AC10" s="68">
        <v>0</v>
      </c>
      <c r="AD10" s="68">
        <v>27.580426</v>
      </c>
      <c r="AE10" s="68">
        <v>10.780426</v>
      </c>
      <c r="AF10" s="68">
        <v>0</v>
      </c>
      <c r="AG10" s="68">
        <v>10.780426</v>
      </c>
      <c r="AH10" s="68">
        <v>10.580426</v>
      </c>
      <c r="AI10" s="68">
        <v>0</v>
      </c>
      <c r="AJ10" s="68">
        <v>10.580426</v>
      </c>
      <c r="AK10" s="68">
        <v>2.580426</v>
      </c>
      <c r="AL10" s="68">
        <v>0</v>
      </c>
      <c r="AM10" s="68">
        <v>2.580426</v>
      </c>
      <c r="AN10" s="68">
        <f t="shared" si="0"/>
        <v>82.87355400000001</v>
      </c>
      <c r="AO10" s="68">
        <f t="shared" si="0"/>
        <v>0</v>
      </c>
      <c r="AP10" s="68">
        <f t="shared" si="0"/>
        <v>82.87355400000001</v>
      </c>
      <c r="AQ10" s="135">
        <v>2.580426</v>
      </c>
      <c r="AR10" s="135">
        <v>0</v>
      </c>
      <c r="AS10" s="135">
        <v>2.580426</v>
      </c>
      <c r="AT10" s="135">
        <v>2.580426</v>
      </c>
      <c r="AU10" s="135">
        <v>0</v>
      </c>
      <c r="AV10" s="135">
        <v>2.580426</v>
      </c>
      <c r="AW10" s="135">
        <v>3.615909</v>
      </c>
      <c r="AX10" s="135">
        <v>0</v>
      </c>
      <c r="AY10" s="135">
        <v>3.615909</v>
      </c>
      <c r="AZ10" s="135">
        <v>2.580426</v>
      </c>
      <c r="BA10" s="135">
        <v>0</v>
      </c>
      <c r="BB10" s="135">
        <v>2.580426</v>
      </c>
      <c r="BC10" s="135">
        <v>2.580426</v>
      </c>
      <c r="BD10" s="135">
        <v>0</v>
      </c>
      <c r="BE10" s="135">
        <v>2.580426</v>
      </c>
      <c r="BF10" s="135">
        <v>2.580426</v>
      </c>
      <c r="BG10" s="135">
        <v>0</v>
      </c>
      <c r="BH10" s="135">
        <v>2.580426</v>
      </c>
      <c r="BI10" s="135">
        <v>2.580426</v>
      </c>
      <c r="BJ10" s="135">
        <v>0</v>
      </c>
      <c r="BK10" s="135">
        <v>2.580426</v>
      </c>
      <c r="BL10" s="135">
        <v>2.580426</v>
      </c>
      <c r="BM10" s="135">
        <v>0</v>
      </c>
      <c r="BN10" s="135">
        <v>2.580426</v>
      </c>
      <c r="BO10" s="135">
        <f t="shared" si="1"/>
        <v>21.678890999999997</v>
      </c>
      <c r="BP10" s="135">
        <f t="shared" si="2"/>
        <v>0</v>
      </c>
      <c r="BQ10" s="135">
        <f t="shared" si="3"/>
        <v>21.678890999999997</v>
      </c>
      <c r="BR10" s="135">
        <f t="shared" si="4"/>
        <v>31.35185</v>
      </c>
      <c r="BS10" s="135">
        <f t="shared" si="5"/>
        <v>0</v>
      </c>
      <c r="BT10" s="135">
        <f t="shared" si="6"/>
        <v>31.35185</v>
      </c>
    </row>
    <row r="11" spans="2:72" s="45" customFormat="1" ht="14.25" customHeight="1">
      <c r="B11" s="62">
        <v>4</v>
      </c>
      <c r="C11" s="49" t="s">
        <v>103</v>
      </c>
      <c r="D11" s="68">
        <v>4.089813</v>
      </c>
      <c r="E11" s="68">
        <v>0</v>
      </c>
      <c r="F11" s="68">
        <v>4.089813</v>
      </c>
      <c r="G11" s="68">
        <v>4.089813</v>
      </c>
      <c r="H11" s="68">
        <v>0</v>
      </c>
      <c r="I11" s="68">
        <v>4.089813</v>
      </c>
      <c r="J11" s="68">
        <v>4.089813</v>
      </c>
      <c r="K11" s="68">
        <v>0</v>
      </c>
      <c r="L11" s="68">
        <v>4.089813</v>
      </c>
      <c r="M11" s="68">
        <v>4.089813</v>
      </c>
      <c r="N11" s="68">
        <v>0</v>
      </c>
      <c r="O11" s="68">
        <v>4.089813</v>
      </c>
      <c r="P11" s="68">
        <v>4.089813</v>
      </c>
      <c r="Q11" s="68">
        <v>0</v>
      </c>
      <c r="R11" s="68">
        <v>4.089813</v>
      </c>
      <c r="S11" s="68">
        <v>4.089813</v>
      </c>
      <c r="T11" s="68">
        <v>0</v>
      </c>
      <c r="U11" s="68">
        <v>4.089813</v>
      </c>
      <c r="V11" s="68">
        <v>4.089813</v>
      </c>
      <c r="W11" s="68">
        <v>0</v>
      </c>
      <c r="X11" s="68">
        <v>4.089813</v>
      </c>
      <c r="Y11" s="68">
        <v>4.089813</v>
      </c>
      <c r="Z11" s="68">
        <v>0</v>
      </c>
      <c r="AA11" s="68">
        <v>4.089813</v>
      </c>
      <c r="AB11" s="68">
        <v>4.089813</v>
      </c>
      <c r="AC11" s="68">
        <v>0</v>
      </c>
      <c r="AD11" s="68">
        <v>4.089813</v>
      </c>
      <c r="AE11" s="68">
        <v>4.089813</v>
      </c>
      <c r="AF11" s="68">
        <v>0</v>
      </c>
      <c r="AG11" s="68">
        <v>4.089813</v>
      </c>
      <c r="AH11" s="68">
        <v>4.089813</v>
      </c>
      <c r="AI11" s="68">
        <v>0</v>
      </c>
      <c r="AJ11" s="68">
        <v>4.089813</v>
      </c>
      <c r="AK11" s="68">
        <v>4.089813</v>
      </c>
      <c r="AL11" s="68">
        <v>0</v>
      </c>
      <c r="AM11" s="68">
        <v>4.089813</v>
      </c>
      <c r="AN11" s="68">
        <f t="shared" si="0"/>
        <v>49.077756</v>
      </c>
      <c r="AO11" s="68">
        <f t="shared" si="0"/>
        <v>0</v>
      </c>
      <c r="AP11" s="68">
        <f t="shared" si="0"/>
        <v>49.077756</v>
      </c>
      <c r="AQ11" s="135">
        <v>4.089813</v>
      </c>
      <c r="AR11" s="135">
        <v>0</v>
      </c>
      <c r="AS11" s="135">
        <v>4.089813</v>
      </c>
      <c r="AT11" s="135">
        <v>4.089813</v>
      </c>
      <c r="AU11" s="135">
        <v>0</v>
      </c>
      <c r="AV11" s="135">
        <v>4.089813</v>
      </c>
      <c r="AW11" s="135">
        <v>4.089813</v>
      </c>
      <c r="AX11" s="135">
        <v>0</v>
      </c>
      <c r="AY11" s="135">
        <v>4.089813</v>
      </c>
      <c r="AZ11" s="135">
        <v>4.089813</v>
      </c>
      <c r="BA11" s="135">
        <v>0</v>
      </c>
      <c r="BB11" s="135">
        <v>4.089813</v>
      </c>
      <c r="BC11" s="135">
        <v>4.089813</v>
      </c>
      <c r="BD11" s="135">
        <v>0</v>
      </c>
      <c r="BE11" s="135">
        <v>4.089813</v>
      </c>
      <c r="BF11" s="135">
        <v>4.089813</v>
      </c>
      <c r="BG11" s="135">
        <v>0</v>
      </c>
      <c r="BH11" s="135">
        <v>4.089813</v>
      </c>
      <c r="BI11" s="135">
        <v>4.116321</v>
      </c>
      <c r="BJ11" s="135">
        <v>0</v>
      </c>
      <c r="BK11" s="135">
        <v>4.116321</v>
      </c>
      <c r="BL11" s="135">
        <v>4.089813</v>
      </c>
      <c r="BM11" s="135">
        <v>0</v>
      </c>
      <c r="BN11" s="135">
        <v>4.089813</v>
      </c>
      <c r="BO11" s="135">
        <f t="shared" si="1"/>
        <v>32.745012</v>
      </c>
      <c r="BP11" s="135">
        <f t="shared" si="2"/>
        <v>0</v>
      </c>
      <c r="BQ11" s="135">
        <f t="shared" si="3"/>
        <v>32.745012</v>
      </c>
      <c r="BR11" s="135">
        <f t="shared" si="4"/>
        <v>32.718504</v>
      </c>
      <c r="BS11" s="135">
        <f t="shared" si="5"/>
        <v>0</v>
      </c>
      <c r="BT11" s="135">
        <f t="shared" si="6"/>
        <v>32.718504</v>
      </c>
    </row>
    <row r="12" spans="2:72" s="45" customFormat="1" ht="14.25" customHeight="1">
      <c r="B12" s="62">
        <v>5</v>
      </c>
      <c r="C12" s="49" t="s">
        <v>104</v>
      </c>
      <c r="D12" s="68">
        <v>0.064281</v>
      </c>
      <c r="E12" s="68">
        <v>0</v>
      </c>
      <c r="F12" s="68">
        <v>0.064281</v>
      </c>
      <c r="G12" s="68">
        <v>0.064281</v>
      </c>
      <c r="H12" s="68">
        <v>0</v>
      </c>
      <c r="I12" s="68">
        <v>0.064281</v>
      </c>
      <c r="J12" s="68">
        <v>0.064281</v>
      </c>
      <c r="K12" s="68">
        <v>0</v>
      </c>
      <c r="L12" s="68">
        <v>0.064281</v>
      </c>
      <c r="M12" s="68">
        <v>0.064281</v>
      </c>
      <c r="N12" s="68">
        <v>0</v>
      </c>
      <c r="O12" s="68">
        <v>0.064281</v>
      </c>
      <c r="P12" s="68">
        <v>0.064281</v>
      </c>
      <c r="Q12" s="68">
        <v>0</v>
      </c>
      <c r="R12" s="68">
        <v>0.064281</v>
      </c>
      <c r="S12" s="68">
        <v>0.064281</v>
      </c>
      <c r="T12" s="68">
        <v>0</v>
      </c>
      <c r="U12" s="68">
        <v>0.064281</v>
      </c>
      <c r="V12" s="68">
        <v>0.064281</v>
      </c>
      <c r="W12" s="68">
        <v>0</v>
      </c>
      <c r="X12" s="68">
        <v>0.064281</v>
      </c>
      <c r="Y12" s="68">
        <v>0.064281</v>
      </c>
      <c r="Z12" s="68">
        <v>0</v>
      </c>
      <c r="AA12" s="68">
        <v>0.064281</v>
      </c>
      <c r="AB12" s="68">
        <v>0.064281</v>
      </c>
      <c r="AC12" s="68">
        <v>0</v>
      </c>
      <c r="AD12" s="68">
        <v>0.064281</v>
      </c>
      <c r="AE12" s="68">
        <v>0.064281</v>
      </c>
      <c r="AF12" s="68">
        <v>0</v>
      </c>
      <c r="AG12" s="68">
        <v>0.064281</v>
      </c>
      <c r="AH12" s="68">
        <v>0.064281</v>
      </c>
      <c r="AI12" s="68">
        <v>0</v>
      </c>
      <c r="AJ12" s="68">
        <v>0.064281</v>
      </c>
      <c r="AK12" s="68">
        <v>0.064281</v>
      </c>
      <c r="AL12" s="68">
        <v>0</v>
      </c>
      <c r="AM12" s="68">
        <v>0.064281</v>
      </c>
      <c r="AN12" s="68">
        <f t="shared" si="0"/>
        <v>0.7713720000000003</v>
      </c>
      <c r="AO12" s="68">
        <f t="shared" si="0"/>
        <v>0</v>
      </c>
      <c r="AP12" s="68">
        <f t="shared" si="0"/>
        <v>0.7713720000000003</v>
      </c>
      <c r="AQ12" s="135">
        <v>0.064281</v>
      </c>
      <c r="AR12" s="135">
        <v>0</v>
      </c>
      <c r="AS12" s="135">
        <v>0.064281</v>
      </c>
      <c r="AT12" s="135">
        <v>0.064281</v>
      </c>
      <c r="AU12" s="135">
        <v>0</v>
      </c>
      <c r="AV12" s="135">
        <v>0.064281</v>
      </c>
      <c r="AW12" s="135">
        <v>0.064281</v>
      </c>
      <c r="AX12" s="135">
        <v>0</v>
      </c>
      <c r="AY12" s="135">
        <v>0.064281</v>
      </c>
      <c r="AZ12" s="135">
        <v>0.064281</v>
      </c>
      <c r="BA12" s="135">
        <v>0</v>
      </c>
      <c r="BB12" s="135">
        <v>0.064281</v>
      </c>
      <c r="BC12" s="135">
        <v>0.064281</v>
      </c>
      <c r="BD12" s="135">
        <v>0</v>
      </c>
      <c r="BE12" s="135">
        <v>0.064281</v>
      </c>
      <c r="BF12" s="135">
        <v>0.064281</v>
      </c>
      <c r="BG12" s="135">
        <v>0</v>
      </c>
      <c r="BH12" s="135">
        <v>0.064281</v>
      </c>
      <c r="BI12" s="135">
        <v>0.064281</v>
      </c>
      <c r="BJ12" s="135">
        <v>0</v>
      </c>
      <c r="BK12" s="135">
        <v>0.064281</v>
      </c>
      <c r="BL12" s="135">
        <v>0.064281</v>
      </c>
      <c r="BM12" s="135">
        <v>0</v>
      </c>
      <c r="BN12" s="135">
        <v>0.064281</v>
      </c>
      <c r="BO12" s="135">
        <f t="shared" si="1"/>
        <v>0.5142480000000001</v>
      </c>
      <c r="BP12" s="135">
        <f t="shared" si="2"/>
        <v>0</v>
      </c>
      <c r="BQ12" s="135">
        <f t="shared" si="3"/>
        <v>0.5142480000000001</v>
      </c>
      <c r="BR12" s="135">
        <f t="shared" si="4"/>
        <v>0.5142480000000001</v>
      </c>
      <c r="BS12" s="135">
        <f t="shared" si="5"/>
        <v>0</v>
      </c>
      <c r="BT12" s="135">
        <f t="shared" si="6"/>
        <v>0.5142480000000001</v>
      </c>
    </row>
    <row r="13" spans="2:72" s="50" customFormat="1" ht="14.25" customHeight="1">
      <c r="B13" s="62">
        <v>6</v>
      </c>
      <c r="C13" s="49" t="s">
        <v>105</v>
      </c>
      <c r="D13" s="68">
        <v>1.095575</v>
      </c>
      <c r="E13" s="68">
        <v>0.009955</v>
      </c>
      <c r="F13" s="68">
        <v>1.08562</v>
      </c>
      <c r="G13" s="68">
        <v>2.53627</v>
      </c>
      <c r="H13" s="68">
        <v>0.009955</v>
      </c>
      <c r="I13" s="68">
        <v>2.526315</v>
      </c>
      <c r="J13" s="68">
        <v>0.995845</v>
      </c>
      <c r="K13" s="68">
        <v>0.009955</v>
      </c>
      <c r="L13" s="68">
        <v>0.98589</v>
      </c>
      <c r="M13" s="68">
        <v>19.237134</v>
      </c>
      <c r="N13" s="68">
        <v>0.009955</v>
      </c>
      <c r="O13" s="68">
        <v>19.227179</v>
      </c>
      <c r="P13" s="68">
        <v>1.141783</v>
      </c>
      <c r="Q13" s="68">
        <v>0.009955</v>
      </c>
      <c r="R13" s="68">
        <v>1.131828</v>
      </c>
      <c r="S13" s="68">
        <v>0.907614</v>
      </c>
      <c r="T13" s="68">
        <v>0.009955</v>
      </c>
      <c r="U13" s="68">
        <v>0.897659</v>
      </c>
      <c r="V13" s="68">
        <v>1.09812</v>
      </c>
      <c r="W13" s="68">
        <v>0.009955</v>
      </c>
      <c r="X13" s="68">
        <v>1.088165</v>
      </c>
      <c r="Y13" s="68">
        <v>1.007862</v>
      </c>
      <c r="Z13" s="68">
        <v>0.009955</v>
      </c>
      <c r="AA13" s="68">
        <v>0.997907</v>
      </c>
      <c r="AB13" s="68">
        <v>1.256425</v>
      </c>
      <c r="AC13" s="68">
        <v>0.009955</v>
      </c>
      <c r="AD13" s="68">
        <v>1.24647</v>
      </c>
      <c r="AE13" s="68">
        <v>1.111689</v>
      </c>
      <c r="AF13" s="68">
        <v>0.009955</v>
      </c>
      <c r="AG13" s="68">
        <v>1.101734</v>
      </c>
      <c r="AH13" s="68">
        <v>1.102757</v>
      </c>
      <c r="AI13" s="68">
        <v>1.339955</v>
      </c>
      <c r="AJ13" s="68">
        <v>-0.237198</v>
      </c>
      <c r="AK13" s="68">
        <v>1.132348</v>
      </c>
      <c r="AL13" s="68">
        <v>0.009955</v>
      </c>
      <c r="AM13" s="68">
        <v>1.122393</v>
      </c>
      <c r="AN13" s="68">
        <f t="shared" si="0"/>
        <v>32.623422</v>
      </c>
      <c r="AO13" s="68">
        <f t="shared" si="0"/>
        <v>1.44946</v>
      </c>
      <c r="AP13" s="68">
        <f t="shared" si="0"/>
        <v>31.173962</v>
      </c>
      <c r="AQ13" s="135">
        <v>1.069893</v>
      </c>
      <c r="AR13" s="135">
        <v>0.334073</v>
      </c>
      <c r="AS13" s="135">
        <v>0.73582</v>
      </c>
      <c r="AT13" s="135">
        <v>1.031481</v>
      </c>
      <c r="AU13" s="135">
        <v>2.057977</v>
      </c>
      <c r="AV13" s="135">
        <v>-1.026496</v>
      </c>
      <c r="AW13" s="135">
        <v>1.141427</v>
      </c>
      <c r="AX13" s="135">
        <v>1.459961</v>
      </c>
      <c r="AY13" s="135">
        <v>-0.318534</v>
      </c>
      <c r="AZ13" s="135">
        <v>4.302683</v>
      </c>
      <c r="BA13" s="135">
        <v>2.360015</v>
      </c>
      <c r="BB13" s="135">
        <v>1.942668</v>
      </c>
      <c r="BC13" s="135">
        <v>1.544012</v>
      </c>
      <c r="BD13" s="135">
        <v>1.358064</v>
      </c>
      <c r="BE13" s="135">
        <v>0.185948</v>
      </c>
      <c r="BF13" s="135">
        <v>10.427208</v>
      </c>
      <c r="BG13" s="135">
        <v>0.409964</v>
      </c>
      <c r="BH13" s="135">
        <v>10.017244</v>
      </c>
      <c r="BI13" s="135">
        <v>1.111461</v>
      </c>
      <c r="BJ13" s="135">
        <v>0.361073</v>
      </c>
      <c r="BK13" s="135">
        <v>0.750388</v>
      </c>
      <c r="BL13" s="135">
        <v>1.094966</v>
      </c>
      <c r="BM13" s="135">
        <v>0.361768</v>
      </c>
      <c r="BN13" s="135">
        <v>0.733198</v>
      </c>
      <c r="BO13" s="135">
        <f t="shared" si="1"/>
        <v>21.723131</v>
      </c>
      <c r="BP13" s="135">
        <f t="shared" si="2"/>
        <v>8.702894999999998</v>
      </c>
      <c r="BQ13" s="135">
        <f t="shared" si="3"/>
        <v>13.020235999999999</v>
      </c>
      <c r="BR13" s="135">
        <f t="shared" si="4"/>
        <v>28.020203000000002</v>
      </c>
      <c r="BS13" s="135">
        <f t="shared" si="5"/>
        <v>0.07964</v>
      </c>
      <c r="BT13" s="135">
        <f t="shared" si="6"/>
        <v>27.940563</v>
      </c>
    </row>
    <row r="14" spans="2:72" s="45" customFormat="1" ht="14.25" customHeight="1">
      <c r="B14" s="62">
        <v>7</v>
      </c>
      <c r="C14" s="49" t="s">
        <v>106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f t="shared" si="0"/>
        <v>0</v>
      </c>
      <c r="AO14" s="68">
        <f t="shared" si="0"/>
        <v>0</v>
      </c>
      <c r="AP14" s="68">
        <f t="shared" si="0"/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0.091303</v>
      </c>
      <c r="BE14" s="135">
        <v>-0.091303</v>
      </c>
      <c r="BF14" s="135">
        <v>0</v>
      </c>
      <c r="BG14" s="135">
        <v>0.496591</v>
      </c>
      <c r="BH14" s="135">
        <v>-0.496591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f t="shared" si="1"/>
        <v>0</v>
      </c>
      <c r="BP14" s="135">
        <f t="shared" si="2"/>
        <v>0.587894</v>
      </c>
      <c r="BQ14" s="135">
        <f t="shared" si="3"/>
        <v>-0.587894</v>
      </c>
      <c r="BR14" s="135">
        <f t="shared" si="4"/>
        <v>0</v>
      </c>
      <c r="BS14" s="135">
        <f t="shared" si="5"/>
        <v>0</v>
      </c>
      <c r="BT14" s="135">
        <f t="shared" si="6"/>
        <v>0</v>
      </c>
    </row>
    <row r="15" spans="2:72" ht="14.25" customHeight="1">
      <c r="B15" s="62">
        <v>8</v>
      </c>
      <c r="C15" s="49" t="s">
        <v>107</v>
      </c>
      <c r="D15" s="68">
        <v>0</v>
      </c>
      <c r="E15" s="68">
        <v>0.148865</v>
      </c>
      <c r="F15" s="68">
        <v>-0.148865</v>
      </c>
      <c r="G15" s="68">
        <v>0</v>
      </c>
      <c r="H15" s="68">
        <v>0.148865</v>
      </c>
      <c r="I15" s="68">
        <v>-0.148865</v>
      </c>
      <c r="J15" s="68">
        <v>0.020939</v>
      </c>
      <c r="K15" s="68">
        <v>0.148865</v>
      </c>
      <c r="L15" s="68">
        <v>-0.127926</v>
      </c>
      <c r="M15" s="68">
        <v>0.020939</v>
      </c>
      <c r="N15" s="68">
        <v>0.148865</v>
      </c>
      <c r="O15" s="68">
        <v>-0.127926</v>
      </c>
      <c r="P15" s="68">
        <v>0</v>
      </c>
      <c r="Q15" s="68">
        <v>0.148865</v>
      </c>
      <c r="R15" s="68">
        <v>-0.148865</v>
      </c>
      <c r="S15" s="68">
        <v>0</v>
      </c>
      <c r="T15" s="68">
        <v>0.148865</v>
      </c>
      <c r="U15" s="68">
        <v>-0.148865</v>
      </c>
      <c r="V15" s="68">
        <v>0</v>
      </c>
      <c r="W15" s="68">
        <v>0.148865</v>
      </c>
      <c r="X15" s="68">
        <v>-0.148865</v>
      </c>
      <c r="Y15" s="68">
        <v>0</v>
      </c>
      <c r="Z15" s="68">
        <v>0.148865</v>
      </c>
      <c r="AA15" s="68">
        <v>-0.148865</v>
      </c>
      <c r="AB15" s="68">
        <v>0</v>
      </c>
      <c r="AC15" s="68">
        <v>0.148865</v>
      </c>
      <c r="AD15" s="68">
        <v>-0.148865</v>
      </c>
      <c r="AE15" s="68">
        <v>0</v>
      </c>
      <c r="AF15" s="68">
        <v>0.148865</v>
      </c>
      <c r="AG15" s="68">
        <v>-0.148865</v>
      </c>
      <c r="AH15" s="68">
        <v>0</v>
      </c>
      <c r="AI15" s="68">
        <v>0.148865</v>
      </c>
      <c r="AJ15" s="68">
        <v>-0.148865</v>
      </c>
      <c r="AK15" s="68">
        <v>0</v>
      </c>
      <c r="AL15" s="68">
        <v>0.148865</v>
      </c>
      <c r="AM15" s="68">
        <v>-0.148865</v>
      </c>
      <c r="AN15" s="68">
        <f t="shared" si="0"/>
        <v>0.041878</v>
      </c>
      <c r="AO15" s="68">
        <f t="shared" si="0"/>
        <v>1.78638</v>
      </c>
      <c r="AP15" s="68">
        <f t="shared" si="0"/>
        <v>-1.7445020000000002</v>
      </c>
      <c r="AQ15" s="135">
        <v>0</v>
      </c>
      <c r="AR15" s="135">
        <v>0.148865</v>
      </c>
      <c r="AS15" s="135">
        <v>-0.148865</v>
      </c>
      <c r="AT15" s="135">
        <v>0</v>
      </c>
      <c r="AU15" s="135">
        <v>0.148865</v>
      </c>
      <c r="AV15" s="135">
        <v>-0.148865</v>
      </c>
      <c r="AW15" s="135">
        <v>0</v>
      </c>
      <c r="AX15" s="135">
        <v>0.148865</v>
      </c>
      <c r="AY15" s="135">
        <v>-0.148865</v>
      </c>
      <c r="AZ15" s="135">
        <v>0</v>
      </c>
      <c r="BA15" s="135">
        <v>0.148865</v>
      </c>
      <c r="BB15" s="135">
        <v>-0.148865</v>
      </c>
      <c r="BC15" s="135">
        <v>0</v>
      </c>
      <c r="BD15" s="135">
        <v>0.148865</v>
      </c>
      <c r="BE15" s="135">
        <v>-0.148865</v>
      </c>
      <c r="BF15" s="135">
        <v>0</v>
      </c>
      <c r="BG15" s="135">
        <v>0.148865</v>
      </c>
      <c r="BH15" s="135">
        <v>-0.148865</v>
      </c>
      <c r="BI15" s="135">
        <v>0.042987</v>
      </c>
      <c r="BJ15" s="135">
        <v>0.148865</v>
      </c>
      <c r="BK15" s="135">
        <v>-0.105878</v>
      </c>
      <c r="BL15" s="135">
        <v>0</v>
      </c>
      <c r="BM15" s="135">
        <v>0.148865</v>
      </c>
      <c r="BN15" s="135">
        <v>-0.148865</v>
      </c>
      <c r="BO15" s="135">
        <f t="shared" si="1"/>
        <v>0.042987</v>
      </c>
      <c r="BP15" s="135">
        <f t="shared" si="2"/>
        <v>1.19092</v>
      </c>
      <c r="BQ15" s="135">
        <f t="shared" si="3"/>
        <v>-1.147933</v>
      </c>
      <c r="BR15" s="135">
        <f t="shared" si="4"/>
        <v>0.041878</v>
      </c>
      <c r="BS15" s="135">
        <f t="shared" si="5"/>
        <v>1.19092</v>
      </c>
      <c r="BT15" s="135">
        <f t="shared" si="6"/>
        <v>-1.1490420000000001</v>
      </c>
    </row>
    <row r="16" spans="2:72" ht="14.25" customHeight="1">
      <c r="B16" s="62">
        <v>9</v>
      </c>
      <c r="C16" s="49" t="s">
        <v>108</v>
      </c>
      <c r="D16" s="68">
        <v>0.224051</v>
      </c>
      <c r="E16" s="68">
        <v>0</v>
      </c>
      <c r="F16" s="68">
        <v>0.224051</v>
      </c>
      <c r="G16" s="68">
        <v>0</v>
      </c>
      <c r="H16" s="68">
        <v>0</v>
      </c>
      <c r="I16" s="68">
        <v>0</v>
      </c>
      <c r="J16" s="68">
        <v>2.749992</v>
      </c>
      <c r="K16" s="68">
        <v>0</v>
      </c>
      <c r="L16" s="68">
        <v>2.749992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f t="shared" si="0"/>
        <v>2.974043</v>
      </c>
      <c r="AO16" s="68">
        <f t="shared" si="0"/>
        <v>0</v>
      </c>
      <c r="AP16" s="68">
        <f t="shared" si="0"/>
        <v>2.974043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2.38</v>
      </c>
      <c r="BJ16" s="135">
        <v>0</v>
      </c>
      <c r="BK16" s="135">
        <v>2.38</v>
      </c>
      <c r="BL16" s="135">
        <v>0</v>
      </c>
      <c r="BM16" s="135">
        <v>0</v>
      </c>
      <c r="BN16" s="135">
        <v>0</v>
      </c>
      <c r="BO16" s="135">
        <f t="shared" si="1"/>
        <v>2.38</v>
      </c>
      <c r="BP16" s="135">
        <f t="shared" si="2"/>
        <v>0</v>
      </c>
      <c r="BQ16" s="135">
        <f t="shared" si="3"/>
        <v>2.38</v>
      </c>
      <c r="BR16" s="135">
        <f t="shared" si="4"/>
        <v>2.974043</v>
      </c>
      <c r="BS16" s="135">
        <f t="shared" si="5"/>
        <v>0</v>
      </c>
      <c r="BT16" s="135">
        <f t="shared" si="6"/>
        <v>2.974043</v>
      </c>
    </row>
    <row r="17" spans="2:72" ht="14.25" customHeight="1">
      <c r="B17" s="62">
        <v>10</v>
      </c>
      <c r="C17" s="49" t="s">
        <v>109</v>
      </c>
      <c r="D17" s="68">
        <v>4.342666</v>
      </c>
      <c r="E17" s="68">
        <v>1.910008</v>
      </c>
      <c r="F17" s="68">
        <v>2.432658</v>
      </c>
      <c r="G17" s="68">
        <v>6.470767</v>
      </c>
      <c r="H17" s="68">
        <v>1.910008</v>
      </c>
      <c r="I17" s="68">
        <v>4.560759</v>
      </c>
      <c r="J17" s="68">
        <v>7.02197</v>
      </c>
      <c r="K17" s="68">
        <v>1.910008</v>
      </c>
      <c r="L17" s="68">
        <v>5.111962</v>
      </c>
      <c r="M17" s="68">
        <v>4.285248</v>
      </c>
      <c r="N17" s="68">
        <v>1.910008</v>
      </c>
      <c r="O17" s="68">
        <v>2.37524</v>
      </c>
      <c r="P17" s="68">
        <v>4.662726</v>
      </c>
      <c r="Q17" s="68">
        <v>1.910008</v>
      </c>
      <c r="R17" s="68">
        <v>2.752718</v>
      </c>
      <c r="S17" s="68">
        <v>6.701013</v>
      </c>
      <c r="T17" s="68">
        <v>1.910008</v>
      </c>
      <c r="U17" s="68">
        <v>4.791005</v>
      </c>
      <c r="V17" s="68">
        <v>4.396858</v>
      </c>
      <c r="W17" s="68">
        <v>1.910008</v>
      </c>
      <c r="X17" s="68">
        <v>2.48685</v>
      </c>
      <c r="Y17" s="68">
        <v>5.731291</v>
      </c>
      <c r="Z17" s="68">
        <v>1.910008</v>
      </c>
      <c r="AA17" s="68">
        <v>3.821283</v>
      </c>
      <c r="AB17" s="68">
        <v>6.443463</v>
      </c>
      <c r="AC17" s="68">
        <v>1.910008</v>
      </c>
      <c r="AD17" s="68">
        <v>4.533455</v>
      </c>
      <c r="AE17" s="68">
        <v>6.943452</v>
      </c>
      <c r="AF17" s="68">
        <v>1.910008</v>
      </c>
      <c r="AG17" s="68">
        <v>5.033444</v>
      </c>
      <c r="AH17" s="68">
        <v>4.441652</v>
      </c>
      <c r="AI17" s="68">
        <v>1.910008</v>
      </c>
      <c r="AJ17" s="68">
        <v>2.531644</v>
      </c>
      <c r="AK17" s="68">
        <v>4.243528</v>
      </c>
      <c r="AL17" s="68">
        <v>1.910008</v>
      </c>
      <c r="AM17" s="68">
        <v>2.33352</v>
      </c>
      <c r="AN17" s="68">
        <f t="shared" si="0"/>
        <v>65.684634</v>
      </c>
      <c r="AO17" s="68">
        <f t="shared" si="0"/>
        <v>22.920096</v>
      </c>
      <c r="AP17" s="68">
        <f t="shared" si="0"/>
        <v>42.764538</v>
      </c>
      <c r="AQ17" s="135">
        <v>5.374077</v>
      </c>
      <c r="AR17" s="135">
        <v>3.369602</v>
      </c>
      <c r="AS17" s="135">
        <v>2.004475</v>
      </c>
      <c r="AT17" s="135">
        <v>4.749415</v>
      </c>
      <c r="AU17" s="135">
        <v>2.752746</v>
      </c>
      <c r="AV17" s="135">
        <v>1.996669</v>
      </c>
      <c r="AW17" s="135">
        <v>4.32166</v>
      </c>
      <c r="AX17" s="135">
        <v>3.279075</v>
      </c>
      <c r="AY17" s="135">
        <v>1.042585</v>
      </c>
      <c r="AZ17" s="135">
        <v>4.457541</v>
      </c>
      <c r="BA17" s="135">
        <v>3.029621</v>
      </c>
      <c r="BB17" s="135">
        <v>1.42792</v>
      </c>
      <c r="BC17" s="135">
        <v>4.423531</v>
      </c>
      <c r="BD17" s="135">
        <v>5.637188</v>
      </c>
      <c r="BE17" s="135">
        <v>-1.213657</v>
      </c>
      <c r="BF17" s="135">
        <v>9.313487</v>
      </c>
      <c r="BG17" s="135">
        <v>7.777776</v>
      </c>
      <c r="BH17" s="135">
        <v>1.535711</v>
      </c>
      <c r="BI17" s="135">
        <v>4.243578</v>
      </c>
      <c r="BJ17" s="135">
        <v>3.378622</v>
      </c>
      <c r="BK17" s="135">
        <v>0.864956</v>
      </c>
      <c r="BL17" s="135">
        <v>4.243528</v>
      </c>
      <c r="BM17" s="135">
        <v>2.790106</v>
      </c>
      <c r="BN17" s="135">
        <v>1.453422</v>
      </c>
      <c r="BO17" s="135">
        <f t="shared" si="1"/>
        <v>41.126816999999996</v>
      </c>
      <c r="BP17" s="135">
        <f t="shared" si="2"/>
        <v>32.014736</v>
      </c>
      <c r="BQ17" s="135">
        <f t="shared" si="3"/>
        <v>9.112081</v>
      </c>
      <c r="BR17" s="135">
        <f t="shared" si="4"/>
        <v>43.612539</v>
      </c>
      <c r="BS17" s="135">
        <f t="shared" si="5"/>
        <v>15.280063999999998</v>
      </c>
      <c r="BT17" s="135">
        <f t="shared" si="6"/>
        <v>28.332475</v>
      </c>
    </row>
    <row r="18" spans="2:72" ht="14.25" customHeight="1">
      <c r="B18" s="62">
        <v>11</v>
      </c>
      <c r="C18" s="49" t="s">
        <v>110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f t="shared" si="0"/>
        <v>0</v>
      </c>
      <c r="AO18" s="68">
        <f t="shared" si="0"/>
        <v>0</v>
      </c>
      <c r="AP18" s="68">
        <f t="shared" si="0"/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f t="shared" si="1"/>
        <v>0</v>
      </c>
      <c r="BP18" s="135">
        <f t="shared" si="2"/>
        <v>0</v>
      </c>
      <c r="BQ18" s="135">
        <f t="shared" si="3"/>
        <v>0</v>
      </c>
      <c r="BR18" s="135">
        <f t="shared" si="4"/>
        <v>0</v>
      </c>
      <c r="BS18" s="135">
        <f t="shared" si="5"/>
        <v>0</v>
      </c>
      <c r="BT18" s="135">
        <f t="shared" si="6"/>
        <v>0</v>
      </c>
    </row>
    <row r="19" spans="2:72" ht="14.25" customHeight="1">
      <c r="B19" s="62">
        <v>12</v>
      </c>
      <c r="C19" s="49" t="s">
        <v>111</v>
      </c>
      <c r="D19" s="68">
        <v>7.377684</v>
      </c>
      <c r="E19" s="68">
        <v>0.01239</v>
      </c>
      <c r="F19" s="68">
        <v>7.365294</v>
      </c>
      <c r="G19" s="68">
        <v>7.373933</v>
      </c>
      <c r="H19" s="68">
        <v>0.01239</v>
      </c>
      <c r="I19" s="68">
        <v>7.361543</v>
      </c>
      <c r="J19" s="68">
        <v>7.715758</v>
      </c>
      <c r="K19" s="68">
        <v>0.01239</v>
      </c>
      <c r="L19" s="68">
        <v>7.703368</v>
      </c>
      <c r="M19" s="68">
        <v>7.564933</v>
      </c>
      <c r="N19" s="68">
        <v>0.01239</v>
      </c>
      <c r="O19" s="68">
        <v>7.552543</v>
      </c>
      <c r="P19" s="68">
        <v>7.426387</v>
      </c>
      <c r="Q19" s="68">
        <v>0.01239</v>
      </c>
      <c r="R19" s="68">
        <v>7.413997</v>
      </c>
      <c r="S19" s="68">
        <v>7.48776</v>
      </c>
      <c r="T19" s="68">
        <v>0.01239</v>
      </c>
      <c r="U19" s="68">
        <v>7.47537</v>
      </c>
      <c r="V19" s="68">
        <v>7.612602</v>
      </c>
      <c r="W19" s="68">
        <v>0.01239</v>
      </c>
      <c r="X19" s="68">
        <v>7.600212</v>
      </c>
      <c r="Y19" s="68">
        <v>7.611672</v>
      </c>
      <c r="Z19" s="68">
        <v>0.01239</v>
      </c>
      <c r="AA19" s="68">
        <v>7.599282</v>
      </c>
      <c r="AB19" s="68">
        <v>7.407672</v>
      </c>
      <c r="AC19" s="68">
        <v>2.61239</v>
      </c>
      <c r="AD19" s="68">
        <v>4.795282</v>
      </c>
      <c r="AE19" s="68">
        <v>7.477637</v>
      </c>
      <c r="AF19" s="68">
        <v>0.616585</v>
      </c>
      <c r="AG19" s="68">
        <v>6.861052</v>
      </c>
      <c r="AH19" s="68">
        <v>7.439672</v>
      </c>
      <c r="AI19" s="68">
        <v>0.521594</v>
      </c>
      <c r="AJ19" s="68">
        <v>6.918078</v>
      </c>
      <c r="AK19" s="68">
        <v>7.404672</v>
      </c>
      <c r="AL19" s="68">
        <v>0.01239</v>
      </c>
      <c r="AM19" s="68">
        <v>7.392282</v>
      </c>
      <c r="AN19" s="68">
        <f t="shared" si="0"/>
        <v>89.90038200000001</v>
      </c>
      <c r="AO19" s="68">
        <f t="shared" si="0"/>
        <v>3.862079</v>
      </c>
      <c r="AP19" s="68">
        <f t="shared" si="0"/>
        <v>86.038303</v>
      </c>
      <c r="AQ19" s="135">
        <v>7.361707</v>
      </c>
      <c r="AR19" s="135">
        <v>0.01239</v>
      </c>
      <c r="AS19" s="135">
        <v>7.349317</v>
      </c>
      <c r="AT19" s="135">
        <v>7.421672</v>
      </c>
      <c r="AU19" s="135">
        <v>0.01239</v>
      </c>
      <c r="AV19" s="135">
        <v>7.409282</v>
      </c>
      <c r="AW19" s="135">
        <v>7.413172</v>
      </c>
      <c r="AX19" s="135">
        <v>0.01239</v>
      </c>
      <c r="AY19" s="135">
        <v>7.400782</v>
      </c>
      <c r="AZ19" s="135">
        <v>7.417672</v>
      </c>
      <c r="BA19" s="135">
        <v>0.01239</v>
      </c>
      <c r="BB19" s="135">
        <v>7.405282</v>
      </c>
      <c r="BC19" s="135">
        <v>7.435542</v>
      </c>
      <c r="BD19" s="135">
        <v>0.01239</v>
      </c>
      <c r="BE19" s="135">
        <v>7.423152</v>
      </c>
      <c r="BF19" s="135">
        <v>7.361707</v>
      </c>
      <c r="BG19" s="135">
        <v>0.01239</v>
      </c>
      <c r="BH19" s="135">
        <v>7.349317</v>
      </c>
      <c r="BI19" s="135">
        <v>7.361707</v>
      </c>
      <c r="BJ19" s="135">
        <v>0.01239</v>
      </c>
      <c r="BK19" s="135">
        <v>7.349317</v>
      </c>
      <c r="BL19" s="135">
        <v>7.361707</v>
      </c>
      <c r="BM19" s="135">
        <v>0.01239</v>
      </c>
      <c r="BN19" s="135">
        <v>7.349317</v>
      </c>
      <c r="BO19" s="135">
        <f t="shared" si="1"/>
        <v>59.13488600000001</v>
      </c>
      <c r="BP19" s="135">
        <f t="shared" si="2"/>
        <v>0.09912</v>
      </c>
      <c r="BQ19" s="135">
        <f t="shared" si="3"/>
        <v>59.035765999999995</v>
      </c>
      <c r="BR19" s="135">
        <f t="shared" si="4"/>
        <v>60.170729</v>
      </c>
      <c r="BS19" s="135">
        <f t="shared" si="5"/>
        <v>0.09912</v>
      </c>
      <c r="BT19" s="135">
        <f t="shared" si="6"/>
        <v>60.071609</v>
      </c>
    </row>
    <row r="20" spans="2:72" ht="14.25" customHeight="1">
      <c r="B20" s="62">
        <v>13</v>
      </c>
      <c r="C20" s="49" t="s">
        <v>194</v>
      </c>
      <c r="D20" s="68">
        <v>0.034007</v>
      </c>
      <c r="E20" s="68">
        <v>0</v>
      </c>
      <c r="F20" s="68">
        <v>0.034007</v>
      </c>
      <c r="G20" s="68">
        <v>0.144507</v>
      </c>
      <c r="H20" s="68">
        <v>0</v>
      </c>
      <c r="I20" s="68">
        <v>0.144507</v>
      </c>
      <c r="J20" s="68">
        <v>3.647958</v>
      </c>
      <c r="K20" s="68">
        <v>0</v>
      </c>
      <c r="L20" s="68">
        <v>3.647958</v>
      </c>
      <c r="M20" s="68">
        <v>0.034007</v>
      </c>
      <c r="N20" s="68">
        <v>0</v>
      </c>
      <c r="O20" s="68">
        <v>0.034007</v>
      </c>
      <c r="P20" s="68">
        <v>0.183967</v>
      </c>
      <c r="Q20" s="68">
        <v>0</v>
      </c>
      <c r="R20" s="68">
        <v>0.183967</v>
      </c>
      <c r="S20" s="68">
        <v>0.234007</v>
      </c>
      <c r="T20" s="68">
        <v>221</v>
      </c>
      <c r="U20" s="68">
        <v>-220.765993</v>
      </c>
      <c r="V20" s="68">
        <v>0.034007</v>
      </c>
      <c r="W20" s="68">
        <v>0</v>
      </c>
      <c r="X20" s="68">
        <v>0.034007</v>
      </c>
      <c r="Y20" s="68">
        <v>0.034007</v>
      </c>
      <c r="Z20" s="68">
        <v>0</v>
      </c>
      <c r="AA20" s="68">
        <v>0.034007</v>
      </c>
      <c r="AB20" s="68">
        <v>1.383967</v>
      </c>
      <c r="AC20" s="68">
        <v>0</v>
      </c>
      <c r="AD20" s="68">
        <v>1.383967</v>
      </c>
      <c r="AE20" s="68">
        <v>0.333997</v>
      </c>
      <c r="AF20" s="68">
        <v>0</v>
      </c>
      <c r="AG20" s="68">
        <v>0.333997</v>
      </c>
      <c r="AH20" s="68">
        <v>0.034007</v>
      </c>
      <c r="AI20" s="68">
        <v>0</v>
      </c>
      <c r="AJ20" s="68">
        <v>0.034007</v>
      </c>
      <c r="AK20" s="68">
        <v>0.093997</v>
      </c>
      <c r="AL20" s="68">
        <v>0</v>
      </c>
      <c r="AM20" s="68">
        <v>0.093997</v>
      </c>
      <c r="AN20" s="68">
        <f t="shared" si="0"/>
        <v>6.192435</v>
      </c>
      <c r="AO20" s="68">
        <f t="shared" si="0"/>
        <v>221</v>
      </c>
      <c r="AP20" s="68">
        <f t="shared" si="0"/>
        <v>-214.80756499999998</v>
      </c>
      <c r="AQ20" s="135">
        <v>0.034007</v>
      </c>
      <c r="AR20" s="135">
        <v>0.502779</v>
      </c>
      <c r="AS20" s="135">
        <v>-0.468772</v>
      </c>
      <c r="AT20" s="135">
        <v>1.113947</v>
      </c>
      <c r="AU20" s="135">
        <v>7.822779</v>
      </c>
      <c r="AV20" s="135">
        <v>-6.708832</v>
      </c>
      <c r="AW20" s="135">
        <v>0.034007</v>
      </c>
      <c r="AX20" s="135">
        <v>10.628018</v>
      </c>
      <c r="AY20" s="135">
        <v>-10.594011</v>
      </c>
      <c r="AZ20" s="135">
        <v>0.034007</v>
      </c>
      <c r="BA20" s="135">
        <v>0</v>
      </c>
      <c r="BB20" s="135">
        <v>0.034007</v>
      </c>
      <c r="BC20" s="135">
        <v>0.034007</v>
      </c>
      <c r="BD20" s="135">
        <v>0</v>
      </c>
      <c r="BE20" s="135">
        <v>0.034007</v>
      </c>
      <c r="BF20" s="135">
        <v>16.673842</v>
      </c>
      <c r="BG20" s="135">
        <v>0.948288</v>
      </c>
      <c r="BH20" s="135">
        <v>15.725554</v>
      </c>
      <c r="BI20" s="135">
        <v>0.034007</v>
      </c>
      <c r="BJ20" s="135">
        <v>0</v>
      </c>
      <c r="BK20" s="135">
        <v>0.034007</v>
      </c>
      <c r="BL20" s="135">
        <v>0.037234</v>
      </c>
      <c r="BM20" s="135">
        <v>0</v>
      </c>
      <c r="BN20" s="135">
        <v>0.037234</v>
      </c>
      <c r="BO20" s="135">
        <f t="shared" si="1"/>
        <v>17.995058</v>
      </c>
      <c r="BP20" s="135">
        <f t="shared" si="2"/>
        <v>19.901864</v>
      </c>
      <c r="BQ20" s="135">
        <f t="shared" si="3"/>
        <v>-1.906806000000002</v>
      </c>
      <c r="BR20" s="135">
        <f t="shared" si="4"/>
        <v>4.346467</v>
      </c>
      <c r="BS20" s="135">
        <f t="shared" si="5"/>
        <v>221</v>
      </c>
      <c r="BT20" s="135">
        <f t="shared" si="6"/>
        <v>-216.653533</v>
      </c>
    </row>
    <row r="21" spans="2:72" ht="14.25" customHeight="1">
      <c r="B21" s="62">
        <v>14</v>
      </c>
      <c r="C21" s="49" t="s">
        <v>112</v>
      </c>
      <c r="D21" s="68">
        <v>3.066102</v>
      </c>
      <c r="E21" s="68">
        <v>0.339088</v>
      </c>
      <c r="F21" s="68">
        <v>2.727014</v>
      </c>
      <c r="G21" s="68">
        <v>3.166102</v>
      </c>
      <c r="H21" s="68">
        <v>0.339088</v>
      </c>
      <c r="I21" s="68">
        <v>2.827014</v>
      </c>
      <c r="J21" s="68">
        <v>10.826936</v>
      </c>
      <c r="K21" s="68">
        <v>0.339088</v>
      </c>
      <c r="L21" s="68">
        <v>10.487848</v>
      </c>
      <c r="M21" s="68">
        <v>2.865652</v>
      </c>
      <c r="N21" s="68">
        <v>0.339088</v>
      </c>
      <c r="O21" s="68">
        <v>2.526564</v>
      </c>
      <c r="P21" s="68">
        <v>22.016102</v>
      </c>
      <c r="Q21" s="68">
        <v>0.339088</v>
      </c>
      <c r="R21" s="68">
        <v>21.677014</v>
      </c>
      <c r="S21" s="68">
        <v>30.660902</v>
      </c>
      <c r="T21" s="68">
        <v>0.339088</v>
      </c>
      <c r="U21" s="68">
        <v>30.321814</v>
      </c>
      <c r="V21" s="68">
        <v>4.941102</v>
      </c>
      <c r="W21" s="68">
        <v>0.339088</v>
      </c>
      <c r="X21" s="68">
        <v>4.602014</v>
      </c>
      <c r="Y21" s="68">
        <v>3.216102</v>
      </c>
      <c r="Z21" s="68">
        <v>0.339088</v>
      </c>
      <c r="AA21" s="68">
        <v>2.877014</v>
      </c>
      <c r="AB21" s="68">
        <v>22.716102</v>
      </c>
      <c r="AC21" s="68">
        <v>0.339088</v>
      </c>
      <c r="AD21" s="68">
        <v>22.377014</v>
      </c>
      <c r="AE21" s="68">
        <v>14.259252</v>
      </c>
      <c r="AF21" s="68">
        <v>0.339088</v>
      </c>
      <c r="AG21" s="68">
        <v>13.920164</v>
      </c>
      <c r="AH21" s="68">
        <v>13.899102</v>
      </c>
      <c r="AI21" s="68">
        <v>0.339088</v>
      </c>
      <c r="AJ21" s="68">
        <v>13.560014</v>
      </c>
      <c r="AK21" s="68">
        <v>10.469602</v>
      </c>
      <c r="AL21" s="68">
        <v>0.339088</v>
      </c>
      <c r="AM21" s="68">
        <v>10.130514</v>
      </c>
      <c r="AN21" s="68">
        <f t="shared" si="0"/>
        <v>142.10305800000003</v>
      </c>
      <c r="AO21" s="68">
        <f t="shared" si="0"/>
        <v>4.069055999999999</v>
      </c>
      <c r="AP21" s="68">
        <f t="shared" si="0"/>
        <v>138.034002</v>
      </c>
      <c r="AQ21" s="135">
        <v>17.416102</v>
      </c>
      <c r="AR21" s="135">
        <v>0.339088</v>
      </c>
      <c r="AS21" s="135">
        <v>17.077014</v>
      </c>
      <c r="AT21" s="135">
        <v>16.221102</v>
      </c>
      <c r="AU21" s="135">
        <v>0.339088</v>
      </c>
      <c r="AV21" s="135">
        <v>15.882014</v>
      </c>
      <c r="AW21" s="135">
        <v>34.216102</v>
      </c>
      <c r="AX21" s="135">
        <v>0.339088</v>
      </c>
      <c r="AY21" s="135">
        <v>33.877014</v>
      </c>
      <c r="AZ21" s="135">
        <v>3.216102</v>
      </c>
      <c r="BA21" s="135">
        <v>0.339088</v>
      </c>
      <c r="BB21" s="135">
        <v>2.877014</v>
      </c>
      <c r="BC21" s="135">
        <v>11.566102</v>
      </c>
      <c r="BD21" s="135">
        <v>0.339088</v>
      </c>
      <c r="BE21" s="135">
        <v>11.227014</v>
      </c>
      <c r="BF21" s="135">
        <v>49.186102</v>
      </c>
      <c r="BG21" s="135">
        <v>0.339088</v>
      </c>
      <c r="BH21" s="135">
        <v>48.847014</v>
      </c>
      <c r="BI21" s="135">
        <v>5.191102</v>
      </c>
      <c r="BJ21" s="135">
        <v>0.339088</v>
      </c>
      <c r="BK21" s="135">
        <v>4.852014</v>
      </c>
      <c r="BL21" s="135">
        <v>16.916102</v>
      </c>
      <c r="BM21" s="135">
        <v>0.339088</v>
      </c>
      <c r="BN21" s="135">
        <v>16.577014</v>
      </c>
      <c r="BO21" s="135">
        <f t="shared" si="1"/>
        <v>153.928816</v>
      </c>
      <c r="BP21" s="135">
        <f t="shared" si="2"/>
        <v>2.7127039999999996</v>
      </c>
      <c r="BQ21" s="135">
        <f t="shared" si="3"/>
        <v>151.21611199999998</v>
      </c>
      <c r="BR21" s="135">
        <f t="shared" si="4"/>
        <v>80.75900000000001</v>
      </c>
      <c r="BS21" s="135">
        <f t="shared" si="5"/>
        <v>2.7127039999999996</v>
      </c>
      <c r="BT21" s="135">
        <f t="shared" si="6"/>
        <v>78.046296</v>
      </c>
    </row>
    <row r="22" spans="2:72" s="51" customFormat="1" ht="14.25" customHeight="1">
      <c r="B22" s="63"/>
      <c r="C22" s="52" t="s">
        <v>113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f t="shared" si="0"/>
        <v>0</v>
      </c>
      <c r="AO22" s="68">
        <f t="shared" si="0"/>
        <v>0</v>
      </c>
      <c r="AP22" s="68">
        <f t="shared" si="0"/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f t="shared" si="1"/>
        <v>0</v>
      </c>
      <c r="BP22" s="135">
        <f t="shared" si="2"/>
        <v>0</v>
      </c>
      <c r="BQ22" s="135">
        <f t="shared" si="3"/>
        <v>0</v>
      </c>
      <c r="BR22" s="135">
        <f t="shared" si="4"/>
        <v>0</v>
      </c>
      <c r="BS22" s="135">
        <f t="shared" si="5"/>
        <v>0</v>
      </c>
      <c r="BT22" s="135">
        <f t="shared" si="6"/>
        <v>0</v>
      </c>
    </row>
    <row r="23" spans="2:72" ht="14.25" customHeight="1">
      <c r="B23" s="62">
        <v>15</v>
      </c>
      <c r="C23" s="49" t="s">
        <v>114</v>
      </c>
      <c r="D23" s="68">
        <v>1.076146</v>
      </c>
      <c r="E23" s="68">
        <v>0.615188</v>
      </c>
      <c r="F23" s="68">
        <v>0.460958</v>
      </c>
      <c r="G23" s="68">
        <v>1.156294</v>
      </c>
      <c r="H23" s="68">
        <v>0.615188</v>
      </c>
      <c r="I23" s="68">
        <v>0.541106</v>
      </c>
      <c r="J23" s="68">
        <v>0.917943</v>
      </c>
      <c r="K23" s="68">
        <v>0.615188</v>
      </c>
      <c r="L23" s="68">
        <v>0.302755</v>
      </c>
      <c r="M23" s="68">
        <v>0.662064</v>
      </c>
      <c r="N23" s="68">
        <v>0.615188</v>
      </c>
      <c r="O23" s="68">
        <v>0.046876</v>
      </c>
      <c r="P23" s="68">
        <v>0.743786</v>
      </c>
      <c r="Q23" s="68">
        <v>0.615188</v>
      </c>
      <c r="R23" s="68">
        <v>0.128598</v>
      </c>
      <c r="S23" s="68">
        <v>0.724168</v>
      </c>
      <c r="T23" s="68">
        <v>0.615188</v>
      </c>
      <c r="U23" s="68">
        <v>0.10898</v>
      </c>
      <c r="V23" s="68">
        <v>0.731485</v>
      </c>
      <c r="W23" s="68">
        <v>0.615188</v>
      </c>
      <c r="X23" s="68">
        <v>0.116297</v>
      </c>
      <c r="Y23" s="68">
        <v>1.460201</v>
      </c>
      <c r="Z23" s="68">
        <v>0.615188</v>
      </c>
      <c r="AA23" s="68">
        <v>0.845013</v>
      </c>
      <c r="AB23" s="68">
        <v>0.711838</v>
      </c>
      <c r="AC23" s="68">
        <v>0.615188</v>
      </c>
      <c r="AD23" s="68">
        <v>0.09665</v>
      </c>
      <c r="AE23" s="68">
        <v>0.745726</v>
      </c>
      <c r="AF23" s="68">
        <v>0.615188</v>
      </c>
      <c r="AG23" s="68">
        <v>0.130538</v>
      </c>
      <c r="AH23" s="68">
        <v>0.704356</v>
      </c>
      <c r="AI23" s="68">
        <v>0.615188</v>
      </c>
      <c r="AJ23" s="68">
        <v>0.089168</v>
      </c>
      <c r="AK23" s="68">
        <v>5.051043</v>
      </c>
      <c r="AL23" s="68">
        <v>0.615188</v>
      </c>
      <c r="AM23" s="68">
        <v>4.435855</v>
      </c>
      <c r="AN23" s="68">
        <f t="shared" si="0"/>
        <v>14.68505</v>
      </c>
      <c r="AO23" s="68">
        <f t="shared" si="0"/>
        <v>7.382255999999999</v>
      </c>
      <c r="AP23" s="68">
        <f t="shared" si="0"/>
        <v>7.302794</v>
      </c>
      <c r="AQ23" s="135">
        <v>2.666337</v>
      </c>
      <c r="AR23" s="135">
        <v>0.615188</v>
      </c>
      <c r="AS23" s="135">
        <v>2.051149</v>
      </c>
      <c r="AT23" s="135">
        <v>18.661221</v>
      </c>
      <c r="AU23" s="135">
        <v>0.615188</v>
      </c>
      <c r="AV23" s="135">
        <v>18.046033</v>
      </c>
      <c r="AW23" s="135">
        <v>2.326811</v>
      </c>
      <c r="AX23" s="135">
        <v>0.615188</v>
      </c>
      <c r="AY23" s="135">
        <v>1.711623</v>
      </c>
      <c r="AZ23" s="135">
        <v>4.302389</v>
      </c>
      <c r="BA23" s="135">
        <v>0.615188</v>
      </c>
      <c r="BB23" s="135">
        <v>3.687201</v>
      </c>
      <c r="BC23" s="135">
        <v>5.288026</v>
      </c>
      <c r="BD23" s="135">
        <v>0.615188</v>
      </c>
      <c r="BE23" s="135">
        <v>4.672838</v>
      </c>
      <c r="BF23" s="135">
        <v>3.309326</v>
      </c>
      <c r="BG23" s="135">
        <v>0.715188</v>
      </c>
      <c r="BH23" s="135">
        <v>2.594138</v>
      </c>
      <c r="BI23" s="135">
        <v>0.906914</v>
      </c>
      <c r="BJ23" s="135">
        <v>0.715188</v>
      </c>
      <c r="BK23" s="135">
        <v>0.191726</v>
      </c>
      <c r="BL23" s="135">
        <v>6.654261</v>
      </c>
      <c r="BM23" s="135">
        <v>0.615188</v>
      </c>
      <c r="BN23" s="135">
        <v>6.039073</v>
      </c>
      <c r="BO23" s="135">
        <f t="shared" si="1"/>
        <v>44.115285</v>
      </c>
      <c r="BP23" s="135">
        <f t="shared" si="2"/>
        <v>5.121504</v>
      </c>
      <c r="BQ23" s="135">
        <f t="shared" si="3"/>
        <v>38.993781000000006</v>
      </c>
      <c r="BR23" s="135">
        <f t="shared" si="4"/>
        <v>7.472087</v>
      </c>
      <c r="BS23" s="135">
        <f t="shared" si="5"/>
        <v>4.921504</v>
      </c>
      <c r="BT23" s="135">
        <f t="shared" si="6"/>
        <v>2.5505829999999996</v>
      </c>
    </row>
    <row r="24" spans="2:72" ht="14.25" customHeight="1">
      <c r="B24" s="62">
        <v>16</v>
      </c>
      <c r="C24" s="49" t="s">
        <v>115</v>
      </c>
      <c r="D24" s="68">
        <v>0</v>
      </c>
      <c r="E24" s="68">
        <v>0.00619</v>
      </c>
      <c r="F24" s="68">
        <v>-0.00619</v>
      </c>
      <c r="G24" s="68">
        <v>0</v>
      </c>
      <c r="H24" s="68">
        <v>0.00619</v>
      </c>
      <c r="I24" s="68">
        <v>-0.00619</v>
      </c>
      <c r="J24" s="68">
        <v>0</v>
      </c>
      <c r="K24" s="68">
        <v>0.00619</v>
      </c>
      <c r="L24" s="68">
        <v>-0.00619</v>
      </c>
      <c r="M24" s="68">
        <v>0</v>
      </c>
      <c r="N24" s="68">
        <v>0.00619</v>
      </c>
      <c r="O24" s="68">
        <v>-0.00619</v>
      </c>
      <c r="P24" s="68">
        <v>0</v>
      </c>
      <c r="Q24" s="68">
        <v>0.00619</v>
      </c>
      <c r="R24" s="68">
        <v>-0.00619</v>
      </c>
      <c r="S24" s="68">
        <v>0</v>
      </c>
      <c r="T24" s="68">
        <v>0.00619</v>
      </c>
      <c r="U24" s="68">
        <v>-0.00619</v>
      </c>
      <c r="V24" s="68">
        <v>0</v>
      </c>
      <c r="W24" s="68">
        <v>0.00619</v>
      </c>
      <c r="X24" s="68">
        <v>-0.00619</v>
      </c>
      <c r="Y24" s="68">
        <v>0</v>
      </c>
      <c r="Z24" s="68">
        <v>0.00619</v>
      </c>
      <c r="AA24" s="68">
        <v>-0.00619</v>
      </c>
      <c r="AB24" s="68">
        <v>0.034961</v>
      </c>
      <c r="AC24" s="68">
        <v>0.00619</v>
      </c>
      <c r="AD24" s="68">
        <v>0.028771</v>
      </c>
      <c r="AE24" s="68">
        <v>0</v>
      </c>
      <c r="AF24" s="68">
        <v>0.00619</v>
      </c>
      <c r="AG24" s="68">
        <v>-0.00619</v>
      </c>
      <c r="AH24" s="68">
        <v>6.09992</v>
      </c>
      <c r="AI24" s="68">
        <v>0.00619</v>
      </c>
      <c r="AJ24" s="68">
        <v>6.09373</v>
      </c>
      <c r="AK24" s="68">
        <v>0</v>
      </c>
      <c r="AL24" s="68">
        <v>0.00619</v>
      </c>
      <c r="AM24" s="68">
        <v>-0.00619</v>
      </c>
      <c r="AN24" s="68">
        <f t="shared" si="0"/>
        <v>6.134881</v>
      </c>
      <c r="AO24" s="68">
        <f t="shared" si="0"/>
        <v>0.07428</v>
      </c>
      <c r="AP24" s="68">
        <f t="shared" si="0"/>
        <v>6.060601</v>
      </c>
      <c r="AQ24" s="135">
        <v>0</v>
      </c>
      <c r="AR24" s="135">
        <v>0.581289</v>
      </c>
      <c r="AS24" s="135">
        <v>-0.581289</v>
      </c>
      <c r="AT24" s="135">
        <v>0</v>
      </c>
      <c r="AU24" s="135">
        <v>0.00619</v>
      </c>
      <c r="AV24" s="135">
        <v>-0.00619</v>
      </c>
      <c r="AW24" s="135">
        <v>0</v>
      </c>
      <c r="AX24" s="135">
        <v>0.00619</v>
      </c>
      <c r="AY24" s="135">
        <v>-0.00619</v>
      </c>
      <c r="AZ24" s="135">
        <v>0</v>
      </c>
      <c r="BA24" s="135">
        <v>0.00619</v>
      </c>
      <c r="BB24" s="135">
        <v>-0.00619</v>
      </c>
      <c r="BC24" s="135">
        <v>0</v>
      </c>
      <c r="BD24" s="135">
        <v>0.00619</v>
      </c>
      <c r="BE24" s="135">
        <v>-0.00619</v>
      </c>
      <c r="BF24" s="135">
        <v>0.02495</v>
      </c>
      <c r="BG24" s="135">
        <v>0.00619</v>
      </c>
      <c r="BH24" s="135">
        <v>0.01876</v>
      </c>
      <c r="BI24" s="135">
        <v>0.0999</v>
      </c>
      <c r="BJ24" s="135">
        <v>0.00619</v>
      </c>
      <c r="BK24" s="135">
        <v>0.09371</v>
      </c>
      <c r="BL24" s="135">
        <v>0</v>
      </c>
      <c r="BM24" s="135">
        <v>0.00619</v>
      </c>
      <c r="BN24" s="135">
        <v>-0.00619</v>
      </c>
      <c r="BO24" s="135">
        <f t="shared" si="1"/>
        <v>0.12485</v>
      </c>
      <c r="BP24" s="135">
        <f t="shared" si="2"/>
        <v>0.6246190000000001</v>
      </c>
      <c r="BQ24" s="135">
        <f t="shared" si="3"/>
        <v>-0.499769</v>
      </c>
      <c r="BR24" s="135">
        <f t="shared" si="4"/>
        <v>0</v>
      </c>
      <c r="BS24" s="135">
        <f t="shared" si="5"/>
        <v>0.04952</v>
      </c>
      <c r="BT24" s="135">
        <f t="shared" si="6"/>
        <v>-0.04952</v>
      </c>
    </row>
    <row r="25" spans="2:72" ht="14.25" customHeight="1">
      <c r="B25" s="62">
        <v>17</v>
      </c>
      <c r="C25" s="49" t="s">
        <v>116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f t="shared" si="0"/>
        <v>0</v>
      </c>
      <c r="AO25" s="68">
        <f t="shared" si="0"/>
        <v>0</v>
      </c>
      <c r="AP25" s="68">
        <f t="shared" si="0"/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5">
        <v>0</v>
      </c>
      <c r="AZ25" s="135">
        <v>0</v>
      </c>
      <c r="BA25" s="135">
        <v>0</v>
      </c>
      <c r="BB25" s="135">
        <v>0</v>
      </c>
      <c r="BC25" s="135">
        <v>0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0</v>
      </c>
      <c r="BO25" s="135">
        <f t="shared" si="1"/>
        <v>0</v>
      </c>
      <c r="BP25" s="135">
        <f t="shared" si="2"/>
        <v>0</v>
      </c>
      <c r="BQ25" s="135">
        <f t="shared" si="3"/>
        <v>0</v>
      </c>
      <c r="BR25" s="135">
        <f t="shared" si="4"/>
        <v>0</v>
      </c>
      <c r="BS25" s="135">
        <f t="shared" si="5"/>
        <v>0</v>
      </c>
      <c r="BT25" s="135">
        <f t="shared" si="6"/>
        <v>0</v>
      </c>
    </row>
    <row r="26" spans="2:72" ht="14.25" customHeight="1">
      <c r="B26" s="62">
        <v>18</v>
      </c>
      <c r="C26" s="49" t="s">
        <v>117</v>
      </c>
      <c r="D26" s="68">
        <v>2.573162</v>
      </c>
      <c r="E26" s="68">
        <v>0</v>
      </c>
      <c r="F26" s="68">
        <v>2.573162</v>
      </c>
      <c r="G26" s="68">
        <v>2.573162</v>
      </c>
      <c r="H26" s="68">
        <v>0</v>
      </c>
      <c r="I26" s="68">
        <v>2.573162</v>
      </c>
      <c r="J26" s="68">
        <v>2.573162</v>
      </c>
      <c r="K26" s="68">
        <v>0</v>
      </c>
      <c r="L26" s="68">
        <v>2.573162</v>
      </c>
      <c r="M26" s="68">
        <v>2.573162</v>
      </c>
      <c r="N26" s="68">
        <v>0</v>
      </c>
      <c r="O26" s="68">
        <v>2.573162</v>
      </c>
      <c r="P26" s="68">
        <v>2.573162</v>
      </c>
      <c r="Q26" s="68">
        <v>0</v>
      </c>
      <c r="R26" s="68">
        <v>2.573162</v>
      </c>
      <c r="S26" s="68">
        <v>2.573162</v>
      </c>
      <c r="T26" s="68">
        <v>0</v>
      </c>
      <c r="U26" s="68">
        <v>2.573162</v>
      </c>
      <c r="V26" s="68">
        <v>2.573162</v>
      </c>
      <c r="W26" s="68">
        <v>0</v>
      </c>
      <c r="X26" s="68">
        <v>2.573162</v>
      </c>
      <c r="Y26" s="68">
        <v>2.573162</v>
      </c>
      <c r="Z26" s="68">
        <v>0</v>
      </c>
      <c r="AA26" s="68">
        <v>2.573162</v>
      </c>
      <c r="AB26" s="68">
        <v>2.573162</v>
      </c>
      <c r="AC26" s="68">
        <v>0</v>
      </c>
      <c r="AD26" s="68">
        <v>2.573162</v>
      </c>
      <c r="AE26" s="68">
        <v>2.573162</v>
      </c>
      <c r="AF26" s="68">
        <v>0</v>
      </c>
      <c r="AG26" s="68">
        <v>2.573162</v>
      </c>
      <c r="AH26" s="68">
        <v>2.573162</v>
      </c>
      <c r="AI26" s="68">
        <v>0</v>
      </c>
      <c r="AJ26" s="68">
        <v>2.573162</v>
      </c>
      <c r="AK26" s="68">
        <v>2.573162</v>
      </c>
      <c r="AL26" s="68">
        <v>0</v>
      </c>
      <c r="AM26" s="68">
        <v>2.573162</v>
      </c>
      <c r="AN26" s="68">
        <f t="shared" si="0"/>
        <v>30.877944</v>
      </c>
      <c r="AO26" s="68">
        <f t="shared" si="0"/>
        <v>0</v>
      </c>
      <c r="AP26" s="68">
        <f t="shared" si="0"/>
        <v>30.877944</v>
      </c>
      <c r="AQ26" s="135">
        <v>2.573162</v>
      </c>
      <c r="AR26" s="135">
        <v>0</v>
      </c>
      <c r="AS26" s="135">
        <v>2.573162</v>
      </c>
      <c r="AT26" s="135">
        <v>2.573162</v>
      </c>
      <c r="AU26" s="135">
        <v>0</v>
      </c>
      <c r="AV26" s="135">
        <v>2.573162</v>
      </c>
      <c r="AW26" s="135">
        <v>2.573162</v>
      </c>
      <c r="AX26" s="135">
        <v>0</v>
      </c>
      <c r="AY26" s="135">
        <v>2.573162</v>
      </c>
      <c r="AZ26" s="135">
        <v>2.573162</v>
      </c>
      <c r="BA26" s="135">
        <v>0</v>
      </c>
      <c r="BB26" s="135">
        <v>2.573162</v>
      </c>
      <c r="BC26" s="135">
        <v>2.573162</v>
      </c>
      <c r="BD26" s="135">
        <v>0</v>
      </c>
      <c r="BE26" s="135">
        <v>2.573162</v>
      </c>
      <c r="BF26" s="135">
        <v>2.573162</v>
      </c>
      <c r="BG26" s="135">
        <v>0</v>
      </c>
      <c r="BH26" s="135">
        <v>2.573162</v>
      </c>
      <c r="BI26" s="135">
        <v>2.573162</v>
      </c>
      <c r="BJ26" s="135">
        <v>0</v>
      </c>
      <c r="BK26" s="135">
        <v>2.573162</v>
      </c>
      <c r="BL26" s="135">
        <v>2.573162</v>
      </c>
      <c r="BM26" s="135">
        <v>0</v>
      </c>
      <c r="BN26" s="135">
        <v>2.573162</v>
      </c>
      <c r="BO26" s="135">
        <f t="shared" si="1"/>
        <v>20.585296</v>
      </c>
      <c r="BP26" s="135">
        <f t="shared" si="2"/>
        <v>0</v>
      </c>
      <c r="BQ26" s="135">
        <f t="shared" si="3"/>
        <v>20.585296</v>
      </c>
      <c r="BR26" s="135">
        <f t="shared" si="4"/>
        <v>20.585296</v>
      </c>
      <c r="BS26" s="135">
        <f t="shared" si="5"/>
        <v>0</v>
      </c>
      <c r="BT26" s="135">
        <f t="shared" si="6"/>
        <v>20.585296</v>
      </c>
    </row>
    <row r="27" spans="2:72" ht="14.25" customHeight="1">
      <c r="B27" s="62">
        <v>19</v>
      </c>
      <c r="C27" s="49" t="s">
        <v>118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1.069159</v>
      </c>
      <c r="K27" s="68">
        <v>0</v>
      </c>
      <c r="L27" s="68">
        <v>1.069159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1.087304</v>
      </c>
      <c r="AC27" s="68">
        <v>0</v>
      </c>
      <c r="AD27" s="68">
        <v>1.087304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f t="shared" si="0"/>
        <v>2.156463</v>
      </c>
      <c r="AO27" s="68">
        <f t="shared" si="0"/>
        <v>0</v>
      </c>
      <c r="AP27" s="68">
        <f t="shared" si="0"/>
        <v>2.156463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>
        <v>0</v>
      </c>
      <c r="AW27" s="135">
        <v>0</v>
      </c>
      <c r="AX27" s="135">
        <v>0</v>
      </c>
      <c r="AY27" s="135">
        <v>0</v>
      </c>
      <c r="AZ27" s="135">
        <v>0</v>
      </c>
      <c r="BA27" s="135">
        <v>0</v>
      </c>
      <c r="BB27" s="135">
        <v>0</v>
      </c>
      <c r="BC27" s="135">
        <v>1.499965</v>
      </c>
      <c r="BD27" s="135">
        <v>0</v>
      </c>
      <c r="BE27" s="135">
        <v>1.499965</v>
      </c>
      <c r="BF27" s="135">
        <v>0.499965</v>
      </c>
      <c r="BG27" s="135">
        <v>0</v>
      </c>
      <c r="BH27" s="135">
        <v>0.499965</v>
      </c>
      <c r="BI27" s="135">
        <v>0.499965</v>
      </c>
      <c r="BJ27" s="135">
        <v>0</v>
      </c>
      <c r="BK27" s="135">
        <v>0.499965</v>
      </c>
      <c r="BL27" s="135">
        <v>0</v>
      </c>
      <c r="BM27" s="135">
        <v>0</v>
      </c>
      <c r="BN27" s="135">
        <v>0</v>
      </c>
      <c r="BO27" s="135">
        <f t="shared" si="1"/>
        <v>2.499895</v>
      </c>
      <c r="BP27" s="135">
        <f t="shared" si="2"/>
        <v>0</v>
      </c>
      <c r="BQ27" s="135">
        <f t="shared" si="3"/>
        <v>2.499895</v>
      </c>
      <c r="BR27" s="135">
        <f t="shared" si="4"/>
        <v>1.069159</v>
      </c>
      <c r="BS27" s="135">
        <f t="shared" si="5"/>
        <v>0</v>
      </c>
      <c r="BT27" s="135">
        <f t="shared" si="6"/>
        <v>1.069159</v>
      </c>
    </row>
    <row r="28" spans="2:72" ht="14.25" customHeight="1">
      <c r="B28" s="62">
        <v>20</v>
      </c>
      <c r="C28" s="49" t="s">
        <v>119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f t="shared" si="0"/>
        <v>0</v>
      </c>
      <c r="AO28" s="68">
        <f t="shared" si="0"/>
        <v>0</v>
      </c>
      <c r="AP28" s="68">
        <f t="shared" si="0"/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>
        <v>0</v>
      </c>
      <c r="AW28" s="135">
        <v>0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0.070001</v>
      </c>
      <c r="BG28" s="135">
        <v>0</v>
      </c>
      <c r="BH28" s="135">
        <v>0.070001</v>
      </c>
      <c r="BI28" s="135">
        <v>0</v>
      </c>
      <c r="BJ28" s="135">
        <v>0</v>
      </c>
      <c r="BK28" s="135">
        <v>0</v>
      </c>
      <c r="BL28" s="135">
        <v>0.013903</v>
      </c>
      <c r="BM28" s="135">
        <v>0</v>
      </c>
      <c r="BN28" s="135">
        <v>0.013903</v>
      </c>
      <c r="BO28" s="135">
        <f t="shared" si="1"/>
        <v>0.08390399999999999</v>
      </c>
      <c r="BP28" s="135">
        <f t="shared" si="2"/>
        <v>0</v>
      </c>
      <c r="BQ28" s="135">
        <f t="shared" si="3"/>
        <v>0.08390399999999999</v>
      </c>
      <c r="BR28" s="135">
        <f t="shared" si="4"/>
        <v>0</v>
      </c>
      <c r="BS28" s="135">
        <f t="shared" si="5"/>
        <v>0</v>
      </c>
      <c r="BT28" s="135">
        <f t="shared" si="6"/>
        <v>0</v>
      </c>
    </row>
    <row r="29" spans="2:72" ht="14.25" customHeight="1">
      <c r="B29" s="62">
        <v>21</v>
      </c>
      <c r="C29" s="49" t="s">
        <v>120</v>
      </c>
      <c r="D29" s="68">
        <v>0.000693</v>
      </c>
      <c r="E29" s="68">
        <v>0</v>
      </c>
      <c r="F29" s="68">
        <v>0.000693</v>
      </c>
      <c r="G29" s="68">
        <v>0.000693</v>
      </c>
      <c r="H29" s="68">
        <v>0</v>
      </c>
      <c r="I29" s="68">
        <v>0.000693</v>
      </c>
      <c r="J29" s="68">
        <v>0.000693</v>
      </c>
      <c r="K29" s="68">
        <v>0</v>
      </c>
      <c r="L29" s="68">
        <v>0.000693</v>
      </c>
      <c r="M29" s="68">
        <v>0.000693</v>
      </c>
      <c r="N29" s="68">
        <v>0</v>
      </c>
      <c r="O29" s="68">
        <v>0.000693</v>
      </c>
      <c r="P29" s="68">
        <v>0.418695</v>
      </c>
      <c r="Q29" s="68">
        <v>0</v>
      </c>
      <c r="R29" s="68">
        <v>0.418695</v>
      </c>
      <c r="S29" s="68">
        <v>0.573863</v>
      </c>
      <c r="T29" s="68">
        <v>0</v>
      </c>
      <c r="U29" s="68">
        <v>0.573863</v>
      </c>
      <c r="V29" s="68">
        <v>0.000693</v>
      </c>
      <c r="W29" s="68">
        <v>0</v>
      </c>
      <c r="X29" s="68">
        <v>0.000693</v>
      </c>
      <c r="Y29" s="68">
        <v>0.000693</v>
      </c>
      <c r="Z29" s="68">
        <v>0</v>
      </c>
      <c r="AA29" s="68">
        <v>0.000693</v>
      </c>
      <c r="AB29" s="68">
        <v>0.580422</v>
      </c>
      <c r="AC29" s="68">
        <v>0</v>
      </c>
      <c r="AD29" s="68">
        <v>0.580422</v>
      </c>
      <c r="AE29" s="68">
        <v>0.000693</v>
      </c>
      <c r="AF29" s="68">
        <v>0</v>
      </c>
      <c r="AG29" s="68">
        <v>0.000693</v>
      </c>
      <c r="AH29" s="68">
        <v>0.358478</v>
      </c>
      <c r="AI29" s="68">
        <v>0</v>
      </c>
      <c r="AJ29" s="68">
        <v>0.358478</v>
      </c>
      <c r="AK29" s="68">
        <v>0.700151</v>
      </c>
      <c r="AL29" s="68">
        <v>0</v>
      </c>
      <c r="AM29" s="68">
        <v>0.700151</v>
      </c>
      <c r="AN29" s="68">
        <f t="shared" si="0"/>
        <v>2.6364600000000005</v>
      </c>
      <c r="AO29" s="68">
        <f t="shared" si="0"/>
        <v>0</v>
      </c>
      <c r="AP29" s="68">
        <f t="shared" si="0"/>
        <v>2.6364600000000005</v>
      </c>
      <c r="AQ29" s="135">
        <v>1.044273</v>
      </c>
      <c r="AR29" s="135">
        <v>0</v>
      </c>
      <c r="AS29" s="135">
        <v>1.044273</v>
      </c>
      <c r="AT29" s="135">
        <v>0.000693</v>
      </c>
      <c r="AU29" s="135">
        <v>0</v>
      </c>
      <c r="AV29" s="135">
        <v>0.000693</v>
      </c>
      <c r="AW29" s="135">
        <v>0.000693</v>
      </c>
      <c r="AX29" s="135">
        <v>0</v>
      </c>
      <c r="AY29" s="135">
        <v>0.000693</v>
      </c>
      <c r="AZ29" s="135">
        <v>0.000693</v>
      </c>
      <c r="BA29" s="135">
        <v>0</v>
      </c>
      <c r="BB29" s="135">
        <v>0.000693</v>
      </c>
      <c r="BC29" s="135">
        <v>0.000693</v>
      </c>
      <c r="BD29" s="135">
        <v>0</v>
      </c>
      <c r="BE29" s="135">
        <v>0.000693</v>
      </c>
      <c r="BF29" s="135">
        <v>0.420701</v>
      </c>
      <c r="BG29" s="135">
        <v>0</v>
      </c>
      <c r="BH29" s="135">
        <v>0.420701</v>
      </c>
      <c r="BI29" s="135">
        <v>0.000693</v>
      </c>
      <c r="BJ29" s="135">
        <v>0</v>
      </c>
      <c r="BK29" s="135">
        <v>0.000693</v>
      </c>
      <c r="BL29" s="135">
        <v>0.000693</v>
      </c>
      <c r="BM29" s="135">
        <v>0</v>
      </c>
      <c r="BN29" s="135">
        <v>0.000693</v>
      </c>
      <c r="BO29" s="135">
        <f t="shared" si="1"/>
        <v>1.4691320000000003</v>
      </c>
      <c r="BP29" s="135">
        <f t="shared" si="2"/>
        <v>0</v>
      </c>
      <c r="BQ29" s="135">
        <f t="shared" si="3"/>
        <v>1.4691320000000003</v>
      </c>
      <c r="BR29" s="135">
        <f t="shared" si="4"/>
        <v>0.9967160000000002</v>
      </c>
      <c r="BS29" s="135">
        <f t="shared" si="5"/>
        <v>0</v>
      </c>
      <c r="BT29" s="135">
        <f t="shared" si="6"/>
        <v>0.9967160000000002</v>
      </c>
    </row>
    <row r="30" spans="2:72" ht="14.25" customHeight="1">
      <c r="B30" s="62">
        <v>22</v>
      </c>
      <c r="C30" s="49" t="s">
        <v>121</v>
      </c>
      <c r="D30" s="68">
        <v>0.005434</v>
      </c>
      <c r="E30" s="68">
        <v>0</v>
      </c>
      <c r="F30" s="68">
        <v>0.005434</v>
      </c>
      <c r="G30" s="68">
        <v>0.015434</v>
      </c>
      <c r="H30" s="68">
        <v>0</v>
      </c>
      <c r="I30" s="68">
        <v>0.015434</v>
      </c>
      <c r="J30" s="68">
        <v>0.019434</v>
      </c>
      <c r="K30" s="68">
        <v>0</v>
      </c>
      <c r="L30" s="68">
        <v>0.019434</v>
      </c>
      <c r="M30" s="68">
        <v>0.005434</v>
      </c>
      <c r="N30" s="68">
        <v>0</v>
      </c>
      <c r="O30" s="68">
        <v>0.005434</v>
      </c>
      <c r="P30" s="68">
        <v>0.005434</v>
      </c>
      <c r="Q30" s="68">
        <v>0</v>
      </c>
      <c r="R30" s="68">
        <v>0.005434</v>
      </c>
      <c r="S30" s="68">
        <v>0.015434</v>
      </c>
      <c r="T30" s="68">
        <v>0</v>
      </c>
      <c r="U30" s="68">
        <v>0.015434</v>
      </c>
      <c r="V30" s="68">
        <v>0.015434</v>
      </c>
      <c r="W30" s="68">
        <v>0</v>
      </c>
      <c r="X30" s="68">
        <v>0.015434</v>
      </c>
      <c r="Y30" s="68">
        <v>1.017434</v>
      </c>
      <c r="Z30" s="68">
        <v>0</v>
      </c>
      <c r="AA30" s="68">
        <v>1.017434</v>
      </c>
      <c r="AB30" s="68">
        <v>0.112335</v>
      </c>
      <c r="AC30" s="68">
        <v>0</v>
      </c>
      <c r="AD30" s="68">
        <v>0.112335</v>
      </c>
      <c r="AE30" s="68">
        <v>0.017434</v>
      </c>
      <c r="AF30" s="68">
        <v>0</v>
      </c>
      <c r="AG30" s="68">
        <v>0.017434</v>
      </c>
      <c r="AH30" s="68">
        <v>0.114125</v>
      </c>
      <c r="AI30" s="68">
        <v>0.003703</v>
      </c>
      <c r="AJ30" s="68">
        <v>0.110422</v>
      </c>
      <c r="AK30" s="68">
        <v>0.025434</v>
      </c>
      <c r="AL30" s="68">
        <v>0</v>
      </c>
      <c r="AM30" s="68">
        <v>0.025434</v>
      </c>
      <c r="AN30" s="68">
        <f t="shared" si="0"/>
        <v>1.3688</v>
      </c>
      <c r="AO30" s="68">
        <f t="shared" si="0"/>
        <v>0.003703</v>
      </c>
      <c r="AP30" s="68">
        <f t="shared" si="0"/>
        <v>1.365097</v>
      </c>
      <c r="AQ30" s="135">
        <v>0.005434</v>
      </c>
      <c r="AR30" s="135">
        <v>0</v>
      </c>
      <c r="AS30" s="135">
        <v>0.005434</v>
      </c>
      <c r="AT30" s="135">
        <v>0.040434</v>
      </c>
      <c r="AU30" s="135">
        <v>0</v>
      </c>
      <c r="AV30" s="135">
        <v>0.040434</v>
      </c>
      <c r="AW30" s="135">
        <v>0.005434</v>
      </c>
      <c r="AX30" s="135">
        <v>0</v>
      </c>
      <c r="AY30" s="135">
        <v>0.005434</v>
      </c>
      <c r="AZ30" s="135">
        <v>0.216571</v>
      </c>
      <c r="BA30" s="135">
        <v>0</v>
      </c>
      <c r="BB30" s="135">
        <v>0.216571</v>
      </c>
      <c r="BC30" s="135">
        <v>0.005434</v>
      </c>
      <c r="BD30" s="135">
        <v>0</v>
      </c>
      <c r="BE30" s="135">
        <v>0.005434</v>
      </c>
      <c r="BF30" s="135">
        <v>0.017434</v>
      </c>
      <c r="BG30" s="135">
        <v>0</v>
      </c>
      <c r="BH30" s="135">
        <v>0.017434</v>
      </c>
      <c r="BI30" s="135">
        <v>0.005434</v>
      </c>
      <c r="BJ30" s="135">
        <v>0</v>
      </c>
      <c r="BK30" s="135">
        <v>0.005434</v>
      </c>
      <c r="BL30" s="135">
        <v>0.005434</v>
      </c>
      <c r="BM30" s="135">
        <v>0</v>
      </c>
      <c r="BN30" s="135">
        <v>0.005434</v>
      </c>
      <c r="BO30" s="135">
        <f t="shared" si="1"/>
        <v>0.301609</v>
      </c>
      <c r="BP30" s="135">
        <f t="shared" si="2"/>
        <v>0</v>
      </c>
      <c r="BQ30" s="135">
        <f t="shared" si="3"/>
        <v>0.301609</v>
      </c>
      <c r="BR30" s="135">
        <f t="shared" si="4"/>
        <v>1.099472</v>
      </c>
      <c r="BS30" s="135">
        <f t="shared" si="5"/>
        <v>0</v>
      </c>
      <c r="BT30" s="135">
        <f t="shared" si="6"/>
        <v>1.099472</v>
      </c>
    </row>
    <row r="31" spans="2:72" s="76" customFormat="1" ht="14.25" customHeight="1">
      <c r="B31" s="74">
        <v>23</v>
      </c>
      <c r="C31" s="75" t="s">
        <v>122</v>
      </c>
      <c r="D31" s="68">
        <v>0</v>
      </c>
      <c r="E31" s="68">
        <v>0.56086</v>
      </c>
      <c r="F31" s="68">
        <v>-0.56086</v>
      </c>
      <c r="G31" s="68">
        <v>0.229985</v>
      </c>
      <c r="H31" s="68">
        <v>0.460905</v>
      </c>
      <c r="I31" s="68">
        <v>-0.23092</v>
      </c>
      <c r="J31" s="68">
        <v>0.609985</v>
      </c>
      <c r="K31" s="68">
        <v>0.460905</v>
      </c>
      <c r="L31" s="68">
        <v>0.14908</v>
      </c>
      <c r="M31" s="68">
        <v>6.437811</v>
      </c>
      <c r="N31" s="68">
        <v>2.960905</v>
      </c>
      <c r="O31" s="68">
        <v>3.476906</v>
      </c>
      <c r="P31" s="68">
        <v>0.679957</v>
      </c>
      <c r="Q31" s="68">
        <v>4.572838</v>
      </c>
      <c r="R31" s="68">
        <v>-3.892881</v>
      </c>
      <c r="S31" s="68">
        <v>0</v>
      </c>
      <c r="T31" s="68">
        <v>0.460905</v>
      </c>
      <c r="U31" s="68">
        <v>-0.460905</v>
      </c>
      <c r="V31" s="68">
        <v>0.464985</v>
      </c>
      <c r="W31" s="68">
        <v>0.460905</v>
      </c>
      <c r="X31" s="68">
        <v>0.00408</v>
      </c>
      <c r="Y31" s="68">
        <v>0.339985</v>
      </c>
      <c r="Z31" s="68">
        <v>0.460905</v>
      </c>
      <c r="AA31" s="68">
        <v>-0.12092</v>
      </c>
      <c r="AB31" s="68">
        <v>1.249985</v>
      </c>
      <c r="AC31" s="68">
        <v>0.460905</v>
      </c>
      <c r="AD31" s="68">
        <v>0.78908</v>
      </c>
      <c r="AE31" s="68">
        <v>0.999955</v>
      </c>
      <c r="AF31" s="68">
        <v>0.460905</v>
      </c>
      <c r="AG31" s="68">
        <v>0.53905</v>
      </c>
      <c r="AH31" s="68">
        <v>0.459985</v>
      </c>
      <c r="AI31" s="68">
        <v>0.760905</v>
      </c>
      <c r="AJ31" s="68">
        <v>-0.30092</v>
      </c>
      <c r="AK31" s="68">
        <v>0.279985</v>
      </c>
      <c r="AL31" s="68">
        <v>0.460905</v>
      </c>
      <c r="AM31" s="68">
        <v>-0.18092</v>
      </c>
      <c r="AN31" s="68">
        <f t="shared" si="0"/>
        <v>11.752618</v>
      </c>
      <c r="AO31" s="68">
        <f t="shared" si="0"/>
        <v>12.542748000000001</v>
      </c>
      <c r="AP31" s="68">
        <f t="shared" si="0"/>
        <v>-0.7901299999999998</v>
      </c>
      <c r="AQ31" s="135">
        <v>0</v>
      </c>
      <c r="AR31" s="135">
        <v>0.460905</v>
      </c>
      <c r="AS31" s="135">
        <v>-0.460905</v>
      </c>
      <c r="AT31" s="135">
        <v>0.389985</v>
      </c>
      <c r="AU31" s="135">
        <v>0.460905</v>
      </c>
      <c r="AV31" s="135">
        <v>-0.07092</v>
      </c>
      <c r="AW31" s="135">
        <v>1.081044</v>
      </c>
      <c r="AX31" s="135">
        <v>0.460905</v>
      </c>
      <c r="AY31" s="135">
        <v>0.620139</v>
      </c>
      <c r="AZ31" s="135">
        <v>1.659957</v>
      </c>
      <c r="BA31" s="135">
        <v>0.460905</v>
      </c>
      <c r="BB31" s="135">
        <v>1.199052</v>
      </c>
      <c r="BC31" s="135">
        <v>0</v>
      </c>
      <c r="BD31" s="135">
        <v>0.460905</v>
      </c>
      <c r="BE31" s="135">
        <v>-0.460905</v>
      </c>
      <c r="BF31" s="135">
        <v>1.522986</v>
      </c>
      <c r="BG31" s="135">
        <v>0.460905</v>
      </c>
      <c r="BH31" s="135">
        <v>1.062081</v>
      </c>
      <c r="BI31" s="135">
        <v>0</v>
      </c>
      <c r="BJ31" s="135">
        <v>0.460905</v>
      </c>
      <c r="BK31" s="135">
        <v>-0.460905</v>
      </c>
      <c r="BL31" s="135">
        <v>0.753361</v>
      </c>
      <c r="BM31" s="135">
        <v>1.000373</v>
      </c>
      <c r="BN31" s="135">
        <v>-0.247012</v>
      </c>
      <c r="BO31" s="135">
        <f t="shared" si="1"/>
        <v>5.4073329999999995</v>
      </c>
      <c r="BP31" s="135">
        <f t="shared" si="2"/>
        <v>4.2267079999999995</v>
      </c>
      <c r="BQ31" s="135">
        <f t="shared" si="3"/>
        <v>1.1806250000000003</v>
      </c>
      <c r="BR31" s="135">
        <f t="shared" si="4"/>
        <v>8.762708</v>
      </c>
      <c r="BS31" s="135">
        <f t="shared" si="5"/>
        <v>10.399128000000001</v>
      </c>
      <c r="BT31" s="135">
        <f t="shared" si="6"/>
        <v>-1.6364199999999998</v>
      </c>
    </row>
    <row r="32" spans="2:72" s="76" customFormat="1" ht="14.25" customHeight="1">
      <c r="B32" s="74">
        <v>24</v>
      </c>
      <c r="C32" s="75" t="s">
        <v>123</v>
      </c>
      <c r="D32" s="68">
        <v>1.838388</v>
      </c>
      <c r="E32" s="68">
        <v>30.304465</v>
      </c>
      <c r="F32" s="68">
        <v>-28.466077</v>
      </c>
      <c r="G32" s="68">
        <v>1.838388</v>
      </c>
      <c r="H32" s="68">
        <v>0.304465</v>
      </c>
      <c r="I32" s="68">
        <v>1.533923</v>
      </c>
      <c r="J32" s="68">
        <v>1.838388</v>
      </c>
      <c r="K32" s="68">
        <v>0.304465</v>
      </c>
      <c r="L32" s="68">
        <v>1.533923</v>
      </c>
      <c r="M32" s="68">
        <v>1.838388</v>
      </c>
      <c r="N32" s="68">
        <v>0.304465</v>
      </c>
      <c r="O32" s="68">
        <v>1.533923</v>
      </c>
      <c r="P32" s="68">
        <v>1.838388</v>
      </c>
      <c r="Q32" s="68">
        <v>0.304465</v>
      </c>
      <c r="R32" s="68">
        <v>1.533923</v>
      </c>
      <c r="S32" s="68">
        <v>1.853343</v>
      </c>
      <c r="T32" s="68">
        <v>0.304465</v>
      </c>
      <c r="U32" s="68">
        <v>1.548878</v>
      </c>
      <c r="V32" s="68">
        <v>1.838388</v>
      </c>
      <c r="W32" s="68">
        <v>0.304465</v>
      </c>
      <c r="X32" s="68">
        <v>1.533923</v>
      </c>
      <c r="Y32" s="68">
        <v>1.838388</v>
      </c>
      <c r="Z32" s="68">
        <v>0.304465</v>
      </c>
      <c r="AA32" s="68">
        <v>1.533923</v>
      </c>
      <c r="AB32" s="68">
        <v>1.838388</v>
      </c>
      <c r="AC32" s="68">
        <v>10.304465</v>
      </c>
      <c r="AD32" s="68">
        <v>-8.466077</v>
      </c>
      <c r="AE32" s="68">
        <v>1.839877</v>
      </c>
      <c r="AF32" s="68">
        <v>0.304465</v>
      </c>
      <c r="AG32" s="68">
        <v>1.535412</v>
      </c>
      <c r="AH32" s="68">
        <v>1.838388</v>
      </c>
      <c r="AI32" s="68">
        <v>0.304465</v>
      </c>
      <c r="AJ32" s="68">
        <v>1.533923</v>
      </c>
      <c r="AK32" s="68">
        <v>1.937388</v>
      </c>
      <c r="AL32" s="68">
        <v>0.304465</v>
      </c>
      <c r="AM32" s="68">
        <v>1.632923</v>
      </c>
      <c r="AN32" s="68">
        <f t="shared" si="0"/>
        <v>22.176099999999998</v>
      </c>
      <c r="AO32" s="68">
        <f t="shared" si="0"/>
        <v>43.653580000000005</v>
      </c>
      <c r="AP32" s="68">
        <f t="shared" si="0"/>
        <v>-21.477479999999993</v>
      </c>
      <c r="AQ32" s="135">
        <v>1.880144</v>
      </c>
      <c r="AR32" s="135">
        <v>14.304465</v>
      </c>
      <c r="AS32" s="135">
        <v>-12.424321</v>
      </c>
      <c r="AT32" s="135">
        <v>1.838388</v>
      </c>
      <c r="AU32" s="135">
        <v>0.304465</v>
      </c>
      <c r="AV32" s="135">
        <v>1.533923</v>
      </c>
      <c r="AW32" s="135">
        <v>1.838388</v>
      </c>
      <c r="AX32" s="135">
        <v>0.754465</v>
      </c>
      <c r="AY32" s="135">
        <v>1.083923</v>
      </c>
      <c r="AZ32" s="135">
        <v>13.838388</v>
      </c>
      <c r="BA32" s="135">
        <v>0.304465</v>
      </c>
      <c r="BB32" s="135">
        <v>13.533923</v>
      </c>
      <c r="BC32" s="135">
        <v>1.838388</v>
      </c>
      <c r="BD32" s="135">
        <v>1.804465</v>
      </c>
      <c r="BE32" s="135">
        <v>0.0339229999999999</v>
      </c>
      <c r="BF32" s="135">
        <v>1.838388</v>
      </c>
      <c r="BG32" s="135">
        <v>0.304465</v>
      </c>
      <c r="BH32" s="135">
        <v>1.533923</v>
      </c>
      <c r="BI32" s="135">
        <v>15.538388</v>
      </c>
      <c r="BJ32" s="135">
        <v>0.304465</v>
      </c>
      <c r="BK32" s="135">
        <v>15.233923</v>
      </c>
      <c r="BL32" s="135">
        <v>8.7148</v>
      </c>
      <c r="BM32" s="135">
        <v>4.804465</v>
      </c>
      <c r="BN32" s="135">
        <v>3.910335</v>
      </c>
      <c r="BO32" s="135">
        <f t="shared" si="1"/>
        <v>47.325272</v>
      </c>
      <c r="BP32" s="135">
        <f t="shared" si="2"/>
        <v>22.885720000000003</v>
      </c>
      <c r="BQ32" s="135">
        <f t="shared" si="3"/>
        <v>24.439552</v>
      </c>
      <c r="BR32" s="135">
        <f t="shared" si="4"/>
        <v>14.722059</v>
      </c>
      <c r="BS32" s="135">
        <f t="shared" si="5"/>
        <v>32.43572</v>
      </c>
      <c r="BT32" s="135">
        <f t="shared" si="6"/>
        <v>-17.71366099999999</v>
      </c>
    </row>
    <row r="33" spans="2:72" s="76" customFormat="1" ht="14.25" customHeight="1">
      <c r="B33" s="74"/>
      <c r="C33" s="75" t="s">
        <v>124</v>
      </c>
      <c r="D33" s="68">
        <v>1.838388</v>
      </c>
      <c r="E33" s="68">
        <v>10.304465</v>
      </c>
      <c r="F33" s="68">
        <v>-8.466077</v>
      </c>
      <c r="G33" s="68">
        <v>1.838388</v>
      </c>
      <c r="H33" s="68">
        <v>0.304465</v>
      </c>
      <c r="I33" s="68">
        <v>1.533923</v>
      </c>
      <c r="J33" s="68">
        <v>1.838388</v>
      </c>
      <c r="K33" s="68">
        <v>0.304465</v>
      </c>
      <c r="L33" s="68">
        <v>1.533923</v>
      </c>
      <c r="M33" s="68">
        <v>1.838388</v>
      </c>
      <c r="N33" s="68">
        <v>0.304465</v>
      </c>
      <c r="O33" s="68">
        <v>1.533923</v>
      </c>
      <c r="P33" s="68">
        <v>1.838388</v>
      </c>
      <c r="Q33" s="68">
        <v>0.304465</v>
      </c>
      <c r="R33" s="68">
        <v>1.533923</v>
      </c>
      <c r="S33" s="68">
        <v>1.853343</v>
      </c>
      <c r="T33" s="68">
        <v>0.304465</v>
      </c>
      <c r="U33" s="68">
        <v>1.548878</v>
      </c>
      <c r="V33" s="68">
        <v>1.838388</v>
      </c>
      <c r="W33" s="68">
        <v>0.304465</v>
      </c>
      <c r="X33" s="68">
        <v>1.533923</v>
      </c>
      <c r="Y33" s="68">
        <v>1.838388</v>
      </c>
      <c r="Z33" s="68">
        <v>0.304465</v>
      </c>
      <c r="AA33" s="68">
        <v>1.533923</v>
      </c>
      <c r="AB33" s="68">
        <v>1.838388</v>
      </c>
      <c r="AC33" s="68">
        <v>10.304465</v>
      </c>
      <c r="AD33" s="68">
        <v>-8.466077</v>
      </c>
      <c r="AE33" s="68">
        <v>1.838388</v>
      </c>
      <c r="AF33" s="68">
        <v>0.304465</v>
      </c>
      <c r="AG33" s="68">
        <v>1.533923</v>
      </c>
      <c r="AH33" s="68">
        <v>1.838388</v>
      </c>
      <c r="AI33" s="68">
        <v>0.304465</v>
      </c>
      <c r="AJ33" s="68">
        <v>1.533923</v>
      </c>
      <c r="AK33" s="68">
        <v>1.838388</v>
      </c>
      <c r="AL33" s="68">
        <v>0.304465</v>
      </c>
      <c r="AM33" s="68">
        <v>1.533923</v>
      </c>
      <c r="AN33" s="68">
        <f t="shared" si="0"/>
        <v>22.075610999999995</v>
      </c>
      <c r="AO33" s="68">
        <f t="shared" si="0"/>
        <v>23.653580000000005</v>
      </c>
      <c r="AP33" s="68">
        <f t="shared" si="0"/>
        <v>-1.5779690000000028</v>
      </c>
      <c r="AQ33" s="135">
        <v>1.838388</v>
      </c>
      <c r="AR33" s="135">
        <v>14.304465</v>
      </c>
      <c r="AS33" s="135">
        <v>-12.466077</v>
      </c>
      <c r="AT33" s="135">
        <v>1.838388</v>
      </c>
      <c r="AU33" s="135">
        <v>0.304465</v>
      </c>
      <c r="AV33" s="135">
        <v>1.533923</v>
      </c>
      <c r="AW33" s="135">
        <v>1.838388</v>
      </c>
      <c r="AX33" s="135">
        <v>0.754465</v>
      </c>
      <c r="AY33" s="135">
        <v>1.083923</v>
      </c>
      <c r="AZ33" s="135">
        <v>1.838388</v>
      </c>
      <c r="BA33" s="135">
        <v>0.304465</v>
      </c>
      <c r="BB33" s="135">
        <v>1.533923</v>
      </c>
      <c r="BC33" s="135">
        <v>1.838388</v>
      </c>
      <c r="BD33" s="135">
        <v>0.304465</v>
      </c>
      <c r="BE33" s="135">
        <v>1.533923</v>
      </c>
      <c r="BF33" s="135">
        <v>1.838388</v>
      </c>
      <c r="BG33" s="135">
        <v>0.304465</v>
      </c>
      <c r="BH33" s="135">
        <v>1.533923</v>
      </c>
      <c r="BI33" s="135">
        <v>2.038388</v>
      </c>
      <c r="BJ33" s="135">
        <v>0.304465</v>
      </c>
      <c r="BK33" s="135">
        <v>1.733923</v>
      </c>
      <c r="BL33" s="135">
        <v>2.606906</v>
      </c>
      <c r="BM33" s="135">
        <v>0.304465</v>
      </c>
      <c r="BN33" s="135">
        <v>2.302441</v>
      </c>
      <c r="BO33" s="135">
        <f t="shared" si="1"/>
        <v>15.675621999999999</v>
      </c>
      <c r="BP33" s="135">
        <f t="shared" si="2"/>
        <v>16.885720000000003</v>
      </c>
      <c r="BQ33" s="135">
        <f t="shared" si="3"/>
        <v>-1.2100980000000012</v>
      </c>
      <c r="BR33" s="135">
        <f t="shared" si="4"/>
        <v>14.722059</v>
      </c>
      <c r="BS33" s="135">
        <f t="shared" si="5"/>
        <v>12.435720000000003</v>
      </c>
      <c r="BT33" s="135">
        <f t="shared" si="6"/>
        <v>2.286338999999998</v>
      </c>
    </row>
    <row r="34" spans="2:72" s="76" customFormat="1" ht="14.25" customHeight="1">
      <c r="B34" s="74"/>
      <c r="C34" s="75" t="s">
        <v>125</v>
      </c>
      <c r="D34" s="68">
        <v>0</v>
      </c>
      <c r="E34" s="68">
        <v>20</v>
      </c>
      <c r="F34" s="68">
        <v>-20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0.001489</v>
      </c>
      <c r="AF34" s="68">
        <v>0</v>
      </c>
      <c r="AG34" s="68">
        <v>0.001489</v>
      </c>
      <c r="AH34" s="68">
        <v>0</v>
      </c>
      <c r="AI34" s="68">
        <v>0</v>
      </c>
      <c r="AJ34" s="68">
        <v>0</v>
      </c>
      <c r="AK34" s="68">
        <v>0.099</v>
      </c>
      <c r="AL34" s="68">
        <v>0</v>
      </c>
      <c r="AM34" s="68">
        <v>0.099</v>
      </c>
      <c r="AN34" s="68">
        <f t="shared" si="0"/>
        <v>0.10048900000000001</v>
      </c>
      <c r="AO34" s="68">
        <f t="shared" si="0"/>
        <v>20</v>
      </c>
      <c r="AP34" s="68">
        <f t="shared" si="0"/>
        <v>-19.899511</v>
      </c>
      <c r="AQ34" s="135">
        <v>0.041756</v>
      </c>
      <c r="AR34" s="135">
        <v>0</v>
      </c>
      <c r="AS34" s="135">
        <v>0.041756</v>
      </c>
      <c r="AT34" s="135">
        <v>0</v>
      </c>
      <c r="AU34" s="135">
        <v>0</v>
      </c>
      <c r="AV34" s="135">
        <v>0</v>
      </c>
      <c r="AW34" s="135">
        <v>0</v>
      </c>
      <c r="AX34" s="135">
        <v>0</v>
      </c>
      <c r="AY34" s="135">
        <v>0</v>
      </c>
      <c r="AZ34" s="135">
        <v>12</v>
      </c>
      <c r="BA34" s="135">
        <v>0</v>
      </c>
      <c r="BB34" s="135">
        <v>12</v>
      </c>
      <c r="BC34" s="135">
        <v>0</v>
      </c>
      <c r="BD34" s="135">
        <v>1.5</v>
      </c>
      <c r="BE34" s="135">
        <v>-1.5</v>
      </c>
      <c r="BF34" s="135">
        <v>0</v>
      </c>
      <c r="BG34" s="135">
        <v>0</v>
      </c>
      <c r="BH34" s="135">
        <v>0</v>
      </c>
      <c r="BI34" s="135">
        <v>13.5</v>
      </c>
      <c r="BJ34" s="135">
        <v>0</v>
      </c>
      <c r="BK34" s="135">
        <v>13.5</v>
      </c>
      <c r="BL34" s="135">
        <v>6.107894</v>
      </c>
      <c r="BM34" s="135">
        <v>4.5</v>
      </c>
      <c r="BN34" s="135">
        <v>1.607894</v>
      </c>
      <c r="BO34" s="135">
        <f t="shared" si="1"/>
        <v>31.64965</v>
      </c>
      <c r="BP34" s="135">
        <f t="shared" si="2"/>
        <v>6</v>
      </c>
      <c r="BQ34" s="135">
        <f t="shared" si="3"/>
        <v>25.64965</v>
      </c>
      <c r="BR34" s="135">
        <f t="shared" si="4"/>
        <v>0</v>
      </c>
      <c r="BS34" s="135">
        <f t="shared" si="5"/>
        <v>20</v>
      </c>
      <c r="BT34" s="135">
        <f t="shared" si="6"/>
        <v>-20</v>
      </c>
    </row>
    <row r="35" spans="2:72" s="76" customFormat="1" ht="14.25" customHeight="1">
      <c r="B35" s="74">
        <v>25</v>
      </c>
      <c r="C35" s="75" t="s">
        <v>126</v>
      </c>
      <c r="D35" s="68">
        <v>1.710281</v>
      </c>
      <c r="E35" s="68">
        <v>2.243455</v>
      </c>
      <c r="F35" s="68">
        <v>-0.533174</v>
      </c>
      <c r="G35" s="68">
        <v>3.656984</v>
      </c>
      <c r="H35" s="68">
        <v>2.243455</v>
      </c>
      <c r="I35" s="68">
        <v>1.413529</v>
      </c>
      <c r="J35" s="68">
        <v>1.710281</v>
      </c>
      <c r="K35" s="68">
        <v>2.243455</v>
      </c>
      <c r="L35" s="68">
        <v>-0.533174</v>
      </c>
      <c r="M35" s="68">
        <v>1.710281</v>
      </c>
      <c r="N35" s="68">
        <v>2.243455</v>
      </c>
      <c r="O35" s="68">
        <v>-0.533174</v>
      </c>
      <c r="P35" s="68">
        <v>1.710281</v>
      </c>
      <c r="Q35" s="68">
        <v>2.243455</v>
      </c>
      <c r="R35" s="68">
        <v>-0.533174</v>
      </c>
      <c r="S35" s="68">
        <v>71.116906</v>
      </c>
      <c r="T35" s="68">
        <v>2.243455</v>
      </c>
      <c r="U35" s="68">
        <v>68.873451</v>
      </c>
      <c r="V35" s="68">
        <v>3.632241</v>
      </c>
      <c r="W35" s="68">
        <v>2.243455</v>
      </c>
      <c r="X35" s="68">
        <v>1.388786</v>
      </c>
      <c r="Y35" s="68">
        <v>1.724921</v>
      </c>
      <c r="Z35" s="68">
        <v>3.703041</v>
      </c>
      <c r="AA35" s="68">
        <v>-1.97812</v>
      </c>
      <c r="AB35" s="68">
        <v>1.8799</v>
      </c>
      <c r="AC35" s="68">
        <v>2.243455</v>
      </c>
      <c r="AD35" s="68">
        <v>-0.363555</v>
      </c>
      <c r="AE35" s="68">
        <v>1.710281</v>
      </c>
      <c r="AF35" s="68">
        <v>2.243455</v>
      </c>
      <c r="AG35" s="68">
        <v>-0.533174</v>
      </c>
      <c r="AH35" s="68">
        <v>1.781838</v>
      </c>
      <c r="AI35" s="68">
        <v>2.606788</v>
      </c>
      <c r="AJ35" s="68">
        <v>-0.82495</v>
      </c>
      <c r="AK35" s="68">
        <v>1.710281</v>
      </c>
      <c r="AL35" s="68">
        <v>2.243455</v>
      </c>
      <c r="AM35" s="68">
        <v>-0.533174</v>
      </c>
      <c r="AN35" s="68">
        <f t="shared" si="0"/>
        <v>94.05447599999998</v>
      </c>
      <c r="AO35" s="68">
        <f t="shared" si="0"/>
        <v>28.744379000000006</v>
      </c>
      <c r="AP35" s="68">
        <f t="shared" si="0"/>
        <v>65.31009699999998</v>
      </c>
      <c r="AQ35" s="135">
        <v>1.710281</v>
      </c>
      <c r="AR35" s="135">
        <v>2.243455</v>
      </c>
      <c r="AS35" s="135">
        <v>-0.533174</v>
      </c>
      <c r="AT35" s="135">
        <v>1.765465</v>
      </c>
      <c r="AU35" s="135">
        <v>2.970121</v>
      </c>
      <c r="AV35" s="135">
        <v>-1.204656</v>
      </c>
      <c r="AW35" s="135">
        <v>1.710281</v>
      </c>
      <c r="AX35" s="135">
        <v>2.243455</v>
      </c>
      <c r="AY35" s="135">
        <v>-0.533174</v>
      </c>
      <c r="AZ35" s="135">
        <v>1.76852</v>
      </c>
      <c r="BA35" s="135">
        <v>2.243455</v>
      </c>
      <c r="BB35" s="135">
        <v>-0.474935</v>
      </c>
      <c r="BC35" s="135">
        <v>1.710281</v>
      </c>
      <c r="BD35" s="135">
        <v>2.243455</v>
      </c>
      <c r="BE35" s="135">
        <v>-0.533174</v>
      </c>
      <c r="BF35" s="135">
        <v>1.710281</v>
      </c>
      <c r="BG35" s="135">
        <v>2.243455</v>
      </c>
      <c r="BH35" s="135">
        <v>-0.533174</v>
      </c>
      <c r="BI35" s="135">
        <v>1.716602</v>
      </c>
      <c r="BJ35" s="135">
        <v>2.606788</v>
      </c>
      <c r="BK35" s="135">
        <v>-0.890186</v>
      </c>
      <c r="BL35" s="135">
        <v>1.710281</v>
      </c>
      <c r="BM35" s="135">
        <v>2.243455</v>
      </c>
      <c r="BN35" s="135">
        <v>-0.533174</v>
      </c>
      <c r="BO35" s="135">
        <f t="shared" si="1"/>
        <v>13.801992</v>
      </c>
      <c r="BP35" s="135">
        <f t="shared" si="2"/>
        <v>19.037639000000002</v>
      </c>
      <c r="BQ35" s="135">
        <f t="shared" si="3"/>
        <v>-5.235646999999999</v>
      </c>
      <c r="BR35" s="135">
        <f t="shared" si="4"/>
        <v>86.97217599999999</v>
      </c>
      <c r="BS35" s="135">
        <f t="shared" si="5"/>
        <v>19.407226</v>
      </c>
      <c r="BT35" s="135">
        <f t="shared" si="6"/>
        <v>67.56495</v>
      </c>
    </row>
    <row r="36" spans="2:72" s="76" customFormat="1" ht="14.25" customHeight="1">
      <c r="B36" s="74"/>
      <c r="C36" s="75" t="s">
        <v>127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53.389712</v>
      </c>
      <c r="T36" s="68">
        <v>0</v>
      </c>
      <c r="U36" s="68">
        <v>53.389712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f t="shared" si="0"/>
        <v>53.389712</v>
      </c>
      <c r="AO36" s="68">
        <f t="shared" si="0"/>
        <v>0</v>
      </c>
      <c r="AP36" s="68">
        <f t="shared" si="0"/>
        <v>53.389712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0</v>
      </c>
      <c r="BO36" s="135">
        <f t="shared" si="1"/>
        <v>0</v>
      </c>
      <c r="BP36" s="135">
        <f t="shared" si="2"/>
        <v>0</v>
      </c>
      <c r="BQ36" s="135">
        <f t="shared" si="3"/>
        <v>0</v>
      </c>
      <c r="BR36" s="135">
        <f t="shared" si="4"/>
        <v>53.389712</v>
      </c>
      <c r="BS36" s="135">
        <f t="shared" si="5"/>
        <v>0</v>
      </c>
      <c r="BT36" s="135">
        <f t="shared" si="6"/>
        <v>53.389712</v>
      </c>
    </row>
    <row r="37" spans="2:72" s="76" customFormat="1" ht="14.25" customHeight="1">
      <c r="B37" s="74"/>
      <c r="C37" s="75" t="s">
        <v>128</v>
      </c>
      <c r="D37" s="68">
        <v>1.660158</v>
      </c>
      <c r="E37" s="68">
        <v>1.924044</v>
      </c>
      <c r="F37" s="68">
        <v>-0.263886</v>
      </c>
      <c r="G37" s="68">
        <v>3.606861</v>
      </c>
      <c r="H37" s="68">
        <v>1.924044</v>
      </c>
      <c r="I37" s="68">
        <v>1.682817</v>
      </c>
      <c r="J37" s="68">
        <v>1.660158</v>
      </c>
      <c r="K37" s="68">
        <v>1.924044</v>
      </c>
      <c r="L37" s="68">
        <v>-0.263886</v>
      </c>
      <c r="M37" s="68">
        <v>1.660158</v>
      </c>
      <c r="N37" s="68">
        <v>1.924044</v>
      </c>
      <c r="O37" s="68">
        <v>-0.263886</v>
      </c>
      <c r="P37" s="68">
        <v>1.660158</v>
      </c>
      <c r="Q37" s="68">
        <v>1.924044</v>
      </c>
      <c r="R37" s="68">
        <v>-0.263886</v>
      </c>
      <c r="S37" s="68">
        <v>17.677071</v>
      </c>
      <c r="T37" s="68">
        <v>1.924044</v>
      </c>
      <c r="U37" s="68">
        <v>15.753027</v>
      </c>
      <c r="V37" s="68">
        <v>3.582118</v>
      </c>
      <c r="W37" s="68">
        <v>1.924044</v>
      </c>
      <c r="X37" s="68">
        <v>1.658074</v>
      </c>
      <c r="Y37" s="68">
        <v>1.660158</v>
      </c>
      <c r="Z37" s="68">
        <v>3.38363</v>
      </c>
      <c r="AA37" s="68">
        <v>-1.723472</v>
      </c>
      <c r="AB37" s="68">
        <v>1.660158</v>
      </c>
      <c r="AC37" s="68">
        <v>1.924044</v>
      </c>
      <c r="AD37" s="68">
        <v>-0.263886</v>
      </c>
      <c r="AE37" s="68">
        <v>1.660158</v>
      </c>
      <c r="AF37" s="68">
        <v>1.924044</v>
      </c>
      <c r="AG37" s="68">
        <v>-0.263886</v>
      </c>
      <c r="AH37" s="68">
        <v>1.660158</v>
      </c>
      <c r="AI37" s="68">
        <v>1.924044</v>
      </c>
      <c r="AJ37" s="68">
        <v>-0.263886</v>
      </c>
      <c r="AK37" s="68">
        <v>1.660158</v>
      </c>
      <c r="AL37" s="68">
        <v>1.924044</v>
      </c>
      <c r="AM37" s="68">
        <v>-0.263886</v>
      </c>
      <c r="AN37" s="68">
        <f t="shared" si="0"/>
        <v>39.80747200000001</v>
      </c>
      <c r="AO37" s="68">
        <f t="shared" si="0"/>
        <v>24.548113999999995</v>
      </c>
      <c r="AP37" s="68">
        <f t="shared" si="0"/>
        <v>15.259357999999999</v>
      </c>
      <c r="AQ37" s="135">
        <v>1.660158</v>
      </c>
      <c r="AR37" s="135">
        <v>1.924044</v>
      </c>
      <c r="AS37" s="135">
        <v>-0.263886</v>
      </c>
      <c r="AT37" s="135">
        <v>1.660158</v>
      </c>
      <c r="AU37" s="135">
        <v>1.924044</v>
      </c>
      <c r="AV37" s="135">
        <v>-0.263886</v>
      </c>
      <c r="AW37" s="135">
        <v>1.660158</v>
      </c>
      <c r="AX37" s="135">
        <v>1.924044</v>
      </c>
      <c r="AY37" s="135">
        <v>-0.263886</v>
      </c>
      <c r="AZ37" s="135">
        <v>1.660158</v>
      </c>
      <c r="BA37" s="135">
        <v>1.924044</v>
      </c>
      <c r="BB37" s="135">
        <v>-0.263886</v>
      </c>
      <c r="BC37" s="135">
        <v>1.660158</v>
      </c>
      <c r="BD37" s="135">
        <v>1.924044</v>
      </c>
      <c r="BE37" s="135">
        <v>-0.263886</v>
      </c>
      <c r="BF37" s="135">
        <v>1.660158</v>
      </c>
      <c r="BG37" s="135">
        <v>1.924044</v>
      </c>
      <c r="BH37" s="135">
        <v>-0.263886</v>
      </c>
      <c r="BI37" s="135">
        <v>1.666479</v>
      </c>
      <c r="BJ37" s="135">
        <v>1.924044</v>
      </c>
      <c r="BK37" s="135">
        <v>-0.257565</v>
      </c>
      <c r="BL37" s="135">
        <v>1.660158</v>
      </c>
      <c r="BM37" s="135">
        <v>1.924044</v>
      </c>
      <c r="BN37" s="135">
        <v>-0.263886</v>
      </c>
      <c r="BO37" s="135">
        <f t="shared" si="1"/>
        <v>13.287585</v>
      </c>
      <c r="BP37" s="135">
        <f t="shared" si="2"/>
        <v>15.392352</v>
      </c>
      <c r="BQ37" s="135">
        <f t="shared" si="3"/>
        <v>-2.1047670000000003</v>
      </c>
      <c r="BR37" s="135">
        <f t="shared" si="4"/>
        <v>33.16684</v>
      </c>
      <c r="BS37" s="135">
        <f t="shared" si="5"/>
        <v>16.851938</v>
      </c>
      <c r="BT37" s="135">
        <f t="shared" si="6"/>
        <v>16.314901999999996</v>
      </c>
    </row>
    <row r="38" spans="2:72" s="76" customFormat="1" ht="14.25" customHeight="1">
      <c r="B38" s="74"/>
      <c r="C38" s="75" t="s">
        <v>129</v>
      </c>
      <c r="D38" s="68">
        <v>0.050123</v>
      </c>
      <c r="E38" s="68">
        <v>0.319411</v>
      </c>
      <c r="F38" s="68">
        <v>-0.269288</v>
      </c>
      <c r="G38" s="68">
        <v>0.050123</v>
      </c>
      <c r="H38" s="68">
        <v>0.319411</v>
      </c>
      <c r="I38" s="68">
        <v>-0.269288</v>
      </c>
      <c r="J38" s="68">
        <v>0.050123</v>
      </c>
      <c r="K38" s="68">
        <v>0.319411</v>
      </c>
      <c r="L38" s="68">
        <v>-0.269288</v>
      </c>
      <c r="M38" s="68">
        <v>0.050123</v>
      </c>
      <c r="N38" s="68">
        <v>0.319411</v>
      </c>
      <c r="O38" s="68">
        <v>-0.269288</v>
      </c>
      <c r="P38" s="68">
        <v>0.050123</v>
      </c>
      <c r="Q38" s="68">
        <v>0.319411</v>
      </c>
      <c r="R38" s="68">
        <v>-0.269288</v>
      </c>
      <c r="S38" s="68">
        <v>0.050123</v>
      </c>
      <c r="T38" s="68">
        <v>0.319411</v>
      </c>
      <c r="U38" s="68">
        <v>-0.269288</v>
      </c>
      <c r="V38" s="68">
        <v>0.050123</v>
      </c>
      <c r="W38" s="68">
        <v>0.319411</v>
      </c>
      <c r="X38" s="68">
        <v>-0.269288</v>
      </c>
      <c r="Y38" s="68">
        <v>0.064763</v>
      </c>
      <c r="Z38" s="68">
        <v>0.319411</v>
      </c>
      <c r="AA38" s="68">
        <v>-0.254648</v>
      </c>
      <c r="AB38" s="68">
        <v>0.219742</v>
      </c>
      <c r="AC38" s="68">
        <v>0.319411</v>
      </c>
      <c r="AD38" s="68">
        <v>-0.099669</v>
      </c>
      <c r="AE38" s="68">
        <v>0.050123</v>
      </c>
      <c r="AF38" s="68">
        <v>0.319411</v>
      </c>
      <c r="AG38" s="68">
        <v>-0.269288</v>
      </c>
      <c r="AH38" s="68">
        <v>0.12168</v>
      </c>
      <c r="AI38" s="68">
        <v>0.682744</v>
      </c>
      <c r="AJ38" s="68">
        <v>-0.561064</v>
      </c>
      <c r="AK38" s="68">
        <v>0.050123</v>
      </c>
      <c r="AL38" s="68">
        <v>0.319411</v>
      </c>
      <c r="AM38" s="68">
        <v>-0.269288</v>
      </c>
      <c r="AN38" s="68">
        <f t="shared" si="0"/>
        <v>0.8572920000000002</v>
      </c>
      <c r="AO38" s="68">
        <f t="shared" si="0"/>
        <v>4.196265</v>
      </c>
      <c r="AP38" s="68">
        <f t="shared" si="0"/>
        <v>-3.3389729999999997</v>
      </c>
      <c r="AQ38" s="135">
        <v>0.050123</v>
      </c>
      <c r="AR38" s="135">
        <v>0.319411</v>
      </c>
      <c r="AS38" s="135">
        <v>-0.269288</v>
      </c>
      <c r="AT38" s="135">
        <v>0.105307</v>
      </c>
      <c r="AU38" s="135">
        <v>1.046077</v>
      </c>
      <c r="AV38" s="135">
        <v>-0.94077</v>
      </c>
      <c r="AW38" s="135">
        <v>0.050123</v>
      </c>
      <c r="AX38" s="135">
        <v>0.319411</v>
      </c>
      <c r="AY38" s="135">
        <v>-0.269288</v>
      </c>
      <c r="AZ38" s="135">
        <v>0.108362</v>
      </c>
      <c r="BA38" s="135">
        <v>0.319411</v>
      </c>
      <c r="BB38" s="135">
        <v>-0.211049</v>
      </c>
      <c r="BC38" s="135">
        <v>0.050123</v>
      </c>
      <c r="BD38" s="135">
        <v>0.319411</v>
      </c>
      <c r="BE38" s="135">
        <v>-0.269288</v>
      </c>
      <c r="BF38" s="135">
        <v>0.050123</v>
      </c>
      <c r="BG38" s="135">
        <v>0.319411</v>
      </c>
      <c r="BH38" s="135">
        <v>-0.269288</v>
      </c>
      <c r="BI38" s="135">
        <v>0.050123</v>
      </c>
      <c r="BJ38" s="135">
        <v>0.682744</v>
      </c>
      <c r="BK38" s="135">
        <v>-0.632621</v>
      </c>
      <c r="BL38" s="135">
        <v>0.050123</v>
      </c>
      <c r="BM38" s="135">
        <v>0.319411</v>
      </c>
      <c r="BN38" s="135">
        <v>-0.269288</v>
      </c>
      <c r="BO38" s="135">
        <f t="shared" si="1"/>
        <v>0.5144070000000001</v>
      </c>
      <c r="BP38" s="135">
        <f t="shared" si="2"/>
        <v>3.6452870000000006</v>
      </c>
      <c r="BQ38" s="135">
        <f t="shared" si="3"/>
        <v>-3.13088</v>
      </c>
      <c r="BR38" s="135">
        <f t="shared" si="4"/>
        <v>0.4156240000000001</v>
      </c>
      <c r="BS38" s="135">
        <f t="shared" si="5"/>
        <v>2.5552880000000004</v>
      </c>
      <c r="BT38" s="135">
        <f t="shared" si="6"/>
        <v>-2.139664</v>
      </c>
    </row>
    <row r="39" spans="2:72" s="76" customFormat="1" ht="14.25" customHeight="1">
      <c r="B39" s="74">
        <v>26</v>
      </c>
      <c r="C39" s="75" t="s">
        <v>130</v>
      </c>
      <c r="D39" s="68">
        <v>66.843526</v>
      </c>
      <c r="E39" s="68">
        <v>6.067899</v>
      </c>
      <c r="F39" s="68">
        <v>60.775627</v>
      </c>
      <c r="G39" s="68">
        <v>84.537919</v>
      </c>
      <c r="H39" s="68">
        <v>5.757899</v>
      </c>
      <c r="I39" s="68">
        <v>78.78002</v>
      </c>
      <c r="J39" s="68">
        <v>86.028914</v>
      </c>
      <c r="K39" s="68">
        <v>16.059307</v>
      </c>
      <c r="L39" s="68">
        <v>69.969607</v>
      </c>
      <c r="M39" s="68">
        <v>60.78669</v>
      </c>
      <c r="N39" s="68">
        <v>6.372899</v>
      </c>
      <c r="O39" s="68">
        <v>54.413791</v>
      </c>
      <c r="P39" s="68">
        <v>85.821376</v>
      </c>
      <c r="Q39" s="68">
        <v>6.357899</v>
      </c>
      <c r="R39" s="68">
        <v>79.463477</v>
      </c>
      <c r="S39" s="68">
        <v>101.766308</v>
      </c>
      <c r="T39" s="68">
        <v>5.757899</v>
      </c>
      <c r="U39" s="68">
        <v>96.008409</v>
      </c>
      <c r="V39" s="68">
        <v>110.726108</v>
      </c>
      <c r="W39" s="68">
        <v>6.077899</v>
      </c>
      <c r="X39" s="68">
        <v>104.648209</v>
      </c>
      <c r="Y39" s="68">
        <v>62.122488</v>
      </c>
      <c r="Z39" s="68">
        <v>5.757899</v>
      </c>
      <c r="AA39" s="68">
        <v>56.364589</v>
      </c>
      <c r="AB39" s="68">
        <v>60.833397</v>
      </c>
      <c r="AC39" s="68">
        <v>10.757899</v>
      </c>
      <c r="AD39" s="68">
        <v>50.075498</v>
      </c>
      <c r="AE39" s="68">
        <v>64.288166</v>
      </c>
      <c r="AF39" s="68">
        <v>5.757899</v>
      </c>
      <c r="AG39" s="68">
        <v>58.530267</v>
      </c>
      <c r="AH39" s="68">
        <v>55.531336</v>
      </c>
      <c r="AI39" s="68">
        <v>5.757899</v>
      </c>
      <c r="AJ39" s="68">
        <v>49.773437</v>
      </c>
      <c r="AK39" s="68">
        <v>64.792385</v>
      </c>
      <c r="AL39" s="68">
        <v>5.757899</v>
      </c>
      <c r="AM39" s="68">
        <v>59.034486</v>
      </c>
      <c r="AN39" s="68">
        <f t="shared" si="0"/>
        <v>904.0786129999999</v>
      </c>
      <c r="AO39" s="68">
        <f t="shared" si="0"/>
        <v>86.24119599999999</v>
      </c>
      <c r="AP39" s="68">
        <f t="shared" si="0"/>
        <v>817.837417</v>
      </c>
      <c r="AQ39" s="135">
        <v>56.421654</v>
      </c>
      <c r="AR39" s="135">
        <v>6.207899</v>
      </c>
      <c r="AS39" s="135">
        <v>50.213755</v>
      </c>
      <c r="AT39" s="135">
        <v>63.528928</v>
      </c>
      <c r="AU39" s="135">
        <v>5.807899</v>
      </c>
      <c r="AV39" s="135">
        <v>57.721029</v>
      </c>
      <c r="AW39" s="135">
        <v>103.66116</v>
      </c>
      <c r="AX39" s="135">
        <v>6.757899</v>
      </c>
      <c r="AY39" s="135">
        <v>96.903261</v>
      </c>
      <c r="AZ39" s="135">
        <v>54.910957</v>
      </c>
      <c r="BA39" s="135">
        <v>6.757899</v>
      </c>
      <c r="BB39" s="135">
        <v>48.153058</v>
      </c>
      <c r="BC39" s="135">
        <v>91.956346</v>
      </c>
      <c r="BD39" s="135">
        <v>6.257899</v>
      </c>
      <c r="BE39" s="135">
        <v>85.698447</v>
      </c>
      <c r="BF39" s="135">
        <v>100.599996</v>
      </c>
      <c r="BG39" s="135">
        <v>5.757899</v>
      </c>
      <c r="BH39" s="135">
        <v>94.842097</v>
      </c>
      <c r="BI39" s="135">
        <v>68.758862</v>
      </c>
      <c r="BJ39" s="135">
        <v>311.334193</v>
      </c>
      <c r="BK39" s="135">
        <v>-242.575331</v>
      </c>
      <c r="BL39" s="135">
        <v>64.255075</v>
      </c>
      <c r="BM39" s="135">
        <v>6.176899</v>
      </c>
      <c r="BN39" s="135">
        <v>58.078176</v>
      </c>
      <c r="BO39" s="135">
        <f t="shared" si="1"/>
        <v>604.092978</v>
      </c>
      <c r="BP39" s="135">
        <f t="shared" si="2"/>
        <v>355.058486</v>
      </c>
      <c r="BQ39" s="135">
        <f t="shared" si="3"/>
        <v>249.034492</v>
      </c>
      <c r="BR39" s="135">
        <f t="shared" si="4"/>
        <v>658.6333289999999</v>
      </c>
      <c r="BS39" s="135">
        <f t="shared" si="5"/>
        <v>58.20960000000001</v>
      </c>
      <c r="BT39" s="135">
        <f t="shared" si="6"/>
        <v>600.423729</v>
      </c>
    </row>
    <row r="40" spans="2:72" s="76" customFormat="1" ht="14.25" customHeight="1">
      <c r="B40" s="74"/>
      <c r="C40" s="75" t="s">
        <v>131</v>
      </c>
      <c r="D40" s="68">
        <v>11.600569</v>
      </c>
      <c r="E40" s="68">
        <v>5.312803</v>
      </c>
      <c r="F40" s="68">
        <v>6.287766</v>
      </c>
      <c r="G40" s="68">
        <v>11.603674</v>
      </c>
      <c r="H40" s="68">
        <v>5.312803</v>
      </c>
      <c r="I40" s="68">
        <v>6.290871</v>
      </c>
      <c r="J40" s="68">
        <v>33.248944</v>
      </c>
      <c r="K40" s="68">
        <v>15.614211</v>
      </c>
      <c r="L40" s="68">
        <v>17.634733</v>
      </c>
      <c r="M40" s="68">
        <v>9.770683</v>
      </c>
      <c r="N40" s="68">
        <v>5.612803</v>
      </c>
      <c r="O40" s="68">
        <v>4.15788</v>
      </c>
      <c r="P40" s="68">
        <v>10.329318</v>
      </c>
      <c r="Q40" s="68">
        <v>5.912803</v>
      </c>
      <c r="R40" s="68">
        <v>4.416515</v>
      </c>
      <c r="S40" s="68">
        <v>9.442312</v>
      </c>
      <c r="T40" s="68">
        <v>5.312803</v>
      </c>
      <c r="U40" s="68">
        <v>4.129509</v>
      </c>
      <c r="V40" s="68">
        <v>9.296222</v>
      </c>
      <c r="W40" s="68">
        <v>5.312803</v>
      </c>
      <c r="X40" s="68">
        <v>3.983419</v>
      </c>
      <c r="Y40" s="68">
        <v>9.727253</v>
      </c>
      <c r="Z40" s="68">
        <v>5.312803</v>
      </c>
      <c r="AA40" s="68">
        <v>4.41445</v>
      </c>
      <c r="AB40" s="68">
        <v>9.316222</v>
      </c>
      <c r="AC40" s="68">
        <v>5.312803</v>
      </c>
      <c r="AD40" s="68">
        <v>4.003419</v>
      </c>
      <c r="AE40" s="68">
        <v>9.311222</v>
      </c>
      <c r="AF40" s="68">
        <v>5.312803</v>
      </c>
      <c r="AG40" s="68">
        <v>3.998419</v>
      </c>
      <c r="AH40" s="68">
        <v>9.55444</v>
      </c>
      <c r="AI40" s="68">
        <v>5.312803</v>
      </c>
      <c r="AJ40" s="68">
        <v>4.241637</v>
      </c>
      <c r="AK40" s="68">
        <v>9.398756</v>
      </c>
      <c r="AL40" s="68">
        <v>5.312803</v>
      </c>
      <c r="AM40" s="68">
        <v>4.085953</v>
      </c>
      <c r="AN40" s="68">
        <f t="shared" si="0"/>
        <v>142.599615</v>
      </c>
      <c r="AO40" s="68">
        <f t="shared" si="0"/>
        <v>74.95504400000002</v>
      </c>
      <c r="AP40" s="68">
        <f t="shared" si="0"/>
        <v>67.644571</v>
      </c>
      <c r="AQ40" s="135">
        <v>9.41636</v>
      </c>
      <c r="AR40" s="135">
        <v>5.762803</v>
      </c>
      <c r="AS40" s="135">
        <v>3.653557</v>
      </c>
      <c r="AT40" s="135">
        <v>9.28436</v>
      </c>
      <c r="AU40" s="135">
        <v>5.362803</v>
      </c>
      <c r="AV40" s="135">
        <v>3.921557</v>
      </c>
      <c r="AW40" s="135">
        <v>9.462205</v>
      </c>
      <c r="AX40" s="135">
        <v>6.312803</v>
      </c>
      <c r="AY40" s="135">
        <v>3.149402</v>
      </c>
      <c r="AZ40" s="135">
        <v>9.314439</v>
      </c>
      <c r="BA40" s="135">
        <v>6.312803</v>
      </c>
      <c r="BB40" s="135">
        <v>3.001636</v>
      </c>
      <c r="BC40" s="135">
        <v>9.286919</v>
      </c>
      <c r="BD40" s="135">
        <v>5.812803</v>
      </c>
      <c r="BE40" s="135">
        <v>3.474116</v>
      </c>
      <c r="BF40" s="135">
        <v>9.46035</v>
      </c>
      <c r="BG40" s="135">
        <v>5.312803</v>
      </c>
      <c r="BH40" s="135">
        <v>4.147547</v>
      </c>
      <c r="BI40" s="135">
        <v>9.287532</v>
      </c>
      <c r="BJ40" s="135">
        <v>5.312803</v>
      </c>
      <c r="BK40" s="135">
        <v>3.974729</v>
      </c>
      <c r="BL40" s="135">
        <v>9.303888</v>
      </c>
      <c r="BM40" s="135">
        <v>5.731803</v>
      </c>
      <c r="BN40" s="135">
        <v>3.572085</v>
      </c>
      <c r="BO40" s="135">
        <f t="shared" si="1"/>
        <v>74.816053</v>
      </c>
      <c r="BP40" s="135">
        <f t="shared" si="2"/>
        <v>45.921424</v>
      </c>
      <c r="BQ40" s="135">
        <f t="shared" si="3"/>
        <v>28.894629</v>
      </c>
      <c r="BR40" s="135">
        <f t="shared" si="4"/>
        <v>105.01897500000001</v>
      </c>
      <c r="BS40" s="135">
        <f t="shared" si="5"/>
        <v>53.703832000000006</v>
      </c>
      <c r="BT40" s="135">
        <f t="shared" si="6"/>
        <v>51.315143000000006</v>
      </c>
    </row>
    <row r="41" spans="2:72" s="78" customFormat="1" ht="14.25" customHeight="1">
      <c r="B41" s="77"/>
      <c r="C41" s="52" t="s">
        <v>132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f t="shared" si="0"/>
        <v>0</v>
      </c>
      <c r="AO41" s="68">
        <f t="shared" si="0"/>
        <v>0</v>
      </c>
      <c r="AP41" s="68">
        <f t="shared" si="0"/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f t="shared" si="1"/>
        <v>0</v>
      </c>
      <c r="BP41" s="135">
        <f t="shared" si="2"/>
        <v>0</v>
      </c>
      <c r="BQ41" s="135">
        <f t="shared" si="3"/>
        <v>0</v>
      </c>
      <c r="BR41" s="135">
        <f t="shared" si="4"/>
        <v>0</v>
      </c>
      <c r="BS41" s="135">
        <f t="shared" si="5"/>
        <v>0</v>
      </c>
      <c r="BT41" s="135">
        <f t="shared" si="6"/>
        <v>0</v>
      </c>
    </row>
    <row r="42" spans="2:72" s="76" customFormat="1" ht="14.25" customHeight="1">
      <c r="B42" s="74"/>
      <c r="C42" s="75" t="s">
        <v>133</v>
      </c>
      <c r="D42" s="68">
        <v>26.949152</v>
      </c>
      <c r="E42" s="68">
        <v>0.434505</v>
      </c>
      <c r="F42" s="68">
        <v>26.514647</v>
      </c>
      <c r="G42" s="68">
        <v>44.64044</v>
      </c>
      <c r="H42" s="68">
        <v>0.124505</v>
      </c>
      <c r="I42" s="68">
        <v>44.515935</v>
      </c>
      <c r="J42" s="68">
        <v>20.735861</v>
      </c>
      <c r="K42" s="68">
        <v>0.124505</v>
      </c>
      <c r="L42" s="68">
        <v>20.611356</v>
      </c>
      <c r="M42" s="68">
        <v>22.168104</v>
      </c>
      <c r="N42" s="68">
        <v>0.439505</v>
      </c>
      <c r="O42" s="68">
        <v>21.728599</v>
      </c>
      <c r="P42" s="68">
        <v>47.198253</v>
      </c>
      <c r="Q42" s="68">
        <v>0.124505</v>
      </c>
      <c r="R42" s="68">
        <v>47.073748</v>
      </c>
      <c r="S42" s="68">
        <v>28.030191</v>
      </c>
      <c r="T42" s="68">
        <v>0.124505</v>
      </c>
      <c r="U42" s="68">
        <v>27.905686</v>
      </c>
      <c r="V42" s="68">
        <v>22.380525</v>
      </c>
      <c r="W42" s="68">
        <v>0.444505</v>
      </c>
      <c r="X42" s="68">
        <v>21.93602</v>
      </c>
      <c r="Y42" s="68">
        <v>22.730914</v>
      </c>
      <c r="Z42" s="68">
        <v>0.124505</v>
      </c>
      <c r="AA42" s="68">
        <v>22.606409</v>
      </c>
      <c r="AB42" s="68">
        <v>22.943126</v>
      </c>
      <c r="AC42" s="68">
        <v>0.124505</v>
      </c>
      <c r="AD42" s="68">
        <v>22.818621</v>
      </c>
      <c r="AE42" s="68">
        <v>25.548565</v>
      </c>
      <c r="AF42" s="68">
        <v>0.124505</v>
      </c>
      <c r="AG42" s="68">
        <v>25.42406</v>
      </c>
      <c r="AH42" s="68">
        <v>17.683091</v>
      </c>
      <c r="AI42" s="68">
        <v>0.124505</v>
      </c>
      <c r="AJ42" s="68">
        <v>17.558586</v>
      </c>
      <c r="AK42" s="68">
        <v>27.046259</v>
      </c>
      <c r="AL42" s="68">
        <v>0.124505</v>
      </c>
      <c r="AM42" s="68">
        <v>26.921754</v>
      </c>
      <c r="AN42" s="68">
        <f t="shared" si="0"/>
        <v>328.054481</v>
      </c>
      <c r="AO42" s="68">
        <f t="shared" si="0"/>
        <v>2.4390600000000004</v>
      </c>
      <c r="AP42" s="68">
        <f t="shared" si="0"/>
        <v>325.615421</v>
      </c>
      <c r="AQ42" s="135">
        <v>18.711489</v>
      </c>
      <c r="AR42" s="135">
        <v>0.124505</v>
      </c>
      <c r="AS42" s="135">
        <v>18.586984</v>
      </c>
      <c r="AT42" s="135">
        <v>25.950763</v>
      </c>
      <c r="AU42" s="135">
        <v>0.124505</v>
      </c>
      <c r="AV42" s="135">
        <v>25.826258</v>
      </c>
      <c r="AW42" s="135">
        <v>65.90515</v>
      </c>
      <c r="AX42" s="135">
        <v>0.124505</v>
      </c>
      <c r="AY42" s="135">
        <v>65.780645</v>
      </c>
      <c r="AZ42" s="135">
        <v>17.302713</v>
      </c>
      <c r="BA42" s="135">
        <v>0.124505</v>
      </c>
      <c r="BB42" s="135">
        <v>17.178208</v>
      </c>
      <c r="BC42" s="135">
        <v>54.375622</v>
      </c>
      <c r="BD42" s="135">
        <v>0.124505</v>
      </c>
      <c r="BE42" s="135">
        <v>54.251117</v>
      </c>
      <c r="BF42" s="135">
        <v>62.845841</v>
      </c>
      <c r="BG42" s="135">
        <v>0.124505</v>
      </c>
      <c r="BH42" s="135">
        <v>62.721336</v>
      </c>
      <c r="BI42" s="135">
        <v>31.177525</v>
      </c>
      <c r="BJ42" s="135">
        <v>0.124505</v>
      </c>
      <c r="BK42" s="135">
        <v>31.05302</v>
      </c>
      <c r="BL42" s="135">
        <v>26.657382</v>
      </c>
      <c r="BM42" s="135">
        <v>0.124505</v>
      </c>
      <c r="BN42" s="135">
        <v>26.532877</v>
      </c>
      <c r="BO42" s="135">
        <f t="shared" si="1"/>
        <v>302.92648499999996</v>
      </c>
      <c r="BP42" s="135">
        <f t="shared" si="2"/>
        <v>0.9960399999999999</v>
      </c>
      <c r="BQ42" s="135">
        <f t="shared" si="3"/>
        <v>301.93044499999996</v>
      </c>
      <c r="BR42" s="135">
        <f t="shared" si="4"/>
        <v>234.83344</v>
      </c>
      <c r="BS42" s="135">
        <f t="shared" si="5"/>
        <v>1.94104</v>
      </c>
      <c r="BT42" s="135">
        <f t="shared" si="6"/>
        <v>232.8924</v>
      </c>
    </row>
    <row r="43" spans="2:72" s="76" customFormat="1" ht="14.25" customHeight="1">
      <c r="B43" s="74"/>
      <c r="C43" s="79" t="s">
        <v>134</v>
      </c>
      <c r="D43" s="68">
        <v>28.293805</v>
      </c>
      <c r="E43" s="68">
        <v>0.320591</v>
      </c>
      <c r="F43" s="68">
        <v>27.973214</v>
      </c>
      <c r="G43" s="68">
        <v>28.293805</v>
      </c>
      <c r="H43" s="68">
        <v>0.320591</v>
      </c>
      <c r="I43" s="68">
        <v>27.973214</v>
      </c>
      <c r="J43" s="68">
        <v>32.044109</v>
      </c>
      <c r="K43" s="68">
        <v>0.320591</v>
      </c>
      <c r="L43" s="68">
        <v>31.723518</v>
      </c>
      <c r="M43" s="68">
        <v>28.847903</v>
      </c>
      <c r="N43" s="68">
        <v>0.320591</v>
      </c>
      <c r="O43" s="68">
        <v>28.527312</v>
      </c>
      <c r="P43" s="68">
        <v>28.293805</v>
      </c>
      <c r="Q43" s="68">
        <v>0.320591</v>
      </c>
      <c r="R43" s="68">
        <v>27.973214</v>
      </c>
      <c r="S43" s="68">
        <v>64.293805</v>
      </c>
      <c r="T43" s="68">
        <v>0.320591</v>
      </c>
      <c r="U43" s="68">
        <v>63.973214</v>
      </c>
      <c r="V43" s="68">
        <v>79.049361</v>
      </c>
      <c r="W43" s="68">
        <v>0.320591</v>
      </c>
      <c r="X43" s="68">
        <v>78.72877</v>
      </c>
      <c r="Y43" s="68">
        <v>29.664321</v>
      </c>
      <c r="Z43" s="68">
        <v>0.320591</v>
      </c>
      <c r="AA43" s="68">
        <v>29.34373</v>
      </c>
      <c r="AB43" s="68">
        <v>28.574049</v>
      </c>
      <c r="AC43" s="68">
        <v>5.320591</v>
      </c>
      <c r="AD43" s="68">
        <v>23.253458</v>
      </c>
      <c r="AE43" s="68">
        <v>29.428379</v>
      </c>
      <c r="AF43" s="68">
        <v>0.320591</v>
      </c>
      <c r="AG43" s="68">
        <v>29.107788</v>
      </c>
      <c r="AH43" s="68">
        <v>28.293805</v>
      </c>
      <c r="AI43" s="68">
        <v>0.320591</v>
      </c>
      <c r="AJ43" s="68">
        <v>27.973214</v>
      </c>
      <c r="AK43" s="68">
        <v>28.34737</v>
      </c>
      <c r="AL43" s="68">
        <v>0.320591</v>
      </c>
      <c r="AM43" s="68">
        <v>28.026779</v>
      </c>
      <c r="AN43" s="68">
        <f t="shared" si="0"/>
        <v>433.424517</v>
      </c>
      <c r="AO43" s="68">
        <f t="shared" si="0"/>
        <v>8.847092000000002</v>
      </c>
      <c r="AP43" s="68">
        <f t="shared" si="0"/>
        <v>424.577425</v>
      </c>
      <c r="AQ43" s="135">
        <v>28.293805</v>
      </c>
      <c r="AR43" s="135">
        <v>0.320591</v>
      </c>
      <c r="AS43" s="135">
        <v>27.973214</v>
      </c>
      <c r="AT43" s="135">
        <v>28.293805</v>
      </c>
      <c r="AU43" s="135">
        <v>0.320591</v>
      </c>
      <c r="AV43" s="135">
        <v>27.973214</v>
      </c>
      <c r="AW43" s="135">
        <v>28.293805</v>
      </c>
      <c r="AX43" s="135">
        <v>0.320591</v>
      </c>
      <c r="AY43" s="135">
        <v>27.973214</v>
      </c>
      <c r="AZ43" s="135">
        <v>28.293805</v>
      </c>
      <c r="BA43" s="135">
        <v>0.320591</v>
      </c>
      <c r="BB43" s="135">
        <v>27.973214</v>
      </c>
      <c r="BC43" s="135">
        <v>28.293805</v>
      </c>
      <c r="BD43" s="135">
        <v>0.320591</v>
      </c>
      <c r="BE43" s="135">
        <v>27.973214</v>
      </c>
      <c r="BF43" s="135">
        <v>28.293805</v>
      </c>
      <c r="BG43" s="135">
        <v>0.320591</v>
      </c>
      <c r="BH43" s="135">
        <v>27.973214</v>
      </c>
      <c r="BI43" s="135">
        <v>28.293805</v>
      </c>
      <c r="BJ43" s="135">
        <v>305.896885</v>
      </c>
      <c r="BK43" s="135">
        <v>-277.60308</v>
      </c>
      <c r="BL43" s="135">
        <v>28.293805</v>
      </c>
      <c r="BM43" s="135">
        <v>0.320591</v>
      </c>
      <c r="BN43" s="135">
        <v>27.973214</v>
      </c>
      <c r="BO43" s="135">
        <f t="shared" si="1"/>
        <v>226.35043999999996</v>
      </c>
      <c r="BP43" s="135">
        <f t="shared" si="2"/>
        <v>308.14102199999996</v>
      </c>
      <c r="BQ43" s="135">
        <f t="shared" si="3"/>
        <v>-81.79058200000001</v>
      </c>
      <c r="BR43" s="135">
        <f t="shared" si="4"/>
        <v>318.78091399999994</v>
      </c>
      <c r="BS43" s="135">
        <f t="shared" si="5"/>
        <v>2.564728</v>
      </c>
      <c r="BT43" s="135">
        <f t="shared" si="6"/>
        <v>316.216186</v>
      </c>
    </row>
    <row r="44" spans="2:72" s="76" customFormat="1" ht="14.25" customHeight="1">
      <c r="B44" s="74">
        <v>27</v>
      </c>
      <c r="C44" s="75" t="s">
        <v>135</v>
      </c>
      <c r="D44" s="68">
        <v>3.978862</v>
      </c>
      <c r="E44" s="68">
        <v>4E-06</v>
      </c>
      <c r="F44" s="68">
        <v>3.978858</v>
      </c>
      <c r="G44" s="68">
        <v>3.681323</v>
      </c>
      <c r="H44" s="68">
        <v>4E-06</v>
      </c>
      <c r="I44" s="68">
        <v>3.681319</v>
      </c>
      <c r="J44" s="68">
        <v>2.30531</v>
      </c>
      <c r="K44" s="68">
        <v>4E-06</v>
      </c>
      <c r="L44" s="68">
        <v>2.305306</v>
      </c>
      <c r="M44" s="68">
        <v>3.8865</v>
      </c>
      <c r="N44" s="68">
        <v>4E-06</v>
      </c>
      <c r="O44" s="68">
        <v>3.886496</v>
      </c>
      <c r="P44" s="68">
        <v>1.139723</v>
      </c>
      <c r="Q44" s="68">
        <v>0.308199</v>
      </c>
      <c r="R44" s="68">
        <v>0.831524</v>
      </c>
      <c r="S44" s="68">
        <v>3.212842</v>
      </c>
      <c r="T44" s="68">
        <v>0.047612</v>
      </c>
      <c r="U44" s="68">
        <v>3.16523</v>
      </c>
      <c r="V44" s="68">
        <v>4.499005</v>
      </c>
      <c r="W44" s="68">
        <v>0.095262</v>
      </c>
      <c r="X44" s="68">
        <v>4.403743</v>
      </c>
      <c r="Y44" s="68">
        <v>5.747089</v>
      </c>
      <c r="Z44" s="68">
        <v>4E-06</v>
      </c>
      <c r="AA44" s="68">
        <v>5.747085</v>
      </c>
      <c r="AB44" s="68">
        <v>2.438251</v>
      </c>
      <c r="AC44" s="68">
        <v>0.399969</v>
      </c>
      <c r="AD44" s="68">
        <v>2.038282</v>
      </c>
      <c r="AE44" s="68">
        <v>0.445038</v>
      </c>
      <c r="AF44" s="68">
        <v>4E-06</v>
      </c>
      <c r="AG44" s="68">
        <v>0.445034</v>
      </c>
      <c r="AH44" s="68">
        <v>5.926693</v>
      </c>
      <c r="AI44" s="68">
        <v>4E-06</v>
      </c>
      <c r="AJ44" s="68">
        <v>5.926689</v>
      </c>
      <c r="AK44" s="68">
        <v>0.895018</v>
      </c>
      <c r="AL44" s="68">
        <v>0.299969</v>
      </c>
      <c r="AM44" s="68">
        <v>0.595049</v>
      </c>
      <c r="AN44" s="68">
        <f t="shared" si="0"/>
        <v>38.155654000000006</v>
      </c>
      <c r="AO44" s="68">
        <f t="shared" si="0"/>
        <v>1.151039</v>
      </c>
      <c r="AP44" s="68">
        <f t="shared" si="0"/>
        <v>37.004615</v>
      </c>
      <c r="AQ44" s="135">
        <v>2.312598</v>
      </c>
      <c r="AR44" s="135">
        <v>1.380102</v>
      </c>
      <c r="AS44" s="135">
        <v>0.932496</v>
      </c>
      <c r="AT44" s="135">
        <v>4.00918</v>
      </c>
      <c r="AU44" s="135">
        <v>4E-06</v>
      </c>
      <c r="AV44" s="135">
        <v>4.009176</v>
      </c>
      <c r="AW44" s="135">
        <v>3.309563</v>
      </c>
      <c r="AX44" s="135">
        <v>4E-06</v>
      </c>
      <c r="AY44" s="135">
        <v>3.309559</v>
      </c>
      <c r="AZ44" s="135">
        <v>0.447942</v>
      </c>
      <c r="BA44" s="135">
        <v>4E-06</v>
      </c>
      <c r="BB44" s="135">
        <v>0.447938</v>
      </c>
      <c r="BC44" s="135">
        <v>4.999211</v>
      </c>
      <c r="BD44" s="135">
        <v>4E-06</v>
      </c>
      <c r="BE44" s="135">
        <v>4.999207</v>
      </c>
      <c r="BF44" s="135">
        <v>1.977566</v>
      </c>
      <c r="BG44" s="135">
        <v>4E-06</v>
      </c>
      <c r="BH44" s="135">
        <v>1.977562</v>
      </c>
      <c r="BI44" s="135">
        <v>1.303751</v>
      </c>
      <c r="BJ44" s="135">
        <v>4E-06</v>
      </c>
      <c r="BK44" s="135">
        <v>1.303747</v>
      </c>
      <c r="BL44" s="135">
        <v>4.127446</v>
      </c>
      <c r="BM44" s="135">
        <v>4E-06</v>
      </c>
      <c r="BN44" s="135">
        <v>4.127442</v>
      </c>
      <c r="BO44" s="135">
        <f t="shared" si="1"/>
        <v>22.487257</v>
      </c>
      <c r="BP44" s="135">
        <f t="shared" si="2"/>
        <v>1.3801299999999992</v>
      </c>
      <c r="BQ44" s="135">
        <f t="shared" si="3"/>
        <v>21.107127000000006</v>
      </c>
      <c r="BR44" s="135">
        <f t="shared" si="4"/>
        <v>28.450654</v>
      </c>
      <c r="BS44" s="135">
        <f t="shared" si="5"/>
        <v>0.451093</v>
      </c>
      <c r="BT44" s="135">
        <f t="shared" si="6"/>
        <v>27.999561</v>
      </c>
    </row>
    <row r="45" spans="2:72" s="76" customFormat="1" ht="14.25" customHeight="1">
      <c r="B45" s="74">
        <v>28</v>
      </c>
      <c r="C45" s="75" t="s">
        <v>136</v>
      </c>
      <c r="D45" s="68">
        <v>9.755988</v>
      </c>
      <c r="E45" s="68">
        <v>1.126849</v>
      </c>
      <c r="F45" s="68">
        <v>8.629139</v>
      </c>
      <c r="G45" s="68">
        <v>9.953417</v>
      </c>
      <c r="H45" s="68">
        <v>1.126849</v>
      </c>
      <c r="I45" s="68">
        <v>8.826568</v>
      </c>
      <c r="J45" s="68">
        <v>6.506245</v>
      </c>
      <c r="K45" s="68">
        <v>1.126849</v>
      </c>
      <c r="L45" s="68">
        <v>5.379396</v>
      </c>
      <c r="M45" s="68">
        <v>8.400085</v>
      </c>
      <c r="N45" s="68">
        <v>1.126849</v>
      </c>
      <c r="O45" s="68">
        <v>7.273236</v>
      </c>
      <c r="P45" s="68">
        <v>10.844106</v>
      </c>
      <c r="Q45" s="68">
        <v>1.196811</v>
      </c>
      <c r="R45" s="68">
        <v>9.647295</v>
      </c>
      <c r="S45" s="68">
        <v>6.894956</v>
      </c>
      <c r="T45" s="68">
        <v>1.152467</v>
      </c>
      <c r="U45" s="68">
        <v>5.742489</v>
      </c>
      <c r="V45" s="68">
        <v>7.211511</v>
      </c>
      <c r="W45" s="68">
        <v>1.126849</v>
      </c>
      <c r="X45" s="68">
        <v>6.084662</v>
      </c>
      <c r="Y45" s="68">
        <v>5.315411</v>
      </c>
      <c r="Z45" s="68">
        <v>1.126849</v>
      </c>
      <c r="AA45" s="68">
        <v>4.188562</v>
      </c>
      <c r="AB45" s="68">
        <v>3.468317</v>
      </c>
      <c r="AC45" s="68">
        <v>1.376763</v>
      </c>
      <c r="AD45" s="68">
        <v>2.091554</v>
      </c>
      <c r="AE45" s="68">
        <v>3.284522</v>
      </c>
      <c r="AF45" s="68">
        <v>1.326763</v>
      </c>
      <c r="AG45" s="68">
        <v>1.957759</v>
      </c>
      <c r="AH45" s="68">
        <v>6.197364</v>
      </c>
      <c r="AI45" s="68">
        <v>1.250806</v>
      </c>
      <c r="AJ45" s="68">
        <v>4.946558</v>
      </c>
      <c r="AK45" s="68">
        <v>5.110537</v>
      </c>
      <c r="AL45" s="68">
        <v>1.276763</v>
      </c>
      <c r="AM45" s="68">
        <v>3.833774</v>
      </c>
      <c r="AN45" s="68">
        <f t="shared" si="0"/>
        <v>82.94245899999999</v>
      </c>
      <c r="AO45" s="68">
        <f t="shared" si="0"/>
        <v>14.341467000000002</v>
      </c>
      <c r="AP45" s="68">
        <f t="shared" si="0"/>
        <v>68.600992</v>
      </c>
      <c r="AQ45" s="135">
        <v>3.711632</v>
      </c>
      <c r="AR45" s="135">
        <v>1.475677</v>
      </c>
      <c r="AS45" s="135">
        <v>2.235955</v>
      </c>
      <c r="AT45" s="135">
        <v>3.705479</v>
      </c>
      <c r="AU45" s="135">
        <v>1.126849</v>
      </c>
      <c r="AV45" s="135">
        <v>2.57863</v>
      </c>
      <c r="AW45" s="135">
        <v>3.604032</v>
      </c>
      <c r="AX45" s="135">
        <v>1.276806</v>
      </c>
      <c r="AY45" s="135">
        <v>2.327226</v>
      </c>
      <c r="AZ45" s="135">
        <v>7.00248</v>
      </c>
      <c r="BA45" s="135">
        <v>1.126849</v>
      </c>
      <c r="BB45" s="135">
        <v>5.875631</v>
      </c>
      <c r="BC45" s="135">
        <v>7.739384</v>
      </c>
      <c r="BD45" s="135">
        <v>1.126849</v>
      </c>
      <c r="BE45" s="135">
        <v>6.612535</v>
      </c>
      <c r="BF45" s="135">
        <v>4.236387</v>
      </c>
      <c r="BG45" s="135">
        <v>1.126849</v>
      </c>
      <c r="BH45" s="135">
        <v>3.109538</v>
      </c>
      <c r="BI45" s="135">
        <v>26.221956</v>
      </c>
      <c r="BJ45" s="135">
        <v>1.126849</v>
      </c>
      <c r="BK45" s="135">
        <v>25.095107</v>
      </c>
      <c r="BL45" s="135">
        <v>4.693079</v>
      </c>
      <c r="BM45" s="135">
        <v>1.126849</v>
      </c>
      <c r="BN45" s="135">
        <v>3.56623</v>
      </c>
      <c r="BO45" s="135">
        <f t="shared" si="1"/>
        <v>60.914429</v>
      </c>
      <c r="BP45" s="135">
        <f t="shared" si="2"/>
        <v>9.513577</v>
      </c>
      <c r="BQ45" s="135">
        <f t="shared" si="3"/>
        <v>51.40085199999999</v>
      </c>
      <c r="BR45" s="135">
        <f t="shared" si="4"/>
        <v>64.881719</v>
      </c>
      <c r="BS45" s="135">
        <f t="shared" si="5"/>
        <v>9.110372</v>
      </c>
      <c r="BT45" s="135">
        <f t="shared" si="6"/>
        <v>55.771347</v>
      </c>
    </row>
    <row r="46" spans="2:72" s="76" customFormat="1" ht="14.25" customHeight="1">
      <c r="B46" s="74">
        <v>29</v>
      </c>
      <c r="C46" s="75" t="s">
        <v>137</v>
      </c>
      <c r="D46" s="68">
        <v>1.829967</v>
      </c>
      <c r="E46" s="68">
        <v>0.197703</v>
      </c>
      <c r="F46" s="68">
        <v>1.632264</v>
      </c>
      <c r="G46" s="68">
        <v>2.744055</v>
      </c>
      <c r="H46" s="68">
        <v>1.819269</v>
      </c>
      <c r="I46" s="68">
        <v>0.924786</v>
      </c>
      <c r="J46" s="68">
        <v>4.255992</v>
      </c>
      <c r="K46" s="68">
        <v>0.197703</v>
      </c>
      <c r="L46" s="68">
        <v>4.058289</v>
      </c>
      <c r="M46" s="68">
        <v>1.330002</v>
      </c>
      <c r="N46" s="68">
        <v>0.197703</v>
      </c>
      <c r="O46" s="68">
        <v>1.132299</v>
      </c>
      <c r="P46" s="68">
        <v>3.493672</v>
      </c>
      <c r="Q46" s="68">
        <v>0.497703</v>
      </c>
      <c r="R46" s="68">
        <v>2.995969</v>
      </c>
      <c r="S46" s="68">
        <v>3.436967</v>
      </c>
      <c r="T46" s="68">
        <v>0.897695</v>
      </c>
      <c r="U46" s="68">
        <v>2.539272</v>
      </c>
      <c r="V46" s="68">
        <v>1.556648</v>
      </c>
      <c r="W46" s="68">
        <v>0.197703</v>
      </c>
      <c r="X46" s="68">
        <v>1.358945</v>
      </c>
      <c r="Y46" s="68">
        <v>1.539627</v>
      </c>
      <c r="Z46" s="68">
        <v>0.197703</v>
      </c>
      <c r="AA46" s="68">
        <v>1.341924</v>
      </c>
      <c r="AB46" s="68">
        <v>1.713047</v>
      </c>
      <c r="AC46" s="68">
        <v>0.197703</v>
      </c>
      <c r="AD46" s="68">
        <v>1.515344</v>
      </c>
      <c r="AE46" s="68">
        <v>3.493632</v>
      </c>
      <c r="AF46" s="68">
        <v>0.197703</v>
      </c>
      <c r="AG46" s="68">
        <v>3.295929</v>
      </c>
      <c r="AH46" s="68">
        <v>2.835942</v>
      </c>
      <c r="AI46" s="68">
        <v>0.197703</v>
      </c>
      <c r="AJ46" s="68">
        <v>2.638239</v>
      </c>
      <c r="AK46" s="68">
        <v>2.627822</v>
      </c>
      <c r="AL46" s="68">
        <v>0.297703</v>
      </c>
      <c r="AM46" s="68">
        <v>2.330119</v>
      </c>
      <c r="AN46" s="68">
        <f t="shared" si="0"/>
        <v>30.857372999999995</v>
      </c>
      <c r="AO46" s="68">
        <f t="shared" si="0"/>
        <v>5.0939939999999995</v>
      </c>
      <c r="AP46" s="68">
        <f t="shared" si="0"/>
        <v>25.763379</v>
      </c>
      <c r="AQ46" s="135">
        <v>1.511557</v>
      </c>
      <c r="AR46" s="135">
        <v>1.917481</v>
      </c>
      <c r="AS46" s="135">
        <v>-0.405924</v>
      </c>
      <c r="AT46" s="135">
        <v>1.631081</v>
      </c>
      <c r="AU46" s="135">
        <v>0.197703</v>
      </c>
      <c r="AV46" s="135">
        <v>1.433378</v>
      </c>
      <c r="AW46" s="135">
        <v>1.947852</v>
      </c>
      <c r="AX46" s="135">
        <v>0.197703</v>
      </c>
      <c r="AY46" s="135">
        <v>1.750149</v>
      </c>
      <c r="AZ46" s="135">
        <v>1.994762</v>
      </c>
      <c r="BA46" s="135">
        <v>0.197703</v>
      </c>
      <c r="BB46" s="135">
        <v>1.797059</v>
      </c>
      <c r="BC46" s="135">
        <v>1.510737</v>
      </c>
      <c r="BD46" s="135">
        <v>0.197703</v>
      </c>
      <c r="BE46" s="135">
        <v>1.313034</v>
      </c>
      <c r="BF46" s="135">
        <v>1.352877</v>
      </c>
      <c r="BG46" s="135">
        <v>0.197703</v>
      </c>
      <c r="BH46" s="135">
        <v>1.155174</v>
      </c>
      <c r="BI46" s="135">
        <v>2.369909</v>
      </c>
      <c r="BJ46" s="135">
        <v>0.197703</v>
      </c>
      <c r="BK46" s="135">
        <v>2.172206</v>
      </c>
      <c r="BL46" s="135">
        <v>1.466385</v>
      </c>
      <c r="BM46" s="135">
        <v>0.197703</v>
      </c>
      <c r="BN46" s="135">
        <v>1.268682</v>
      </c>
      <c r="BO46" s="135">
        <f t="shared" si="1"/>
        <v>13.78516</v>
      </c>
      <c r="BP46" s="135">
        <f t="shared" si="2"/>
        <v>3.3014020000000013</v>
      </c>
      <c r="BQ46" s="135">
        <f t="shared" si="3"/>
        <v>10.483758</v>
      </c>
      <c r="BR46" s="135">
        <f t="shared" si="4"/>
        <v>20.186929999999997</v>
      </c>
      <c r="BS46" s="135">
        <f t="shared" si="5"/>
        <v>4.203182</v>
      </c>
      <c r="BT46" s="135">
        <f t="shared" si="6"/>
        <v>15.983748000000002</v>
      </c>
    </row>
    <row r="47" spans="2:72" s="76" customFormat="1" ht="14.25" customHeight="1">
      <c r="B47" s="74">
        <v>30</v>
      </c>
      <c r="C47" s="75" t="s">
        <v>138</v>
      </c>
      <c r="D47" s="68">
        <v>1.975109</v>
      </c>
      <c r="E47" s="68">
        <v>0</v>
      </c>
      <c r="F47" s="68">
        <v>1.975109</v>
      </c>
      <c r="G47" s="68">
        <v>1.875238</v>
      </c>
      <c r="H47" s="68">
        <v>0</v>
      </c>
      <c r="I47" s="68">
        <v>1.875238</v>
      </c>
      <c r="J47" s="68">
        <v>1.875238</v>
      </c>
      <c r="K47" s="68">
        <v>0</v>
      </c>
      <c r="L47" s="68">
        <v>1.875238</v>
      </c>
      <c r="M47" s="68">
        <v>0.875243</v>
      </c>
      <c r="N47" s="68">
        <v>0</v>
      </c>
      <c r="O47" s="68">
        <v>0.875243</v>
      </c>
      <c r="P47" s="68">
        <v>1.101782</v>
      </c>
      <c r="Q47" s="68">
        <v>0</v>
      </c>
      <c r="R47" s="68">
        <v>1.101782</v>
      </c>
      <c r="S47" s="68">
        <v>1.522968</v>
      </c>
      <c r="T47" s="68">
        <v>0</v>
      </c>
      <c r="U47" s="68">
        <v>1.522968</v>
      </c>
      <c r="V47" s="68">
        <v>0.940243</v>
      </c>
      <c r="W47" s="68">
        <v>0</v>
      </c>
      <c r="X47" s="68">
        <v>0.940243</v>
      </c>
      <c r="Y47" s="68">
        <v>1.253173</v>
      </c>
      <c r="Z47" s="68">
        <v>0</v>
      </c>
      <c r="AA47" s="68">
        <v>1.253173</v>
      </c>
      <c r="AB47" s="68">
        <v>0.97607</v>
      </c>
      <c r="AC47" s="68">
        <v>0</v>
      </c>
      <c r="AD47" s="68">
        <v>0.97607</v>
      </c>
      <c r="AE47" s="68">
        <v>0.951129</v>
      </c>
      <c r="AF47" s="68">
        <v>0</v>
      </c>
      <c r="AG47" s="68">
        <v>0.951129</v>
      </c>
      <c r="AH47" s="68">
        <v>1.476178</v>
      </c>
      <c r="AI47" s="68">
        <v>0</v>
      </c>
      <c r="AJ47" s="68">
        <v>1.476178</v>
      </c>
      <c r="AK47" s="68">
        <v>1.291395</v>
      </c>
      <c r="AL47" s="68">
        <v>0</v>
      </c>
      <c r="AM47" s="68">
        <v>1.291395</v>
      </c>
      <c r="AN47" s="68">
        <f t="shared" si="0"/>
        <v>16.113766000000002</v>
      </c>
      <c r="AO47" s="68">
        <f t="shared" si="0"/>
        <v>0</v>
      </c>
      <c r="AP47" s="68">
        <f t="shared" si="0"/>
        <v>16.113766000000002</v>
      </c>
      <c r="AQ47" s="135">
        <v>0.921569</v>
      </c>
      <c r="AR47" s="135">
        <v>0</v>
      </c>
      <c r="AS47" s="135">
        <v>0.921569</v>
      </c>
      <c r="AT47" s="135">
        <v>0.911428</v>
      </c>
      <c r="AU47" s="135">
        <v>0</v>
      </c>
      <c r="AV47" s="135">
        <v>0.911428</v>
      </c>
      <c r="AW47" s="135">
        <v>2.151436</v>
      </c>
      <c r="AX47" s="135">
        <v>0</v>
      </c>
      <c r="AY47" s="135">
        <v>2.151436</v>
      </c>
      <c r="AZ47" s="135">
        <v>1.645718</v>
      </c>
      <c r="BA47" s="135">
        <v>0</v>
      </c>
      <c r="BB47" s="135">
        <v>1.645718</v>
      </c>
      <c r="BC47" s="135">
        <v>1.086578</v>
      </c>
      <c r="BD47" s="135">
        <v>0</v>
      </c>
      <c r="BE47" s="135">
        <v>1.086578</v>
      </c>
      <c r="BF47" s="135">
        <v>1.576502</v>
      </c>
      <c r="BG47" s="135">
        <v>0</v>
      </c>
      <c r="BH47" s="135">
        <v>1.576502</v>
      </c>
      <c r="BI47" s="135">
        <v>2.075155</v>
      </c>
      <c r="BJ47" s="135">
        <v>0</v>
      </c>
      <c r="BK47" s="135">
        <v>2.075155</v>
      </c>
      <c r="BL47" s="135">
        <v>1.311204</v>
      </c>
      <c r="BM47" s="135">
        <v>0</v>
      </c>
      <c r="BN47" s="135">
        <v>1.311204</v>
      </c>
      <c r="BO47" s="135">
        <f t="shared" si="1"/>
        <v>11.679590000000001</v>
      </c>
      <c r="BP47" s="135">
        <f t="shared" si="2"/>
        <v>0</v>
      </c>
      <c r="BQ47" s="135">
        <f t="shared" si="3"/>
        <v>11.679590000000001</v>
      </c>
      <c r="BR47" s="135">
        <f t="shared" si="4"/>
        <v>11.418994000000001</v>
      </c>
      <c r="BS47" s="135">
        <f t="shared" si="5"/>
        <v>0</v>
      </c>
      <c r="BT47" s="135">
        <f t="shared" si="6"/>
        <v>11.418994000000001</v>
      </c>
    </row>
    <row r="48" spans="2:72" s="76" customFormat="1" ht="14.25" customHeight="1">
      <c r="B48" s="74">
        <v>31</v>
      </c>
      <c r="C48" s="75" t="s">
        <v>139</v>
      </c>
      <c r="D48" s="68">
        <v>0</v>
      </c>
      <c r="E48" s="68">
        <v>0.032376</v>
      </c>
      <c r="F48" s="68">
        <v>-0.032376</v>
      </c>
      <c r="G48" s="68">
        <v>0.249965</v>
      </c>
      <c r="H48" s="68">
        <v>0.032376</v>
      </c>
      <c r="I48" s="68">
        <v>0.217589</v>
      </c>
      <c r="J48" s="68">
        <v>0.365898</v>
      </c>
      <c r="K48" s="68">
        <v>0.032376</v>
      </c>
      <c r="L48" s="68">
        <v>0.333522</v>
      </c>
      <c r="M48" s="68">
        <v>0.299969</v>
      </c>
      <c r="N48" s="68">
        <v>0.032376</v>
      </c>
      <c r="O48" s="68">
        <v>0.267593</v>
      </c>
      <c r="P48" s="68">
        <v>0.018983</v>
      </c>
      <c r="Q48" s="68">
        <v>0.032376</v>
      </c>
      <c r="R48" s="68">
        <v>-0.013393</v>
      </c>
      <c r="S48" s="68">
        <v>1.349895</v>
      </c>
      <c r="T48" s="68">
        <v>0.032376</v>
      </c>
      <c r="U48" s="68">
        <v>1.317519</v>
      </c>
      <c r="V48" s="68">
        <v>0.149895</v>
      </c>
      <c r="W48" s="68">
        <v>0.032376</v>
      </c>
      <c r="X48" s="68">
        <v>0.117519</v>
      </c>
      <c r="Y48" s="68">
        <v>0.09993</v>
      </c>
      <c r="Z48" s="68">
        <v>0.032376</v>
      </c>
      <c r="AA48" s="68">
        <v>0.067554</v>
      </c>
      <c r="AB48" s="68">
        <v>0.09493</v>
      </c>
      <c r="AC48" s="68">
        <v>0.032376</v>
      </c>
      <c r="AD48" s="68">
        <v>0.062554</v>
      </c>
      <c r="AE48" s="68">
        <v>0.27685</v>
      </c>
      <c r="AF48" s="68">
        <v>0.032376</v>
      </c>
      <c r="AG48" s="68">
        <v>0.244474</v>
      </c>
      <c r="AH48" s="68">
        <v>0.074965</v>
      </c>
      <c r="AI48" s="68">
        <v>0.032376</v>
      </c>
      <c r="AJ48" s="68">
        <v>0.042589</v>
      </c>
      <c r="AK48" s="68">
        <v>0.186859</v>
      </c>
      <c r="AL48" s="68">
        <v>0.032376</v>
      </c>
      <c r="AM48" s="68">
        <v>0.154483</v>
      </c>
      <c r="AN48" s="68">
        <f t="shared" si="0"/>
        <v>3.1681390000000005</v>
      </c>
      <c r="AO48" s="68">
        <f t="shared" si="0"/>
        <v>0.38851200000000014</v>
      </c>
      <c r="AP48" s="68">
        <f t="shared" si="0"/>
        <v>2.779627</v>
      </c>
      <c r="AQ48" s="135">
        <v>0.184259</v>
      </c>
      <c r="AR48" s="135">
        <v>0.032376</v>
      </c>
      <c r="AS48" s="135">
        <v>0.151883</v>
      </c>
      <c r="AT48" s="135">
        <v>0.523113</v>
      </c>
      <c r="AU48" s="135">
        <v>0.032376</v>
      </c>
      <c r="AV48" s="135">
        <v>0.490737</v>
      </c>
      <c r="AW48" s="135">
        <v>0.204854</v>
      </c>
      <c r="AX48" s="135">
        <v>0.032376</v>
      </c>
      <c r="AY48" s="135">
        <v>0.172478</v>
      </c>
      <c r="AZ48" s="135">
        <v>0.124965</v>
      </c>
      <c r="BA48" s="135">
        <v>0.032376</v>
      </c>
      <c r="BB48" s="135">
        <v>0.092589</v>
      </c>
      <c r="BC48" s="135">
        <v>6.540309</v>
      </c>
      <c r="BD48" s="135">
        <v>0.032376</v>
      </c>
      <c r="BE48" s="135">
        <v>6.507933</v>
      </c>
      <c r="BF48" s="135">
        <v>0.305868</v>
      </c>
      <c r="BG48" s="135">
        <v>0.032376</v>
      </c>
      <c r="BH48" s="135">
        <v>0.273492</v>
      </c>
      <c r="BI48" s="135">
        <v>0.079965</v>
      </c>
      <c r="BJ48" s="135">
        <v>0.032376</v>
      </c>
      <c r="BK48" s="135">
        <v>0.047589</v>
      </c>
      <c r="BL48" s="135">
        <v>0.09933</v>
      </c>
      <c r="BM48" s="135">
        <v>0.032376</v>
      </c>
      <c r="BN48" s="135">
        <v>0.066954</v>
      </c>
      <c r="BO48" s="135">
        <f t="shared" si="1"/>
        <v>8.062662999999999</v>
      </c>
      <c r="BP48" s="135">
        <f t="shared" si="2"/>
        <v>0.25900800000000007</v>
      </c>
      <c r="BQ48" s="135">
        <f t="shared" si="3"/>
        <v>7.803655000000001</v>
      </c>
      <c r="BR48" s="135">
        <f t="shared" si="4"/>
        <v>2.534535</v>
      </c>
      <c r="BS48" s="135">
        <f t="shared" si="5"/>
        <v>0.25900800000000007</v>
      </c>
      <c r="BT48" s="135">
        <f t="shared" si="6"/>
        <v>2.2755270000000003</v>
      </c>
    </row>
    <row r="49" spans="2:72" s="76" customFormat="1" ht="14.25" customHeight="1">
      <c r="B49" s="74">
        <v>32</v>
      </c>
      <c r="C49" s="75" t="s">
        <v>140</v>
      </c>
      <c r="D49" s="68">
        <v>6.776005</v>
      </c>
      <c r="E49" s="68">
        <v>16.387272</v>
      </c>
      <c r="F49" s="68">
        <v>-9.611267</v>
      </c>
      <c r="G49" s="68">
        <v>10.648146</v>
      </c>
      <c r="H49" s="68">
        <v>16.387272</v>
      </c>
      <c r="I49" s="68">
        <v>-5.739126</v>
      </c>
      <c r="J49" s="68">
        <v>6.311046</v>
      </c>
      <c r="K49" s="68">
        <v>46.387272</v>
      </c>
      <c r="L49" s="68">
        <v>-40.076226</v>
      </c>
      <c r="M49" s="68">
        <v>8.034865</v>
      </c>
      <c r="N49" s="68">
        <v>16.387272</v>
      </c>
      <c r="O49" s="68">
        <v>-8.352407</v>
      </c>
      <c r="P49" s="68">
        <v>10.090366</v>
      </c>
      <c r="Q49" s="68">
        <v>73.755138</v>
      </c>
      <c r="R49" s="68">
        <v>-63.664772</v>
      </c>
      <c r="S49" s="68">
        <v>6.829007</v>
      </c>
      <c r="T49" s="68">
        <v>16.387272</v>
      </c>
      <c r="U49" s="68">
        <v>-9.558265</v>
      </c>
      <c r="V49" s="68">
        <v>3.942491</v>
      </c>
      <c r="W49" s="68">
        <v>17.487272</v>
      </c>
      <c r="X49" s="68">
        <v>-13.544781</v>
      </c>
      <c r="Y49" s="68">
        <v>4.027176</v>
      </c>
      <c r="Z49" s="68">
        <v>16.387272</v>
      </c>
      <c r="AA49" s="68">
        <v>-12.360096</v>
      </c>
      <c r="AB49" s="68">
        <v>9.147776</v>
      </c>
      <c r="AC49" s="68">
        <v>20.537272</v>
      </c>
      <c r="AD49" s="68">
        <v>-11.389496</v>
      </c>
      <c r="AE49" s="68">
        <v>4.163963</v>
      </c>
      <c r="AF49" s="68">
        <v>16.437272</v>
      </c>
      <c r="AG49" s="68">
        <v>-12.273309</v>
      </c>
      <c r="AH49" s="68">
        <v>32.088052</v>
      </c>
      <c r="AI49" s="68">
        <v>17.033869</v>
      </c>
      <c r="AJ49" s="68">
        <v>15.054183</v>
      </c>
      <c r="AK49" s="68">
        <v>4.152592</v>
      </c>
      <c r="AL49" s="68">
        <v>17.30962</v>
      </c>
      <c r="AM49" s="68">
        <v>-13.157028</v>
      </c>
      <c r="AN49" s="68">
        <f t="shared" si="0"/>
        <v>106.21148499999998</v>
      </c>
      <c r="AO49" s="68">
        <f t="shared" si="0"/>
        <v>290.88407499999994</v>
      </c>
      <c r="AP49" s="68">
        <f t="shared" si="0"/>
        <v>-184.67259</v>
      </c>
      <c r="AQ49" s="135">
        <v>3.823578</v>
      </c>
      <c r="AR49" s="135">
        <v>16.437272</v>
      </c>
      <c r="AS49" s="135">
        <v>-12.613694</v>
      </c>
      <c r="AT49" s="135">
        <v>7.776714</v>
      </c>
      <c r="AU49" s="135">
        <v>31.387272</v>
      </c>
      <c r="AV49" s="135">
        <v>-23.610558</v>
      </c>
      <c r="AW49" s="135">
        <v>3.473249</v>
      </c>
      <c r="AX49" s="135">
        <v>16.437232</v>
      </c>
      <c r="AY49" s="135">
        <v>-12.963983</v>
      </c>
      <c r="AZ49" s="135">
        <v>7.015341</v>
      </c>
      <c r="BA49" s="135">
        <v>16.43723</v>
      </c>
      <c r="BB49" s="135">
        <v>-9.421889</v>
      </c>
      <c r="BC49" s="135">
        <v>3.357663</v>
      </c>
      <c r="BD49" s="135">
        <v>16.437234</v>
      </c>
      <c r="BE49" s="135">
        <v>-13.079571</v>
      </c>
      <c r="BF49" s="135">
        <v>7.552539</v>
      </c>
      <c r="BG49" s="135">
        <v>16.437239</v>
      </c>
      <c r="BH49" s="135">
        <v>-8.8847</v>
      </c>
      <c r="BI49" s="135">
        <v>2.041317</v>
      </c>
      <c r="BJ49" s="135">
        <v>16.437233</v>
      </c>
      <c r="BK49" s="135">
        <v>-14.395916</v>
      </c>
      <c r="BL49" s="135">
        <v>4.891827</v>
      </c>
      <c r="BM49" s="135">
        <v>16.437218</v>
      </c>
      <c r="BN49" s="135">
        <v>-11.545391</v>
      </c>
      <c r="BO49" s="135">
        <f t="shared" si="1"/>
        <v>39.932227999999995</v>
      </c>
      <c r="BP49" s="135">
        <f t="shared" si="2"/>
        <v>146.44793</v>
      </c>
      <c r="BQ49" s="135">
        <f t="shared" si="3"/>
        <v>-106.51570199999999</v>
      </c>
      <c r="BR49" s="135">
        <f t="shared" si="4"/>
        <v>56.65910199999999</v>
      </c>
      <c r="BS49" s="135">
        <f t="shared" si="5"/>
        <v>219.56604199999998</v>
      </c>
      <c r="BT49" s="135">
        <f t="shared" si="6"/>
        <v>-162.90694</v>
      </c>
    </row>
    <row r="50" spans="2:72" s="76" customFormat="1" ht="14.25" customHeight="1">
      <c r="B50" s="74"/>
      <c r="C50" s="75" t="s">
        <v>141</v>
      </c>
      <c r="D50" s="68">
        <v>0.87336</v>
      </c>
      <c r="E50" s="68">
        <v>16.042309</v>
      </c>
      <c r="F50" s="68">
        <v>-15.168949</v>
      </c>
      <c r="G50" s="68">
        <v>5.789043</v>
      </c>
      <c r="H50" s="68">
        <v>16.042309</v>
      </c>
      <c r="I50" s="68">
        <v>-10.253266</v>
      </c>
      <c r="J50" s="68">
        <v>0.87336</v>
      </c>
      <c r="K50" s="68">
        <v>46.042309</v>
      </c>
      <c r="L50" s="68">
        <v>-45.168949</v>
      </c>
      <c r="M50" s="68">
        <v>4.191562</v>
      </c>
      <c r="N50" s="68">
        <v>16.042309</v>
      </c>
      <c r="O50" s="68">
        <v>-11.850747</v>
      </c>
      <c r="P50" s="68">
        <v>5.391704</v>
      </c>
      <c r="Q50" s="68">
        <v>73.410175</v>
      </c>
      <c r="R50" s="68">
        <v>-68.018471</v>
      </c>
      <c r="S50" s="68">
        <v>3.514862</v>
      </c>
      <c r="T50" s="68">
        <v>16.042309</v>
      </c>
      <c r="U50" s="68">
        <v>-12.527447</v>
      </c>
      <c r="V50" s="68">
        <v>0.87336</v>
      </c>
      <c r="W50" s="68">
        <v>16.042309</v>
      </c>
      <c r="X50" s="68">
        <v>-15.168949</v>
      </c>
      <c r="Y50" s="68">
        <v>0.87336</v>
      </c>
      <c r="Z50" s="68">
        <v>16.042309</v>
      </c>
      <c r="AA50" s="68">
        <v>-15.168949</v>
      </c>
      <c r="AB50" s="68">
        <v>2.823715</v>
      </c>
      <c r="AC50" s="68">
        <v>16.042309</v>
      </c>
      <c r="AD50" s="68">
        <v>-13.218594</v>
      </c>
      <c r="AE50" s="68">
        <v>2.68236</v>
      </c>
      <c r="AF50" s="68">
        <v>16.042309</v>
      </c>
      <c r="AG50" s="68">
        <v>-13.359949</v>
      </c>
      <c r="AH50" s="68">
        <v>28.89029</v>
      </c>
      <c r="AI50" s="68">
        <v>16.042309</v>
      </c>
      <c r="AJ50" s="68">
        <v>12.847981</v>
      </c>
      <c r="AK50" s="68">
        <v>0.87336</v>
      </c>
      <c r="AL50" s="68">
        <v>16.042309</v>
      </c>
      <c r="AM50" s="68">
        <v>-15.168949</v>
      </c>
      <c r="AN50" s="68">
        <f t="shared" si="0"/>
        <v>57.650336</v>
      </c>
      <c r="AO50" s="68">
        <f t="shared" si="0"/>
        <v>279.8755739999999</v>
      </c>
      <c r="AP50" s="68">
        <f t="shared" si="0"/>
        <v>-222.22523799999996</v>
      </c>
      <c r="AQ50" s="135">
        <v>0.88832</v>
      </c>
      <c r="AR50" s="135">
        <v>16.042309</v>
      </c>
      <c r="AS50" s="135">
        <v>-15.153989</v>
      </c>
      <c r="AT50" s="135">
        <v>4.87833</v>
      </c>
      <c r="AU50" s="135">
        <v>31.042309</v>
      </c>
      <c r="AV50" s="135">
        <v>-26.163979</v>
      </c>
      <c r="AW50" s="135">
        <v>0.88532</v>
      </c>
      <c r="AX50" s="135">
        <v>16.042309</v>
      </c>
      <c r="AY50" s="135">
        <v>-15.156989</v>
      </c>
      <c r="AZ50" s="135">
        <v>3.043594</v>
      </c>
      <c r="BA50" s="135">
        <v>16.042309</v>
      </c>
      <c r="BB50" s="135">
        <v>-12.998715</v>
      </c>
      <c r="BC50" s="135">
        <v>0.88832</v>
      </c>
      <c r="BD50" s="135">
        <v>16.042309</v>
      </c>
      <c r="BE50" s="135">
        <v>-15.153989</v>
      </c>
      <c r="BF50" s="135">
        <v>1.393463</v>
      </c>
      <c r="BG50" s="135">
        <v>16.042309</v>
      </c>
      <c r="BH50" s="135">
        <v>-14.648846</v>
      </c>
      <c r="BI50" s="135">
        <v>0.885348</v>
      </c>
      <c r="BJ50" s="135">
        <v>16.042309</v>
      </c>
      <c r="BK50" s="135">
        <v>-15.156961</v>
      </c>
      <c r="BL50" s="135">
        <v>0.88532</v>
      </c>
      <c r="BM50" s="135">
        <v>16.042309</v>
      </c>
      <c r="BN50" s="135">
        <v>-15.156989</v>
      </c>
      <c r="BO50" s="135">
        <f t="shared" si="1"/>
        <v>13.748015000000002</v>
      </c>
      <c r="BP50" s="135">
        <f t="shared" si="2"/>
        <v>143.338472</v>
      </c>
      <c r="BQ50" s="135">
        <f t="shared" si="3"/>
        <v>-129.59045700000001</v>
      </c>
      <c r="BR50" s="135">
        <f t="shared" si="4"/>
        <v>22.380611000000005</v>
      </c>
      <c r="BS50" s="135">
        <f t="shared" si="5"/>
        <v>215.70633799999996</v>
      </c>
      <c r="BT50" s="135">
        <f t="shared" si="6"/>
        <v>-193.32572699999997</v>
      </c>
    </row>
    <row r="51" spans="2:72" s="78" customFormat="1" ht="14.25" customHeight="1">
      <c r="B51" s="77"/>
      <c r="C51" s="52" t="s">
        <v>132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f t="shared" si="0"/>
        <v>0</v>
      </c>
      <c r="AO51" s="68">
        <f t="shared" si="0"/>
        <v>0</v>
      </c>
      <c r="AP51" s="68">
        <f t="shared" si="0"/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35">
        <v>0</v>
      </c>
      <c r="BL51" s="135">
        <v>0</v>
      </c>
      <c r="BM51" s="135">
        <v>0</v>
      </c>
      <c r="BN51" s="135">
        <v>0</v>
      </c>
      <c r="BO51" s="135">
        <f t="shared" si="1"/>
        <v>0</v>
      </c>
      <c r="BP51" s="135">
        <f t="shared" si="2"/>
        <v>0</v>
      </c>
      <c r="BQ51" s="135">
        <f t="shared" si="3"/>
        <v>0</v>
      </c>
      <c r="BR51" s="135">
        <f t="shared" si="4"/>
        <v>0</v>
      </c>
      <c r="BS51" s="135">
        <f t="shared" si="5"/>
        <v>0</v>
      </c>
      <c r="BT51" s="135">
        <f t="shared" si="6"/>
        <v>0</v>
      </c>
    </row>
    <row r="52" spans="2:72" s="76" customFormat="1" ht="14.25" customHeight="1">
      <c r="B52" s="74"/>
      <c r="C52" s="75" t="s">
        <v>142</v>
      </c>
      <c r="D52" s="68">
        <v>5.902645</v>
      </c>
      <c r="E52" s="68">
        <v>0.344963</v>
      </c>
      <c r="F52" s="68">
        <v>5.557682</v>
      </c>
      <c r="G52" s="68">
        <v>4.859103</v>
      </c>
      <c r="H52" s="68">
        <v>0.344963</v>
      </c>
      <c r="I52" s="68">
        <v>4.51414</v>
      </c>
      <c r="J52" s="68">
        <v>5.437686</v>
      </c>
      <c r="K52" s="68">
        <v>0.344963</v>
      </c>
      <c r="L52" s="68">
        <v>5.092723</v>
      </c>
      <c r="M52" s="68">
        <v>3.843303</v>
      </c>
      <c r="N52" s="68">
        <v>0.344963</v>
      </c>
      <c r="O52" s="68">
        <v>3.49834</v>
      </c>
      <c r="P52" s="68">
        <v>4.698662</v>
      </c>
      <c r="Q52" s="68">
        <v>0.344963</v>
      </c>
      <c r="R52" s="68">
        <v>4.353699</v>
      </c>
      <c r="S52" s="68">
        <v>3.314145</v>
      </c>
      <c r="T52" s="68">
        <v>0.344963</v>
      </c>
      <c r="U52" s="68">
        <v>2.969182</v>
      </c>
      <c r="V52" s="68">
        <v>3.069131</v>
      </c>
      <c r="W52" s="68">
        <v>1.444963</v>
      </c>
      <c r="X52" s="68">
        <v>1.624168</v>
      </c>
      <c r="Y52" s="68">
        <v>3.153816</v>
      </c>
      <c r="Z52" s="68">
        <v>0.344963</v>
      </c>
      <c r="AA52" s="68">
        <v>2.808853</v>
      </c>
      <c r="AB52" s="68">
        <v>6.324061</v>
      </c>
      <c r="AC52" s="68">
        <v>4.494963</v>
      </c>
      <c r="AD52" s="68">
        <v>1.829098</v>
      </c>
      <c r="AE52" s="68">
        <v>1.481603</v>
      </c>
      <c r="AF52" s="68">
        <v>0.394963</v>
      </c>
      <c r="AG52" s="68">
        <v>1.08664</v>
      </c>
      <c r="AH52" s="68">
        <v>3.197762</v>
      </c>
      <c r="AI52" s="68">
        <v>0.99156</v>
      </c>
      <c r="AJ52" s="68">
        <v>2.206202</v>
      </c>
      <c r="AK52" s="68">
        <v>3.279232</v>
      </c>
      <c r="AL52" s="68">
        <v>1.267311</v>
      </c>
      <c r="AM52" s="68">
        <v>2.011921</v>
      </c>
      <c r="AN52" s="68">
        <f t="shared" si="0"/>
        <v>48.56114899999999</v>
      </c>
      <c r="AO52" s="68">
        <f t="shared" si="0"/>
        <v>11.008500999999999</v>
      </c>
      <c r="AP52" s="68">
        <f t="shared" si="0"/>
        <v>37.552648</v>
      </c>
      <c r="AQ52" s="135">
        <v>2.935258</v>
      </c>
      <c r="AR52" s="135">
        <v>0.394963</v>
      </c>
      <c r="AS52" s="135">
        <v>2.540295</v>
      </c>
      <c r="AT52" s="135">
        <v>2.898384</v>
      </c>
      <c r="AU52" s="135">
        <v>0.344963</v>
      </c>
      <c r="AV52" s="135">
        <v>2.553421</v>
      </c>
      <c r="AW52" s="135">
        <v>2.587929</v>
      </c>
      <c r="AX52" s="135">
        <v>0.394923</v>
      </c>
      <c r="AY52" s="135">
        <v>2.193006</v>
      </c>
      <c r="AZ52" s="135">
        <v>3.971747</v>
      </c>
      <c r="BA52" s="135">
        <v>0.394921</v>
      </c>
      <c r="BB52" s="135">
        <v>3.576826</v>
      </c>
      <c r="BC52" s="135">
        <v>2.469343</v>
      </c>
      <c r="BD52" s="135">
        <v>0.394925</v>
      </c>
      <c r="BE52" s="135">
        <v>2.074418</v>
      </c>
      <c r="BF52" s="135">
        <v>6.159076</v>
      </c>
      <c r="BG52" s="135">
        <v>0.39493</v>
      </c>
      <c r="BH52" s="135">
        <v>5.764146</v>
      </c>
      <c r="BI52" s="135">
        <v>1.155969</v>
      </c>
      <c r="BJ52" s="135">
        <v>0.394924</v>
      </c>
      <c r="BK52" s="135">
        <v>0.761045</v>
      </c>
      <c r="BL52" s="135">
        <v>4.006507</v>
      </c>
      <c r="BM52" s="135">
        <v>0.394909</v>
      </c>
      <c r="BN52" s="135">
        <v>3.611598</v>
      </c>
      <c r="BO52" s="135">
        <f t="shared" si="1"/>
        <v>26.184213</v>
      </c>
      <c r="BP52" s="135">
        <f t="shared" si="2"/>
        <v>3.1094580000000005</v>
      </c>
      <c r="BQ52" s="135">
        <f t="shared" si="3"/>
        <v>23.074755</v>
      </c>
      <c r="BR52" s="135">
        <f t="shared" si="4"/>
        <v>34.278490999999995</v>
      </c>
      <c r="BS52" s="135">
        <f t="shared" si="5"/>
        <v>3.859704</v>
      </c>
      <c r="BT52" s="135">
        <f t="shared" si="6"/>
        <v>30.418787</v>
      </c>
    </row>
    <row r="53" spans="2:72" s="76" customFormat="1" ht="14.25" customHeight="1">
      <c r="B53" s="74"/>
      <c r="C53" s="75" t="s">
        <v>143</v>
      </c>
      <c r="D53" s="68">
        <v>1.930699</v>
      </c>
      <c r="E53" s="68">
        <v>0.032675</v>
      </c>
      <c r="F53" s="68">
        <v>1.898024</v>
      </c>
      <c r="G53" s="68">
        <v>1.353262</v>
      </c>
      <c r="H53" s="68">
        <v>0.032675</v>
      </c>
      <c r="I53" s="68">
        <v>1.320587</v>
      </c>
      <c r="J53" s="68">
        <v>2.28207</v>
      </c>
      <c r="K53" s="68">
        <v>0.032675</v>
      </c>
      <c r="L53" s="68">
        <v>2.249395</v>
      </c>
      <c r="M53" s="68">
        <v>1.380968</v>
      </c>
      <c r="N53" s="68">
        <v>0.032675</v>
      </c>
      <c r="O53" s="68">
        <v>1.348293</v>
      </c>
      <c r="P53" s="68">
        <v>0.582459</v>
      </c>
      <c r="Q53" s="68">
        <v>0.032675</v>
      </c>
      <c r="R53" s="68">
        <v>0.549784</v>
      </c>
      <c r="S53" s="68">
        <v>1.671993</v>
      </c>
      <c r="T53" s="68">
        <v>0.032675</v>
      </c>
      <c r="U53" s="68">
        <v>1.639318</v>
      </c>
      <c r="V53" s="68">
        <v>0.583474</v>
      </c>
      <c r="W53" s="68">
        <v>0.032675</v>
      </c>
      <c r="X53" s="68">
        <v>0.550799</v>
      </c>
      <c r="Y53" s="68">
        <v>0.985261</v>
      </c>
      <c r="Z53" s="68">
        <v>0.032675</v>
      </c>
      <c r="AA53" s="68">
        <v>0.952586</v>
      </c>
      <c r="AB53" s="68">
        <v>1.24453</v>
      </c>
      <c r="AC53" s="68">
        <v>4.082675</v>
      </c>
      <c r="AD53" s="68">
        <v>-2.838145</v>
      </c>
      <c r="AE53" s="68">
        <v>0.545309</v>
      </c>
      <c r="AF53" s="68">
        <v>0.032675</v>
      </c>
      <c r="AG53" s="68">
        <v>0.512634</v>
      </c>
      <c r="AH53" s="68">
        <v>0.65822</v>
      </c>
      <c r="AI53" s="68">
        <v>0.579272</v>
      </c>
      <c r="AJ53" s="68">
        <v>0.078948</v>
      </c>
      <c r="AK53" s="68">
        <v>0.566024</v>
      </c>
      <c r="AL53" s="68">
        <v>0.955023</v>
      </c>
      <c r="AM53" s="68">
        <v>-0.388999</v>
      </c>
      <c r="AN53" s="68">
        <f t="shared" si="0"/>
        <v>13.784269</v>
      </c>
      <c r="AO53" s="68">
        <f t="shared" si="0"/>
        <v>5.9110450000000005</v>
      </c>
      <c r="AP53" s="68">
        <f t="shared" si="0"/>
        <v>7.873223999999999</v>
      </c>
      <c r="AQ53" s="135">
        <v>0.89779</v>
      </c>
      <c r="AR53" s="135">
        <v>0.032675</v>
      </c>
      <c r="AS53" s="135">
        <v>0.865115</v>
      </c>
      <c r="AT53" s="135">
        <v>0.668917</v>
      </c>
      <c r="AU53" s="135">
        <v>0.032675</v>
      </c>
      <c r="AV53" s="135">
        <v>0.636242</v>
      </c>
      <c r="AW53" s="135">
        <v>0.918989</v>
      </c>
      <c r="AX53" s="135">
        <v>0.082635</v>
      </c>
      <c r="AY53" s="135">
        <v>0.836354</v>
      </c>
      <c r="AZ53" s="135">
        <v>0.548749</v>
      </c>
      <c r="BA53" s="135">
        <v>0.082633</v>
      </c>
      <c r="BB53" s="135">
        <v>0.466116</v>
      </c>
      <c r="BC53" s="135">
        <v>0.575631</v>
      </c>
      <c r="BD53" s="135">
        <v>0.082637</v>
      </c>
      <c r="BE53" s="135">
        <v>0.492994</v>
      </c>
      <c r="BF53" s="135">
        <v>0.72258</v>
      </c>
      <c r="BG53" s="135">
        <v>0.082642</v>
      </c>
      <c r="BH53" s="135">
        <v>0.639938</v>
      </c>
      <c r="BI53" s="135">
        <v>0.688941</v>
      </c>
      <c r="BJ53" s="135">
        <v>0.082636</v>
      </c>
      <c r="BK53" s="135">
        <v>0.606305</v>
      </c>
      <c r="BL53" s="135">
        <v>1.233046</v>
      </c>
      <c r="BM53" s="135">
        <v>0.082621</v>
      </c>
      <c r="BN53" s="135">
        <v>1.150425</v>
      </c>
      <c r="BO53" s="135">
        <f t="shared" si="1"/>
        <v>6.254643</v>
      </c>
      <c r="BP53" s="135">
        <f t="shared" si="2"/>
        <v>0.5611539999999999</v>
      </c>
      <c r="BQ53" s="135">
        <f t="shared" si="3"/>
        <v>5.6934890000000005</v>
      </c>
      <c r="BR53" s="135">
        <f t="shared" si="4"/>
        <v>10.770186</v>
      </c>
      <c r="BS53" s="135">
        <f t="shared" si="5"/>
        <v>0.2614</v>
      </c>
      <c r="BT53" s="135">
        <f t="shared" si="6"/>
        <v>10.508785999999999</v>
      </c>
    </row>
    <row r="54" spans="2:72" s="76" customFormat="1" ht="14.25" customHeight="1">
      <c r="B54" s="74"/>
      <c r="C54" s="75" t="s">
        <v>144</v>
      </c>
      <c r="D54" s="68">
        <v>0.032292</v>
      </c>
      <c r="E54" s="68">
        <v>4.1E-05</v>
      </c>
      <c r="F54" s="68">
        <v>0.032251</v>
      </c>
      <c r="G54" s="68">
        <v>0.032292</v>
      </c>
      <c r="H54" s="68">
        <v>4.1E-05</v>
      </c>
      <c r="I54" s="68">
        <v>0.032251</v>
      </c>
      <c r="J54" s="68">
        <v>0.032292</v>
      </c>
      <c r="K54" s="68">
        <v>4.1E-05</v>
      </c>
      <c r="L54" s="68">
        <v>0.032251</v>
      </c>
      <c r="M54" s="68">
        <v>0.032292</v>
      </c>
      <c r="N54" s="68">
        <v>4.1E-05</v>
      </c>
      <c r="O54" s="68">
        <v>0.032251</v>
      </c>
      <c r="P54" s="68">
        <v>0.032292</v>
      </c>
      <c r="Q54" s="68">
        <v>4.1E-05</v>
      </c>
      <c r="R54" s="68">
        <v>0.032251</v>
      </c>
      <c r="S54" s="68">
        <v>0.032292</v>
      </c>
      <c r="T54" s="68">
        <v>4.1E-05</v>
      </c>
      <c r="U54" s="68">
        <v>0.032251</v>
      </c>
      <c r="V54" s="68">
        <v>0.032292</v>
      </c>
      <c r="W54" s="68">
        <v>4.1E-05</v>
      </c>
      <c r="X54" s="68">
        <v>0.032251</v>
      </c>
      <c r="Y54" s="68">
        <v>0.032292</v>
      </c>
      <c r="Z54" s="68">
        <v>4.1E-05</v>
      </c>
      <c r="AA54" s="68">
        <v>0.032251</v>
      </c>
      <c r="AB54" s="68">
        <v>0.032292</v>
      </c>
      <c r="AC54" s="68">
        <v>4.1E-05</v>
      </c>
      <c r="AD54" s="68">
        <v>0.032251</v>
      </c>
      <c r="AE54" s="68">
        <v>0.032292</v>
      </c>
      <c r="AF54" s="68">
        <v>4.1E-05</v>
      </c>
      <c r="AG54" s="68">
        <v>0.032251</v>
      </c>
      <c r="AH54" s="68">
        <v>0.032292</v>
      </c>
      <c r="AI54" s="68">
        <v>4.1E-05</v>
      </c>
      <c r="AJ54" s="68">
        <v>0.032251</v>
      </c>
      <c r="AK54" s="68">
        <v>0.032292</v>
      </c>
      <c r="AL54" s="68">
        <v>4.1E-05</v>
      </c>
      <c r="AM54" s="68">
        <v>0.032251</v>
      </c>
      <c r="AN54" s="68">
        <f t="shared" si="0"/>
        <v>0.3875039999999999</v>
      </c>
      <c r="AO54" s="68">
        <f t="shared" si="0"/>
        <v>0.0004920000000000001</v>
      </c>
      <c r="AP54" s="68">
        <f t="shared" si="0"/>
        <v>0.38701200000000013</v>
      </c>
      <c r="AQ54" s="135">
        <v>0.032292</v>
      </c>
      <c r="AR54" s="135">
        <v>4.1E-05</v>
      </c>
      <c r="AS54" s="135">
        <v>0.032251</v>
      </c>
      <c r="AT54" s="135">
        <v>0.032292</v>
      </c>
      <c r="AU54" s="135">
        <v>4.1E-05</v>
      </c>
      <c r="AV54" s="135">
        <v>0.032251</v>
      </c>
      <c r="AW54" s="135">
        <v>0.032292</v>
      </c>
      <c r="AX54" s="135">
        <v>4.1E-05</v>
      </c>
      <c r="AY54" s="135">
        <v>0.032251</v>
      </c>
      <c r="AZ54" s="135">
        <v>0.032292</v>
      </c>
      <c r="BA54" s="135">
        <v>4.1E-05</v>
      </c>
      <c r="BB54" s="135">
        <v>0.032251</v>
      </c>
      <c r="BC54" s="135">
        <v>0.032292</v>
      </c>
      <c r="BD54" s="135">
        <v>4.1E-05</v>
      </c>
      <c r="BE54" s="135">
        <v>0.032251</v>
      </c>
      <c r="BF54" s="135">
        <v>0.032292</v>
      </c>
      <c r="BG54" s="135">
        <v>4.1E-05</v>
      </c>
      <c r="BH54" s="135">
        <v>0.032251</v>
      </c>
      <c r="BI54" s="135">
        <v>0.032292</v>
      </c>
      <c r="BJ54" s="135">
        <v>4.1E-05</v>
      </c>
      <c r="BK54" s="135">
        <v>0.032251</v>
      </c>
      <c r="BL54" s="135">
        <v>0.032292</v>
      </c>
      <c r="BM54" s="135">
        <v>4.1E-05</v>
      </c>
      <c r="BN54" s="135">
        <v>0.032251</v>
      </c>
      <c r="BO54" s="135">
        <f t="shared" si="1"/>
        <v>0.25833599999999995</v>
      </c>
      <c r="BP54" s="135">
        <f t="shared" si="2"/>
        <v>0.00032800000000000006</v>
      </c>
      <c r="BQ54" s="135">
        <f t="shared" si="3"/>
        <v>0.258008</v>
      </c>
      <c r="BR54" s="135">
        <f t="shared" si="4"/>
        <v>0.25833599999999995</v>
      </c>
      <c r="BS54" s="135">
        <f t="shared" si="5"/>
        <v>0.00032800000000000006</v>
      </c>
      <c r="BT54" s="135">
        <f t="shared" si="6"/>
        <v>0.258008</v>
      </c>
    </row>
    <row r="55" spans="2:72" s="76" customFormat="1" ht="14.25" customHeight="1">
      <c r="B55" s="74"/>
      <c r="C55" s="75" t="s">
        <v>145</v>
      </c>
      <c r="D55" s="68">
        <v>3.939654</v>
      </c>
      <c r="E55" s="68">
        <v>0.312247</v>
      </c>
      <c r="F55" s="68">
        <v>3.627407</v>
      </c>
      <c r="G55" s="68">
        <v>3.473549</v>
      </c>
      <c r="H55" s="68">
        <v>0.312247</v>
      </c>
      <c r="I55" s="68">
        <v>3.161302</v>
      </c>
      <c r="J55" s="68">
        <v>3.123324</v>
      </c>
      <c r="K55" s="68">
        <v>0.312247</v>
      </c>
      <c r="L55" s="68">
        <v>2.811077</v>
      </c>
      <c r="M55" s="68">
        <v>2.430043</v>
      </c>
      <c r="N55" s="68">
        <v>0.312247</v>
      </c>
      <c r="O55" s="68">
        <v>2.117796</v>
      </c>
      <c r="P55" s="68">
        <v>4.083911</v>
      </c>
      <c r="Q55" s="68">
        <v>0.312247</v>
      </c>
      <c r="R55" s="68">
        <v>3.771664</v>
      </c>
      <c r="S55" s="68">
        <v>1.60986</v>
      </c>
      <c r="T55" s="68">
        <v>0.312247</v>
      </c>
      <c r="U55" s="68">
        <v>1.297613</v>
      </c>
      <c r="V55" s="68">
        <v>2.453365</v>
      </c>
      <c r="W55" s="68">
        <v>1.412247</v>
      </c>
      <c r="X55" s="68">
        <v>1.041118</v>
      </c>
      <c r="Y55" s="68">
        <v>2.136263</v>
      </c>
      <c r="Z55" s="68">
        <v>0.312247</v>
      </c>
      <c r="AA55" s="68">
        <v>1.824016</v>
      </c>
      <c r="AB55" s="68">
        <v>5.047239</v>
      </c>
      <c r="AC55" s="68">
        <v>0.412247</v>
      </c>
      <c r="AD55" s="68">
        <v>4.634992</v>
      </c>
      <c r="AE55" s="68">
        <v>0.904002</v>
      </c>
      <c r="AF55" s="68">
        <v>0.362247</v>
      </c>
      <c r="AG55" s="68">
        <v>0.541755</v>
      </c>
      <c r="AH55" s="68">
        <v>2.50725</v>
      </c>
      <c r="AI55" s="68">
        <v>0.412247</v>
      </c>
      <c r="AJ55" s="68">
        <v>2.095003</v>
      </c>
      <c r="AK55" s="68">
        <v>2.680916</v>
      </c>
      <c r="AL55" s="68">
        <v>0.312247</v>
      </c>
      <c r="AM55" s="68">
        <v>2.368669</v>
      </c>
      <c r="AN55" s="68">
        <f t="shared" si="0"/>
        <v>34.389376</v>
      </c>
      <c r="AO55" s="68">
        <f t="shared" si="0"/>
        <v>5.096964</v>
      </c>
      <c r="AP55" s="68">
        <f t="shared" si="0"/>
        <v>29.292412000000002</v>
      </c>
      <c r="AQ55" s="135">
        <v>2.005176</v>
      </c>
      <c r="AR55" s="135">
        <v>0.362247</v>
      </c>
      <c r="AS55" s="135">
        <v>1.642929</v>
      </c>
      <c r="AT55" s="135">
        <v>2.197175</v>
      </c>
      <c r="AU55" s="135">
        <v>0.312247</v>
      </c>
      <c r="AV55" s="135">
        <v>1.884928</v>
      </c>
      <c r="AW55" s="135">
        <v>1.636648</v>
      </c>
      <c r="AX55" s="135">
        <v>0.312247</v>
      </c>
      <c r="AY55" s="135">
        <v>1.324401</v>
      </c>
      <c r="AZ55" s="135">
        <v>3.390706</v>
      </c>
      <c r="BA55" s="135">
        <v>0.312247</v>
      </c>
      <c r="BB55" s="135">
        <v>3.078459</v>
      </c>
      <c r="BC55" s="135">
        <v>1.86142</v>
      </c>
      <c r="BD55" s="135">
        <v>0.312247</v>
      </c>
      <c r="BE55" s="135">
        <v>1.549173</v>
      </c>
      <c r="BF55" s="135">
        <v>5.404204</v>
      </c>
      <c r="BG55" s="135">
        <v>0.312247</v>
      </c>
      <c r="BH55" s="135">
        <v>5.091957</v>
      </c>
      <c r="BI55" s="135">
        <v>0.434736</v>
      </c>
      <c r="BJ55" s="135">
        <v>0.312247</v>
      </c>
      <c r="BK55" s="135">
        <v>0.122489</v>
      </c>
      <c r="BL55" s="135">
        <v>2.741169</v>
      </c>
      <c r="BM55" s="135">
        <v>0.312247</v>
      </c>
      <c r="BN55" s="135">
        <v>2.428922</v>
      </c>
      <c r="BO55" s="135">
        <f t="shared" si="1"/>
        <v>19.671234000000002</v>
      </c>
      <c r="BP55" s="135">
        <f t="shared" si="2"/>
        <v>2.547976</v>
      </c>
      <c r="BQ55" s="135">
        <f t="shared" si="3"/>
        <v>17.123258</v>
      </c>
      <c r="BR55" s="135">
        <f t="shared" si="4"/>
        <v>23.249969</v>
      </c>
      <c r="BS55" s="135">
        <f t="shared" si="5"/>
        <v>3.597976</v>
      </c>
      <c r="BT55" s="135">
        <f t="shared" si="6"/>
        <v>19.651993</v>
      </c>
    </row>
    <row r="56" spans="2:72" ht="14.25" customHeight="1">
      <c r="B56" s="62"/>
      <c r="C56" s="49" t="s">
        <v>146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f t="shared" si="0"/>
        <v>0</v>
      </c>
      <c r="AO56" s="68">
        <f t="shared" si="0"/>
        <v>0</v>
      </c>
      <c r="AP56" s="68">
        <f t="shared" si="0"/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35">
        <v>0</v>
      </c>
      <c r="BL56" s="135">
        <v>0</v>
      </c>
      <c r="BM56" s="135">
        <v>0</v>
      </c>
      <c r="BN56" s="135">
        <v>0</v>
      </c>
      <c r="BO56" s="135">
        <f t="shared" si="1"/>
        <v>0</v>
      </c>
      <c r="BP56" s="135">
        <f t="shared" si="2"/>
        <v>0</v>
      </c>
      <c r="BQ56" s="135">
        <f t="shared" si="3"/>
        <v>0</v>
      </c>
      <c r="BR56" s="135">
        <f t="shared" si="4"/>
        <v>0</v>
      </c>
      <c r="BS56" s="135">
        <f t="shared" si="5"/>
        <v>0</v>
      </c>
      <c r="BT56" s="135">
        <f t="shared" si="6"/>
        <v>0</v>
      </c>
    </row>
    <row r="57" spans="2:72" ht="14.25" customHeight="1">
      <c r="B57" s="62">
        <v>33</v>
      </c>
      <c r="C57" s="49" t="s">
        <v>147</v>
      </c>
      <c r="D57" s="68">
        <v>24.896982</v>
      </c>
      <c r="E57" s="68">
        <v>3.692645</v>
      </c>
      <c r="F57" s="68">
        <v>21.204337</v>
      </c>
      <c r="G57" s="68">
        <v>20.42042</v>
      </c>
      <c r="H57" s="68">
        <v>3.881834</v>
      </c>
      <c r="I57" s="68">
        <v>16.538586</v>
      </c>
      <c r="J57" s="68">
        <v>21.49804</v>
      </c>
      <c r="K57" s="68">
        <v>4.281113</v>
      </c>
      <c r="L57" s="68">
        <v>17.216927</v>
      </c>
      <c r="M57" s="68">
        <v>20.746455</v>
      </c>
      <c r="N57" s="68">
        <v>3.745392</v>
      </c>
      <c r="O57" s="68">
        <v>17.001063</v>
      </c>
      <c r="P57" s="68">
        <v>40.822007</v>
      </c>
      <c r="Q57" s="68">
        <v>3.692645</v>
      </c>
      <c r="R57" s="68">
        <v>37.129362</v>
      </c>
      <c r="S57" s="68">
        <v>22.070159</v>
      </c>
      <c r="T57" s="68">
        <v>3.881989</v>
      </c>
      <c r="U57" s="68">
        <v>18.18817</v>
      </c>
      <c r="V57" s="68">
        <v>43.384718</v>
      </c>
      <c r="W57" s="68">
        <v>3.760544</v>
      </c>
      <c r="X57" s="68">
        <v>39.624174</v>
      </c>
      <c r="Y57" s="68">
        <v>21.64694</v>
      </c>
      <c r="Z57" s="68">
        <v>3.692645</v>
      </c>
      <c r="AA57" s="68">
        <v>17.954295</v>
      </c>
      <c r="AB57" s="68">
        <v>26.993182</v>
      </c>
      <c r="AC57" s="68">
        <v>3.692645</v>
      </c>
      <c r="AD57" s="68">
        <v>23.300537</v>
      </c>
      <c r="AE57" s="68">
        <v>21.33798</v>
      </c>
      <c r="AF57" s="68">
        <v>3.692645</v>
      </c>
      <c r="AG57" s="68">
        <v>17.645335</v>
      </c>
      <c r="AH57" s="68">
        <v>20.371878</v>
      </c>
      <c r="AI57" s="68">
        <v>3.993538</v>
      </c>
      <c r="AJ57" s="68">
        <v>16.37834</v>
      </c>
      <c r="AK57" s="68">
        <v>21.170067</v>
      </c>
      <c r="AL57" s="68">
        <v>5.192645</v>
      </c>
      <c r="AM57" s="68">
        <v>15.977422</v>
      </c>
      <c r="AN57" s="68">
        <f t="shared" si="0"/>
        <v>305.35882799999996</v>
      </c>
      <c r="AO57" s="68">
        <f t="shared" si="0"/>
        <v>47.20028</v>
      </c>
      <c r="AP57" s="68">
        <f t="shared" si="0"/>
        <v>258.158548</v>
      </c>
      <c r="AQ57" s="135">
        <v>21.959245</v>
      </c>
      <c r="AR57" s="135">
        <v>17.334908</v>
      </c>
      <c r="AS57" s="135">
        <v>4.624337</v>
      </c>
      <c r="AT57" s="135">
        <v>25.668792</v>
      </c>
      <c r="AU57" s="135">
        <v>3.692645</v>
      </c>
      <c r="AV57" s="135">
        <v>21.976147</v>
      </c>
      <c r="AW57" s="135">
        <v>22.199588</v>
      </c>
      <c r="AX57" s="135">
        <v>3.692645</v>
      </c>
      <c r="AY57" s="135">
        <v>18.506943</v>
      </c>
      <c r="AZ57" s="135">
        <v>22.315661</v>
      </c>
      <c r="BA57" s="135">
        <v>13.840826</v>
      </c>
      <c r="BB57" s="135">
        <v>8.474835</v>
      </c>
      <c r="BC57" s="135">
        <v>22.083362</v>
      </c>
      <c r="BD57" s="135">
        <v>3.692645</v>
      </c>
      <c r="BE57" s="135">
        <v>18.390717</v>
      </c>
      <c r="BF57" s="135">
        <v>22.772668</v>
      </c>
      <c r="BG57" s="135">
        <v>3.692645</v>
      </c>
      <c r="BH57" s="135">
        <v>19.080023</v>
      </c>
      <c r="BI57" s="135">
        <v>20.816666</v>
      </c>
      <c r="BJ57" s="135">
        <v>3.692645</v>
      </c>
      <c r="BK57" s="135">
        <v>17.124021</v>
      </c>
      <c r="BL57" s="135">
        <v>20.855751</v>
      </c>
      <c r="BM57" s="135">
        <v>3.692645</v>
      </c>
      <c r="BN57" s="135">
        <v>17.163106</v>
      </c>
      <c r="BO57" s="135">
        <f t="shared" si="1"/>
        <v>178.671733</v>
      </c>
      <c r="BP57" s="135">
        <f t="shared" si="2"/>
        <v>53.33160399999999</v>
      </c>
      <c r="BQ57" s="135">
        <f t="shared" si="3"/>
        <v>125.34012899999999</v>
      </c>
      <c r="BR57" s="135">
        <f t="shared" si="4"/>
        <v>215.48572099999998</v>
      </c>
      <c r="BS57" s="135">
        <f t="shared" si="5"/>
        <v>30.628807</v>
      </c>
      <c r="BT57" s="135">
        <f t="shared" si="6"/>
        <v>184.856914</v>
      </c>
    </row>
    <row r="58" spans="2:72" s="51" customFormat="1" ht="14.25" customHeight="1">
      <c r="B58" s="63"/>
      <c r="C58" s="52" t="s">
        <v>132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f t="shared" si="0"/>
        <v>0</v>
      </c>
      <c r="AO58" s="68">
        <f t="shared" si="0"/>
        <v>0</v>
      </c>
      <c r="AP58" s="68">
        <f t="shared" si="0"/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f t="shared" si="1"/>
        <v>0</v>
      </c>
      <c r="BP58" s="135">
        <f t="shared" si="2"/>
        <v>0</v>
      </c>
      <c r="BQ58" s="135">
        <f t="shared" si="3"/>
        <v>0</v>
      </c>
      <c r="BR58" s="135">
        <f t="shared" si="4"/>
        <v>0</v>
      </c>
      <c r="BS58" s="135">
        <f t="shared" si="5"/>
        <v>0</v>
      </c>
      <c r="BT58" s="135">
        <f t="shared" si="6"/>
        <v>0</v>
      </c>
    </row>
    <row r="59" spans="2:72" ht="14.25" customHeight="1">
      <c r="B59" s="62">
        <v>34</v>
      </c>
      <c r="C59" s="49" t="s">
        <v>148</v>
      </c>
      <c r="D59" s="68">
        <v>0.680239</v>
      </c>
      <c r="E59" s="68">
        <v>0</v>
      </c>
      <c r="F59" s="68">
        <v>0.680239</v>
      </c>
      <c r="G59" s="68">
        <v>0.529197</v>
      </c>
      <c r="H59" s="68">
        <v>0</v>
      </c>
      <c r="I59" s="68">
        <v>0.529197</v>
      </c>
      <c r="J59" s="68">
        <v>0.579217</v>
      </c>
      <c r="K59" s="68">
        <v>0</v>
      </c>
      <c r="L59" s="68">
        <v>0.579217</v>
      </c>
      <c r="M59" s="68">
        <v>0.279217</v>
      </c>
      <c r="N59" s="68">
        <v>0</v>
      </c>
      <c r="O59" s="68">
        <v>0.279217</v>
      </c>
      <c r="P59" s="68">
        <v>0.279217</v>
      </c>
      <c r="Q59" s="68">
        <v>0</v>
      </c>
      <c r="R59" s="68">
        <v>0.279217</v>
      </c>
      <c r="S59" s="68">
        <v>0.279217</v>
      </c>
      <c r="T59" s="68">
        <v>0</v>
      </c>
      <c r="U59" s="68">
        <v>0.279217</v>
      </c>
      <c r="V59" s="68">
        <v>0.479217</v>
      </c>
      <c r="W59" s="68">
        <v>0</v>
      </c>
      <c r="X59" s="68">
        <v>0.479217</v>
      </c>
      <c r="Y59" s="68">
        <v>0.779217</v>
      </c>
      <c r="Z59" s="68">
        <v>0</v>
      </c>
      <c r="AA59" s="68">
        <v>0.779217</v>
      </c>
      <c r="AB59" s="68">
        <v>0.404189</v>
      </c>
      <c r="AC59" s="68">
        <v>0</v>
      </c>
      <c r="AD59" s="68">
        <v>0.404189</v>
      </c>
      <c r="AE59" s="68">
        <v>0.279217</v>
      </c>
      <c r="AF59" s="68">
        <v>0</v>
      </c>
      <c r="AG59" s="68">
        <v>0.279217</v>
      </c>
      <c r="AH59" s="68">
        <v>0.279217</v>
      </c>
      <c r="AI59" s="68">
        <v>0</v>
      </c>
      <c r="AJ59" s="68">
        <v>0.279217</v>
      </c>
      <c r="AK59" s="68">
        <v>0.279217</v>
      </c>
      <c r="AL59" s="68">
        <v>0</v>
      </c>
      <c r="AM59" s="68">
        <v>0.279217</v>
      </c>
      <c r="AN59" s="68">
        <f t="shared" si="0"/>
        <v>5.126578</v>
      </c>
      <c r="AO59" s="68">
        <f t="shared" si="0"/>
        <v>0</v>
      </c>
      <c r="AP59" s="68">
        <f t="shared" si="0"/>
        <v>5.126578</v>
      </c>
      <c r="AQ59" s="135">
        <v>0.279217</v>
      </c>
      <c r="AR59" s="135">
        <v>0</v>
      </c>
      <c r="AS59" s="135">
        <v>0.279217</v>
      </c>
      <c r="AT59" s="135">
        <v>0.404189</v>
      </c>
      <c r="AU59" s="135">
        <v>0</v>
      </c>
      <c r="AV59" s="135">
        <v>0.404189</v>
      </c>
      <c r="AW59" s="135">
        <v>0.279217</v>
      </c>
      <c r="AX59" s="135">
        <v>0</v>
      </c>
      <c r="AY59" s="135">
        <v>0.279217</v>
      </c>
      <c r="AZ59" s="135">
        <v>0.283217</v>
      </c>
      <c r="BA59" s="135">
        <v>0</v>
      </c>
      <c r="BB59" s="135">
        <v>0.283217</v>
      </c>
      <c r="BC59" s="135">
        <v>0.309152</v>
      </c>
      <c r="BD59" s="135">
        <v>0</v>
      </c>
      <c r="BE59" s="135">
        <v>0.309152</v>
      </c>
      <c r="BF59" s="135">
        <v>0.279217</v>
      </c>
      <c r="BG59" s="135">
        <v>0</v>
      </c>
      <c r="BH59" s="135">
        <v>0.279217</v>
      </c>
      <c r="BI59" s="135">
        <v>0.433418</v>
      </c>
      <c r="BJ59" s="135">
        <v>0</v>
      </c>
      <c r="BK59" s="135">
        <v>0.433418</v>
      </c>
      <c r="BL59" s="135">
        <v>0.34089</v>
      </c>
      <c r="BM59" s="135">
        <v>0</v>
      </c>
      <c r="BN59" s="135">
        <v>0.34089</v>
      </c>
      <c r="BO59" s="135">
        <f t="shared" si="1"/>
        <v>2.608517</v>
      </c>
      <c r="BP59" s="135">
        <f t="shared" si="2"/>
        <v>0</v>
      </c>
      <c r="BQ59" s="135">
        <f t="shared" si="3"/>
        <v>2.608517</v>
      </c>
      <c r="BR59" s="135">
        <f t="shared" si="4"/>
        <v>3.8847380000000005</v>
      </c>
      <c r="BS59" s="135">
        <f t="shared" si="5"/>
        <v>0</v>
      </c>
      <c r="BT59" s="135">
        <f t="shared" si="6"/>
        <v>3.8847380000000005</v>
      </c>
    </row>
    <row r="60" spans="2:72" ht="14.25" customHeight="1">
      <c r="B60" s="62">
        <v>35</v>
      </c>
      <c r="C60" s="49" t="s">
        <v>149</v>
      </c>
      <c r="D60" s="68">
        <v>5.636657</v>
      </c>
      <c r="E60" s="68">
        <v>0.274932</v>
      </c>
      <c r="F60" s="68">
        <v>5.361725</v>
      </c>
      <c r="G60" s="68">
        <v>4.472733</v>
      </c>
      <c r="H60" s="68">
        <v>0.155015</v>
      </c>
      <c r="I60" s="68">
        <v>4.317718</v>
      </c>
      <c r="J60" s="68">
        <v>6.08743</v>
      </c>
      <c r="K60" s="68">
        <v>1.821879</v>
      </c>
      <c r="L60" s="68">
        <v>4.265551</v>
      </c>
      <c r="M60" s="68">
        <v>5.560549</v>
      </c>
      <c r="N60" s="68">
        <v>0.155015</v>
      </c>
      <c r="O60" s="68">
        <v>5.405534</v>
      </c>
      <c r="P60" s="68">
        <v>2.463029</v>
      </c>
      <c r="Q60" s="68">
        <v>0.455015</v>
      </c>
      <c r="R60" s="68">
        <v>2.008014</v>
      </c>
      <c r="S60" s="68">
        <v>4.344861</v>
      </c>
      <c r="T60" s="68">
        <v>0.155015</v>
      </c>
      <c r="U60" s="68">
        <v>4.189846</v>
      </c>
      <c r="V60" s="68">
        <v>2.647209</v>
      </c>
      <c r="W60" s="68">
        <v>0.155015</v>
      </c>
      <c r="X60" s="68">
        <v>2.492194</v>
      </c>
      <c r="Y60" s="68">
        <v>3.72271</v>
      </c>
      <c r="Z60" s="68">
        <v>0.155015</v>
      </c>
      <c r="AA60" s="68">
        <v>3.567695</v>
      </c>
      <c r="AB60" s="68">
        <v>22.38748</v>
      </c>
      <c r="AC60" s="68">
        <v>0.255015</v>
      </c>
      <c r="AD60" s="68">
        <v>22.132465</v>
      </c>
      <c r="AE60" s="68">
        <v>3.802288</v>
      </c>
      <c r="AF60" s="68">
        <v>0.155015</v>
      </c>
      <c r="AG60" s="68">
        <v>3.647273</v>
      </c>
      <c r="AH60" s="68">
        <v>2.601171</v>
      </c>
      <c r="AI60" s="68">
        <v>0.159513</v>
      </c>
      <c r="AJ60" s="68">
        <v>2.441658</v>
      </c>
      <c r="AK60" s="68">
        <v>1.713229</v>
      </c>
      <c r="AL60" s="68">
        <v>0.854473</v>
      </c>
      <c r="AM60" s="68">
        <v>0.858756</v>
      </c>
      <c r="AN60" s="68">
        <f t="shared" si="0"/>
        <v>65.439346</v>
      </c>
      <c r="AO60" s="68">
        <f t="shared" si="0"/>
        <v>4.750917000000001</v>
      </c>
      <c r="AP60" s="68">
        <f t="shared" si="0"/>
        <v>60.68842899999999</v>
      </c>
      <c r="AQ60" s="135">
        <v>1.665012</v>
      </c>
      <c r="AR60" s="135">
        <v>0.572575</v>
      </c>
      <c r="AS60" s="135">
        <v>1.092437</v>
      </c>
      <c r="AT60" s="135">
        <v>1.967202</v>
      </c>
      <c r="AU60" s="135">
        <v>0.355015</v>
      </c>
      <c r="AV60" s="135">
        <v>1.612187</v>
      </c>
      <c r="AW60" s="135">
        <v>1.735146</v>
      </c>
      <c r="AX60" s="135">
        <v>0.422213</v>
      </c>
      <c r="AY60" s="135">
        <v>1.312933</v>
      </c>
      <c r="AZ60" s="135">
        <v>5.341295</v>
      </c>
      <c r="BA60" s="135">
        <v>0.155015</v>
      </c>
      <c r="BB60" s="135">
        <v>5.18628</v>
      </c>
      <c r="BC60" s="135">
        <v>2.35064</v>
      </c>
      <c r="BD60" s="135">
        <v>0.155015</v>
      </c>
      <c r="BE60" s="135">
        <v>2.195625</v>
      </c>
      <c r="BF60" s="135">
        <v>1.737104</v>
      </c>
      <c r="BG60" s="135">
        <v>0.155015</v>
      </c>
      <c r="BH60" s="135">
        <v>1.582089</v>
      </c>
      <c r="BI60" s="135">
        <v>3.311957</v>
      </c>
      <c r="BJ60" s="135">
        <v>0.155015</v>
      </c>
      <c r="BK60" s="135">
        <v>3.156942</v>
      </c>
      <c r="BL60" s="135">
        <v>1.690613</v>
      </c>
      <c r="BM60" s="135">
        <v>0.155015</v>
      </c>
      <c r="BN60" s="135">
        <v>1.535598</v>
      </c>
      <c r="BO60" s="135">
        <f t="shared" si="1"/>
        <v>19.798969</v>
      </c>
      <c r="BP60" s="135">
        <f t="shared" si="2"/>
        <v>2.1248779999999994</v>
      </c>
      <c r="BQ60" s="135">
        <f t="shared" si="3"/>
        <v>17.674091</v>
      </c>
      <c r="BR60" s="135">
        <f t="shared" si="4"/>
        <v>34.935178</v>
      </c>
      <c r="BS60" s="135">
        <f t="shared" si="5"/>
        <v>3.3269010000000003</v>
      </c>
      <c r="BT60" s="135">
        <f t="shared" si="6"/>
        <v>31.608277</v>
      </c>
    </row>
    <row r="61" spans="2:72" ht="14.25" customHeight="1">
      <c r="B61" s="64">
        <v>36</v>
      </c>
      <c r="C61" s="53" t="s">
        <v>150</v>
      </c>
      <c r="D61" s="68">
        <v>4.725374</v>
      </c>
      <c r="E61" s="68">
        <v>3.830758</v>
      </c>
      <c r="F61" s="68">
        <v>0.894616</v>
      </c>
      <c r="G61" s="68">
        <v>3.039281</v>
      </c>
      <c r="H61" s="68">
        <v>0.179321</v>
      </c>
      <c r="I61" s="68">
        <v>2.85996</v>
      </c>
      <c r="J61" s="68">
        <v>2.818248</v>
      </c>
      <c r="K61" s="68">
        <v>0.179321</v>
      </c>
      <c r="L61" s="68">
        <v>2.638927</v>
      </c>
      <c r="M61" s="68">
        <v>11.378727</v>
      </c>
      <c r="N61" s="68">
        <v>0.179321</v>
      </c>
      <c r="O61" s="68">
        <v>11.199406</v>
      </c>
      <c r="P61" s="68">
        <v>6.770278</v>
      </c>
      <c r="Q61" s="68">
        <v>0.179321</v>
      </c>
      <c r="R61" s="68">
        <v>6.590957</v>
      </c>
      <c r="S61" s="68">
        <v>5.271861</v>
      </c>
      <c r="T61" s="68">
        <v>0.179321</v>
      </c>
      <c r="U61" s="68">
        <v>5.09254</v>
      </c>
      <c r="V61" s="68">
        <v>8.118419</v>
      </c>
      <c r="W61" s="68">
        <v>5.179321</v>
      </c>
      <c r="X61" s="68">
        <v>2.939098</v>
      </c>
      <c r="Y61" s="68">
        <v>2.755971</v>
      </c>
      <c r="Z61" s="68">
        <v>2.973783</v>
      </c>
      <c r="AA61" s="68">
        <v>-0.217812</v>
      </c>
      <c r="AB61" s="68">
        <v>3.929619</v>
      </c>
      <c r="AC61" s="68">
        <v>0.179321</v>
      </c>
      <c r="AD61" s="68">
        <v>3.750298</v>
      </c>
      <c r="AE61" s="68">
        <v>3.635123</v>
      </c>
      <c r="AF61" s="68">
        <v>0.179321</v>
      </c>
      <c r="AG61" s="68">
        <v>3.455802</v>
      </c>
      <c r="AH61" s="68">
        <v>3.386481</v>
      </c>
      <c r="AI61" s="68">
        <v>0.179321</v>
      </c>
      <c r="AJ61" s="68">
        <v>3.20716</v>
      </c>
      <c r="AK61" s="68">
        <v>8.335986</v>
      </c>
      <c r="AL61" s="68">
        <v>0.179321</v>
      </c>
      <c r="AM61" s="68">
        <v>8.156665</v>
      </c>
      <c r="AN61" s="68">
        <f t="shared" si="0"/>
        <v>64.165368</v>
      </c>
      <c r="AO61" s="68">
        <f t="shared" si="0"/>
        <v>13.597750999999999</v>
      </c>
      <c r="AP61" s="68">
        <f t="shared" si="0"/>
        <v>50.567617</v>
      </c>
      <c r="AQ61" s="135">
        <v>10.542421</v>
      </c>
      <c r="AR61" s="135">
        <v>0.179321</v>
      </c>
      <c r="AS61" s="135">
        <v>10.3631</v>
      </c>
      <c r="AT61" s="135">
        <v>28.690223</v>
      </c>
      <c r="AU61" s="135">
        <v>0.179321</v>
      </c>
      <c r="AV61" s="135">
        <v>28.510902</v>
      </c>
      <c r="AW61" s="135">
        <v>12.483684</v>
      </c>
      <c r="AX61" s="135">
        <v>1.079321</v>
      </c>
      <c r="AY61" s="135">
        <v>11.404363</v>
      </c>
      <c r="AZ61" s="135">
        <v>20.389705</v>
      </c>
      <c r="BA61" s="135">
        <v>2.279321</v>
      </c>
      <c r="BB61" s="135">
        <v>18.110384</v>
      </c>
      <c r="BC61" s="135">
        <v>3.725453</v>
      </c>
      <c r="BD61" s="135">
        <v>19.979321</v>
      </c>
      <c r="BE61" s="135">
        <v>-16.253868</v>
      </c>
      <c r="BF61" s="135">
        <v>4.285807</v>
      </c>
      <c r="BG61" s="135">
        <v>6.879321</v>
      </c>
      <c r="BH61" s="135">
        <v>-2.593514</v>
      </c>
      <c r="BI61" s="135">
        <v>5.464368</v>
      </c>
      <c r="BJ61" s="135">
        <v>15.179321</v>
      </c>
      <c r="BK61" s="135">
        <v>-9.714953</v>
      </c>
      <c r="BL61" s="135">
        <v>14.559906</v>
      </c>
      <c r="BM61" s="135">
        <v>4.679321</v>
      </c>
      <c r="BN61" s="135">
        <v>9.880585</v>
      </c>
      <c r="BO61" s="135">
        <f t="shared" si="1"/>
        <v>100.141567</v>
      </c>
      <c r="BP61" s="135">
        <f t="shared" si="2"/>
        <v>50.434568</v>
      </c>
      <c r="BQ61" s="135">
        <f t="shared" si="3"/>
        <v>49.70699900000001</v>
      </c>
      <c r="BR61" s="135">
        <f t="shared" si="4"/>
        <v>44.878159</v>
      </c>
      <c r="BS61" s="135">
        <f t="shared" si="5"/>
        <v>12.880467</v>
      </c>
      <c r="BT61" s="135">
        <f t="shared" si="6"/>
        <v>31.997691999999997</v>
      </c>
    </row>
    <row r="62" spans="2:72" ht="15.75">
      <c r="B62" s="54" t="s">
        <v>151</v>
      </c>
      <c r="C62" s="55"/>
      <c r="D62" s="86">
        <v>162.99460899999997</v>
      </c>
      <c r="E62" s="86">
        <v>69.13707</v>
      </c>
      <c r="F62" s="86">
        <v>93.85753900000003</v>
      </c>
      <c r="G62" s="86">
        <v>180.61546900000005</v>
      </c>
      <c r="H62" s="86">
        <v>36.71252599999999</v>
      </c>
      <c r="I62" s="86">
        <v>143.90294300000005</v>
      </c>
      <c r="J62" s="86">
        <v>189.49948399999997</v>
      </c>
      <c r="K62" s="86">
        <v>77.45851100000004</v>
      </c>
      <c r="L62" s="86">
        <v>112.04097299999997</v>
      </c>
      <c r="M62" s="86">
        <v>178.22554300000004</v>
      </c>
      <c r="N62" s="86">
        <v>38.121644</v>
      </c>
      <c r="O62" s="86">
        <v>140.10389899999998</v>
      </c>
      <c r="P62" s="86">
        <v>215.4916609999999</v>
      </c>
      <c r="Q62" s="86">
        <v>98.45972700000002</v>
      </c>
      <c r="R62" s="86">
        <v>117.03193399999998</v>
      </c>
      <c r="S62" s="86">
        <v>289.9689180000001</v>
      </c>
      <c r="T62" s="86">
        <v>256.864333</v>
      </c>
      <c r="U62" s="86">
        <v>33.104584999999986</v>
      </c>
      <c r="V62" s="86">
        <v>278.28199599999994</v>
      </c>
      <c r="W62" s="86">
        <v>41.542041000000005</v>
      </c>
      <c r="X62" s="86">
        <v>236.73995499999995</v>
      </c>
      <c r="Y62" s="86">
        <v>152.52457700000002</v>
      </c>
      <c r="Z62" s="86">
        <v>39.155819</v>
      </c>
      <c r="AA62" s="86">
        <v>113.36875799999999</v>
      </c>
      <c r="AB62" s="86">
        <v>222.18829199999993</v>
      </c>
      <c r="AC62" s="86">
        <v>57.458307</v>
      </c>
      <c r="AD62" s="86">
        <v>164.729985</v>
      </c>
      <c r="AE62" s="86">
        <v>162.573738</v>
      </c>
      <c r="AF62" s="86">
        <v>35.75588</v>
      </c>
      <c r="AG62" s="86">
        <v>126.817858</v>
      </c>
      <c r="AH62" s="86">
        <v>188.59557999999998</v>
      </c>
      <c r="AI62" s="86">
        <v>38.483956000000006</v>
      </c>
      <c r="AJ62" s="86">
        <v>150.11162399999998</v>
      </c>
      <c r="AK62" s="86">
        <v>155.335987</v>
      </c>
      <c r="AL62" s="86">
        <v>38.573456</v>
      </c>
      <c r="AM62" s="86">
        <v>116.76253099999998</v>
      </c>
      <c r="AN62" s="86">
        <f t="shared" si="0"/>
        <v>2376.295854</v>
      </c>
      <c r="AO62" s="86">
        <f t="shared" si="0"/>
        <v>827.7232700000001</v>
      </c>
      <c r="AP62" s="86">
        <f t="shared" si="0"/>
        <v>1548.572584</v>
      </c>
      <c r="AQ62" s="136">
        <v>153.38044399999998</v>
      </c>
      <c r="AR62" s="136">
        <v>70.13054199999998</v>
      </c>
      <c r="AS62" s="136">
        <v>83.24990200000005</v>
      </c>
      <c r="AT62" s="136">
        <v>203.5451299999999</v>
      </c>
      <c r="AU62" s="136">
        <v>61.59197599999998</v>
      </c>
      <c r="AV62" s="136">
        <v>141.95315400000004</v>
      </c>
      <c r="AW62" s="136">
        <v>223.66186399999995</v>
      </c>
      <c r="AX62" s="136">
        <v>51.165976999999984</v>
      </c>
      <c r="AY62" s="136">
        <v>172.49588699999995</v>
      </c>
      <c r="AZ62" s="136">
        <v>174.186149</v>
      </c>
      <c r="BA62" s="136">
        <v>51.72553400000001</v>
      </c>
      <c r="BB62" s="136">
        <v>122.46061500000005</v>
      </c>
      <c r="BC62" s="136">
        <v>193.54187599999997</v>
      </c>
      <c r="BD62" s="136">
        <v>62.168325</v>
      </c>
      <c r="BE62" s="136">
        <v>131.37355100000005</v>
      </c>
      <c r="BF62" s="136">
        <v>260.57552799999996</v>
      </c>
      <c r="BG62" s="136">
        <v>49.464394</v>
      </c>
      <c r="BH62" s="136">
        <v>211.11113399999977</v>
      </c>
      <c r="BI62" s="136">
        <v>184.69776</v>
      </c>
      <c r="BJ62" s="136">
        <v>357.8688949999999</v>
      </c>
      <c r="BK62" s="136">
        <v>-173.17113499999994</v>
      </c>
      <c r="BL62" s="136">
        <v>177.31437800000003</v>
      </c>
      <c r="BM62" s="136">
        <v>46.142095999999995</v>
      </c>
      <c r="BN62" s="136">
        <v>131.17228199999997</v>
      </c>
      <c r="BO62" s="136">
        <f t="shared" si="1"/>
        <v>1570.9031289999998</v>
      </c>
      <c r="BP62" s="136">
        <f t="shared" si="2"/>
        <v>750.2577389999999</v>
      </c>
      <c r="BQ62" s="136">
        <f t="shared" si="3"/>
        <v>820.6453899999999</v>
      </c>
      <c r="BR62" s="136">
        <f t="shared" si="4"/>
        <v>1647.602257</v>
      </c>
      <c r="BS62" s="136">
        <f t="shared" si="5"/>
        <v>657.451671</v>
      </c>
      <c r="BT62" s="136">
        <f t="shared" si="6"/>
        <v>990.1505859999999</v>
      </c>
    </row>
    <row r="63" spans="2:72" ht="23.25" customHeight="1">
      <c r="B63" s="143" t="s">
        <v>152</v>
      </c>
      <c r="C63" s="144"/>
      <c r="D63" s="92">
        <v>162.99460899999997</v>
      </c>
      <c r="E63" s="92">
        <v>69.13707</v>
      </c>
      <c r="F63" s="92">
        <v>93.85753900000003</v>
      </c>
      <c r="G63" s="92">
        <v>180.61546900000005</v>
      </c>
      <c r="H63" s="92">
        <v>36.71252599999999</v>
      </c>
      <c r="I63" s="92">
        <v>143.90294300000005</v>
      </c>
      <c r="J63" s="92">
        <v>189.49948399999997</v>
      </c>
      <c r="K63" s="92">
        <v>77.45851100000004</v>
      </c>
      <c r="L63" s="92">
        <v>112.04097299999997</v>
      </c>
      <c r="M63" s="92">
        <v>178.22554300000004</v>
      </c>
      <c r="N63" s="92">
        <v>38.121644</v>
      </c>
      <c r="O63" s="92">
        <v>140.10389899999998</v>
      </c>
      <c r="P63" s="92">
        <v>215.4916609999999</v>
      </c>
      <c r="Q63" s="92">
        <v>98.45972700000002</v>
      </c>
      <c r="R63" s="92">
        <v>117.03193399999998</v>
      </c>
      <c r="S63" s="92">
        <v>289.9689180000001</v>
      </c>
      <c r="T63" s="92">
        <v>256.864333</v>
      </c>
      <c r="U63" s="92">
        <v>33.104584999999986</v>
      </c>
      <c r="V63" s="92">
        <v>278.28199599999994</v>
      </c>
      <c r="W63" s="92">
        <v>41.542041000000005</v>
      </c>
      <c r="X63" s="92">
        <v>236.73995499999995</v>
      </c>
      <c r="Y63" s="92">
        <v>152.52457700000002</v>
      </c>
      <c r="Z63" s="92">
        <v>39.155819</v>
      </c>
      <c r="AA63" s="92">
        <v>113.36875799999999</v>
      </c>
      <c r="AB63" s="92">
        <v>222.18829199999993</v>
      </c>
      <c r="AC63" s="92">
        <v>57.458307</v>
      </c>
      <c r="AD63" s="92">
        <v>164.729985</v>
      </c>
      <c r="AE63" s="92">
        <v>162.573738</v>
      </c>
      <c r="AF63" s="92">
        <v>35.75588</v>
      </c>
      <c r="AG63" s="92">
        <v>126.817858</v>
      </c>
      <c r="AH63" s="92">
        <v>188.59557999999998</v>
      </c>
      <c r="AI63" s="92">
        <v>38.483956000000006</v>
      </c>
      <c r="AJ63" s="92">
        <v>150.11162399999998</v>
      </c>
      <c r="AK63" s="92">
        <v>155.335987</v>
      </c>
      <c r="AL63" s="92">
        <v>38.573456</v>
      </c>
      <c r="AM63" s="92">
        <v>116.76253099999998</v>
      </c>
      <c r="AN63" s="92">
        <f t="shared" si="0"/>
        <v>2376.295854</v>
      </c>
      <c r="AO63" s="92">
        <f t="shared" si="0"/>
        <v>827.7232700000001</v>
      </c>
      <c r="AP63" s="92">
        <f t="shared" si="0"/>
        <v>1548.572584</v>
      </c>
      <c r="AQ63" s="137">
        <v>153.38044399999998</v>
      </c>
      <c r="AR63" s="137">
        <v>70.13054199999998</v>
      </c>
      <c r="AS63" s="137">
        <v>83.24990200000005</v>
      </c>
      <c r="AT63" s="137">
        <v>203.5451299999999</v>
      </c>
      <c r="AU63" s="137">
        <v>61.59197599999998</v>
      </c>
      <c r="AV63" s="137">
        <v>141.95315400000004</v>
      </c>
      <c r="AW63" s="137">
        <v>223.66186399999995</v>
      </c>
      <c r="AX63" s="137">
        <v>51.165976999999984</v>
      </c>
      <c r="AY63" s="137">
        <v>172.49588699999995</v>
      </c>
      <c r="AZ63" s="137">
        <v>174.186149</v>
      </c>
      <c r="BA63" s="137">
        <v>51.72553400000001</v>
      </c>
      <c r="BB63" s="137">
        <v>122.46061500000005</v>
      </c>
      <c r="BC63" s="137">
        <v>193.54187599999997</v>
      </c>
      <c r="BD63" s="137">
        <v>62.168325</v>
      </c>
      <c r="BE63" s="137">
        <v>131.37355100000005</v>
      </c>
      <c r="BF63" s="137">
        <v>260.57552799999996</v>
      </c>
      <c r="BG63" s="137">
        <v>49.464394</v>
      </c>
      <c r="BH63" s="137">
        <v>211.11113399999977</v>
      </c>
      <c r="BI63" s="137">
        <v>184.69776</v>
      </c>
      <c r="BJ63" s="137">
        <v>357.8688949999999</v>
      </c>
      <c r="BK63" s="137">
        <v>-173.17113499999994</v>
      </c>
      <c r="BL63" s="137">
        <v>177.31437800000003</v>
      </c>
      <c r="BM63" s="137">
        <v>46.142095999999995</v>
      </c>
      <c r="BN63" s="137">
        <v>131.17228199999997</v>
      </c>
      <c r="BO63" s="137">
        <f t="shared" si="1"/>
        <v>1570.9031289999998</v>
      </c>
      <c r="BP63" s="137">
        <f t="shared" si="2"/>
        <v>750.2577389999999</v>
      </c>
      <c r="BQ63" s="137">
        <f t="shared" si="3"/>
        <v>820.6453899999999</v>
      </c>
      <c r="BR63" s="137">
        <f t="shared" si="4"/>
        <v>1647.602257</v>
      </c>
      <c r="BS63" s="137">
        <f t="shared" si="5"/>
        <v>657.451671</v>
      </c>
      <c r="BT63" s="137">
        <f t="shared" si="6"/>
        <v>990.1505859999999</v>
      </c>
    </row>
    <row r="64" spans="2:72" ht="15.75">
      <c r="B64" s="66" t="s">
        <v>153</v>
      </c>
      <c r="C64" s="51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BO64" s="138"/>
      <c r="BP64" s="138"/>
      <c r="BQ64" s="138"/>
      <c r="BR64" s="139"/>
      <c r="BS64" s="139"/>
      <c r="BT64" s="139"/>
    </row>
    <row r="65" spans="2:72" ht="15.75">
      <c r="B65" s="80" t="s">
        <v>156</v>
      </c>
      <c r="C65" s="51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S65" s="126"/>
      <c r="BO65" s="138"/>
      <c r="BP65" s="138"/>
      <c r="BQ65" s="138"/>
      <c r="BR65" s="139"/>
      <c r="BS65" s="139"/>
      <c r="BT65" s="139"/>
    </row>
    <row r="66" spans="2:72" ht="12.75" customHeight="1">
      <c r="B66" s="133" t="s">
        <v>157</v>
      </c>
      <c r="C66" s="133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6"/>
      <c r="AR66" s="126"/>
      <c r="AS66" s="126"/>
      <c r="BO66" s="138"/>
      <c r="BP66" s="138"/>
      <c r="BQ66" s="138"/>
      <c r="BR66" s="139"/>
      <c r="BS66" s="139"/>
      <c r="BT66" s="139"/>
    </row>
    <row r="67" spans="2:72" ht="12.75" customHeight="1">
      <c r="B67" s="124" t="s">
        <v>192</v>
      </c>
      <c r="C67" s="12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BO67" s="138"/>
      <c r="BP67" s="138"/>
      <c r="BQ67" s="138"/>
      <c r="BR67" s="139"/>
      <c r="BS67" s="139"/>
      <c r="BT67" s="139"/>
    </row>
    <row r="68" spans="2:72" ht="12.75" customHeight="1">
      <c r="B68" s="125" t="s">
        <v>193</v>
      </c>
      <c r="C68" s="12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BO68" s="138"/>
      <c r="BP68" s="138"/>
      <c r="BQ68" s="138"/>
      <c r="BR68" s="139"/>
      <c r="BS68" s="139"/>
      <c r="BT68" s="139"/>
    </row>
    <row r="69" spans="2:72" ht="12.75" hidden="1">
      <c r="B69" s="145" t="s">
        <v>310</v>
      </c>
      <c r="C69" s="145"/>
      <c r="BO69" s="138"/>
      <c r="BP69" s="138"/>
      <c r="BQ69" s="138"/>
      <c r="BR69" s="139"/>
      <c r="BS69" s="139"/>
      <c r="BT69" s="139"/>
    </row>
    <row r="70" spans="1:72" ht="13.5" customHeight="1">
      <c r="A70" s="57"/>
      <c r="B70" s="65" t="s">
        <v>159</v>
      </c>
      <c r="C70" s="56"/>
      <c r="BO70" s="138"/>
      <c r="BP70" s="138"/>
      <c r="BQ70" s="138"/>
      <c r="BR70" s="139"/>
      <c r="BS70" s="139"/>
      <c r="BT70" s="139"/>
    </row>
    <row r="71" spans="2:72" ht="16.5" customHeight="1">
      <c r="B71" s="65" t="s">
        <v>158</v>
      </c>
      <c r="C71" s="72"/>
      <c r="BO71" s="138"/>
      <c r="BP71" s="138"/>
      <c r="BQ71" s="138"/>
      <c r="BR71" s="139"/>
      <c r="BS71" s="139"/>
      <c r="BT71" s="139"/>
    </row>
    <row r="73" ht="15.75" customHeight="1">
      <c r="C73" s="131" t="s">
        <v>292</v>
      </c>
    </row>
    <row r="74" ht="12.75">
      <c r="C74" s="132" t="s">
        <v>293</v>
      </c>
    </row>
    <row r="75" ht="15.75" customHeight="1">
      <c r="C75" s="132" t="s">
        <v>294</v>
      </c>
    </row>
    <row r="76" ht="12.75">
      <c r="C76" s="132" t="s">
        <v>295</v>
      </c>
    </row>
    <row r="77" ht="12.75">
      <c r="C77" s="111"/>
    </row>
  </sheetData>
  <sheetProtection/>
  <mergeCells count="27">
    <mergeCell ref="BF6:BH6"/>
    <mergeCell ref="D6:F6"/>
    <mergeCell ref="G6:I6"/>
    <mergeCell ref="J6:L6"/>
    <mergeCell ref="M6:O6"/>
    <mergeCell ref="P6:R6"/>
    <mergeCell ref="AW6:AY6"/>
    <mergeCell ref="AT6:AV6"/>
    <mergeCell ref="B6:B7"/>
    <mergeCell ref="C6:C7"/>
    <mergeCell ref="AZ6:BB6"/>
    <mergeCell ref="S6:U6"/>
    <mergeCell ref="V6:X6"/>
    <mergeCell ref="Y6:AA6"/>
    <mergeCell ref="AB6:AD6"/>
    <mergeCell ref="AE6:AG6"/>
    <mergeCell ref="AH6:AJ6"/>
    <mergeCell ref="BL6:BN6"/>
    <mergeCell ref="BI6:BK6"/>
    <mergeCell ref="BO6:BQ6"/>
    <mergeCell ref="BR6:BT6"/>
    <mergeCell ref="B63:C63"/>
    <mergeCell ref="B69:C69"/>
    <mergeCell ref="BC6:BE6"/>
    <mergeCell ref="AK6:AM6"/>
    <mergeCell ref="AN6:AP6"/>
    <mergeCell ref="AQ6:AS6"/>
  </mergeCells>
  <hyperlinks>
    <hyperlink ref="B68" r:id="rId1" display="http://www.sbp.org.pk/departments/stats/Notice/Rev-Study-External-Sector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7"/>
  <sheetViews>
    <sheetView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A1:IV16384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21" width="9.00390625" style="39" customWidth="1"/>
    <col min="22" max="240" width="9.125" style="39" customWidth="1"/>
    <col min="241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3" s="45" customFormat="1" ht="25.5" customHeight="1">
      <c r="B4" s="71" t="s">
        <v>94</v>
      </c>
      <c r="C4" s="71"/>
    </row>
    <row r="5" spans="2:3" s="45" customFormat="1" ht="18" customHeight="1">
      <c r="B5" s="84" t="s">
        <v>160</v>
      </c>
      <c r="C5" s="46"/>
    </row>
    <row r="6" spans="2:255" s="47" customFormat="1" ht="38.25" customHeight="1">
      <c r="B6" s="146" t="s">
        <v>95</v>
      </c>
      <c r="C6" s="148" t="s">
        <v>96</v>
      </c>
      <c r="D6" s="140" t="s">
        <v>235</v>
      </c>
      <c r="E6" s="141"/>
      <c r="F6" s="142"/>
      <c r="G6" s="140" t="s">
        <v>236</v>
      </c>
      <c r="H6" s="141"/>
      <c r="I6" s="142"/>
      <c r="J6" s="140" t="s">
        <v>237</v>
      </c>
      <c r="K6" s="141"/>
      <c r="L6" s="142"/>
      <c r="M6" s="140" t="s">
        <v>238</v>
      </c>
      <c r="N6" s="141"/>
      <c r="O6" s="142"/>
      <c r="P6" s="140" t="s">
        <v>239</v>
      </c>
      <c r="Q6" s="141"/>
      <c r="R6" s="142"/>
      <c r="S6" s="140" t="s">
        <v>240</v>
      </c>
      <c r="T6" s="141"/>
      <c r="U6" s="142"/>
      <c r="V6" s="140" t="s">
        <v>241</v>
      </c>
      <c r="W6" s="141"/>
      <c r="X6" s="142"/>
      <c r="Y6" s="140" t="s">
        <v>242</v>
      </c>
      <c r="Z6" s="141"/>
      <c r="AA6" s="142"/>
      <c r="AB6" s="140" t="s">
        <v>243</v>
      </c>
      <c r="AC6" s="141"/>
      <c r="AD6" s="142"/>
      <c r="AE6" s="140" t="s">
        <v>244</v>
      </c>
      <c r="AF6" s="141"/>
      <c r="AG6" s="142"/>
      <c r="AH6" s="140" t="s">
        <v>245</v>
      </c>
      <c r="AI6" s="141"/>
      <c r="AJ6" s="142"/>
      <c r="AK6" s="140" t="s">
        <v>246</v>
      </c>
      <c r="AL6" s="141"/>
      <c r="AM6" s="142"/>
      <c r="AN6" s="150" t="s">
        <v>247</v>
      </c>
      <c r="AO6" s="151"/>
      <c r="AP6" s="152"/>
      <c r="AQ6" s="140" t="s">
        <v>248</v>
      </c>
      <c r="AR6" s="141"/>
      <c r="AS6" s="142"/>
      <c r="AT6" s="140" t="s">
        <v>249</v>
      </c>
      <c r="AU6" s="141"/>
      <c r="AV6" s="142"/>
      <c r="AW6" s="140" t="s">
        <v>250</v>
      </c>
      <c r="AX6" s="141"/>
      <c r="AY6" s="142"/>
      <c r="AZ6" s="140" t="s">
        <v>251</v>
      </c>
      <c r="BA6" s="141"/>
      <c r="BB6" s="142"/>
      <c r="BC6" s="140" t="s">
        <v>252</v>
      </c>
      <c r="BD6" s="141"/>
      <c r="BE6" s="142"/>
      <c r="BF6" s="140" t="s">
        <v>253</v>
      </c>
      <c r="BG6" s="141"/>
      <c r="BH6" s="142"/>
      <c r="BI6" s="140" t="s">
        <v>254</v>
      </c>
      <c r="BJ6" s="141"/>
      <c r="BK6" s="142"/>
      <c r="BL6" s="140" t="s">
        <v>255</v>
      </c>
      <c r="BM6" s="141"/>
      <c r="BN6" s="142"/>
      <c r="BO6" s="140" t="s">
        <v>256</v>
      </c>
      <c r="BP6" s="141"/>
      <c r="BQ6" s="142"/>
      <c r="BR6" s="140" t="s">
        <v>257</v>
      </c>
      <c r="BS6" s="141"/>
      <c r="BT6" s="142"/>
      <c r="BU6" s="140" t="s">
        <v>258</v>
      </c>
      <c r="BV6" s="141"/>
      <c r="BW6" s="142"/>
      <c r="BX6" s="140" t="s">
        <v>259</v>
      </c>
      <c r="BY6" s="141"/>
      <c r="BZ6" s="142"/>
      <c r="CA6" s="150" t="s">
        <v>260</v>
      </c>
      <c r="CB6" s="151"/>
      <c r="CC6" s="152"/>
      <c r="CD6" s="140" t="s">
        <v>261</v>
      </c>
      <c r="CE6" s="141"/>
      <c r="CF6" s="142"/>
      <c r="CG6" s="140" t="s">
        <v>262</v>
      </c>
      <c r="CH6" s="141"/>
      <c r="CI6" s="142"/>
      <c r="CJ6" s="140" t="s">
        <v>263</v>
      </c>
      <c r="CK6" s="141"/>
      <c r="CL6" s="142"/>
      <c r="CM6" s="140" t="s">
        <v>264</v>
      </c>
      <c r="CN6" s="141"/>
      <c r="CO6" s="142"/>
      <c r="CP6" s="140" t="s">
        <v>265</v>
      </c>
      <c r="CQ6" s="141"/>
      <c r="CR6" s="142"/>
      <c r="CS6" s="140" t="s">
        <v>266</v>
      </c>
      <c r="CT6" s="141"/>
      <c r="CU6" s="142"/>
      <c r="CV6" s="140" t="s">
        <v>267</v>
      </c>
      <c r="CW6" s="141"/>
      <c r="CX6" s="142"/>
      <c r="CY6" s="140" t="s">
        <v>268</v>
      </c>
      <c r="CZ6" s="141"/>
      <c r="DA6" s="142"/>
      <c r="DB6" s="140" t="s">
        <v>269</v>
      </c>
      <c r="DC6" s="141"/>
      <c r="DD6" s="142"/>
      <c r="DE6" s="140" t="s">
        <v>270</v>
      </c>
      <c r="DF6" s="141"/>
      <c r="DG6" s="142"/>
      <c r="DH6" s="140" t="s">
        <v>271</v>
      </c>
      <c r="DI6" s="141"/>
      <c r="DJ6" s="142"/>
      <c r="DK6" s="140" t="s">
        <v>272</v>
      </c>
      <c r="DL6" s="141"/>
      <c r="DM6" s="142"/>
      <c r="DN6" s="150" t="s">
        <v>273</v>
      </c>
      <c r="DO6" s="151"/>
      <c r="DP6" s="152"/>
      <c r="DQ6" s="140" t="s">
        <v>278</v>
      </c>
      <c r="DR6" s="141"/>
      <c r="DS6" s="142"/>
      <c r="DT6" s="140" t="s">
        <v>279</v>
      </c>
      <c r="DU6" s="141"/>
      <c r="DV6" s="142"/>
      <c r="DW6" s="140" t="s">
        <v>280</v>
      </c>
      <c r="DX6" s="141"/>
      <c r="DY6" s="142"/>
      <c r="DZ6" s="140" t="s">
        <v>281</v>
      </c>
      <c r="EA6" s="141"/>
      <c r="EB6" s="142"/>
      <c r="EC6" s="140" t="s">
        <v>282</v>
      </c>
      <c r="ED6" s="141"/>
      <c r="EE6" s="142"/>
      <c r="EF6" s="140" t="s">
        <v>283</v>
      </c>
      <c r="EG6" s="141"/>
      <c r="EH6" s="142"/>
      <c r="EI6" s="140" t="s">
        <v>284</v>
      </c>
      <c r="EJ6" s="141"/>
      <c r="EK6" s="142"/>
      <c r="EL6" s="140" t="s">
        <v>285</v>
      </c>
      <c r="EM6" s="141"/>
      <c r="EN6" s="142"/>
      <c r="EO6" s="140" t="s">
        <v>286</v>
      </c>
      <c r="EP6" s="141"/>
      <c r="EQ6" s="142"/>
      <c r="ER6" s="140" t="s">
        <v>287</v>
      </c>
      <c r="ES6" s="141"/>
      <c r="ET6" s="142"/>
      <c r="EU6" s="140" t="s">
        <v>288</v>
      </c>
      <c r="EV6" s="141"/>
      <c r="EW6" s="142"/>
      <c r="EX6" s="140" t="s">
        <v>289</v>
      </c>
      <c r="EY6" s="141"/>
      <c r="EZ6" s="142"/>
      <c r="FA6" s="150" t="s">
        <v>290</v>
      </c>
      <c r="FB6" s="151"/>
      <c r="FC6" s="152"/>
      <c r="FD6" s="140" t="s">
        <v>296</v>
      </c>
      <c r="FE6" s="141"/>
      <c r="FF6" s="142"/>
      <c r="FG6" s="140" t="s">
        <v>297</v>
      </c>
      <c r="FH6" s="141"/>
      <c r="FI6" s="142"/>
      <c r="FJ6" s="140" t="s">
        <v>298</v>
      </c>
      <c r="FK6" s="141"/>
      <c r="FL6" s="142"/>
      <c r="FM6" s="140" t="s">
        <v>299</v>
      </c>
      <c r="FN6" s="141"/>
      <c r="FO6" s="142"/>
      <c r="FP6" s="140" t="s">
        <v>300</v>
      </c>
      <c r="FQ6" s="141"/>
      <c r="FR6" s="142"/>
      <c r="FS6" s="140" t="s">
        <v>301</v>
      </c>
      <c r="FT6" s="141"/>
      <c r="FU6" s="142"/>
      <c r="FV6" s="140" t="s">
        <v>302</v>
      </c>
      <c r="FW6" s="141"/>
      <c r="FX6" s="142"/>
      <c r="FY6" s="140" t="s">
        <v>303</v>
      </c>
      <c r="FZ6" s="141"/>
      <c r="GA6" s="142"/>
      <c r="GB6" s="140" t="s">
        <v>304</v>
      </c>
      <c r="GC6" s="141"/>
      <c r="GD6" s="142"/>
      <c r="GE6" s="140" t="s">
        <v>305</v>
      </c>
      <c r="GF6" s="141"/>
      <c r="GG6" s="142"/>
      <c r="GH6" s="140" t="s">
        <v>306</v>
      </c>
      <c r="GI6" s="141"/>
      <c r="GJ6" s="142"/>
      <c r="GK6" s="140" t="s">
        <v>307</v>
      </c>
      <c r="GL6" s="141"/>
      <c r="GM6" s="142"/>
      <c r="GN6" s="140" t="s">
        <v>308</v>
      </c>
      <c r="GO6" s="141"/>
      <c r="GP6" s="142"/>
      <c r="GQ6" s="140" t="s">
        <v>327</v>
      </c>
      <c r="GR6" s="141"/>
      <c r="GS6" s="142"/>
      <c r="GT6" s="140" t="s">
        <v>326</v>
      </c>
      <c r="GU6" s="141"/>
      <c r="GV6" s="142"/>
      <c r="GW6" s="140" t="s">
        <v>325</v>
      </c>
      <c r="GX6" s="141"/>
      <c r="GY6" s="142"/>
      <c r="GZ6" s="140" t="s">
        <v>324</v>
      </c>
      <c r="HA6" s="141"/>
      <c r="HB6" s="142"/>
      <c r="HC6" s="140" t="s">
        <v>323</v>
      </c>
      <c r="HD6" s="141"/>
      <c r="HE6" s="142"/>
      <c r="HF6" s="140" t="s">
        <v>322</v>
      </c>
      <c r="HG6" s="141"/>
      <c r="HH6" s="142"/>
      <c r="HI6" s="140" t="s">
        <v>321</v>
      </c>
      <c r="HJ6" s="141"/>
      <c r="HK6" s="142"/>
      <c r="HL6" s="140" t="s">
        <v>320</v>
      </c>
      <c r="HM6" s="141"/>
      <c r="HN6" s="142"/>
      <c r="HO6" s="140" t="s">
        <v>319</v>
      </c>
      <c r="HP6" s="141"/>
      <c r="HQ6" s="142"/>
      <c r="HR6" s="140" t="s">
        <v>318</v>
      </c>
      <c r="HS6" s="141"/>
      <c r="HT6" s="142"/>
      <c r="HU6" s="140" t="s">
        <v>317</v>
      </c>
      <c r="HV6" s="141"/>
      <c r="HW6" s="142"/>
      <c r="HX6" s="140" t="s">
        <v>316</v>
      </c>
      <c r="HY6" s="141"/>
      <c r="HZ6" s="142"/>
      <c r="IA6" s="140" t="s">
        <v>315</v>
      </c>
      <c r="IB6" s="141"/>
      <c r="IC6" s="142"/>
      <c r="ID6" s="140" t="s">
        <v>309</v>
      </c>
      <c r="IE6" s="141"/>
      <c r="IF6" s="142"/>
      <c r="IG6" s="140" t="s">
        <v>313</v>
      </c>
      <c r="IH6" s="141"/>
      <c r="II6" s="142"/>
      <c r="IJ6" s="140" t="s">
        <v>312</v>
      </c>
      <c r="IK6" s="141"/>
      <c r="IL6" s="142"/>
      <c r="IM6" s="140" t="s">
        <v>311</v>
      </c>
      <c r="IN6" s="141"/>
      <c r="IO6" s="142"/>
      <c r="IP6" s="140" t="s">
        <v>328</v>
      </c>
      <c r="IQ6" s="141"/>
      <c r="IR6" s="142"/>
      <c r="IS6" s="140" t="s">
        <v>314</v>
      </c>
      <c r="IT6" s="141"/>
      <c r="IU6" s="142"/>
    </row>
    <row r="7" spans="2:255" s="47" customFormat="1" ht="35.25" customHeight="1">
      <c r="B7" s="147"/>
      <c r="C7" s="149"/>
      <c r="D7" s="67" t="s">
        <v>97</v>
      </c>
      <c r="E7" s="67" t="s">
        <v>98</v>
      </c>
      <c r="F7" s="67" t="s">
        <v>99</v>
      </c>
      <c r="G7" s="67" t="s">
        <v>97</v>
      </c>
      <c r="H7" s="67" t="s">
        <v>98</v>
      </c>
      <c r="I7" s="67" t="s">
        <v>99</v>
      </c>
      <c r="J7" s="67" t="s">
        <v>97</v>
      </c>
      <c r="K7" s="67" t="s">
        <v>98</v>
      </c>
      <c r="L7" s="67" t="s">
        <v>99</v>
      </c>
      <c r="M7" s="67" t="s">
        <v>97</v>
      </c>
      <c r="N7" s="67" t="s">
        <v>98</v>
      </c>
      <c r="O7" s="67" t="s">
        <v>99</v>
      </c>
      <c r="P7" s="67" t="s">
        <v>97</v>
      </c>
      <c r="Q7" s="67" t="s">
        <v>98</v>
      </c>
      <c r="R7" s="67" t="s">
        <v>99</v>
      </c>
      <c r="S7" s="67" t="s">
        <v>97</v>
      </c>
      <c r="T7" s="67" t="s">
        <v>98</v>
      </c>
      <c r="U7" s="67" t="s">
        <v>99</v>
      </c>
      <c r="V7" s="67" t="s">
        <v>97</v>
      </c>
      <c r="W7" s="67" t="s">
        <v>98</v>
      </c>
      <c r="X7" s="67" t="s">
        <v>99</v>
      </c>
      <c r="Y7" s="67" t="s">
        <v>97</v>
      </c>
      <c r="Z7" s="67" t="s">
        <v>98</v>
      </c>
      <c r="AA7" s="67" t="s">
        <v>99</v>
      </c>
      <c r="AB7" s="67" t="s">
        <v>97</v>
      </c>
      <c r="AC7" s="67" t="s">
        <v>98</v>
      </c>
      <c r="AD7" s="67" t="s">
        <v>99</v>
      </c>
      <c r="AE7" s="67" t="s">
        <v>97</v>
      </c>
      <c r="AF7" s="67" t="s">
        <v>98</v>
      </c>
      <c r="AG7" s="67" t="s">
        <v>99</v>
      </c>
      <c r="AH7" s="67" t="s">
        <v>97</v>
      </c>
      <c r="AI7" s="67" t="s">
        <v>98</v>
      </c>
      <c r="AJ7" s="67" t="s">
        <v>99</v>
      </c>
      <c r="AK7" s="67" t="s">
        <v>97</v>
      </c>
      <c r="AL7" s="67" t="s">
        <v>98</v>
      </c>
      <c r="AM7" s="67" t="s">
        <v>99</v>
      </c>
      <c r="AN7" s="67" t="s">
        <v>97</v>
      </c>
      <c r="AO7" s="67" t="s">
        <v>98</v>
      </c>
      <c r="AP7" s="67" t="s">
        <v>99</v>
      </c>
      <c r="AQ7" s="67" t="s">
        <v>97</v>
      </c>
      <c r="AR7" s="67" t="s">
        <v>98</v>
      </c>
      <c r="AS7" s="67" t="s">
        <v>99</v>
      </c>
      <c r="AT7" s="67" t="s">
        <v>97</v>
      </c>
      <c r="AU7" s="67" t="s">
        <v>98</v>
      </c>
      <c r="AV7" s="67" t="s">
        <v>99</v>
      </c>
      <c r="AW7" s="67" t="s">
        <v>97</v>
      </c>
      <c r="AX7" s="67" t="s">
        <v>98</v>
      </c>
      <c r="AY7" s="67" t="s">
        <v>99</v>
      </c>
      <c r="AZ7" s="67" t="s">
        <v>97</v>
      </c>
      <c r="BA7" s="67" t="s">
        <v>98</v>
      </c>
      <c r="BB7" s="67" t="s">
        <v>99</v>
      </c>
      <c r="BC7" s="67" t="s">
        <v>97</v>
      </c>
      <c r="BD7" s="67" t="s">
        <v>98</v>
      </c>
      <c r="BE7" s="67" t="s">
        <v>99</v>
      </c>
      <c r="BF7" s="67" t="s">
        <v>97</v>
      </c>
      <c r="BG7" s="67" t="s">
        <v>98</v>
      </c>
      <c r="BH7" s="67" t="s">
        <v>99</v>
      </c>
      <c r="BI7" s="67" t="s">
        <v>97</v>
      </c>
      <c r="BJ7" s="67" t="s">
        <v>98</v>
      </c>
      <c r="BK7" s="67" t="s">
        <v>99</v>
      </c>
      <c r="BL7" s="67" t="s">
        <v>97</v>
      </c>
      <c r="BM7" s="67" t="s">
        <v>98</v>
      </c>
      <c r="BN7" s="67" t="s">
        <v>99</v>
      </c>
      <c r="BO7" s="67" t="s">
        <v>97</v>
      </c>
      <c r="BP7" s="67" t="s">
        <v>98</v>
      </c>
      <c r="BQ7" s="67" t="s">
        <v>99</v>
      </c>
      <c r="BR7" s="67" t="s">
        <v>97</v>
      </c>
      <c r="BS7" s="67" t="s">
        <v>98</v>
      </c>
      <c r="BT7" s="67" t="s">
        <v>99</v>
      </c>
      <c r="BU7" s="67" t="s">
        <v>97</v>
      </c>
      <c r="BV7" s="67" t="s">
        <v>98</v>
      </c>
      <c r="BW7" s="67" t="s">
        <v>99</v>
      </c>
      <c r="BX7" s="67" t="s">
        <v>97</v>
      </c>
      <c r="BY7" s="67" t="s">
        <v>98</v>
      </c>
      <c r="BZ7" s="67" t="s">
        <v>99</v>
      </c>
      <c r="CA7" s="67" t="s">
        <v>97</v>
      </c>
      <c r="CB7" s="67" t="s">
        <v>98</v>
      </c>
      <c r="CC7" s="67" t="s">
        <v>99</v>
      </c>
      <c r="CD7" s="67" t="s">
        <v>97</v>
      </c>
      <c r="CE7" s="67" t="s">
        <v>98</v>
      </c>
      <c r="CF7" s="67" t="s">
        <v>99</v>
      </c>
      <c r="CG7" s="67" t="s">
        <v>97</v>
      </c>
      <c r="CH7" s="67" t="s">
        <v>98</v>
      </c>
      <c r="CI7" s="67" t="s">
        <v>99</v>
      </c>
      <c r="CJ7" s="67" t="s">
        <v>97</v>
      </c>
      <c r="CK7" s="67" t="s">
        <v>98</v>
      </c>
      <c r="CL7" s="67" t="s">
        <v>99</v>
      </c>
      <c r="CM7" s="67" t="s">
        <v>97</v>
      </c>
      <c r="CN7" s="67" t="s">
        <v>98</v>
      </c>
      <c r="CO7" s="67" t="s">
        <v>99</v>
      </c>
      <c r="CP7" s="67" t="s">
        <v>97</v>
      </c>
      <c r="CQ7" s="67" t="s">
        <v>98</v>
      </c>
      <c r="CR7" s="67" t="s">
        <v>99</v>
      </c>
      <c r="CS7" s="67" t="s">
        <v>97</v>
      </c>
      <c r="CT7" s="67" t="s">
        <v>98</v>
      </c>
      <c r="CU7" s="67" t="s">
        <v>99</v>
      </c>
      <c r="CV7" s="67" t="s">
        <v>97</v>
      </c>
      <c r="CW7" s="67" t="s">
        <v>98</v>
      </c>
      <c r="CX7" s="67" t="s">
        <v>99</v>
      </c>
      <c r="CY7" s="67" t="s">
        <v>97</v>
      </c>
      <c r="CZ7" s="67" t="s">
        <v>98</v>
      </c>
      <c r="DA7" s="67" t="s">
        <v>99</v>
      </c>
      <c r="DB7" s="67" t="s">
        <v>97</v>
      </c>
      <c r="DC7" s="67" t="s">
        <v>98</v>
      </c>
      <c r="DD7" s="67" t="s">
        <v>99</v>
      </c>
      <c r="DE7" s="67" t="s">
        <v>97</v>
      </c>
      <c r="DF7" s="67" t="s">
        <v>98</v>
      </c>
      <c r="DG7" s="67" t="s">
        <v>99</v>
      </c>
      <c r="DH7" s="67" t="s">
        <v>97</v>
      </c>
      <c r="DI7" s="67" t="s">
        <v>98</v>
      </c>
      <c r="DJ7" s="67" t="s">
        <v>99</v>
      </c>
      <c r="DK7" s="67" t="s">
        <v>97</v>
      </c>
      <c r="DL7" s="67" t="s">
        <v>98</v>
      </c>
      <c r="DM7" s="67" t="s">
        <v>99</v>
      </c>
      <c r="DN7" s="67" t="s">
        <v>97</v>
      </c>
      <c r="DO7" s="67" t="s">
        <v>98</v>
      </c>
      <c r="DP7" s="67" t="s">
        <v>99</v>
      </c>
      <c r="DQ7" s="67" t="s">
        <v>97</v>
      </c>
      <c r="DR7" s="67" t="s">
        <v>98</v>
      </c>
      <c r="DS7" s="67" t="s">
        <v>99</v>
      </c>
      <c r="DT7" s="67" t="s">
        <v>97</v>
      </c>
      <c r="DU7" s="67" t="s">
        <v>98</v>
      </c>
      <c r="DV7" s="67" t="s">
        <v>99</v>
      </c>
      <c r="DW7" s="67" t="s">
        <v>97</v>
      </c>
      <c r="DX7" s="67" t="s">
        <v>98</v>
      </c>
      <c r="DY7" s="67" t="s">
        <v>99</v>
      </c>
      <c r="DZ7" s="67" t="s">
        <v>97</v>
      </c>
      <c r="EA7" s="67" t="s">
        <v>98</v>
      </c>
      <c r="EB7" s="67" t="s">
        <v>99</v>
      </c>
      <c r="EC7" s="67" t="s">
        <v>97</v>
      </c>
      <c r="ED7" s="67" t="s">
        <v>98</v>
      </c>
      <c r="EE7" s="67" t="s">
        <v>99</v>
      </c>
      <c r="EF7" s="67" t="s">
        <v>97</v>
      </c>
      <c r="EG7" s="67" t="s">
        <v>98</v>
      </c>
      <c r="EH7" s="67" t="s">
        <v>99</v>
      </c>
      <c r="EI7" s="67" t="s">
        <v>97</v>
      </c>
      <c r="EJ7" s="67" t="s">
        <v>98</v>
      </c>
      <c r="EK7" s="67" t="s">
        <v>99</v>
      </c>
      <c r="EL7" s="67" t="s">
        <v>97</v>
      </c>
      <c r="EM7" s="67" t="s">
        <v>98</v>
      </c>
      <c r="EN7" s="67" t="s">
        <v>99</v>
      </c>
      <c r="EO7" s="67" t="s">
        <v>97</v>
      </c>
      <c r="EP7" s="67" t="s">
        <v>98</v>
      </c>
      <c r="EQ7" s="67" t="s">
        <v>99</v>
      </c>
      <c r="ER7" s="67" t="s">
        <v>97</v>
      </c>
      <c r="ES7" s="67" t="s">
        <v>98</v>
      </c>
      <c r="ET7" s="67" t="s">
        <v>99</v>
      </c>
      <c r="EU7" s="67" t="s">
        <v>97</v>
      </c>
      <c r="EV7" s="67" t="s">
        <v>98</v>
      </c>
      <c r="EW7" s="67" t="s">
        <v>99</v>
      </c>
      <c r="EX7" s="67" t="s">
        <v>97</v>
      </c>
      <c r="EY7" s="67" t="s">
        <v>98</v>
      </c>
      <c r="EZ7" s="67" t="s">
        <v>99</v>
      </c>
      <c r="FA7" s="67" t="s">
        <v>97</v>
      </c>
      <c r="FB7" s="67" t="s">
        <v>98</v>
      </c>
      <c r="FC7" s="67" t="s">
        <v>99</v>
      </c>
      <c r="FD7" s="67" t="s">
        <v>97</v>
      </c>
      <c r="FE7" s="67" t="s">
        <v>98</v>
      </c>
      <c r="FF7" s="67" t="s">
        <v>99</v>
      </c>
      <c r="FG7" s="67" t="s">
        <v>97</v>
      </c>
      <c r="FH7" s="67" t="s">
        <v>98</v>
      </c>
      <c r="FI7" s="67" t="s">
        <v>99</v>
      </c>
      <c r="FJ7" s="67" t="s">
        <v>97</v>
      </c>
      <c r="FK7" s="67" t="s">
        <v>98</v>
      </c>
      <c r="FL7" s="67" t="s">
        <v>99</v>
      </c>
      <c r="FM7" s="67" t="s">
        <v>97</v>
      </c>
      <c r="FN7" s="67" t="s">
        <v>98</v>
      </c>
      <c r="FO7" s="67" t="s">
        <v>99</v>
      </c>
      <c r="FP7" s="67" t="s">
        <v>97</v>
      </c>
      <c r="FQ7" s="67" t="s">
        <v>98</v>
      </c>
      <c r="FR7" s="67" t="s">
        <v>99</v>
      </c>
      <c r="FS7" s="67" t="s">
        <v>97</v>
      </c>
      <c r="FT7" s="67" t="s">
        <v>98</v>
      </c>
      <c r="FU7" s="67" t="s">
        <v>99</v>
      </c>
      <c r="FV7" s="67" t="s">
        <v>97</v>
      </c>
      <c r="FW7" s="67" t="s">
        <v>98</v>
      </c>
      <c r="FX7" s="67" t="s">
        <v>99</v>
      </c>
      <c r="FY7" s="67" t="s">
        <v>97</v>
      </c>
      <c r="FZ7" s="67" t="s">
        <v>98</v>
      </c>
      <c r="GA7" s="67" t="s">
        <v>99</v>
      </c>
      <c r="GB7" s="67" t="s">
        <v>97</v>
      </c>
      <c r="GC7" s="67" t="s">
        <v>98</v>
      </c>
      <c r="GD7" s="67" t="s">
        <v>99</v>
      </c>
      <c r="GE7" s="67" t="s">
        <v>97</v>
      </c>
      <c r="GF7" s="67" t="s">
        <v>98</v>
      </c>
      <c r="GG7" s="67" t="s">
        <v>99</v>
      </c>
      <c r="GH7" s="67" t="s">
        <v>97</v>
      </c>
      <c r="GI7" s="67" t="s">
        <v>98</v>
      </c>
      <c r="GJ7" s="67" t="s">
        <v>99</v>
      </c>
      <c r="GK7" s="67" t="s">
        <v>97</v>
      </c>
      <c r="GL7" s="67" t="s">
        <v>98</v>
      </c>
      <c r="GM7" s="67" t="s">
        <v>99</v>
      </c>
      <c r="GN7" s="67" t="s">
        <v>97</v>
      </c>
      <c r="GO7" s="67" t="s">
        <v>98</v>
      </c>
      <c r="GP7" s="67" t="s">
        <v>99</v>
      </c>
      <c r="GQ7" s="67" t="s">
        <v>97</v>
      </c>
      <c r="GR7" s="67" t="s">
        <v>98</v>
      </c>
      <c r="GS7" s="67" t="s">
        <v>99</v>
      </c>
      <c r="GT7" s="67" t="s">
        <v>97</v>
      </c>
      <c r="GU7" s="67" t="s">
        <v>98</v>
      </c>
      <c r="GV7" s="67" t="s">
        <v>99</v>
      </c>
      <c r="GW7" s="67" t="s">
        <v>97</v>
      </c>
      <c r="GX7" s="67" t="s">
        <v>98</v>
      </c>
      <c r="GY7" s="67" t="s">
        <v>99</v>
      </c>
      <c r="GZ7" s="67" t="s">
        <v>97</v>
      </c>
      <c r="HA7" s="67" t="s">
        <v>98</v>
      </c>
      <c r="HB7" s="67" t="s">
        <v>99</v>
      </c>
      <c r="HC7" s="67" t="s">
        <v>97</v>
      </c>
      <c r="HD7" s="67" t="s">
        <v>98</v>
      </c>
      <c r="HE7" s="67" t="s">
        <v>99</v>
      </c>
      <c r="HF7" s="67" t="s">
        <v>97</v>
      </c>
      <c r="HG7" s="67" t="s">
        <v>98</v>
      </c>
      <c r="HH7" s="67" t="s">
        <v>99</v>
      </c>
      <c r="HI7" s="67" t="s">
        <v>97</v>
      </c>
      <c r="HJ7" s="67" t="s">
        <v>98</v>
      </c>
      <c r="HK7" s="67" t="s">
        <v>99</v>
      </c>
      <c r="HL7" s="67" t="s">
        <v>97</v>
      </c>
      <c r="HM7" s="67" t="s">
        <v>98</v>
      </c>
      <c r="HN7" s="67" t="s">
        <v>99</v>
      </c>
      <c r="HO7" s="67" t="s">
        <v>97</v>
      </c>
      <c r="HP7" s="67" t="s">
        <v>98</v>
      </c>
      <c r="HQ7" s="67" t="s">
        <v>99</v>
      </c>
      <c r="HR7" s="67" t="s">
        <v>97</v>
      </c>
      <c r="HS7" s="67" t="s">
        <v>98</v>
      </c>
      <c r="HT7" s="67" t="s">
        <v>99</v>
      </c>
      <c r="HU7" s="67" t="s">
        <v>97</v>
      </c>
      <c r="HV7" s="67" t="s">
        <v>98</v>
      </c>
      <c r="HW7" s="67" t="s">
        <v>99</v>
      </c>
      <c r="HX7" s="67" t="s">
        <v>97</v>
      </c>
      <c r="HY7" s="67" t="s">
        <v>98</v>
      </c>
      <c r="HZ7" s="67" t="s">
        <v>99</v>
      </c>
      <c r="IA7" s="67" t="s">
        <v>97</v>
      </c>
      <c r="IB7" s="67" t="s">
        <v>98</v>
      </c>
      <c r="IC7" s="67" t="s">
        <v>99</v>
      </c>
      <c r="ID7" s="134" t="s">
        <v>97</v>
      </c>
      <c r="IE7" s="134" t="s">
        <v>98</v>
      </c>
      <c r="IF7" s="134" t="s">
        <v>99</v>
      </c>
      <c r="IG7" s="134" t="s">
        <v>97</v>
      </c>
      <c r="IH7" s="134" t="s">
        <v>98</v>
      </c>
      <c r="II7" s="134" t="s">
        <v>99</v>
      </c>
      <c r="IJ7" s="134" t="s">
        <v>97</v>
      </c>
      <c r="IK7" s="134" t="s">
        <v>98</v>
      </c>
      <c r="IL7" s="134" t="s">
        <v>99</v>
      </c>
      <c r="IM7" s="134" t="s">
        <v>97</v>
      </c>
      <c r="IN7" s="134" t="s">
        <v>98</v>
      </c>
      <c r="IO7" s="134" t="s">
        <v>99</v>
      </c>
      <c r="IP7" s="134" t="s">
        <v>97</v>
      </c>
      <c r="IQ7" s="134" t="s">
        <v>98</v>
      </c>
      <c r="IR7" s="134" t="s">
        <v>99</v>
      </c>
      <c r="IS7" s="134" t="s">
        <v>97</v>
      </c>
      <c r="IT7" s="134" t="s">
        <v>98</v>
      </c>
      <c r="IU7" s="134" t="s">
        <v>99</v>
      </c>
    </row>
    <row r="8" spans="2:255" s="45" customFormat="1" ht="14.25" customHeight="1">
      <c r="B8" s="61">
        <v>1</v>
      </c>
      <c r="C8" s="48" t="s">
        <v>100</v>
      </c>
      <c r="D8" s="68">
        <v>3.264906</v>
      </c>
      <c r="E8" s="68">
        <v>2.94408</v>
      </c>
      <c r="F8" s="68">
        <v>0.32082599999999983</v>
      </c>
      <c r="G8" s="68">
        <v>3.5527</v>
      </c>
      <c r="H8" s="68">
        <v>2.94408</v>
      </c>
      <c r="I8" s="68">
        <v>0.6086200000000002</v>
      </c>
      <c r="J8" s="68">
        <v>2.878116</v>
      </c>
      <c r="K8" s="68">
        <v>2.94408</v>
      </c>
      <c r="L8" s="68">
        <v>-0.06596400000000013</v>
      </c>
      <c r="M8" s="68">
        <v>8.525147</v>
      </c>
      <c r="N8" s="68">
        <v>2.94408</v>
      </c>
      <c r="O8" s="68">
        <v>5.581067000000001</v>
      </c>
      <c r="P8" s="68">
        <v>10.866594</v>
      </c>
      <c r="Q8" s="68">
        <v>2.94408</v>
      </c>
      <c r="R8" s="68">
        <v>7.922514</v>
      </c>
      <c r="S8" s="68">
        <v>2.696025</v>
      </c>
      <c r="T8" s="68">
        <v>2.94408</v>
      </c>
      <c r="U8" s="68">
        <v>-0.24805499999999991</v>
      </c>
      <c r="V8" s="68">
        <v>7.287351</v>
      </c>
      <c r="W8" s="68">
        <v>2.94408</v>
      </c>
      <c r="X8" s="68">
        <v>4.343271</v>
      </c>
      <c r="Y8" s="68">
        <v>67.100383</v>
      </c>
      <c r="Z8" s="68">
        <v>2.94408</v>
      </c>
      <c r="AA8" s="68">
        <v>64.156303</v>
      </c>
      <c r="AB8" s="68">
        <v>3.404515</v>
      </c>
      <c r="AC8" s="68">
        <v>2.94408</v>
      </c>
      <c r="AD8" s="68">
        <v>0.4604349999999999</v>
      </c>
      <c r="AE8" s="68">
        <v>10.938799</v>
      </c>
      <c r="AF8" s="68">
        <v>2.94408</v>
      </c>
      <c r="AG8" s="68">
        <v>7.994719</v>
      </c>
      <c r="AH8" s="68">
        <v>4.626663</v>
      </c>
      <c r="AI8" s="68">
        <v>2.94408</v>
      </c>
      <c r="AJ8" s="68">
        <v>1.6825829999999997</v>
      </c>
      <c r="AK8" s="68">
        <v>3.168232</v>
      </c>
      <c r="AL8" s="68">
        <v>2.94408</v>
      </c>
      <c r="AM8" s="68">
        <v>0.22415200000000013</v>
      </c>
      <c r="AN8" s="68">
        <f>D8+G8+J8+M8+P8+S8+V8+Y8+AB8+AE8+AH8+AK8</f>
        <v>128.309431</v>
      </c>
      <c r="AO8" s="68">
        <f>E8+H8+K8+N8+Q8+T8+W8+Z8+AC8+AF8+AI8+AL8</f>
        <v>35.32896</v>
      </c>
      <c r="AP8" s="68">
        <f>F8+I8+L8+O8+R8+U8+X8+AA8+AD8+AG8+AJ8+AM8</f>
        <v>92.98047100000001</v>
      </c>
      <c r="AQ8" s="68">
        <v>35.34964</v>
      </c>
      <c r="AR8" s="68">
        <v>7.719924</v>
      </c>
      <c r="AS8" s="68">
        <v>27.629716000000002</v>
      </c>
      <c r="AT8" s="68">
        <v>1.10392</v>
      </c>
      <c r="AU8" s="68">
        <v>7.719924</v>
      </c>
      <c r="AV8" s="68">
        <v>-6.616004</v>
      </c>
      <c r="AW8" s="68">
        <v>0.942076</v>
      </c>
      <c r="AX8" s="68">
        <v>7.719924</v>
      </c>
      <c r="AY8" s="68">
        <v>-6.777848</v>
      </c>
      <c r="AZ8" s="68">
        <v>6.696136</v>
      </c>
      <c r="BA8" s="68">
        <v>7.719924</v>
      </c>
      <c r="BB8" s="68">
        <v>-1.0237879999999997</v>
      </c>
      <c r="BC8" s="68">
        <v>5.902683</v>
      </c>
      <c r="BD8" s="68">
        <v>8.219924</v>
      </c>
      <c r="BE8" s="68">
        <v>-2.317241000000001</v>
      </c>
      <c r="BF8" s="68">
        <v>1.058395</v>
      </c>
      <c r="BG8" s="68">
        <v>7.719924</v>
      </c>
      <c r="BH8" s="68">
        <v>-6.661529</v>
      </c>
      <c r="BI8" s="68">
        <v>0.867513</v>
      </c>
      <c r="BJ8" s="68">
        <v>7.719924</v>
      </c>
      <c r="BK8" s="68">
        <v>-6.852411</v>
      </c>
      <c r="BL8" s="68">
        <v>1.063809</v>
      </c>
      <c r="BM8" s="68">
        <v>7.719924</v>
      </c>
      <c r="BN8" s="68">
        <v>-6.656115</v>
      </c>
      <c r="BO8" s="68">
        <v>1.216641</v>
      </c>
      <c r="BP8" s="68">
        <v>7.719924</v>
      </c>
      <c r="BQ8" s="68">
        <v>-6.503283</v>
      </c>
      <c r="BR8" s="68">
        <v>1.37916</v>
      </c>
      <c r="BS8" s="68">
        <v>7.719924</v>
      </c>
      <c r="BT8" s="68">
        <v>-6.340764</v>
      </c>
      <c r="BU8" s="68">
        <v>13.101526</v>
      </c>
      <c r="BV8" s="68">
        <v>7.719924</v>
      </c>
      <c r="BW8" s="68">
        <v>5.381602</v>
      </c>
      <c r="BX8" s="68">
        <v>2.617666</v>
      </c>
      <c r="BY8" s="68">
        <v>7.719924</v>
      </c>
      <c r="BZ8" s="68">
        <v>-5.102258</v>
      </c>
      <c r="CA8" s="68">
        <f>AQ8+AT8+AW8+AZ8+BC8+BF8+BI8+BL8+BO8+BR8+BU8+BX8</f>
        <v>71.299165</v>
      </c>
      <c r="CB8" s="68">
        <f>AR8+AU8+AX8+BA8+BD8+BG8+BJ8+BM8+BP8+BS8+BV8+BY8</f>
        <v>93.13908800000002</v>
      </c>
      <c r="CC8" s="68">
        <f>AS8+AV8+AY8+BB8+BE8+BH8+BK8+BN8+BQ8+BT8+BW8+BZ8</f>
        <v>-21.839922999999995</v>
      </c>
      <c r="CD8" s="68">
        <v>3.339559</v>
      </c>
      <c r="CE8" s="68">
        <v>0.496262</v>
      </c>
      <c r="CF8" s="68">
        <v>2.8432969999999997</v>
      </c>
      <c r="CG8" s="68">
        <v>3.916285</v>
      </c>
      <c r="CH8" s="68">
        <v>0.996262</v>
      </c>
      <c r="CI8" s="68">
        <v>2.9200229999999996</v>
      </c>
      <c r="CJ8" s="68">
        <v>3.42967</v>
      </c>
      <c r="CK8" s="68">
        <v>0.496262</v>
      </c>
      <c r="CL8" s="68">
        <v>2.933408</v>
      </c>
      <c r="CM8" s="68">
        <v>2.152239</v>
      </c>
      <c r="CN8" s="68">
        <v>0.496262</v>
      </c>
      <c r="CO8" s="68">
        <v>1.6559769999999998</v>
      </c>
      <c r="CP8" s="68">
        <v>2.115609</v>
      </c>
      <c r="CQ8" s="68">
        <v>0.496262</v>
      </c>
      <c r="CR8" s="68">
        <v>1.619347</v>
      </c>
      <c r="CS8" s="68">
        <v>2.685137</v>
      </c>
      <c r="CT8" s="68">
        <v>1.438616</v>
      </c>
      <c r="CU8" s="68">
        <v>1.2465210000000002</v>
      </c>
      <c r="CV8" s="68">
        <v>1.796548</v>
      </c>
      <c r="CW8" s="68">
        <v>0.496262</v>
      </c>
      <c r="CX8" s="68">
        <v>1.300286</v>
      </c>
      <c r="CY8" s="68">
        <v>3.937349</v>
      </c>
      <c r="CZ8" s="68">
        <v>0.496262</v>
      </c>
      <c r="DA8" s="68">
        <v>3.4410870000000005</v>
      </c>
      <c r="DB8" s="68">
        <v>2.962637</v>
      </c>
      <c r="DC8" s="68">
        <v>0.496262</v>
      </c>
      <c r="DD8" s="68">
        <v>2.466375</v>
      </c>
      <c r="DE8" s="68">
        <v>1.869149</v>
      </c>
      <c r="DF8" s="68">
        <v>0.496262</v>
      </c>
      <c r="DG8" s="68">
        <v>1.372887</v>
      </c>
      <c r="DH8" s="68">
        <v>1.9261490000000001</v>
      </c>
      <c r="DI8" s="68">
        <v>0.496262</v>
      </c>
      <c r="DJ8" s="68">
        <v>1.4298870000000001</v>
      </c>
      <c r="DK8" s="68">
        <v>2.360745</v>
      </c>
      <c r="DL8" s="68">
        <v>0.496262</v>
      </c>
      <c r="DM8" s="68">
        <v>1.8644830000000001</v>
      </c>
      <c r="DN8" s="68">
        <f>CD8+CG8+CJ8+CM8+CP8+CS8+CV8+CY8+DB8+DE8+DH8+DK8</f>
        <v>32.491076</v>
      </c>
      <c r="DO8" s="68">
        <f>CE8+CH8+CK8+CN8+CQ8+CT8+CW8+CZ8+DC8+DF8+DI8+DL8</f>
        <v>7.397497999999998</v>
      </c>
      <c r="DP8" s="68">
        <f>CF8+CI8+CL8+CO8+CR8+CU8+CX8+DA8+DD8+DG8+DJ8+DM8</f>
        <v>25.093577999999997</v>
      </c>
      <c r="DQ8" s="68">
        <v>3.781142</v>
      </c>
      <c r="DR8" s="68">
        <v>0.937469</v>
      </c>
      <c r="DS8" s="68">
        <v>2.843673</v>
      </c>
      <c r="DT8" s="68">
        <v>2.336436</v>
      </c>
      <c r="DU8" s="68">
        <v>0.937469</v>
      </c>
      <c r="DV8" s="68">
        <v>1.3989669999999998</v>
      </c>
      <c r="DW8" s="68">
        <v>2.611629</v>
      </c>
      <c r="DX8" s="68">
        <v>0.937469</v>
      </c>
      <c r="DY8" s="68">
        <v>1.67416</v>
      </c>
      <c r="DZ8" s="68">
        <v>2.140165</v>
      </c>
      <c r="EA8" s="68">
        <v>0.937469</v>
      </c>
      <c r="EB8" s="68">
        <v>1.202696</v>
      </c>
      <c r="EC8" s="68">
        <v>2.789765</v>
      </c>
      <c r="ED8" s="68">
        <v>0.937469</v>
      </c>
      <c r="EE8" s="68">
        <v>1.852296</v>
      </c>
      <c r="EF8" s="68">
        <v>2.570627</v>
      </c>
      <c r="EG8" s="68">
        <v>0.937469</v>
      </c>
      <c r="EH8" s="68">
        <v>1.6331579999999999</v>
      </c>
      <c r="EI8" s="68">
        <v>2.54331</v>
      </c>
      <c r="EJ8" s="68">
        <v>0.937469</v>
      </c>
      <c r="EK8" s="68">
        <v>1.6058409999999999</v>
      </c>
      <c r="EL8" s="68">
        <v>3.67428</v>
      </c>
      <c r="EM8" s="68">
        <v>0.937469</v>
      </c>
      <c r="EN8" s="68">
        <v>2.736811</v>
      </c>
      <c r="EO8" s="68">
        <v>2.784297</v>
      </c>
      <c r="EP8" s="68">
        <v>0.937469</v>
      </c>
      <c r="EQ8" s="68">
        <v>1.846828</v>
      </c>
      <c r="ER8" s="68">
        <v>2.957572</v>
      </c>
      <c r="ES8" s="68">
        <v>0.937469</v>
      </c>
      <c r="ET8" s="68">
        <v>2.0201029999999998</v>
      </c>
      <c r="EU8" s="68">
        <v>2.215667</v>
      </c>
      <c r="EV8" s="68">
        <v>0.937469</v>
      </c>
      <c r="EW8" s="68">
        <v>1.2781979999999997</v>
      </c>
      <c r="EX8" s="68">
        <v>4.760244</v>
      </c>
      <c r="EY8" s="68">
        <v>0.937469</v>
      </c>
      <c r="EZ8" s="68">
        <v>3.822775</v>
      </c>
      <c r="FA8" s="68">
        <f>DQ8+DT8+DW8+DZ8+EC8+EF8+EI8+EL8+EO8+ER8+EU8+EX8</f>
        <v>35.165133999999995</v>
      </c>
      <c r="FB8" s="68">
        <f>DR8+DU8+DX8+EA8+ED8+EG8+EJ8+EM8+EP8+ES8+EV8+EY8</f>
        <v>11.249628</v>
      </c>
      <c r="FC8" s="68">
        <f>DS8+DV8+DY8+EB8+EE8+EH8+EK8+EN8+EQ8+ET8+EW8+EZ8</f>
        <v>23.915505999999997</v>
      </c>
      <c r="FD8" s="68">
        <v>2.23664</v>
      </c>
      <c r="FE8" s="68">
        <v>2.265237</v>
      </c>
      <c r="FF8" s="68">
        <v>-0.028597</v>
      </c>
      <c r="FG8" s="68">
        <v>1.926336</v>
      </c>
      <c r="FH8" s="68">
        <v>2.220237</v>
      </c>
      <c r="FI8" s="68">
        <v>-0.293901</v>
      </c>
      <c r="FJ8" s="68">
        <v>1.269371</v>
      </c>
      <c r="FK8" s="68">
        <v>2.220237</v>
      </c>
      <c r="FL8" s="68">
        <v>-0.950866</v>
      </c>
      <c r="FM8" s="68">
        <v>1.105245</v>
      </c>
      <c r="FN8" s="68">
        <v>2.220237</v>
      </c>
      <c r="FO8" s="68">
        <v>-1.114992</v>
      </c>
      <c r="FP8" s="68">
        <v>3.485529</v>
      </c>
      <c r="FQ8" s="68">
        <v>2.288873</v>
      </c>
      <c r="FR8" s="68">
        <v>1.196656</v>
      </c>
      <c r="FS8" s="68">
        <v>2.463135</v>
      </c>
      <c r="FT8" s="68">
        <v>2.220237</v>
      </c>
      <c r="FU8" s="68">
        <v>0.242898</v>
      </c>
      <c r="FV8" s="68">
        <v>1.343792</v>
      </c>
      <c r="FW8" s="68">
        <v>2.220237</v>
      </c>
      <c r="FX8" s="68">
        <v>-0.876445</v>
      </c>
      <c r="FY8" s="68">
        <v>1.271786</v>
      </c>
      <c r="FZ8" s="68">
        <v>2.220237</v>
      </c>
      <c r="GA8" s="68">
        <v>-0.948451</v>
      </c>
      <c r="GB8" s="68">
        <v>4.541064</v>
      </c>
      <c r="GC8" s="68">
        <v>2.561594</v>
      </c>
      <c r="GD8" s="68">
        <v>1.97947</v>
      </c>
      <c r="GE8" s="68">
        <v>2.061472</v>
      </c>
      <c r="GF8" s="68">
        <v>2.220237</v>
      </c>
      <c r="GG8" s="68">
        <v>-0.158765</v>
      </c>
      <c r="GH8" s="68">
        <v>1.225131</v>
      </c>
      <c r="GI8" s="68">
        <v>2.220237</v>
      </c>
      <c r="GJ8" s="68">
        <v>-0.995106</v>
      </c>
      <c r="GK8" s="68">
        <v>0.934554</v>
      </c>
      <c r="GL8" s="68">
        <v>2.220237</v>
      </c>
      <c r="GM8" s="68">
        <v>-1.285683</v>
      </c>
      <c r="GN8" s="68">
        <f>FD8+FG8+FJ8+FM8+FP8+FS8+FV8+FY8+GB8+GE8+GH8+GK8</f>
        <v>23.864055000000004</v>
      </c>
      <c r="GO8" s="68">
        <f>FE8+FH8+FK8+FN8+FQ8+FT8+FW8+FZ8+GC8+GF8+GI8+GL8</f>
        <v>27.097837000000006</v>
      </c>
      <c r="GP8" s="68">
        <f>FF8+FI8+FL8+FO8+FR8+FU8+FX8+GA8+GD8+GG8+GJ8+GM8</f>
        <v>-3.2337819999999997</v>
      </c>
      <c r="GQ8" s="68">
        <v>5.817191</v>
      </c>
      <c r="GR8" s="68">
        <v>1.376168</v>
      </c>
      <c r="GS8" s="68">
        <v>4.441023</v>
      </c>
      <c r="GT8" s="68">
        <v>2.566736</v>
      </c>
      <c r="GU8" s="68">
        <v>1.322178</v>
      </c>
      <c r="GV8" s="68">
        <v>1.244558</v>
      </c>
      <c r="GW8" s="68">
        <v>2.414943</v>
      </c>
      <c r="GX8" s="68">
        <v>1.322178</v>
      </c>
      <c r="GY8" s="68">
        <v>1.092765</v>
      </c>
      <c r="GZ8" s="68">
        <v>2.676975</v>
      </c>
      <c r="HA8" s="68">
        <v>1.374304</v>
      </c>
      <c r="HB8" s="68">
        <v>1.302671</v>
      </c>
      <c r="HC8" s="68">
        <v>2.458134</v>
      </c>
      <c r="HD8" s="68">
        <v>1.822178</v>
      </c>
      <c r="HE8" s="68">
        <v>0.635956</v>
      </c>
      <c r="HF8" s="68">
        <v>2.466582</v>
      </c>
      <c r="HG8" s="68">
        <v>1.322178</v>
      </c>
      <c r="HH8" s="68">
        <v>1.144404</v>
      </c>
      <c r="HI8" s="68">
        <v>58.835096</v>
      </c>
      <c r="HJ8" s="68">
        <v>1.379291</v>
      </c>
      <c r="HK8" s="68">
        <v>57.455805</v>
      </c>
      <c r="HL8" s="68">
        <v>2.224607</v>
      </c>
      <c r="HM8" s="68">
        <v>1.322178</v>
      </c>
      <c r="HN8" s="68">
        <v>0.902429</v>
      </c>
      <c r="HO8" s="68">
        <v>8.79159</v>
      </c>
      <c r="HP8" s="68">
        <v>1.378835</v>
      </c>
      <c r="HQ8" s="68">
        <v>7.412755</v>
      </c>
      <c r="HR8" s="68">
        <v>3.668155</v>
      </c>
      <c r="HS8" s="68">
        <v>1.322178</v>
      </c>
      <c r="HT8" s="68">
        <v>2.345977</v>
      </c>
      <c r="HU8" s="68">
        <v>2.244341</v>
      </c>
      <c r="HV8" s="68">
        <v>1.322178</v>
      </c>
      <c r="HW8" s="68">
        <v>0.922163</v>
      </c>
      <c r="HX8" s="68">
        <v>2.424769</v>
      </c>
      <c r="HY8" s="68">
        <v>1.322178</v>
      </c>
      <c r="HZ8" s="68">
        <v>1.102591</v>
      </c>
      <c r="IA8" s="68">
        <f>GQ8+GT8+GW8+GZ8+HC8+HF8+HI8+HL8+HO8+HR8+HU8+HX8</f>
        <v>96.58911900000001</v>
      </c>
      <c r="IB8" s="68">
        <f>GR8+GU8+GX8+HA8+HD8+HG8+HJ8+HM8+HP8+HS8+HV8+HY8</f>
        <v>16.586022000000003</v>
      </c>
      <c r="IC8" s="68">
        <f>GS8+GV8+GY8+HB8+HE8+HH8+HK8+HN8+HQ8+HT8+HW8+HZ8</f>
        <v>80.00309700000001</v>
      </c>
      <c r="ID8" s="135">
        <v>0.918496</v>
      </c>
      <c r="IE8" s="135">
        <v>4.41144</v>
      </c>
      <c r="IF8" s="135">
        <v>-3.492944</v>
      </c>
      <c r="IG8" s="135">
        <v>2.187316</v>
      </c>
      <c r="IH8" s="135">
        <v>1.322178</v>
      </c>
      <c r="II8" s="135">
        <v>0.865138</v>
      </c>
      <c r="IJ8" s="135">
        <v>4.179899</v>
      </c>
      <c r="IK8" s="135">
        <v>1.322178</v>
      </c>
      <c r="IL8" s="135">
        <v>2.857721</v>
      </c>
      <c r="IM8" s="135">
        <v>2.191901</v>
      </c>
      <c r="IN8" s="135">
        <v>1.378129</v>
      </c>
      <c r="IO8" s="135">
        <v>0.813772</v>
      </c>
      <c r="IP8" s="135">
        <f>ID8+IG8+IJ8+IM8</f>
        <v>9.477612</v>
      </c>
      <c r="IQ8" s="135">
        <f>IE8+IH8+IK8+IN8</f>
        <v>8.433925</v>
      </c>
      <c r="IR8" s="135">
        <f>IF8+II8+IL8+IO8</f>
        <v>1.0436870000000003</v>
      </c>
      <c r="IS8" s="135">
        <f>GQ8+GT8+GW8+GZ8</f>
        <v>13.475845000000001</v>
      </c>
      <c r="IT8" s="135">
        <f>GR8+GU8+GX8+HA8</f>
        <v>5.394828</v>
      </c>
      <c r="IU8" s="135">
        <f>GS8+GV8+GY8+HB8</f>
        <v>8.081017000000001</v>
      </c>
    </row>
    <row r="9" spans="2:255" s="45" customFormat="1" ht="14.25" customHeight="1">
      <c r="B9" s="62">
        <v>2</v>
      </c>
      <c r="C9" s="49" t="s">
        <v>101</v>
      </c>
      <c r="D9" s="68">
        <v>4.860177</v>
      </c>
      <c r="E9" s="68">
        <v>0.293423</v>
      </c>
      <c r="F9" s="68">
        <v>4.566754</v>
      </c>
      <c r="G9" s="68">
        <v>0.025185</v>
      </c>
      <c r="H9" s="68">
        <v>0.293423</v>
      </c>
      <c r="I9" s="68">
        <v>-0.268238</v>
      </c>
      <c r="J9" s="68">
        <v>0.025185</v>
      </c>
      <c r="K9" s="68">
        <v>7.637367</v>
      </c>
      <c r="L9" s="68">
        <v>-7.612182000000001</v>
      </c>
      <c r="M9" s="68">
        <v>0.025185</v>
      </c>
      <c r="N9" s="68">
        <v>0.293423</v>
      </c>
      <c r="O9" s="68">
        <v>-0.268238</v>
      </c>
      <c r="P9" s="68">
        <v>0.025185</v>
      </c>
      <c r="Q9" s="68">
        <v>0.293423</v>
      </c>
      <c r="R9" s="68">
        <v>-0.268238</v>
      </c>
      <c r="S9" s="68">
        <v>0.025185</v>
      </c>
      <c r="T9" s="68">
        <v>0.293423</v>
      </c>
      <c r="U9" s="68">
        <v>-0.268238</v>
      </c>
      <c r="V9" s="68">
        <v>0.025185</v>
      </c>
      <c r="W9" s="68">
        <v>0.293423</v>
      </c>
      <c r="X9" s="68">
        <v>-0.268238</v>
      </c>
      <c r="Y9" s="68">
        <v>2.494794</v>
      </c>
      <c r="Z9" s="68">
        <v>0.293423</v>
      </c>
      <c r="AA9" s="68">
        <v>2.201371</v>
      </c>
      <c r="AB9" s="68">
        <v>0.025185</v>
      </c>
      <c r="AC9" s="68">
        <v>0.293423</v>
      </c>
      <c r="AD9" s="68">
        <v>-0.268238</v>
      </c>
      <c r="AE9" s="68">
        <v>2.480931</v>
      </c>
      <c r="AF9" s="68">
        <v>0.293423</v>
      </c>
      <c r="AG9" s="68">
        <v>2.1875080000000002</v>
      </c>
      <c r="AH9" s="68">
        <v>0.025185</v>
      </c>
      <c r="AI9" s="68">
        <v>0.293423</v>
      </c>
      <c r="AJ9" s="68">
        <v>-0.268238</v>
      </c>
      <c r="AK9" s="68">
        <v>5.865123</v>
      </c>
      <c r="AL9" s="68">
        <v>0.293423</v>
      </c>
      <c r="AM9" s="68">
        <v>5.5717</v>
      </c>
      <c r="AN9" s="68">
        <f aca="true" t="shared" si="0" ref="AN9:AP63">D9+G9+J9+M9+P9+S9+V9+Y9+AB9+AE9+AH9+AK9</f>
        <v>15.902504999999998</v>
      </c>
      <c r="AO9" s="68">
        <f t="shared" si="0"/>
        <v>10.865020000000007</v>
      </c>
      <c r="AP9" s="68">
        <f t="shared" si="0"/>
        <v>5.037484999999998</v>
      </c>
      <c r="AQ9" s="68">
        <v>0.055138</v>
      </c>
      <c r="AR9" s="68">
        <v>0</v>
      </c>
      <c r="AS9" s="68">
        <v>0.055138</v>
      </c>
      <c r="AT9" s="68">
        <v>0.055138</v>
      </c>
      <c r="AU9" s="68">
        <v>0</v>
      </c>
      <c r="AV9" s="68">
        <v>0.055138</v>
      </c>
      <c r="AW9" s="68">
        <v>2.384107</v>
      </c>
      <c r="AX9" s="68">
        <v>0</v>
      </c>
      <c r="AY9" s="68">
        <v>2.384107</v>
      </c>
      <c r="AZ9" s="68">
        <v>0.055138</v>
      </c>
      <c r="BA9" s="68">
        <v>0</v>
      </c>
      <c r="BB9" s="68">
        <v>0.055138</v>
      </c>
      <c r="BC9" s="68">
        <v>2.327023</v>
      </c>
      <c r="BD9" s="68">
        <v>0</v>
      </c>
      <c r="BE9" s="68">
        <v>2.327023</v>
      </c>
      <c r="BF9" s="68">
        <v>3.465935</v>
      </c>
      <c r="BG9" s="68">
        <v>0</v>
      </c>
      <c r="BH9" s="68">
        <v>3.465935</v>
      </c>
      <c r="BI9" s="68">
        <v>1.19679</v>
      </c>
      <c r="BJ9" s="68">
        <v>0</v>
      </c>
      <c r="BK9" s="68">
        <v>1.19679</v>
      </c>
      <c r="BL9" s="68">
        <v>3.456479</v>
      </c>
      <c r="BM9" s="68">
        <v>0</v>
      </c>
      <c r="BN9" s="68">
        <v>3.456479</v>
      </c>
      <c r="BO9" s="68">
        <v>1.185041</v>
      </c>
      <c r="BP9" s="68">
        <v>0</v>
      </c>
      <c r="BQ9" s="68">
        <v>1.185041</v>
      </c>
      <c r="BR9" s="68">
        <v>2.862644</v>
      </c>
      <c r="BS9" s="68">
        <v>0</v>
      </c>
      <c r="BT9" s="68">
        <v>2.862644</v>
      </c>
      <c r="BU9" s="68">
        <v>2.290088</v>
      </c>
      <c r="BV9" s="68">
        <v>0</v>
      </c>
      <c r="BW9" s="68">
        <v>2.290088</v>
      </c>
      <c r="BX9" s="68">
        <v>2.31351</v>
      </c>
      <c r="BY9" s="68">
        <v>0</v>
      </c>
      <c r="BZ9" s="68">
        <v>2.31351</v>
      </c>
      <c r="CA9" s="68">
        <f aca="true" t="shared" si="1" ref="CA9:CA63">AQ9+AT9+AW9+AZ9+BC9+BF9+BI9+BL9+BO9+BR9+BU9+BX9</f>
        <v>21.647031000000002</v>
      </c>
      <c r="CB9" s="68">
        <f aca="true" t="shared" si="2" ref="CB9:CB63">AR9+AU9+AX9+BA9+BD9+BG9+BJ9+BM9+BP9+BS9+BV9+BY9</f>
        <v>0</v>
      </c>
      <c r="CC9" s="68">
        <f aca="true" t="shared" si="3" ref="CC9:CC63">AS9+AV9+AY9+BB9+BE9+BH9+BK9+BN9+BQ9+BT9+BW9+BZ9</f>
        <v>21.647031000000002</v>
      </c>
      <c r="CD9" s="68">
        <v>0.591961</v>
      </c>
      <c r="CE9" s="68">
        <v>0.487548</v>
      </c>
      <c r="CF9" s="68">
        <v>0.10441299999999998</v>
      </c>
      <c r="CG9" s="68">
        <v>1.11041</v>
      </c>
      <c r="CH9" s="68">
        <v>0.487548</v>
      </c>
      <c r="CI9" s="68">
        <v>0.6228619999999999</v>
      </c>
      <c r="CJ9" s="68">
        <v>0.550024</v>
      </c>
      <c r="CK9" s="68">
        <v>0.487548</v>
      </c>
      <c r="CL9" s="68">
        <v>0.062475999999999976</v>
      </c>
      <c r="CM9" s="68">
        <v>1.10395</v>
      </c>
      <c r="CN9" s="68">
        <v>0.487548</v>
      </c>
      <c r="CO9" s="68">
        <v>0.616402</v>
      </c>
      <c r="CP9" s="68">
        <v>1.104686</v>
      </c>
      <c r="CQ9" s="68">
        <v>0.487548</v>
      </c>
      <c r="CR9" s="68">
        <v>0.6171380000000001</v>
      </c>
      <c r="CS9" s="68">
        <v>2.997383</v>
      </c>
      <c r="CT9" s="68">
        <v>0.487548</v>
      </c>
      <c r="CU9" s="68">
        <v>2.5098350000000003</v>
      </c>
      <c r="CV9" s="68">
        <v>0</v>
      </c>
      <c r="CW9" s="68">
        <v>0.487548</v>
      </c>
      <c r="CX9" s="68">
        <v>-0.487548</v>
      </c>
      <c r="CY9" s="68">
        <v>0.062428</v>
      </c>
      <c r="CZ9" s="68">
        <v>0.487548</v>
      </c>
      <c r="DA9" s="68">
        <v>-0.42512</v>
      </c>
      <c r="DB9" s="68">
        <v>0.776065</v>
      </c>
      <c r="DC9" s="68">
        <v>0.487548</v>
      </c>
      <c r="DD9" s="68">
        <v>0.288517</v>
      </c>
      <c r="DE9" s="68">
        <v>0</v>
      </c>
      <c r="DF9" s="68">
        <v>0.487548</v>
      </c>
      <c r="DG9" s="68">
        <v>-0.487548</v>
      </c>
      <c r="DH9" s="68">
        <v>0</v>
      </c>
      <c r="DI9" s="68">
        <v>0.487548</v>
      </c>
      <c r="DJ9" s="68">
        <v>-0.487548</v>
      </c>
      <c r="DK9" s="68">
        <v>0</v>
      </c>
      <c r="DL9" s="68">
        <v>0.487548</v>
      </c>
      <c r="DM9" s="68">
        <v>-0.487548</v>
      </c>
      <c r="DN9" s="68">
        <f aca="true" t="shared" si="4" ref="DN9:DN63">CD9+CG9+CJ9+CM9+CP9+CS9+CV9+CY9+DB9+DE9+DH9+DK9</f>
        <v>8.296907000000001</v>
      </c>
      <c r="DO9" s="68">
        <f aca="true" t="shared" si="5" ref="DO9:DO63">CE9+CH9+CK9+CN9+CQ9+CT9+CW9+CZ9+DC9+DF9+DI9+DL9</f>
        <v>5.850576</v>
      </c>
      <c r="DP9" s="68">
        <f aca="true" t="shared" si="6" ref="DP9:DP63">CF9+CI9+CL9+CO9+CR9+CU9+CX9+DA9+DD9+DG9+DJ9+DM9</f>
        <v>2.4463310000000003</v>
      </c>
      <c r="DQ9" s="68">
        <v>0</v>
      </c>
      <c r="DR9" s="68">
        <v>0.99079</v>
      </c>
      <c r="DS9" s="68">
        <v>-0.99079</v>
      </c>
      <c r="DT9" s="68">
        <v>0</v>
      </c>
      <c r="DU9" s="68">
        <v>0.99079</v>
      </c>
      <c r="DV9" s="68">
        <v>-0.99079</v>
      </c>
      <c r="DW9" s="68">
        <v>0</v>
      </c>
      <c r="DX9" s="68">
        <v>0.99079</v>
      </c>
      <c r="DY9" s="68">
        <v>-0.99079</v>
      </c>
      <c r="DZ9" s="68">
        <v>0</v>
      </c>
      <c r="EA9" s="68">
        <v>0.99079</v>
      </c>
      <c r="EB9" s="68">
        <v>-0.99079</v>
      </c>
      <c r="EC9" s="68">
        <v>0</v>
      </c>
      <c r="ED9" s="68">
        <v>0.99079</v>
      </c>
      <c r="EE9" s="68">
        <v>-0.99079</v>
      </c>
      <c r="EF9" s="68">
        <v>0</v>
      </c>
      <c r="EG9" s="68">
        <v>0.99079</v>
      </c>
      <c r="EH9" s="68">
        <v>-0.99079</v>
      </c>
      <c r="EI9" s="68">
        <v>0</v>
      </c>
      <c r="EJ9" s="68">
        <v>0.99079</v>
      </c>
      <c r="EK9" s="68">
        <v>-0.99079</v>
      </c>
      <c r="EL9" s="68">
        <v>0</v>
      </c>
      <c r="EM9" s="68">
        <v>0.99079</v>
      </c>
      <c r="EN9" s="68">
        <v>-0.99079</v>
      </c>
      <c r="EO9" s="68">
        <v>0</v>
      </c>
      <c r="EP9" s="68">
        <v>0.99079</v>
      </c>
      <c r="EQ9" s="68">
        <v>-0.99079</v>
      </c>
      <c r="ER9" s="68">
        <v>0</v>
      </c>
      <c r="ES9" s="68">
        <v>0.99079</v>
      </c>
      <c r="ET9" s="68">
        <v>-0.99079</v>
      </c>
      <c r="EU9" s="68">
        <v>0</v>
      </c>
      <c r="EV9" s="68">
        <v>0.99079</v>
      </c>
      <c r="EW9" s="68">
        <v>-0.99079</v>
      </c>
      <c r="EX9" s="68">
        <v>0</v>
      </c>
      <c r="EY9" s="68">
        <v>0.99079</v>
      </c>
      <c r="EZ9" s="68">
        <v>-0.99079</v>
      </c>
      <c r="FA9" s="68">
        <f aca="true" t="shared" si="7" ref="FA9:FA63">DQ9+DT9+DW9+DZ9+EC9+EF9+EI9+EL9+EO9+ER9+EU9+EX9</f>
        <v>0</v>
      </c>
      <c r="FB9" s="68">
        <f aca="true" t="shared" si="8" ref="FB9:FB63">DR9+DU9+DX9+EA9+ED9+EG9+EJ9+EM9+EP9+ES9+EV9+EY9</f>
        <v>11.88948</v>
      </c>
      <c r="FC9" s="68">
        <f aca="true" t="shared" si="9" ref="FC9:FC63">DS9+DV9+DY9+EB9+EE9+EH9+EK9+EN9+EQ9+ET9+EW9+EZ9</f>
        <v>-11.88948</v>
      </c>
      <c r="FD9" s="68">
        <v>0</v>
      </c>
      <c r="FE9" s="68">
        <v>0</v>
      </c>
      <c r="FF9" s="68">
        <v>0</v>
      </c>
      <c r="FG9" s="68">
        <v>0</v>
      </c>
      <c r="FH9" s="68">
        <v>0</v>
      </c>
      <c r="FI9" s="68">
        <v>0</v>
      </c>
      <c r="FJ9" s="68">
        <v>0</v>
      </c>
      <c r="FK9" s="68">
        <v>0</v>
      </c>
      <c r="FL9" s="68">
        <v>0</v>
      </c>
      <c r="FM9" s="68">
        <v>0</v>
      </c>
      <c r="FN9" s="68">
        <v>0</v>
      </c>
      <c r="FO9" s="68">
        <v>0</v>
      </c>
      <c r="FP9" s="68">
        <v>0</v>
      </c>
      <c r="FQ9" s="68">
        <v>0</v>
      </c>
      <c r="FR9" s="68">
        <v>0</v>
      </c>
      <c r="FS9" s="68">
        <v>0</v>
      </c>
      <c r="FT9" s="68">
        <v>0</v>
      </c>
      <c r="FU9" s="68">
        <v>0</v>
      </c>
      <c r="FV9" s="68">
        <v>0</v>
      </c>
      <c r="FW9" s="68">
        <v>0</v>
      </c>
      <c r="FX9" s="68">
        <v>0</v>
      </c>
      <c r="FY9" s="68">
        <v>0</v>
      </c>
      <c r="FZ9" s="68">
        <v>0</v>
      </c>
      <c r="GA9" s="68">
        <v>0</v>
      </c>
      <c r="GB9" s="68">
        <v>0</v>
      </c>
      <c r="GC9" s="68">
        <v>0</v>
      </c>
      <c r="GD9" s="68">
        <v>0</v>
      </c>
      <c r="GE9" s="68">
        <v>0</v>
      </c>
      <c r="GF9" s="68">
        <v>0</v>
      </c>
      <c r="GG9" s="68">
        <v>0</v>
      </c>
      <c r="GH9" s="68">
        <v>0</v>
      </c>
      <c r="GI9" s="68">
        <v>0</v>
      </c>
      <c r="GJ9" s="68">
        <v>0</v>
      </c>
      <c r="GK9" s="68">
        <v>0</v>
      </c>
      <c r="GL9" s="68">
        <v>0</v>
      </c>
      <c r="GM9" s="68">
        <v>0</v>
      </c>
      <c r="GN9" s="68">
        <f aca="true" t="shared" si="10" ref="GN9:GN63">FD9+FG9+FJ9+FM9+FP9+FS9+FV9+FY9+GB9+GE9+GH9+GK9</f>
        <v>0</v>
      </c>
      <c r="GO9" s="68">
        <f aca="true" t="shared" si="11" ref="GO9:GO63">FE9+FH9+FK9+FN9+FQ9+FT9+FW9+FZ9+GC9+GF9+GI9+GL9</f>
        <v>0</v>
      </c>
      <c r="GP9" s="68">
        <f aca="true" t="shared" si="12" ref="GP9:GP63">FF9+FI9+FL9+FO9+FR9+FU9+FX9+GA9+GD9+GG9+GJ9+GM9</f>
        <v>0</v>
      </c>
      <c r="GQ9" s="68">
        <v>0</v>
      </c>
      <c r="GR9" s="68">
        <v>0</v>
      </c>
      <c r="GS9" s="68">
        <v>0</v>
      </c>
      <c r="GT9" s="68">
        <v>0</v>
      </c>
      <c r="GU9" s="68">
        <v>0</v>
      </c>
      <c r="GV9" s="68">
        <v>0</v>
      </c>
      <c r="GW9" s="68">
        <v>0</v>
      </c>
      <c r="GX9" s="68">
        <v>0</v>
      </c>
      <c r="GY9" s="68">
        <v>0</v>
      </c>
      <c r="GZ9" s="68">
        <v>0</v>
      </c>
      <c r="HA9" s="68">
        <v>0</v>
      </c>
      <c r="HB9" s="68">
        <v>0</v>
      </c>
      <c r="HC9" s="68">
        <v>0.0038</v>
      </c>
      <c r="HD9" s="68">
        <v>0</v>
      </c>
      <c r="HE9" s="68">
        <v>0.0038</v>
      </c>
      <c r="HF9" s="68">
        <v>0</v>
      </c>
      <c r="HG9" s="68">
        <v>0</v>
      </c>
      <c r="HH9" s="68">
        <v>0</v>
      </c>
      <c r="HI9" s="68">
        <v>0</v>
      </c>
      <c r="HJ9" s="68">
        <v>0</v>
      </c>
      <c r="HK9" s="68">
        <v>0</v>
      </c>
      <c r="HL9" s="68">
        <v>0</v>
      </c>
      <c r="HM9" s="68">
        <v>0</v>
      </c>
      <c r="HN9" s="68">
        <v>0</v>
      </c>
      <c r="HO9" s="68">
        <v>0</v>
      </c>
      <c r="HP9" s="68">
        <v>0</v>
      </c>
      <c r="HQ9" s="68">
        <v>0</v>
      </c>
      <c r="HR9" s="68">
        <v>0</v>
      </c>
      <c r="HS9" s="68">
        <v>0</v>
      </c>
      <c r="HT9" s="68">
        <v>0</v>
      </c>
      <c r="HU9" s="68">
        <v>0</v>
      </c>
      <c r="HV9" s="68">
        <v>0</v>
      </c>
      <c r="HW9" s="68">
        <v>0</v>
      </c>
      <c r="HX9" s="68">
        <v>0</v>
      </c>
      <c r="HY9" s="68">
        <v>0</v>
      </c>
      <c r="HZ9" s="68">
        <v>0</v>
      </c>
      <c r="IA9" s="68">
        <f aca="true" t="shared" si="13" ref="IA9:IA63">GQ9+GT9+GW9+GZ9+HC9+HF9+HI9+HL9+HO9+HR9+HU9+HX9</f>
        <v>0.0038</v>
      </c>
      <c r="IB9" s="68">
        <f aca="true" t="shared" si="14" ref="IB9:IB63">GR9+GU9+GX9+HA9+HD9+HG9+HJ9+HM9+HP9+HS9+HV9+HY9</f>
        <v>0</v>
      </c>
      <c r="IC9" s="68">
        <f aca="true" t="shared" si="15" ref="IC9:IC63">GS9+GV9+GY9+HB9+HE9+HH9+HK9+HN9+HQ9+HT9+HW9+HZ9</f>
        <v>0.0038</v>
      </c>
      <c r="ID9" s="135">
        <v>0</v>
      </c>
      <c r="IE9" s="135">
        <v>0</v>
      </c>
      <c r="IF9" s="135">
        <v>0</v>
      </c>
      <c r="IG9" s="135">
        <v>0</v>
      </c>
      <c r="IH9" s="135">
        <v>0</v>
      </c>
      <c r="II9" s="135">
        <v>0</v>
      </c>
      <c r="IJ9" s="135">
        <v>0</v>
      </c>
      <c r="IK9" s="135">
        <v>0</v>
      </c>
      <c r="IL9" s="135">
        <v>0</v>
      </c>
      <c r="IM9" s="135">
        <v>0</v>
      </c>
      <c r="IN9" s="135">
        <v>0</v>
      </c>
      <c r="IO9" s="135">
        <v>0</v>
      </c>
      <c r="IP9" s="135">
        <f aca="true" t="shared" si="16" ref="IP9:IP63">ID9+IG9+IJ9+IM9</f>
        <v>0</v>
      </c>
      <c r="IQ9" s="135">
        <f aca="true" t="shared" si="17" ref="IQ9:IQ63">IE9+IH9+IK9+IN9</f>
        <v>0</v>
      </c>
      <c r="IR9" s="135">
        <f aca="true" t="shared" si="18" ref="IR9:IR63">IF9+II9+IL9+IO9</f>
        <v>0</v>
      </c>
      <c r="IS9" s="135">
        <f aca="true" t="shared" si="19" ref="IS9:IS63">GQ9+GT9+GW9+GZ9</f>
        <v>0</v>
      </c>
      <c r="IT9" s="135">
        <f aca="true" t="shared" si="20" ref="IT9:IT63">GR9+GU9+GX9+HA9</f>
        <v>0</v>
      </c>
      <c r="IU9" s="135">
        <f aca="true" t="shared" si="21" ref="IU9:IU63">GS9+GV9+GY9+HB9</f>
        <v>0</v>
      </c>
    </row>
    <row r="10" spans="2:255" s="45" customFormat="1" ht="14.25" customHeight="1">
      <c r="B10" s="62">
        <v>3</v>
      </c>
      <c r="C10" s="49" t="s">
        <v>102</v>
      </c>
      <c r="D10" s="68">
        <v>0</v>
      </c>
      <c r="E10" s="68">
        <v>0.800318</v>
      </c>
      <c r="F10" s="68">
        <v>-0.800318</v>
      </c>
      <c r="G10" s="68">
        <v>0</v>
      </c>
      <c r="H10" s="68">
        <v>0.800318</v>
      </c>
      <c r="I10" s="68">
        <v>-0.800318</v>
      </c>
      <c r="J10" s="68">
        <v>0</v>
      </c>
      <c r="K10" s="68">
        <v>0.800318</v>
      </c>
      <c r="L10" s="68">
        <v>-0.800318</v>
      </c>
      <c r="M10" s="68">
        <v>0</v>
      </c>
      <c r="N10" s="68">
        <v>0.800318</v>
      </c>
      <c r="O10" s="68">
        <v>-0.800318</v>
      </c>
      <c r="P10" s="68">
        <v>0</v>
      </c>
      <c r="Q10" s="68">
        <v>0.800318</v>
      </c>
      <c r="R10" s="68">
        <v>-0.800318</v>
      </c>
      <c r="S10" s="68">
        <v>0</v>
      </c>
      <c r="T10" s="68">
        <v>0.800318</v>
      </c>
      <c r="U10" s="68">
        <v>-0.800318</v>
      </c>
      <c r="V10" s="68">
        <v>0</v>
      </c>
      <c r="W10" s="68">
        <v>0.800318</v>
      </c>
      <c r="X10" s="68">
        <v>-0.800318</v>
      </c>
      <c r="Y10" s="68">
        <v>0</v>
      </c>
      <c r="Z10" s="68">
        <v>0.800318</v>
      </c>
      <c r="AA10" s="68">
        <v>-0.800318</v>
      </c>
      <c r="AB10" s="68">
        <v>0</v>
      </c>
      <c r="AC10" s="68">
        <v>0.800318</v>
      </c>
      <c r="AD10" s="68">
        <v>-0.800318</v>
      </c>
      <c r="AE10" s="68">
        <v>0</v>
      </c>
      <c r="AF10" s="68">
        <v>0.800318</v>
      </c>
      <c r="AG10" s="68">
        <v>-0.800318</v>
      </c>
      <c r="AH10" s="68">
        <v>0</v>
      </c>
      <c r="AI10" s="68">
        <v>0.800318</v>
      </c>
      <c r="AJ10" s="68">
        <v>-0.800318</v>
      </c>
      <c r="AK10" s="68">
        <v>0</v>
      </c>
      <c r="AL10" s="68">
        <v>0.800318</v>
      </c>
      <c r="AM10" s="68">
        <v>-0.800318</v>
      </c>
      <c r="AN10" s="68">
        <f t="shared" si="0"/>
        <v>0</v>
      </c>
      <c r="AO10" s="68">
        <f t="shared" si="0"/>
        <v>9.603816000000002</v>
      </c>
      <c r="AP10" s="68">
        <f t="shared" si="0"/>
        <v>-9.603816000000002</v>
      </c>
      <c r="AQ10" s="68">
        <v>4.120344</v>
      </c>
      <c r="AR10" s="68">
        <v>0</v>
      </c>
      <c r="AS10" s="68">
        <v>4.120344</v>
      </c>
      <c r="AT10" s="68">
        <v>4.120344</v>
      </c>
      <c r="AU10" s="68">
        <v>5.151252</v>
      </c>
      <c r="AV10" s="68">
        <v>-1.0309080000000002</v>
      </c>
      <c r="AW10" s="68">
        <v>4.120344</v>
      </c>
      <c r="AX10" s="68">
        <v>0</v>
      </c>
      <c r="AY10" s="68">
        <v>4.120344</v>
      </c>
      <c r="AZ10" s="68">
        <v>47.718108</v>
      </c>
      <c r="BA10" s="68">
        <v>0</v>
      </c>
      <c r="BB10" s="68">
        <v>47.718108</v>
      </c>
      <c r="BC10" s="68">
        <v>4.120344</v>
      </c>
      <c r="BD10" s="68">
        <v>0</v>
      </c>
      <c r="BE10" s="68">
        <v>4.120344</v>
      </c>
      <c r="BF10" s="68">
        <v>4.120344</v>
      </c>
      <c r="BG10" s="68">
        <v>0</v>
      </c>
      <c r="BH10" s="68">
        <v>4.120344</v>
      </c>
      <c r="BI10" s="68">
        <v>12.457888</v>
      </c>
      <c r="BJ10" s="68">
        <v>0</v>
      </c>
      <c r="BK10" s="68">
        <v>12.457888</v>
      </c>
      <c r="BL10" s="68">
        <v>4.120344</v>
      </c>
      <c r="BM10" s="68">
        <v>0</v>
      </c>
      <c r="BN10" s="68">
        <v>4.120344</v>
      </c>
      <c r="BO10" s="68">
        <v>6.568309</v>
      </c>
      <c r="BP10" s="68">
        <v>0</v>
      </c>
      <c r="BQ10" s="68">
        <v>6.568309</v>
      </c>
      <c r="BR10" s="68">
        <v>4.120344</v>
      </c>
      <c r="BS10" s="68">
        <v>0</v>
      </c>
      <c r="BT10" s="68">
        <v>4.120344</v>
      </c>
      <c r="BU10" s="68">
        <v>4.120344</v>
      </c>
      <c r="BV10" s="68">
        <v>0</v>
      </c>
      <c r="BW10" s="68">
        <v>4.120344</v>
      </c>
      <c r="BX10" s="68">
        <v>4.120372</v>
      </c>
      <c r="BY10" s="68">
        <v>0</v>
      </c>
      <c r="BZ10" s="68">
        <v>4.120372</v>
      </c>
      <c r="CA10" s="68">
        <f t="shared" si="1"/>
        <v>103.82742900000001</v>
      </c>
      <c r="CB10" s="68">
        <f t="shared" si="2"/>
        <v>5.151252</v>
      </c>
      <c r="CC10" s="68">
        <f t="shared" si="3"/>
        <v>98.67617700000002</v>
      </c>
      <c r="CD10" s="68">
        <v>7E-06</v>
      </c>
      <c r="CE10" s="68">
        <v>0</v>
      </c>
      <c r="CF10" s="68">
        <v>7E-06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0.132593</v>
      </c>
      <c r="CN10" s="68">
        <v>0</v>
      </c>
      <c r="CO10" s="68">
        <v>0.132593</v>
      </c>
      <c r="CP10" s="68">
        <v>0</v>
      </c>
      <c r="CQ10" s="68">
        <v>0</v>
      </c>
      <c r="CR10" s="68">
        <v>0</v>
      </c>
      <c r="CS10" s="68">
        <v>0.09</v>
      </c>
      <c r="CT10" s="68">
        <v>0</v>
      </c>
      <c r="CU10" s="68">
        <v>0.09</v>
      </c>
      <c r="CV10" s="68">
        <v>0.399972</v>
      </c>
      <c r="CW10" s="68">
        <v>0</v>
      </c>
      <c r="CX10" s="68">
        <v>0.399972</v>
      </c>
      <c r="CY10" s="68">
        <v>0</v>
      </c>
      <c r="CZ10" s="68">
        <v>0</v>
      </c>
      <c r="DA10" s="68">
        <v>0</v>
      </c>
      <c r="DB10" s="68">
        <v>2.991672</v>
      </c>
      <c r="DC10" s="68">
        <v>0</v>
      </c>
      <c r="DD10" s="68">
        <v>2.991672</v>
      </c>
      <c r="DE10" s="68">
        <v>0</v>
      </c>
      <c r="DF10" s="68">
        <v>0</v>
      </c>
      <c r="DG10" s="68">
        <v>0</v>
      </c>
      <c r="DH10" s="68">
        <v>2.969428</v>
      </c>
      <c r="DI10" s="68">
        <v>0</v>
      </c>
      <c r="DJ10" s="68">
        <v>2.969428</v>
      </c>
      <c r="DK10" s="68">
        <v>0</v>
      </c>
      <c r="DL10" s="68">
        <v>0</v>
      </c>
      <c r="DM10" s="68">
        <v>0</v>
      </c>
      <c r="DN10" s="68">
        <f t="shared" si="4"/>
        <v>6.583672</v>
      </c>
      <c r="DO10" s="68">
        <f t="shared" si="5"/>
        <v>0</v>
      </c>
      <c r="DP10" s="68">
        <f t="shared" si="6"/>
        <v>6.583672</v>
      </c>
      <c r="DQ10" s="68">
        <v>2.681176</v>
      </c>
      <c r="DR10" s="68">
        <v>0.557124</v>
      </c>
      <c r="DS10" s="68">
        <v>2.124052</v>
      </c>
      <c r="DT10" s="68">
        <v>2.931083</v>
      </c>
      <c r="DU10" s="68">
        <v>0.557124</v>
      </c>
      <c r="DV10" s="68">
        <v>2.373959</v>
      </c>
      <c r="DW10" s="68">
        <v>3.381046</v>
      </c>
      <c r="DX10" s="68">
        <v>0.557124</v>
      </c>
      <c r="DY10" s="68">
        <v>2.823922</v>
      </c>
      <c r="DZ10" s="68">
        <v>3.001176</v>
      </c>
      <c r="EA10" s="68">
        <v>0.557124</v>
      </c>
      <c r="EB10" s="68">
        <v>2.444052</v>
      </c>
      <c r="EC10" s="68">
        <v>2.981176</v>
      </c>
      <c r="ED10" s="68">
        <v>0.557124</v>
      </c>
      <c r="EE10" s="68">
        <v>2.424052</v>
      </c>
      <c r="EF10" s="68">
        <v>3.151176</v>
      </c>
      <c r="EG10" s="68">
        <v>0.557124</v>
      </c>
      <c r="EH10" s="68">
        <v>2.594052</v>
      </c>
      <c r="EI10" s="68">
        <v>5.056175</v>
      </c>
      <c r="EJ10" s="68">
        <v>0.557124</v>
      </c>
      <c r="EK10" s="68">
        <v>4.499051</v>
      </c>
      <c r="EL10" s="68">
        <v>2.981176</v>
      </c>
      <c r="EM10" s="68">
        <v>0.557124</v>
      </c>
      <c r="EN10" s="68">
        <v>2.424052</v>
      </c>
      <c r="EO10" s="68">
        <v>2.731146</v>
      </c>
      <c r="EP10" s="68">
        <v>0.557124</v>
      </c>
      <c r="EQ10" s="68">
        <v>2.174022</v>
      </c>
      <c r="ER10" s="68">
        <v>10.654321</v>
      </c>
      <c r="ES10" s="68">
        <v>8.322186</v>
      </c>
      <c r="ET10" s="68">
        <v>2.332134999999999</v>
      </c>
      <c r="EU10" s="68">
        <v>2.681176</v>
      </c>
      <c r="EV10" s="68">
        <v>0.557124</v>
      </c>
      <c r="EW10" s="68">
        <v>2.124052</v>
      </c>
      <c r="EX10" s="68">
        <v>2.681176</v>
      </c>
      <c r="EY10" s="68">
        <v>0.557124</v>
      </c>
      <c r="EZ10" s="68">
        <v>2.124052</v>
      </c>
      <c r="FA10" s="68">
        <f t="shared" si="7"/>
        <v>44.912003</v>
      </c>
      <c r="FB10" s="68">
        <f t="shared" si="8"/>
        <v>14.45055</v>
      </c>
      <c r="FC10" s="68">
        <f t="shared" si="9"/>
        <v>30.461453</v>
      </c>
      <c r="FD10" s="68">
        <v>1.625446</v>
      </c>
      <c r="FE10" s="68">
        <v>0</v>
      </c>
      <c r="FF10" s="68">
        <v>1.625446</v>
      </c>
      <c r="FG10" s="68">
        <v>1.625446</v>
      </c>
      <c r="FH10" s="68">
        <v>0</v>
      </c>
      <c r="FI10" s="68">
        <v>1.625446</v>
      </c>
      <c r="FJ10" s="68">
        <v>1.625446</v>
      </c>
      <c r="FK10" s="68">
        <v>0</v>
      </c>
      <c r="FL10" s="68">
        <v>1.625446</v>
      </c>
      <c r="FM10" s="68">
        <v>2.205089</v>
      </c>
      <c r="FN10" s="68">
        <v>0</v>
      </c>
      <c r="FO10" s="68">
        <v>2.205089</v>
      </c>
      <c r="FP10" s="68">
        <v>1.625446</v>
      </c>
      <c r="FQ10" s="68">
        <v>0</v>
      </c>
      <c r="FR10" s="68">
        <v>1.625446</v>
      </c>
      <c r="FS10" s="68">
        <v>1.625446</v>
      </c>
      <c r="FT10" s="68">
        <v>37.568771</v>
      </c>
      <c r="FU10" s="68">
        <v>-35.943325</v>
      </c>
      <c r="FV10" s="68">
        <v>1.625446</v>
      </c>
      <c r="FW10" s="68">
        <v>0.565794</v>
      </c>
      <c r="FX10" s="68">
        <v>1.059652</v>
      </c>
      <c r="FY10" s="68">
        <v>1.625446</v>
      </c>
      <c r="FZ10" s="68">
        <v>0</v>
      </c>
      <c r="GA10" s="68">
        <v>1.625446</v>
      </c>
      <c r="GB10" s="68">
        <v>1.625446</v>
      </c>
      <c r="GC10" s="68">
        <v>0</v>
      </c>
      <c r="GD10" s="68">
        <v>1.625446</v>
      </c>
      <c r="GE10" s="68">
        <v>1.625446</v>
      </c>
      <c r="GF10" s="68">
        <v>0</v>
      </c>
      <c r="GG10" s="68">
        <v>1.625446</v>
      </c>
      <c r="GH10" s="68">
        <v>1.625446</v>
      </c>
      <c r="GI10" s="68">
        <v>0</v>
      </c>
      <c r="GJ10" s="68">
        <v>1.625446</v>
      </c>
      <c r="GK10" s="68">
        <v>1.625446</v>
      </c>
      <c r="GL10" s="68">
        <v>0</v>
      </c>
      <c r="GM10" s="68">
        <v>1.625446</v>
      </c>
      <c r="GN10" s="68">
        <f t="shared" si="10"/>
        <v>20.084995</v>
      </c>
      <c r="GO10" s="68">
        <f t="shared" si="11"/>
        <v>38.134564999999995</v>
      </c>
      <c r="GP10" s="68">
        <f t="shared" si="12"/>
        <v>-18.04957</v>
      </c>
      <c r="GQ10" s="68">
        <v>2.580426</v>
      </c>
      <c r="GR10" s="68">
        <v>0</v>
      </c>
      <c r="GS10" s="68">
        <v>2.580426</v>
      </c>
      <c r="GT10" s="68">
        <v>2.580426</v>
      </c>
      <c r="GU10" s="68">
        <v>0</v>
      </c>
      <c r="GV10" s="68">
        <v>2.580426</v>
      </c>
      <c r="GW10" s="68">
        <v>2.580426</v>
      </c>
      <c r="GX10" s="68">
        <v>0</v>
      </c>
      <c r="GY10" s="68">
        <v>2.580426</v>
      </c>
      <c r="GZ10" s="68">
        <v>2.580426</v>
      </c>
      <c r="HA10" s="68">
        <v>0</v>
      </c>
      <c r="HB10" s="68">
        <v>2.580426</v>
      </c>
      <c r="HC10" s="68">
        <v>2.630426</v>
      </c>
      <c r="HD10" s="68">
        <v>0</v>
      </c>
      <c r="HE10" s="68">
        <v>2.630426</v>
      </c>
      <c r="HF10" s="68">
        <v>3.521029</v>
      </c>
      <c r="HG10" s="68">
        <v>0</v>
      </c>
      <c r="HH10" s="68">
        <v>3.521029</v>
      </c>
      <c r="HI10" s="68">
        <v>4.298265</v>
      </c>
      <c r="HJ10" s="68">
        <v>0</v>
      </c>
      <c r="HK10" s="68">
        <v>4.298265</v>
      </c>
      <c r="HL10" s="68">
        <v>10.580426</v>
      </c>
      <c r="HM10" s="68">
        <v>0</v>
      </c>
      <c r="HN10" s="68">
        <v>10.580426</v>
      </c>
      <c r="HO10" s="68">
        <v>27.580426</v>
      </c>
      <c r="HP10" s="68">
        <v>0</v>
      </c>
      <c r="HQ10" s="68">
        <v>27.580426</v>
      </c>
      <c r="HR10" s="68">
        <v>10.780426</v>
      </c>
      <c r="HS10" s="68">
        <v>0</v>
      </c>
      <c r="HT10" s="68">
        <v>10.780426</v>
      </c>
      <c r="HU10" s="68">
        <v>10.580426</v>
      </c>
      <c r="HV10" s="68">
        <v>0</v>
      </c>
      <c r="HW10" s="68">
        <v>10.580426</v>
      </c>
      <c r="HX10" s="68">
        <v>2.580426</v>
      </c>
      <c r="HY10" s="68">
        <v>0</v>
      </c>
      <c r="HZ10" s="68">
        <v>2.580426</v>
      </c>
      <c r="IA10" s="68">
        <f t="shared" si="13"/>
        <v>82.87355400000001</v>
      </c>
      <c r="IB10" s="68">
        <f t="shared" si="14"/>
        <v>0</v>
      </c>
      <c r="IC10" s="68">
        <f t="shared" si="15"/>
        <v>82.87355400000001</v>
      </c>
      <c r="ID10" s="135">
        <v>1.43338</v>
      </c>
      <c r="IE10" s="135">
        <v>0</v>
      </c>
      <c r="IF10" s="135">
        <v>1.43338</v>
      </c>
      <c r="IG10" s="135">
        <v>2.580426</v>
      </c>
      <c r="IH10" s="135">
        <v>0</v>
      </c>
      <c r="II10" s="135">
        <v>2.580426</v>
      </c>
      <c r="IJ10" s="135">
        <v>3.615909</v>
      </c>
      <c r="IK10" s="135">
        <v>0</v>
      </c>
      <c r="IL10" s="135">
        <v>3.615909</v>
      </c>
      <c r="IM10" s="135">
        <v>2.580426</v>
      </c>
      <c r="IN10" s="135">
        <v>0</v>
      </c>
      <c r="IO10" s="135">
        <v>2.580426</v>
      </c>
      <c r="IP10" s="135">
        <f t="shared" si="16"/>
        <v>10.210141</v>
      </c>
      <c r="IQ10" s="135">
        <f t="shared" si="17"/>
        <v>0</v>
      </c>
      <c r="IR10" s="135">
        <f t="shared" si="18"/>
        <v>10.210141</v>
      </c>
      <c r="IS10" s="135">
        <f t="shared" si="19"/>
        <v>10.321704</v>
      </c>
      <c r="IT10" s="135">
        <f t="shared" si="20"/>
        <v>0</v>
      </c>
      <c r="IU10" s="135">
        <f t="shared" si="21"/>
        <v>10.321704</v>
      </c>
    </row>
    <row r="11" spans="2:255" s="45" customFormat="1" ht="14.25" customHeight="1">
      <c r="B11" s="62">
        <v>4</v>
      </c>
      <c r="C11" s="49" t="s">
        <v>103</v>
      </c>
      <c r="D11" s="68">
        <v>2.357817</v>
      </c>
      <c r="E11" s="68">
        <v>0</v>
      </c>
      <c r="F11" s="68">
        <v>2.357817</v>
      </c>
      <c r="G11" s="68">
        <v>2.357817</v>
      </c>
      <c r="H11" s="68">
        <v>0</v>
      </c>
      <c r="I11" s="68">
        <v>2.357817</v>
      </c>
      <c r="J11" s="68">
        <v>2.357817</v>
      </c>
      <c r="K11" s="68">
        <v>0</v>
      </c>
      <c r="L11" s="68">
        <v>2.357817</v>
      </c>
      <c r="M11" s="68">
        <v>2.357817</v>
      </c>
      <c r="N11" s="68">
        <v>0</v>
      </c>
      <c r="O11" s="68">
        <v>2.357817</v>
      </c>
      <c r="P11" s="68">
        <v>2.357817</v>
      </c>
      <c r="Q11" s="68">
        <v>0</v>
      </c>
      <c r="R11" s="68">
        <v>2.357817</v>
      </c>
      <c r="S11" s="68">
        <v>2.357817</v>
      </c>
      <c r="T11" s="68">
        <v>0</v>
      </c>
      <c r="U11" s="68">
        <v>2.357817</v>
      </c>
      <c r="V11" s="68">
        <v>2.357817</v>
      </c>
      <c r="W11" s="68">
        <v>0</v>
      </c>
      <c r="X11" s="68">
        <v>2.357817</v>
      </c>
      <c r="Y11" s="68">
        <v>2.384006</v>
      </c>
      <c r="Z11" s="68">
        <v>0</v>
      </c>
      <c r="AA11" s="68">
        <v>2.384006</v>
      </c>
      <c r="AB11" s="68">
        <v>2.357817</v>
      </c>
      <c r="AC11" s="68">
        <v>0</v>
      </c>
      <c r="AD11" s="68">
        <v>2.357817</v>
      </c>
      <c r="AE11" s="68">
        <v>2.357817</v>
      </c>
      <c r="AF11" s="68">
        <v>0</v>
      </c>
      <c r="AG11" s="68">
        <v>2.357817</v>
      </c>
      <c r="AH11" s="68">
        <v>2.357817</v>
      </c>
      <c r="AI11" s="68">
        <v>0</v>
      </c>
      <c r="AJ11" s="68">
        <v>2.357817</v>
      </c>
      <c r="AK11" s="68">
        <v>2.357817</v>
      </c>
      <c r="AL11" s="68">
        <v>0</v>
      </c>
      <c r="AM11" s="68">
        <v>2.357817</v>
      </c>
      <c r="AN11" s="68">
        <f t="shared" si="0"/>
        <v>28.319993000000004</v>
      </c>
      <c r="AO11" s="68">
        <f t="shared" si="0"/>
        <v>0</v>
      </c>
      <c r="AP11" s="68">
        <f t="shared" si="0"/>
        <v>28.319993000000004</v>
      </c>
      <c r="AQ11" s="68">
        <v>3.008918</v>
      </c>
      <c r="AR11" s="68">
        <v>0</v>
      </c>
      <c r="AS11" s="68">
        <v>3.008918</v>
      </c>
      <c r="AT11" s="68">
        <v>3.008918</v>
      </c>
      <c r="AU11" s="68">
        <v>0</v>
      </c>
      <c r="AV11" s="68">
        <v>3.008918</v>
      </c>
      <c r="AW11" s="68">
        <v>3.008918</v>
      </c>
      <c r="AX11" s="68">
        <v>0</v>
      </c>
      <c r="AY11" s="68">
        <v>3.008918</v>
      </c>
      <c r="AZ11" s="68">
        <v>3.008918</v>
      </c>
      <c r="BA11" s="68">
        <v>0</v>
      </c>
      <c r="BB11" s="68">
        <v>3.008918</v>
      </c>
      <c r="BC11" s="68">
        <v>3.008918</v>
      </c>
      <c r="BD11" s="68">
        <v>0</v>
      </c>
      <c r="BE11" s="68">
        <v>3.008918</v>
      </c>
      <c r="BF11" s="68">
        <v>3.008918</v>
      </c>
      <c r="BG11" s="68">
        <v>0</v>
      </c>
      <c r="BH11" s="68">
        <v>3.008918</v>
      </c>
      <c r="BI11" s="68">
        <v>3.008918</v>
      </c>
      <c r="BJ11" s="68">
        <v>0</v>
      </c>
      <c r="BK11" s="68">
        <v>3.008918</v>
      </c>
      <c r="BL11" s="68">
        <v>3.008918</v>
      </c>
      <c r="BM11" s="68">
        <v>0</v>
      </c>
      <c r="BN11" s="68">
        <v>3.008918</v>
      </c>
      <c r="BO11" s="68">
        <v>3.008918</v>
      </c>
      <c r="BP11" s="68">
        <v>0</v>
      </c>
      <c r="BQ11" s="68">
        <v>3.008918</v>
      </c>
      <c r="BR11" s="68">
        <v>3.013716</v>
      </c>
      <c r="BS11" s="68">
        <v>0</v>
      </c>
      <c r="BT11" s="68">
        <v>3.013716</v>
      </c>
      <c r="BU11" s="68">
        <v>3.008918</v>
      </c>
      <c r="BV11" s="68">
        <v>0</v>
      </c>
      <c r="BW11" s="68">
        <v>3.008918</v>
      </c>
      <c r="BX11" s="68">
        <v>3.008918</v>
      </c>
      <c r="BY11" s="68">
        <v>0</v>
      </c>
      <c r="BZ11" s="68">
        <v>3.008918</v>
      </c>
      <c r="CA11" s="68">
        <f t="shared" si="1"/>
        <v>36.111814</v>
      </c>
      <c r="CB11" s="68">
        <f t="shared" si="2"/>
        <v>0</v>
      </c>
      <c r="CC11" s="68">
        <f t="shared" si="3"/>
        <v>36.111814</v>
      </c>
      <c r="CD11" s="68">
        <v>0.608427</v>
      </c>
      <c r="CE11" s="68">
        <v>0.214215</v>
      </c>
      <c r="CF11" s="68">
        <v>0.39421200000000006</v>
      </c>
      <c r="CG11" s="68">
        <v>0.608427</v>
      </c>
      <c r="CH11" s="68">
        <v>0.214215</v>
      </c>
      <c r="CI11" s="68">
        <v>0.39421200000000006</v>
      </c>
      <c r="CJ11" s="68">
        <v>0.608427</v>
      </c>
      <c r="CK11" s="68">
        <v>0.214215</v>
      </c>
      <c r="CL11" s="68">
        <v>0.39421200000000006</v>
      </c>
      <c r="CM11" s="68">
        <v>0.608427</v>
      </c>
      <c r="CN11" s="68">
        <v>0.214215</v>
      </c>
      <c r="CO11" s="68">
        <v>0.39421200000000006</v>
      </c>
      <c r="CP11" s="68">
        <v>0.608427</v>
      </c>
      <c r="CQ11" s="68">
        <v>0.214215</v>
      </c>
      <c r="CR11" s="68">
        <v>0.39421200000000006</v>
      </c>
      <c r="CS11" s="68">
        <v>0.608427</v>
      </c>
      <c r="CT11" s="68">
        <v>0.214215</v>
      </c>
      <c r="CU11" s="68">
        <v>0.39421200000000006</v>
      </c>
      <c r="CV11" s="68">
        <v>0.608427</v>
      </c>
      <c r="CW11" s="68">
        <v>0.214215</v>
      </c>
      <c r="CX11" s="68">
        <v>0.39421200000000006</v>
      </c>
      <c r="CY11" s="68">
        <v>0.608427</v>
      </c>
      <c r="CZ11" s="68">
        <v>0.214215</v>
      </c>
      <c r="DA11" s="68">
        <v>0.39421200000000006</v>
      </c>
      <c r="DB11" s="68">
        <v>0.608427</v>
      </c>
      <c r="DC11" s="68">
        <v>0.214215</v>
      </c>
      <c r="DD11" s="68">
        <v>0.39421200000000006</v>
      </c>
      <c r="DE11" s="68">
        <v>0.608427</v>
      </c>
      <c r="DF11" s="68">
        <v>0.214215</v>
      </c>
      <c r="DG11" s="68">
        <v>0.39421200000000006</v>
      </c>
      <c r="DH11" s="68">
        <v>0.608427</v>
      </c>
      <c r="DI11" s="68">
        <v>0.214215</v>
      </c>
      <c r="DJ11" s="68">
        <v>0.39421200000000006</v>
      </c>
      <c r="DK11" s="68">
        <v>0.608427</v>
      </c>
      <c r="DL11" s="68">
        <v>0.214215</v>
      </c>
      <c r="DM11" s="68">
        <v>0.39421200000000006</v>
      </c>
      <c r="DN11" s="68">
        <f t="shared" si="4"/>
        <v>7.301123999999999</v>
      </c>
      <c r="DO11" s="68">
        <f t="shared" si="5"/>
        <v>2.5705799999999996</v>
      </c>
      <c r="DP11" s="68">
        <f t="shared" si="6"/>
        <v>4.730544000000001</v>
      </c>
      <c r="DQ11" s="68">
        <v>0.275614</v>
      </c>
      <c r="DR11" s="68">
        <v>1.064462</v>
      </c>
      <c r="DS11" s="68">
        <v>-0.788848</v>
      </c>
      <c r="DT11" s="68">
        <v>0.275614</v>
      </c>
      <c r="DU11" s="68">
        <v>1.064462</v>
      </c>
      <c r="DV11" s="68">
        <v>-0.788848</v>
      </c>
      <c r="DW11" s="68">
        <v>0.275614</v>
      </c>
      <c r="DX11" s="68">
        <v>1.064462</v>
      </c>
      <c r="DY11" s="68">
        <v>-0.788848</v>
      </c>
      <c r="DZ11" s="68">
        <v>0.275614</v>
      </c>
      <c r="EA11" s="68">
        <v>1.064462</v>
      </c>
      <c r="EB11" s="68">
        <v>-0.788848</v>
      </c>
      <c r="EC11" s="68">
        <v>0.275614</v>
      </c>
      <c r="ED11" s="68">
        <v>1.064462</v>
      </c>
      <c r="EE11" s="68">
        <v>-0.788848</v>
      </c>
      <c r="EF11" s="68">
        <v>0.275614</v>
      </c>
      <c r="EG11" s="68">
        <v>1.064462</v>
      </c>
      <c r="EH11" s="68">
        <v>-0.788848</v>
      </c>
      <c r="EI11" s="68">
        <v>0.275614</v>
      </c>
      <c r="EJ11" s="68">
        <v>1.064462</v>
      </c>
      <c r="EK11" s="68">
        <v>-0.788848</v>
      </c>
      <c r="EL11" s="68">
        <v>0.275614</v>
      </c>
      <c r="EM11" s="68">
        <v>1.064462</v>
      </c>
      <c r="EN11" s="68">
        <v>-0.788848</v>
      </c>
      <c r="EO11" s="68">
        <v>0.275614</v>
      </c>
      <c r="EP11" s="68">
        <v>1.064462</v>
      </c>
      <c r="EQ11" s="68">
        <v>-0.788848</v>
      </c>
      <c r="ER11" s="68">
        <v>0.275614</v>
      </c>
      <c r="ES11" s="68">
        <v>1.064462</v>
      </c>
      <c r="ET11" s="68">
        <v>-0.788848</v>
      </c>
      <c r="EU11" s="68">
        <v>0.275614</v>
      </c>
      <c r="EV11" s="68">
        <v>1.064462</v>
      </c>
      <c r="EW11" s="68">
        <v>-0.788848</v>
      </c>
      <c r="EX11" s="68">
        <v>5.994761</v>
      </c>
      <c r="EY11" s="68">
        <v>1.064462</v>
      </c>
      <c r="EZ11" s="68">
        <v>4.930299</v>
      </c>
      <c r="FA11" s="68">
        <f t="shared" si="7"/>
        <v>9.026515</v>
      </c>
      <c r="FB11" s="68">
        <f t="shared" si="8"/>
        <v>12.773544000000003</v>
      </c>
      <c r="FC11" s="68">
        <f t="shared" si="9"/>
        <v>-3.7470289999999995</v>
      </c>
      <c r="FD11" s="68">
        <v>0.80722</v>
      </c>
      <c r="FE11" s="68">
        <v>0</v>
      </c>
      <c r="FF11" s="68">
        <v>0.80722</v>
      </c>
      <c r="FG11" s="68">
        <v>0.80722</v>
      </c>
      <c r="FH11" s="68">
        <v>0</v>
      </c>
      <c r="FI11" s="68">
        <v>0.80722</v>
      </c>
      <c r="FJ11" s="68">
        <v>0.80722</v>
      </c>
      <c r="FK11" s="68">
        <v>0</v>
      </c>
      <c r="FL11" s="68">
        <v>0.80722</v>
      </c>
      <c r="FM11" s="68">
        <v>0.80722</v>
      </c>
      <c r="FN11" s="68">
        <v>0</v>
      </c>
      <c r="FO11" s="68">
        <v>0.80722</v>
      </c>
      <c r="FP11" s="68">
        <v>0.80722</v>
      </c>
      <c r="FQ11" s="68">
        <v>0</v>
      </c>
      <c r="FR11" s="68">
        <v>0.80722</v>
      </c>
      <c r="FS11" s="68">
        <v>0.80722</v>
      </c>
      <c r="FT11" s="68">
        <v>0</v>
      </c>
      <c r="FU11" s="68">
        <v>0.80722</v>
      </c>
      <c r="FV11" s="68">
        <v>0.80722</v>
      </c>
      <c r="FW11" s="68">
        <v>0</v>
      </c>
      <c r="FX11" s="68">
        <v>0.80722</v>
      </c>
      <c r="FY11" s="68">
        <v>0.80722</v>
      </c>
      <c r="FZ11" s="68">
        <v>0</v>
      </c>
      <c r="GA11" s="68">
        <v>0.80722</v>
      </c>
      <c r="GB11" s="68">
        <v>0.80722</v>
      </c>
      <c r="GC11" s="68">
        <v>0</v>
      </c>
      <c r="GD11" s="68">
        <v>0.80722</v>
      </c>
      <c r="GE11" s="68">
        <v>0.80722</v>
      </c>
      <c r="GF11" s="68">
        <v>0</v>
      </c>
      <c r="GG11" s="68">
        <v>0.80722</v>
      </c>
      <c r="GH11" s="68">
        <v>0.80722</v>
      </c>
      <c r="GI11" s="68">
        <v>0</v>
      </c>
      <c r="GJ11" s="68">
        <v>0.80722</v>
      </c>
      <c r="GK11" s="68">
        <v>0.80722</v>
      </c>
      <c r="GL11" s="68">
        <v>0</v>
      </c>
      <c r="GM11" s="68">
        <v>0.80722</v>
      </c>
      <c r="GN11" s="68">
        <f t="shared" si="10"/>
        <v>9.68664</v>
      </c>
      <c r="GO11" s="68">
        <f t="shared" si="11"/>
        <v>0</v>
      </c>
      <c r="GP11" s="68">
        <f t="shared" si="12"/>
        <v>9.68664</v>
      </c>
      <c r="GQ11" s="68">
        <v>4.089813</v>
      </c>
      <c r="GR11" s="68">
        <v>0</v>
      </c>
      <c r="GS11" s="68">
        <v>4.089813</v>
      </c>
      <c r="GT11" s="68">
        <v>4.089813</v>
      </c>
      <c r="GU11" s="68">
        <v>0</v>
      </c>
      <c r="GV11" s="68">
        <v>4.089813</v>
      </c>
      <c r="GW11" s="68">
        <v>4.089813</v>
      </c>
      <c r="GX11" s="68">
        <v>0</v>
      </c>
      <c r="GY11" s="68">
        <v>4.089813</v>
      </c>
      <c r="GZ11" s="68">
        <v>4.089813</v>
      </c>
      <c r="HA11" s="68">
        <v>0</v>
      </c>
      <c r="HB11" s="68">
        <v>4.089813</v>
      </c>
      <c r="HC11" s="68">
        <v>4.089813</v>
      </c>
      <c r="HD11" s="68">
        <v>0</v>
      </c>
      <c r="HE11" s="68">
        <v>4.089813</v>
      </c>
      <c r="HF11" s="68">
        <v>4.089813</v>
      </c>
      <c r="HG11" s="68">
        <v>0</v>
      </c>
      <c r="HH11" s="68">
        <v>4.089813</v>
      </c>
      <c r="HI11" s="68">
        <v>4.089813</v>
      </c>
      <c r="HJ11" s="68">
        <v>0</v>
      </c>
      <c r="HK11" s="68">
        <v>4.089813</v>
      </c>
      <c r="HL11" s="68">
        <v>4.089813</v>
      </c>
      <c r="HM11" s="68">
        <v>0</v>
      </c>
      <c r="HN11" s="68">
        <v>4.089813</v>
      </c>
      <c r="HO11" s="68">
        <v>4.089813</v>
      </c>
      <c r="HP11" s="68">
        <v>0</v>
      </c>
      <c r="HQ11" s="68">
        <v>4.089813</v>
      </c>
      <c r="HR11" s="68">
        <v>4.089813</v>
      </c>
      <c r="HS11" s="68">
        <v>0</v>
      </c>
      <c r="HT11" s="68">
        <v>4.089813</v>
      </c>
      <c r="HU11" s="68">
        <v>4.089813</v>
      </c>
      <c r="HV11" s="68">
        <v>0</v>
      </c>
      <c r="HW11" s="68">
        <v>4.089813</v>
      </c>
      <c r="HX11" s="68">
        <v>4.089813</v>
      </c>
      <c r="HY11" s="68">
        <v>0</v>
      </c>
      <c r="HZ11" s="68">
        <v>4.089813</v>
      </c>
      <c r="IA11" s="68">
        <f t="shared" si="13"/>
        <v>49.077756</v>
      </c>
      <c r="IB11" s="68">
        <f t="shared" si="14"/>
        <v>0</v>
      </c>
      <c r="IC11" s="68">
        <f t="shared" si="15"/>
        <v>49.077756</v>
      </c>
      <c r="ID11" s="135">
        <v>1.149868</v>
      </c>
      <c r="IE11" s="135">
        <v>0.744251</v>
      </c>
      <c r="IF11" s="135">
        <v>0.405617</v>
      </c>
      <c r="IG11" s="135">
        <v>4.089813</v>
      </c>
      <c r="IH11" s="135">
        <v>0</v>
      </c>
      <c r="II11" s="135">
        <v>4.089813</v>
      </c>
      <c r="IJ11" s="135">
        <v>4.089813</v>
      </c>
      <c r="IK11" s="135">
        <v>0</v>
      </c>
      <c r="IL11" s="135">
        <v>4.089813</v>
      </c>
      <c r="IM11" s="135">
        <v>4.089813</v>
      </c>
      <c r="IN11" s="135">
        <v>0</v>
      </c>
      <c r="IO11" s="135">
        <v>4.089813</v>
      </c>
      <c r="IP11" s="135">
        <f t="shared" si="16"/>
        <v>13.419307</v>
      </c>
      <c r="IQ11" s="135">
        <f t="shared" si="17"/>
        <v>0.744251</v>
      </c>
      <c r="IR11" s="135">
        <f t="shared" si="18"/>
        <v>12.675056000000001</v>
      </c>
      <c r="IS11" s="135">
        <f t="shared" si="19"/>
        <v>16.359252</v>
      </c>
      <c r="IT11" s="135">
        <f t="shared" si="20"/>
        <v>0</v>
      </c>
      <c r="IU11" s="135">
        <f t="shared" si="21"/>
        <v>16.359252</v>
      </c>
    </row>
    <row r="12" spans="2:255" s="45" customFormat="1" ht="14.25" customHeight="1">
      <c r="B12" s="62">
        <v>5</v>
      </c>
      <c r="C12" s="49" t="s">
        <v>104</v>
      </c>
      <c r="D12" s="68">
        <v>1.145298</v>
      </c>
      <c r="E12" s="68">
        <v>0.000334</v>
      </c>
      <c r="F12" s="68">
        <v>1.1449639999999999</v>
      </c>
      <c r="G12" s="68">
        <v>1.145298</v>
      </c>
      <c r="H12" s="68">
        <v>0.000334</v>
      </c>
      <c r="I12" s="68">
        <v>1.1449639999999999</v>
      </c>
      <c r="J12" s="68">
        <v>1.145298</v>
      </c>
      <c r="K12" s="68">
        <v>0.000334</v>
      </c>
      <c r="L12" s="68">
        <v>1.1449639999999999</v>
      </c>
      <c r="M12" s="68">
        <v>1.145298</v>
      </c>
      <c r="N12" s="68">
        <v>0.000334</v>
      </c>
      <c r="O12" s="68">
        <v>1.1449639999999999</v>
      </c>
      <c r="P12" s="68">
        <v>1.145298</v>
      </c>
      <c r="Q12" s="68">
        <v>0.000334</v>
      </c>
      <c r="R12" s="68">
        <v>1.1449639999999999</v>
      </c>
      <c r="S12" s="68">
        <v>1.145298</v>
      </c>
      <c r="T12" s="68">
        <v>0.000334</v>
      </c>
      <c r="U12" s="68">
        <v>1.1449639999999999</v>
      </c>
      <c r="V12" s="68">
        <v>1.145298</v>
      </c>
      <c r="W12" s="68">
        <v>0.000334</v>
      </c>
      <c r="X12" s="68">
        <v>1.1449639999999999</v>
      </c>
      <c r="Y12" s="68">
        <v>1.145298</v>
      </c>
      <c r="Z12" s="68">
        <v>0.000334</v>
      </c>
      <c r="AA12" s="68">
        <v>1.1449639999999999</v>
      </c>
      <c r="AB12" s="68">
        <v>1.145298</v>
      </c>
      <c r="AC12" s="68">
        <v>0.000334</v>
      </c>
      <c r="AD12" s="68">
        <v>1.1449639999999999</v>
      </c>
      <c r="AE12" s="68">
        <v>1.145298</v>
      </c>
      <c r="AF12" s="68">
        <v>0.000334</v>
      </c>
      <c r="AG12" s="68">
        <v>1.1449639999999999</v>
      </c>
      <c r="AH12" s="68">
        <v>1.145298</v>
      </c>
      <c r="AI12" s="68">
        <v>0.000334</v>
      </c>
      <c r="AJ12" s="68">
        <v>1.1449639999999999</v>
      </c>
      <c r="AK12" s="68">
        <v>1.145298</v>
      </c>
      <c r="AL12" s="68">
        <v>0.000334</v>
      </c>
      <c r="AM12" s="68">
        <v>1.1449639999999999</v>
      </c>
      <c r="AN12" s="68">
        <f t="shared" si="0"/>
        <v>13.743576000000003</v>
      </c>
      <c r="AO12" s="68">
        <f t="shared" si="0"/>
        <v>0.004008</v>
      </c>
      <c r="AP12" s="68">
        <f t="shared" si="0"/>
        <v>13.739567999999998</v>
      </c>
      <c r="AQ12" s="68">
        <v>0.523702</v>
      </c>
      <c r="AR12" s="68">
        <v>0.002945</v>
      </c>
      <c r="AS12" s="68">
        <v>0.520757</v>
      </c>
      <c r="AT12" s="68">
        <v>0.523702</v>
      </c>
      <c r="AU12" s="68">
        <v>0.002945</v>
      </c>
      <c r="AV12" s="68">
        <v>0.520757</v>
      </c>
      <c r="AW12" s="68">
        <v>0.523702</v>
      </c>
      <c r="AX12" s="68">
        <v>0.002945</v>
      </c>
      <c r="AY12" s="68">
        <v>0.520757</v>
      </c>
      <c r="AZ12" s="68">
        <v>0.523702</v>
      </c>
      <c r="BA12" s="68">
        <v>0.002945</v>
      </c>
      <c r="BB12" s="68">
        <v>0.520757</v>
      </c>
      <c r="BC12" s="68">
        <v>0.523702</v>
      </c>
      <c r="BD12" s="68">
        <v>0.002945</v>
      </c>
      <c r="BE12" s="68">
        <v>0.520757</v>
      </c>
      <c r="BF12" s="68">
        <v>0.523702</v>
      </c>
      <c r="BG12" s="68">
        <v>0.002945</v>
      </c>
      <c r="BH12" s="68">
        <v>0.520757</v>
      </c>
      <c r="BI12" s="68">
        <v>0.523702</v>
      </c>
      <c r="BJ12" s="68">
        <v>0.002945</v>
      </c>
      <c r="BK12" s="68">
        <v>0.520757</v>
      </c>
      <c r="BL12" s="68">
        <v>0.523702</v>
      </c>
      <c r="BM12" s="68">
        <v>0.002945</v>
      </c>
      <c r="BN12" s="68">
        <v>0.520757</v>
      </c>
      <c r="BO12" s="68">
        <v>0.523702</v>
      </c>
      <c r="BP12" s="68">
        <v>0.002945</v>
      </c>
      <c r="BQ12" s="68">
        <v>0.520757</v>
      </c>
      <c r="BR12" s="68">
        <v>0.523702</v>
      </c>
      <c r="BS12" s="68">
        <v>0.002945</v>
      </c>
      <c r="BT12" s="68">
        <v>0.520757</v>
      </c>
      <c r="BU12" s="68">
        <v>0.523702</v>
      </c>
      <c r="BV12" s="68">
        <v>0.002945</v>
      </c>
      <c r="BW12" s="68">
        <v>0.520757</v>
      </c>
      <c r="BX12" s="68">
        <v>0.523702</v>
      </c>
      <c r="BY12" s="68">
        <v>0.002945</v>
      </c>
      <c r="BZ12" s="68">
        <v>0.520757</v>
      </c>
      <c r="CA12" s="68">
        <f t="shared" si="1"/>
        <v>6.2844240000000005</v>
      </c>
      <c r="CB12" s="68">
        <f t="shared" si="2"/>
        <v>0.03534</v>
      </c>
      <c r="CC12" s="68">
        <f t="shared" si="3"/>
        <v>6.249083999999999</v>
      </c>
      <c r="CD12" s="68">
        <v>0.15002</v>
      </c>
      <c r="CE12" s="68">
        <v>0</v>
      </c>
      <c r="CF12" s="68">
        <v>0.15002</v>
      </c>
      <c r="CG12" s="68">
        <v>0.15002</v>
      </c>
      <c r="CH12" s="68">
        <v>0</v>
      </c>
      <c r="CI12" s="68">
        <v>0.15002</v>
      </c>
      <c r="CJ12" s="68">
        <v>0.15002</v>
      </c>
      <c r="CK12" s="68">
        <v>0</v>
      </c>
      <c r="CL12" s="68">
        <v>0.15002</v>
      </c>
      <c r="CM12" s="68">
        <v>0.15002</v>
      </c>
      <c r="CN12" s="68">
        <v>0</v>
      </c>
      <c r="CO12" s="68">
        <v>0.15002</v>
      </c>
      <c r="CP12" s="68">
        <v>0.15002</v>
      </c>
      <c r="CQ12" s="68">
        <v>0</v>
      </c>
      <c r="CR12" s="68">
        <v>0.15002</v>
      </c>
      <c r="CS12" s="68">
        <v>0.15002</v>
      </c>
      <c r="CT12" s="68">
        <v>0</v>
      </c>
      <c r="CU12" s="68">
        <v>0.15002</v>
      </c>
      <c r="CV12" s="68">
        <v>0.15002</v>
      </c>
      <c r="CW12" s="68">
        <v>0</v>
      </c>
      <c r="CX12" s="68">
        <v>0.15002</v>
      </c>
      <c r="CY12" s="68">
        <v>0.15002</v>
      </c>
      <c r="CZ12" s="68">
        <v>0</v>
      </c>
      <c r="DA12" s="68">
        <v>0.15002</v>
      </c>
      <c r="DB12" s="68">
        <v>0.15002</v>
      </c>
      <c r="DC12" s="68">
        <v>0</v>
      </c>
      <c r="DD12" s="68">
        <v>0.15002</v>
      </c>
      <c r="DE12" s="68">
        <v>0.15002</v>
      </c>
      <c r="DF12" s="68">
        <v>0</v>
      </c>
      <c r="DG12" s="68">
        <v>0.15002</v>
      </c>
      <c r="DH12" s="68">
        <v>0.15002</v>
      </c>
      <c r="DI12" s="68">
        <v>0</v>
      </c>
      <c r="DJ12" s="68">
        <v>0.15002</v>
      </c>
      <c r="DK12" s="68">
        <v>0.15002</v>
      </c>
      <c r="DL12" s="68">
        <v>0</v>
      </c>
      <c r="DM12" s="68">
        <v>0.15002</v>
      </c>
      <c r="DN12" s="68">
        <f t="shared" si="4"/>
        <v>1.8002400000000003</v>
      </c>
      <c r="DO12" s="68">
        <f t="shared" si="5"/>
        <v>0</v>
      </c>
      <c r="DP12" s="68">
        <f t="shared" si="6"/>
        <v>1.8002400000000003</v>
      </c>
      <c r="DQ12" s="68">
        <v>0.077839</v>
      </c>
      <c r="DR12" s="68">
        <v>0.002781</v>
      </c>
      <c r="DS12" s="68">
        <v>0.075058</v>
      </c>
      <c r="DT12" s="68">
        <v>0.077839</v>
      </c>
      <c r="DU12" s="68">
        <v>0.002781</v>
      </c>
      <c r="DV12" s="68">
        <v>0.075058</v>
      </c>
      <c r="DW12" s="68">
        <v>0.077839</v>
      </c>
      <c r="DX12" s="68">
        <v>0.002781</v>
      </c>
      <c r="DY12" s="68">
        <v>0.075058</v>
      </c>
      <c r="DZ12" s="68">
        <v>0.077839</v>
      </c>
      <c r="EA12" s="68">
        <v>0.002781</v>
      </c>
      <c r="EB12" s="68">
        <v>0.075058</v>
      </c>
      <c r="EC12" s="68">
        <v>0.077839</v>
      </c>
      <c r="ED12" s="68">
        <v>0.002781</v>
      </c>
      <c r="EE12" s="68">
        <v>0.075058</v>
      </c>
      <c r="EF12" s="68">
        <v>0.077839</v>
      </c>
      <c r="EG12" s="68">
        <v>0.002781</v>
      </c>
      <c r="EH12" s="68">
        <v>0.075058</v>
      </c>
      <c r="EI12" s="68">
        <v>0.077839</v>
      </c>
      <c r="EJ12" s="68">
        <v>0.002781</v>
      </c>
      <c r="EK12" s="68">
        <v>0.075058</v>
      </c>
      <c r="EL12" s="68">
        <v>0.077839</v>
      </c>
      <c r="EM12" s="68">
        <v>0.002781</v>
      </c>
      <c r="EN12" s="68">
        <v>0.075058</v>
      </c>
      <c r="EO12" s="68">
        <v>0.077839</v>
      </c>
      <c r="EP12" s="68">
        <v>0.002781</v>
      </c>
      <c r="EQ12" s="68">
        <v>0.075058</v>
      </c>
      <c r="ER12" s="68">
        <v>0.077839</v>
      </c>
      <c r="ES12" s="68">
        <v>0.002781</v>
      </c>
      <c r="ET12" s="68">
        <v>0.075058</v>
      </c>
      <c r="EU12" s="68">
        <v>0.077839</v>
      </c>
      <c r="EV12" s="68">
        <v>1.002781</v>
      </c>
      <c r="EW12" s="68">
        <v>-0.9249419999999999</v>
      </c>
      <c r="EX12" s="68">
        <v>0.077839</v>
      </c>
      <c r="EY12" s="68">
        <v>3.226932</v>
      </c>
      <c r="EZ12" s="68">
        <v>-3.149093</v>
      </c>
      <c r="FA12" s="68">
        <f t="shared" si="7"/>
        <v>0.934068</v>
      </c>
      <c r="FB12" s="68">
        <f t="shared" si="8"/>
        <v>4.257523</v>
      </c>
      <c r="FC12" s="68">
        <f t="shared" si="9"/>
        <v>-3.323455</v>
      </c>
      <c r="FD12" s="68">
        <v>0.04989</v>
      </c>
      <c r="FE12" s="68">
        <v>0</v>
      </c>
      <c r="FF12" s="68">
        <v>0.04989</v>
      </c>
      <c r="FG12" s="68">
        <v>0.04989</v>
      </c>
      <c r="FH12" s="68">
        <v>0</v>
      </c>
      <c r="FI12" s="68">
        <v>0.04989</v>
      </c>
      <c r="FJ12" s="68">
        <v>0.04989</v>
      </c>
      <c r="FK12" s="68">
        <v>0</v>
      </c>
      <c r="FL12" s="68">
        <v>0.04989</v>
      </c>
      <c r="FM12" s="68">
        <v>0.04989</v>
      </c>
      <c r="FN12" s="68">
        <v>0</v>
      </c>
      <c r="FO12" s="68">
        <v>0.04989</v>
      </c>
      <c r="FP12" s="68">
        <v>0.04989</v>
      </c>
      <c r="FQ12" s="68">
        <v>0</v>
      </c>
      <c r="FR12" s="68">
        <v>0.04989</v>
      </c>
      <c r="FS12" s="68">
        <v>0.04989</v>
      </c>
      <c r="FT12" s="68">
        <v>0</v>
      </c>
      <c r="FU12" s="68">
        <v>0.04989</v>
      </c>
      <c r="FV12" s="68">
        <v>0.04989</v>
      </c>
      <c r="FW12" s="68">
        <v>0</v>
      </c>
      <c r="FX12" s="68">
        <v>0.04989</v>
      </c>
      <c r="FY12" s="68">
        <v>0.04989</v>
      </c>
      <c r="FZ12" s="68">
        <v>0</v>
      </c>
      <c r="GA12" s="68">
        <v>0.04989</v>
      </c>
      <c r="GB12" s="68">
        <v>0.04989</v>
      </c>
      <c r="GC12" s="68">
        <v>0</v>
      </c>
      <c r="GD12" s="68">
        <v>0.04989</v>
      </c>
      <c r="GE12" s="68">
        <v>0.04989</v>
      </c>
      <c r="GF12" s="68">
        <v>0</v>
      </c>
      <c r="GG12" s="68">
        <v>0.04989</v>
      </c>
      <c r="GH12" s="68">
        <v>0.04989</v>
      </c>
      <c r="GI12" s="68">
        <v>0</v>
      </c>
      <c r="GJ12" s="68">
        <v>0.04989</v>
      </c>
      <c r="GK12" s="68">
        <v>0.04989</v>
      </c>
      <c r="GL12" s="68">
        <v>0</v>
      </c>
      <c r="GM12" s="68">
        <v>0.04989</v>
      </c>
      <c r="GN12" s="68">
        <f t="shared" si="10"/>
        <v>0.59868</v>
      </c>
      <c r="GO12" s="68">
        <f t="shared" si="11"/>
        <v>0</v>
      </c>
      <c r="GP12" s="68">
        <f t="shared" si="12"/>
        <v>0.59868</v>
      </c>
      <c r="GQ12" s="68">
        <v>0.064281</v>
      </c>
      <c r="GR12" s="68">
        <v>0</v>
      </c>
      <c r="GS12" s="68">
        <v>0.064281</v>
      </c>
      <c r="GT12" s="68">
        <v>0.064281</v>
      </c>
      <c r="GU12" s="68">
        <v>0</v>
      </c>
      <c r="GV12" s="68">
        <v>0.064281</v>
      </c>
      <c r="GW12" s="68">
        <v>0.064281</v>
      </c>
      <c r="GX12" s="68">
        <v>0</v>
      </c>
      <c r="GY12" s="68">
        <v>0.064281</v>
      </c>
      <c r="GZ12" s="68">
        <v>0.064281</v>
      </c>
      <c r="HA12" s="68">
        <v>0</v>
      </c>
      <c r="HB12" s="68">
        <v>0.064281</v>
      </c>
      <c r="HC12" s="68">
        <v>0.064281</v>
      </c>
      <c r="HD12" s="68">
        <v>0</v>
      </c>
      <c r="HE12" s="68">
        <v>0.064281</v>
      </c>
      <c r="HF12" s="68">
        <v>0.064281</v>
      </c>
      <c r="HG12" s="68">
        <v>0</v>
      </c>
      <c r="HH12" s="68">
        <v>0.064281</v>
      </c>
      <c r="HI12" s="68">
        <v>0.064281</v>
      </c>
      <c r="HJ12" s="68">
        <v>0</v>
      </c>
      <c r="HK12" s="68">
        <v>0.064281</v>
      </c>
      <c r="HL12" s="68">
        <v>0.064281</v>
      </c>
      <c r="HM12" s="68">
        <v>0</v>
      </c>
      <c r="HN12" s="68">
        <v>0.064281</v>
      </c>
      <c r="HO12" s="68">
        <v>0.064281</v>
      </c>
      <c r="HP12" s="68">
        <v>0</v>
      </c>
      <c r="HQ12" s="68">
        <v>0.064281</v>
      </c>
      <c r="HR12" s="68">
        <v>0.064281</v>
      </c>
      <c r="HS12" s="68">
        <v>0</v>
      </c>
      <c r="HT12" s="68">
        <v>0.064281</v>
      </c>
      <c r="HU12" s="68">
        <v>0.064281</v>
      </c>
      <c r="HV12" s="68">
        <v>0</v>
      </c>
      <c r="HW12" s="68">
        <v>0.064281</v>
      </c>
      <c r="HX12" s="68">
        <v>0.064281</v>
      </c>
      <c r="HY12" s="68">
        <v>0</v>
      </c>
      <c r="HZ12" s="68">
        <v>0.064281</v>
      </c>
      <c r="IA12" s="68">
        <f t="shared" si="13"/>
        <v>0.7713720000000003</v>
      </c>
      <c r="IB12" s="68">
        <f t="shared" si="14"/>
        <v>0</v>
      </c>
      <c r="IC12" s="68">
        <f t="shared" si="15"/>
        <v>0.7713720000000003</v>
      </c>
      <c r="ID12" s="135">
        <v>0.129035</v>
      </c>
      <c r="IE12" s="135">
        <v>0</v>
      </c>
      <c r="IF12" s="135">
        <v>0.129035</v>
      </c>
      <c r="IG12" s="135">
        <v>0.064281</v>
      </c>
      <c r="IH12" s="135">
        <v>0</v>
      </c>
      <c r="II12" s="135">
        <v>0.064281</v>
      </c>
      <c r="IJ12" s="135">
        <v>0.064281</v>
      </c>
      <c r="IK12" s="135">
        <v>0</v>
      </c>
      <c r="IL12" s="135">
        <v>0.064281</v>
      </c>
      <c r="IM12" s="135">
        <v>0.064281</v>
      </c>
      <c r="IN12" s="135">
        <v>0</v>
      </c>
      <c r="IO12" s="135">
        <v>0.064281</v>
      </c>
      <c r="IP12" s="135">
        <f t="shared" si="16"/>
        <v>0.321878</v>
      </c>
      <c r="IQ12" s="135">
        <f t="shared" si="17"/>
        <v>0</v>
      </c>
      <c r="IR12" s="135">
        <f t="shared" si="18"/>
        <v>0.321878</v>
      </c>
      <c r="IS12" s="135">
        <f t="shared" si="19"/>
        <v>0.257124</v>
      </c>
      <c r="IT12" s="135">
        <f t="shared" si="20"/>
        <v>0</v>
      </c>
      <c r="IU12" s="135">
        <f t="shared" si="21"/>
        <v>0.257124</v>
      </c>
    </row>
    <row r="13" spans="2:255" s="50" customFormat="1" ht="14.25" customHeight="1">
      <c r="B13" s="62">
        <v>6</v>
      </c>
      <c r="C13" s="49" t="s">
        <v>105</v>
      </c>
      <c r="D13" s="68">
        <v>3.032354</v>
      </c>
      <c r="E13" s="68">
        <v>0.231204</v>
      </c>
      <c r="F13" s="68">
        <v>2.8011500000000003</v>
      </c>
      <c r="G13" s="68">
        <v>1.687223</v>
      </c>
      <c r="H13" s="68">
        <v>0.231204</v>
      </c>
      <c r="I13" s="68">
        <v>1.456019</v>
      </c>
      <c r="J13" s="68">
        <v>6.737212</v>
      </c>
      <c r="K13" s="68">
        <v>0.231204</v>
      </c>
      <c r="L13" s="68">
        <v>6.5060080000000005</v>
      </c>
      <c r="M13" s="68">
        <v>5.697978</v>
      </c>
      <c r="N13" s="68">
        <v>0.231204</v>
      </c>
      <c r="O13" s="68">
        <v>5.466774</v>
      </c>
      <c r="P13" s="68">
        <v>6.022503</v>
      </c>
      <c r="Q13" s="68">
        <v>0.231204</v>
      </c>
      <c r="R13" s="68">
        <v>5.791299</v>
      </c>
      <c r="S13" s="68">
        <v>3.992609</v>
      </c>
      <c r="T13" s="68">
        <v>0.231204</v>
      </c>
      <c r="U13" s="68">
        <v>3.761405</v>
      </c>
      <c r="V13" s="68">
        <v>2.903598</v>
      </c>
      <c r="W13" s="68">
        <v>0.231204</v>
      </c>
      <c r="X13" s="68">
        <v>2.672394</v>
      </c>
      <c r="Y13" s="68">
        <v>3.101343</v>
      </c>
      <c r="Z13" s="68">
        <v>0.3876</v>
      </c>
      <c r="AA13" s="68">
        <v>2.713743</v>
      </c>
      <c r="AB13" s="68">
        <v>5.676042</v>
      </c>
      <c r="AC13" s="68">
        <v>0.231204</v>
      </c>
      <c r="AD13" s="68">
        <v>5.444838</v>
      </c>
      <c r="AE13" s="68">
        <v>4.346523</v>
      </c>
      <c r="AF13" s="68">
        <v>0.231204</v>
      </c>
      <c r="AG13" s="68">
        <v>4.115319</v>
      </c>
      <c r="AH13" s="68">
        <v>4.455786</v>
      </c>
      <c r="AI13" s="68">
        <v>0.231204</v>
      </c>
      <c r="AJ13" s="68">
        <v>4.224582</v>
      </c>
      <c r="AK13" s="68">
        <v>4.948988</v>
      </c>
      <c r="AL13" s="68">
        <v>0.231204</v>
      </c>
      <c r="AM13" s="68">
        <v>4.717784</v>
      </c>
      <c r="AN13" s="68">
        <f t="shared" si="0"/>
        <v>52.602159</v>
      </c>
      <c r="AO13" s="68">
        <f t="shared" si="0"/>
        <v>2.930844</v>
      </c>
      <c r="AP13" s="68">
        <f t="shared" si="0"/>
        <v>49.671315</v>
      </c>
      <c r="AQ13" s="68">
        <v>5.930809</v>
      </c>
      <c r="AR13" s="68">
        <v>0.235174</v>
      </c>
      <c r="AS13" s="68">
        <v>5.695635</v>
      </c>
      <c r="AT13" s="68">
        <v>2.613345</v>
      </c>
      <c r="AU13" s="68">
        <v>0.235174</v>
      </c>
      <c r="AV13" s="68">
        <v>2.378171</v>
      </c>
      <c r="AW13" s="68">
        <v>4.579456</v>
      </c>
      <c r="AX13" s="68">
        <v>0.235174</v>
      </c>
      <c r="AY13" s="68">
        <v>4.344282000000001</v>
      </c>
      <c r="AZ13" s="68">
        <v>6.327981</v>
      </c>
      <c r="BA13" s="68">
        <v>0.308907</v>
      </c>
      <c r="BB13" s="68">
        <v>6.019074000000001</v>
      </c>
      <c r="BC13" s="68">
        <v>7.079478</v>
      </c>
      <c r="BD13" s="68">
        <v>0.235174</v>
      </c>
      <c r="BE13" s="68">
        <v>6.844304</v>
      </c>
      <c r="BF13" s="68">
        <v>7.202504</v>
      </c>
      <c r="BG13" s="68">
        <v>0.235174</v>
      </c>
      <c r="BH13" s="68">
        <v>6.9673300000000005</v>
      </c>
      <c r="BI13" s="68">
        <v>9.979506</v>
      </c>
      <c r="BJ13" s="68">
        <v>3.680434</v>
      </c>
      <c r="BK13" s="68">
        <v>6.299072000000001</v>
      </c>
      <c r="BL13" s="68">
        <v>7.830841</v>
      </c>
      <c r="BM13" s="68">
        <v>0.235174</v>
      </c>
      <c r="BN13" s="68">
        <v>7.595667000000001</v>
      </c>
      <c r="BO13" s="68">
        <v>7.883137</v>
      </c>
      <c r="BP13" s="68">
        <v>0.235174</v>
      </c>
      <c r="BQ13" s="68">
        <v>7.647963</v>
      </c>
      <c r="BR13" s="68">
        <v>4.644103</v>
      </c>
      <c r="BS13" s="68">
        <v>0.235174</v>
      </c>
      <c r="BT13" s="68">
        <v>4.4089290000000005</v>
      </c>
      <c r="BU13" s="68">
        <v>1.624396</v>
      </c>
      <c r="BV13" s="68">
        <v>0.235174</v>
      </c>
      <c r="BW13" s="68">
        <v>1.389222</v>
      </c>
      <c r="BX13" s="68">
        <v>17.446427</v>
      </c>
      <c r="BY13" s="68">
        <v>0.235174</v>
      </c>
      <c r="BZ13" s="68">
        <v>17.211253</v>
      </c>
      <c r="CA13" s="68">
        <f t="shared" si="1"/>
        <v>83.141983</v>
      </c>
      <c r="CB13" s="68">
        <f t="shared" si="2"/>
        <v>6.341080999999999</v>
      </c>
      <c r="CC13" s="68">
        <f t="shared" si="3"/>
        <v>76.800902</v>
      </c>
      <c r="CD13" s="68">
        <v>11.305309</v>
      </c>
      <c r="CE13" s="68">
        <v>0.432618</v>
      </c>
      <c r="CF13" s="68">
        <v>10.872691</v>
      </c>
      <c r="CG13" s="68">
        <v>5.166446</v>
      </c>
      <c r="CH13" s="68">
        <v>0.432618</v>
      </c>
      <c r="CI13" s="68">
        <v>4.733828</v>
      </c>
      <c r="CJ13" s="68">
        <v>2.134134</v>
      </c>
      <c r="CK13" s="68">
        <v>0.432618</v>
      </c>
      <c r="CL13" s="68">
        <v>1.701516</v>
      </c>
      <c r="CM13" s="68">
        <v>3.016346</v>
      </c>
      <c r="CN13" s="68">
        <v>0.506351</v>
      </c>
      <c r="CO13" s="68">
        <v>2.509995</v>
      </c>
      <c r="CP13" s="68">
        <v>3.89439</v>
      </c>
      <c r="CQ13" s="68">
        <v>0.463993</v>
      </c>
      <c r="CR13" s="68">
        <v>3.430397</v>
      </c>
      <c r="CS13" s="68">
        <v>3.713678</v>
      </c>
      <c r="CT13" s="68">
        <v>0.432618</v>
      </c>
      <c r="CU13" s="68">
        <v>3.2810599999999996</v>
      </c>
      <c r="CV13" s="68">
        <v>2.386135</v>
      </c>
      <c r="CW13" s="68">
        <v>0.476368</v>
      </c>
      <c r="CX13" s="68">
        <v>1.909767</v>
      </c>
      <c r="CY13" s="68">
        <v>2.094221</v>
      </c>
      <c r="CZ13" s="68">
        <v>0.782618</v>
      </c>
      <c r="DA13" s="68">
        <v>1.311603</v>
      </c>
      <c r="DB13" s="68">
        <v>2.018256</v>
      </c>
      <c r="DC13" s="68">
        <v>0.432618</v>
      </c>
      <c r="DD13" s="68">
        <v>1.585638</v>
      </c>
      <c r="DE13" s="68">
        <v>1.974315</v>
      </c>
      <c r="DF13" s="68">
        <v>0.432618</v>
      </c>
      <c r="DG13" s="68">
        <v>1.541697</v>
      </c>
      <c r="DH13" s="68">
        <v>3.424221</v>
      </c>
      <c r="DI13" s="68">
        <v>0.432618</v>
      </c>
      <c r="DJ13" s="68">
        <v>2.991603</v>
      </c>
      <c r="DK13" s="68">
        <v>2.224256</v>
      </c>
      <c r="DL13" s="68">
        <v>0.432618</v>
      </c>
      <c r="DM13" s="68">
        <v>1.791638</v>
      </c>
      <c r="DN13" s="68">
        <f t="shared" si="4"/>
        <v>43.351707</v>
      </c>
      <c r="DO13" s="68">
        <f t="shared" si="5"/>
        <v>5.690273999999999</v>
      </c>
      <c r="DP13" s="68">
        <f t="shared" si="6"/>
        <v>37.661432999999995</v>
      </c>
      <c r="DQ13" s="68">
        <v>0.959906</v>
      </c>
      <c r="DR13" s="68">
        <v>1.467101</v>
      </c>
      <c r="DS13" s="68">
        <v>-0.507195</v>
      </c>
      <c r="DT13" s="68">
        <v>0.632164</v>
      </c>
      <c r="DU13" s="68">
        <v>1.467101</v>
      </c>
      <c r="DV13" s="68">
        <v>-0.834937</v>
      </c>
      <c r="DW13" s="68">
        <v>0.932164</v>
      </c>
      <c r="DX13" s="68">
        <v>1.617101</v>
      </c>
      <c r="DY13" s="68">
        <v>-0.6849369999999999</v>
      </c>
      <c r="DZ13" s="68">
        <v>0.832144</v>
      </c>
      <c r="EA13" s="68">
        <v>1.617101</v>
      </c>
      <c r="EB13" s="68">
        <v>-0.7849569999999999</v>
      </c>
      <c r="EC13" s="68">
        <v>1.032164</v>
      </c>
      <c r="ED13" s="68">
        <v>1.467101</v>
      </c>
      <c r="EE13" s="68">
        <v>-0.4349369999999999</v>
      </c>
      <c r="EF13" s="68">
        <v>7.629822</v>
      </c>
      <c r="EG13" s="68">
        <v>1.617101</v>
      </c>
      <c r="EH13" s="68">
        <v>6.012721</v>
      </c>
      <c r="EI13" s="68">
        <v>1.356618</v>
      </c>
      <c r="EJ13" s="68">
        <v>1.637481</v>
      </c>
      <c r="EK13" s="68">
        <v>-0.28086299999999986</v>
      </c>
      <c r="EL13" s="68">
        <v>2.491055</v>
      </c>
      <c r="EM13" s="68">
        <v>1.467101</v>
      </c>
      <c r="EN13" s="68">
        <v>1.0239539999999998</v>
      </c>
      <c r="EO13" s="68">
        <v>4.203288</v>
      </c>
      <c r="EP13" s="68">
        <v>1.572101</v>
      </c>
      <c r="EQ13" s="68">
        <v>2.6311869999999997</v>
      </c>
      <c r="ER13" s="68">
        <v>0.645229</v>
      </c>
      <c r="ES13" s="68">
        <v>4.303844</v>
      </c>
      <c r="ET13" s="68">
        <v>-3.6586149999999997</v>
      </c>
      <c r="EU13" s="68">
        <v>0.878817</v>
      </c>
      <c r="EV13" s="68">
        <v>1.572101</v>
      </c>
      <c r="EW13" s="68">
        <v>-0.693284</v>
      </c>
      <c r="EX13" s="68">
        <v>6.071605</v>
      </c>
      <c r="EY13" s="68">
        <v>5.229719</v>
      </c>
      <c r="EZ13" s="68">
        <v>0.8418859999999997</v>
      </c>
      <c r="FA13" s="68">
        <f t="shared" si="7"/>
        <v>27.664976000000003</v>
      </c>
      <c r="FB13" s="68">
        <f t="shared" si="8"/>
        <v>25.034952999999998</v>
      </c>
      <c r="FC13" s="68">
        <f t="shared" si="9"/>
        <v>2.6300229999999996</v>
      </c>
      <c r="FD13" s="68">
        <v>5.401329</v>
      </c>
      <c r="FE13" s="68">
        <v>4.061478</v>
      </c>
      <c r="FF13" s="68">
        <v>1.339851</v>
      </c>
      <c r="FG13" s="68">
        <v>6.743227</v>
      </c>
      <c r="FH13" s="68">
        <v>1.084017</v>
      </c>
      <c r="FI13" s="68">
        <v>5.65921</v>
      </c>
      <c r="FJ13" s="68">
        <v>2.023841</v>
      </c>
      <c r="FK13" s="68">
        <v>0.911503</v>
      </c>
      <c r="FL13" s="68">
        <v>1.112338</v>
      </c>
      <c r="FM13" s="68">
        <v>0.580894</v>
      </c>
      <c r="FN13" s="68">
        <v>0.911503</v>
      </c>
      <c r="FO13" s="68">
        <v>-0.330609</v>
      </c>
      <c r="FP13" s="68">
        <v>0.713776</v>
      </c>
      <c r="FQ13" s="68">
        <v>0.911503</v>
      </c>
      <c r="FR13" s="68">
        <v>-0.197727</v>
      </c>
      <c r="FS13" s="68">
        <v>0.412456</v>
      </c>
      <c r="FT13" s="68">
        <v>0.911503</v>
      </c>
      <c r="FU13" s="68">
        <v>-0.499047</v>
      </c>
      <c r="FV13" s="68">
        <v>0.340217</v>
      </c>
      <c r="FW13" s="68">
        <v>0.911503</v>
      </c>
      <c r="FX13" s="68">
        <v>-0.571286</v>
      </c>
      <c r="FY13" s="68">
        <v>0.229019</v>
      </c>
      <c r="FZ13" s="68">
        <v>1.021503</v>
      </c>
      <c r="GA13" s="68">
        <v>-0.792484</v>
      </c>
      <c r="GB13" s="68">
        <v>0.347786</v>
      </c>
      <c r="GC13" s="68">
        <v>0.911503</v>
      </c>
      <c r="GD13" s="68">
        <v>-0.563717</v>
      </c>
      <c r="GE13" s="68">
        <v>0.251395</v>
      </c>
      <c r="GF13" s="68">
        <v>0.911503</v>
      </c>
      <c r="GG13" s="68">
        <v>-0.660108</v>
      </c>
      <c r="GH13" s="68">
        <v>0.246806</v>
      </c>
      <c r="GI13" s="68">
        <v>0.911503</v>
      </c>
      <c r="GJ13" s="68">
        <v>-0.664697</v>
      </c>
      <c r="GK13" s="68">
        <v>0.48096</v>
      </c>
      <c r="GL13" s="68">
        <v>0.911503</v>
      </c>
      <c r="GM13" s="68">
        <v>-0.430543</v>
      </c>
      <c r="GN13" s="68">
        <f t="shared" si="10"/>
        <v>17.771706</v>
      </c>
      <c r="GO13" s="68">
        <f t="shared" si="11"/>
        <v>14.370524999999997</v>
      </c>
      <c r="GP13" s="68">
        <f t="shared" si="12"/>
        <v>3.401180999999999</v>
      </c>
      <c r="GQ13" s="68">
        <v>1.095575</v>
      </c>
      <c r="GR13" s="68">
        <v>0.009955</v>
      </c>
      <c r="GS13" s="68">
        <v>1.08562</v>
      </c>
      <c r="GT13" s="68">
        <v>2.53627</v>
      </c>
      <c r="GU13" s="68">
        <v>0.009955</v>
      </c>
      <c r="GV13" s="68">
        <v>2.526315</v>
      </c>
      <c r="GW13" s="68">
        <v>0.995845</v>
      </c>
      <c r="GX13" s="68">
        <v>0.009955</v>
      </c>
      <c r="GY13" s="68">
        <v>0.98589</v>
      </c>
      <c r="GZ13" s="68">
        <v>19.237134</v>
      </c>
      <c r="HA13" s="68">
        <v>0.009955</v>
      </c>
      <c r="HB13" s="68">
        <v>19.227179</v>
      </c>
      <c r="HC13" s="68">
        <v>1.141783</v>
      </c>
      <c r="HD13" s="68">
        <v>0.009955</v>
      </c>
      <c r="HE13" s="68">
        <v>1.131828</v>
      </c>
      <c r="HF13" s="68">
        <v>0.907614</v>
      </c>
      <c r="HG13" s="68">
        <v>0.009955</v>
      </c>
      <c r="HH13" s="68">
        <v>0.897659</v>
      </c>
      <c r="HI13" s="68">
        <v>1.09812</v>
      </c>
      <c r="HJ13" s="68">
        <v>0.009955</v>
      </c>
      <c r="HK13" s="68">
        <v>1.088165</v>
      </c>
      <c r="HL13" s="68">
        <v>1.007862</v>
      </c>
      <c r="HM13" s="68">
        <v>0.009955</v>
      </c>
      <c r="HN13" s="68">
        <v>0.997907</v>
      </c>
      <c r="HO13" s="68">
        <v>1.256425</v>
      </c>
      <c r="HP13" s="68">
        <v>0.009955</v>
      </c>
      <c r="HQ13" s="68">
        <v>1.24647</v>
      </c>
      <c r="HR13" s="68">
        <v>1.111689</v>
      </c>
      <c r="HS13" s="68">
        <v>0.009955</v>
      </c>
      <c r="HT13" s="68">
        <v>1.101734</v>
      </c>
      <c r="HU13" s="68">
        <v>1.102757</v>
      </c>
      <c r="HV13" s="68">
        <v>1.339955</v>
      </c>
      <c r="HW13" s="68">
        <v>-0.237198</v>
      </c>
      <c r="HX13" s="68">
        <v>1.132348</v>
      </c>
      <c r="HY13" s="68">
        <v>0.009955</v>
      </c>
      <c r="HZ13" s="68">
        <v>1.122393</v>
      </c>
      <c r="IA13" s="68">
        <f t="shared" si="13"/>
        <v>32.623422</v>
      </c>
      <c r="IB13" s="68">
        <f t="shared" si="14"/>
        <v>1.44946</v>
      </c>
      <c r="IC13" s="68">
        <f t="shared" si="15"/>
        <v>31.173962</v>
      </c>
      <c r="ID13" s="135">
        <v>1.298159</v>
      </c>
      <c r="IE13" s="135">
        <v>1.156224</v>
      </c>
      <c r="IF13" s="135">
        <v>0.141935</v>
      </c>
      <c r="IG13" s="135">
        <v>1.031481</v>
      </c>
      <c r="IH13" s="135">
        <v>2.057977</v>
      </c>
      <c r="II13" s="135">
        <v>-1.026496</v>
      </c>
      <c r="IJ13" s="135">
        <v>1.141427</v>
      </c>
      <c r="IK13" s="135">
        <v>1.459961</v>
      </c>
      <c r="IL13" s="135">
        <v>-0.318534</v>
      </c>
      <c r="IM13" s="135">
        <v>4.302683</v>
      </c>
      <c r="IN13" s="135">
        <v>2.360015</v>
      </c>
      <c r="IO13" s="135">
        <v>1.942668</v>
      </c>
      <c r="IP13" s="135">
        <f t="shared" si="16"/>
        <v>7.773750000000001</v>
      </c>
      <c r="IQ13" s="135">
        <f t="shared" si="17"/>
        <v>7.034177</v>
      </c>
      <c r="IR13" s="135">
        <f t="shared" si="18"/>
        <v>0.739573</v>
      </c>
      <c r="IS13" s="135">
        <f t="shared" si="19"/>
        <v>23.864824000000002</v>
      </c>
      <c r="IT13" s="135">
        <f t="shared" si="20"/>
        <v>0.03982</v>
      </c>
      <c r="IU13" s="135">
        <f t="shared" si="21"/>
        <v>23.825004</v>
      </c>
    </row>
    <row r="14" spans="2:255" s="45" customFormat="1" ht="14.25" customHeight="1">
      <c r="B14" s="62">
        <v>7</v>
      </c>
      <c r="C14" s="49" t="s">
        <v>106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0.199985</v>
      </c>
      <c r="K14" s="68">
        <v>0</v>
      </c>
      <c r="L14" s="68">
        <v>0.199985</v>
      </c>
      <c r="M14" s="68">
        <v>0.099985</v>
      </c>
      <c r="N14" s="68">
        <v>0</v>
      </c>
      <c r="O14" s="68">
        <v>0.099985</v>
      </c>
      <c r="P14" s="68">
        <v>0</v>
      </c>
      <c r="Q14" s="68">
        <v>0</v>
      </c>
      <c r="R14" s="68">
        <v>0</v>
      </c>
      <c r="S14" s="68">
        <v>0</v>
      </c>
      <c r="T14" s="68">
        <v>0.2</v>
      </c>
      <c r="U14" s="68">
        <v>-0.2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0.020643</v>
      </c>
      <c r="AC14" s="68">
        <v>0</v>
      </c>
      <c r="AD14" s="68">
        <v>0.020643</v>
      </c>
      <c r="AE14" s="68">
        <v>0</v>
      </c>
      <c r="AF14" s="68">
        <v>0</v>
      </c>
      <c r="AG14" s="68">
        <v>0</v>
      </c>
      <c r="AH14" s="68">
        <v>0.001732</v>
      </c>
      <c r="AI14" s="68">
        <v>0</v>
      </c>
      <c r="AJ14" s="68">
        <v>0.001732</v>
      </c>
      <c r="AK14" s="68">
        <v>0</v>
      </c>
      <c r="AL14" s="68">
        <v>0</v>
      </c>
      <c r="AM14" s="68">
        <v>0</v>
      </c>
      <c r="AN14" s="68">
        <f t="shared" si="0"/>
        <v>0.32234500000000005</v>
      </c>
      <c r="AO14" s="68">
        <f t="shared" si="0"/>
        <v>0.2</v>
      </c>
      <c r="AP14" s="68">
        <f t="shared" si="0"/>
        <v>0.122345</v>
      </c>
      <c r="AQ14" s="68">
        <v>0.1</v>
      </c>
      <c r="AR14" s="68">
        <v>0</v>
      </c>
      <c r="AS14" s="68">
        <v>0.1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0.038688</v>
      </c>
      <c r="BD14" s="68">
        <v>0</v>
      </c>
      <c r="BE14" s="68">
        <v>0.038688</v>
      </c>
      <c r="BF14" s="68">
        <v>0.00597</v>
      </c>
      <c r="BG14" s="68">
        <v>0</v>
      </c>
      <c r="BH14" s="68">
        <v>0.00597</v>
      </c>
      <c r="BI14" s="68">
        <v>0.01804</v>
      </c>
      <c r="BJ14" s="68">
        <v>0</v>
      </c>
      <c r="BK14" s="68">
        <v>0.01804</v>
      </c>
      <c r="BL14" s="68">
        <v>0</v>
      </c>
      <c r="BM14" s="68">
        <v>0</v>
      </c>
      <c r="BN14" s="68">
        <v>0</v>
      </c>
      <c r="BO14" s="68">
        <v>0.007485</v>
      </c>
      <c r="BP14" s="68">
        <v>0</v>
      </c>
      <c r="BQ14" s="68">
        <v>0.007485</v>
      </c>
      <c r="BR14" s="68">
        <v>0.10784</v>
      </c>
      <c r="BS14" s="68">
        <v>0</v>
      </c>
      <c r="BT14" s="68">
        <v>0.10784</v>
      </c>
      <c r="BU14" s="68">
        <v>0.004985</v>
      </c>
      <c r="BV14" s="68">
        <v>0</v>
      </c>
      <c r="BW14" s="68">
        <v>0.004985</v>
      </c>
      <c r="BX14" s="68">
        <v>0.002985</v>
      </c>
      <c r="BY14" s="68">
        <v>0</v>
      </c>
      <c r="BZ14" s="68">
        <v>0.002985</v>
      </c>
      <c r="CA14" s="68">
        <f t="shared" si="1"/>
        <v>0.28599300000000005</v>
      </c>
      <c r="CB14" s="68">
        <f t="shared" si="2"/>
        <v>0</v>
      </c>
      <c r="CC14" s="68">
        <f t="shared" si="3"/>
        <v>0.28599300000000005</v>
      </c>
      <c r="CD14" s="68">
        <v>0.00597</v>
      </c>
      <c r="CE14" s="68">
        <v>0</v>
      </c>
      <c r="CF14" s="68">
        <v>0.00597</v>
      </c>
      <c r="CG14" s="68">
        <v>0.00897</v>
      </c>
      <c r="CH14" s="68">
        <v>0</v>
      </c>
      <c r="CI14" s="68">
        <v>0.00897</v>
      </c>
      <c r="CJ14" s="68">
        <v>0.01267</v>
      </c>
      <c r="CK14" s="68">
        <v>0</v>
      </c>
      <c r="CL14" s="68">
        <v>0.01267</v>
      </c>
      <c r="CM14" s="68">
        <v>0.009455</v>
      </c>
      <c r="CN14" s="68">
        <v>0</v>
      </c>
      <c r="CO14" s="68">
        <v>0.009455</v>
      </c>
      <c r="CP14" s="68">
        <v>0</v>
      </c>
      <c r="CQ14" s="68">
        <v>0</v>
      </c>
      <c r="CR14" s="68">
        <v>0</v>
      </c>
      <c r="CS14" s="68">
        <v>0.003485</v>
      </c>
      <c r="CT14" s="68">
        <v>0</v>
      </c>
      <c r="CU14" s="68">
        <v>0.003485</v>
      </c>
      <c r="CV14" s="68">
        <v>0</v>
      </c>
      <c r="CW14" s="68">
        <v>0</v>
      </c>
      <c r="CX14" s="68">
        <v>0</v>
      </c>
      <c r="CY14" s="68">
        <v>0.003485</v>
      </c>
      <c r="CZ14" s="68">
        <v>0</v>
      </c>
      <c r="DA14" s="68">
        <v>0.003485</v>
      </c>
      <c r="DB14" s="68">
        <v>0.010985</v>
      </c>
      <c r="DC14" s="68">
        <v>0</v>
      </c>
      <c r="DD14" s="68">
        <v>0.010985</v>
      </c>
      <c r="DE14" s="68">
        <v>0.01587</v>
      </c>
      <c r="DF14" s="68">
        <v>0</v>
      </c>
      <c r="DG14" s="68">
        <v>0.01587</v>
      </c>
      <c r="DH14" s="68">
        <v>0.00697</v>
      </c>
      <c r="DI14" s="68">
        <v>0</v>
      </c>
      <c r="DJ14" s="68">
        <v>0.00697</v>
      </c>
      <c r="DK14" s="68">
        <v>0.004985</v>
      </c>
      <c r="DL14" s="68">
        <v>0</v>
      </c>
      <c r="DM14" s="68">
        <v>0.004985</v>
      </c>
      <c r="DN14" s="68">
        <f t="shared" si="4"/>
        <v>0.08284500000000002</v>
      </c>
      <c r="DO14" s="68">
        <f t="shared" si="5"/>
        <v>0</v>
      </c>
      <c r="DP14" s="68">
        <f t="shared" si="6"/>
        <v>0.08284500000000002</v>
      </c>
      <c r="DQ14" s="68">
        <v>0.056843</v>
      </c>
      <c r="DR14" s="68">
        <v>0</v>
      </c>
      <c r="DS14" s="68">
        <v>0.056843</v>
      </c>
      <c r="DT14" s="68">
        <v>0.01887</v>
      </c>
      <c r="DU14" s="68">
        <v>0</v>
      </c>
      <c r="DV14" s="68">
        <v>0.01887</v>
      </c>
      <c r="DW14" s="68">
        <v>0.01597</v>
      </c>
      <c r="DX14" s="68">
        <v>0</v>
      </c>
      <c r="DY14" s="68">
        <v>0.01597</v>
      </c>
      <c r="DZ14" s="68">
        <v>0.010985</v>
      </c>
      <c r="EA14" s="68">
        <v>0</v>
      </c>
      <c r="EB14" s="68">
        <v>0.010985</v>
      </c>
      <c r="EC14" s="68">
        <v>0.02944</v>
      </c>
      <c r="ED14" s="68">
        <v>0.1</v>
      </c>
      <c r="EE14" s="68">
        <v>-0.07056000000000001</v>
      </c>
      <c r="EF14" s="68">
        <v>0.078773</v>
      </c>
      <c r="EG14" s="68">
        <v>0</v>
      </c>
      <c r="EH14" s="68">
        <v>0.078773</v>
      </c>
      <c r="EI14" s="68">
        <v>0</v>
      </c>
      <c r="EJ14" s="68">
        <v>0</v>
      </c>
      <c r="EK14" s="68">
        <v>0</v>
      </c>
      <c r="EL14" s="68">
        <v>0.410281</v>
      </c>
      <c r="EM14" s="68">
        <v>0</v>
      </c>
      <c r="EN14" s="68">
        <v>0.410281</v>
      </c>
      <c r="EO14" s="68">
        <v>0.051455</v>
      </c>
      <c r="EP14" s="68">
        <v>0</v>
      </c>
      <c r="EQ14" s="68">
        <v>0.051455</v>
      </c>
      <c r="ER14" s="68">
        <v>0.05394</v>
      </c>
      <c r="ES14" s="68">
        <v>0</v>
      </c>
      <c r="ET14" s="68">
        <v>0.05394</v>
      </c>
      <c r="EU14" s="68">
        <v>0.02197</v>
      </c>
      <c r="EV14" s="68">
        <v>0</v>
      </c>
      <c r="EW14" s="68">
        <v>0.02197</v>
      </c>
      <c r="EX14" s="68">
        <v>0.206395</v>
      </c>
      <c r="EY14" s="68">
        <v>0</v>
      </c>
      <c r="EZ14" s="68">
        <v>0.206395</v>
      </c>
      <c r="FA14" s="68">
        <f t="shared" si="7"/>
        <v>0.954922</v>
      </c>
      <c r="FB14" s="68">
        <f t="shared" si="8"/>
        <v>0.1</v>
      </c>
      <c r="FC14" s="68">
        <f t="shared" si="9"/>
        <v>0.8549220000000001</v>
      </c>
      <c r="FD14" s="68">
        <v>0.03697</v>
      </c>
      <c r="FE14" s="68">
        <v>0</v>
      </c>
      <c r="FF14" s="68">
        <v>0.03697</v>
      </c>
      <c r="FG14" s="68">
        <v>0.01997</v>
      </c>
      <c r="FH14" s="68">
        <v>0</v>
      </c>
      <c r="FI14" s="68">
        <v>0.01997</v>
      </c>
      <c r="FJ14" s="68">
        <v>0.268928</v>
      </c>
      <c r="FK14" s="68">
        <v>0</v>
      </c>
      <c r="FL14" s="68">
        <v>0.268928</v>
      </c>
      <c r="FM14" s="68">
        <v>0.28694</v>
      </c>
      <c r="FN14" s="68">
        <v>0</v>
      </c>
      <c r="FO14" s="68">
        <v>0.28694</v>
      </c>
      <c r="FP14" s="68">
        <v>0.180955</v>
      </c>
      <c r="FQ14" s="68">
        <v>0.1</v>
      </c>
      <c r="FR14" s="68">
        <v>0.080955</v>
      </c>
      <c r="FS14" s="68">
        <v>0.223776</v>
      </c>
      <c r="FT14" s="68">
        <v>0</v>
      </c>
      <c r="FU14" s="68">
        <v>0.223776</v>
      </c>
      <c r="FV14" s="68">
        <v>0.080856</v>
      </c>
      <c r="FW14" s="68">
        <v>0.1</v>
      </c>
      <c r="FX14" s="68">
        <v>-0.019144</v>
      </c>
      <c r="FY14" s="68">
        <v>0.049359</v>
      </c>
      <c r="FZ14" s="68">
        <v>6.600922</v>
      </c>
      <c r="GA14" s="68">
        <v>-6.551563</v>
      </c>
      <c r="GB14" s="68">
        <v>0</v>
      </c>
      <c r="GC14" s="68">
        <v>0</v>
      </c>
      <c r="GD14" s="68">
        <v>0</v>
      </c>
      <c r="GE14" s="68">
        <v>0</v>
      </c>
      <c r="GF14" s="68">
        <v>0</v>
      </c>
      <c r="GG14" s="68">
        <v>0</v>
      </c>
      <c r="GH14" s="68">
        <v>0</v>
      </c>
      <c r="GI14" s="68">
        <v>0</v>
      </c>
      <c r="GJ14" s="68">
        <v>0</v>
      </c>
      <c r="GK14" s="68">
        <v>0</v>
      </c>
      <c r="GL14" s="68">
        <v>0</v>
      </c>
      <c r="GM14" s="68">
        <v>0</v>
      </c>
      <c r="GN14" s="68">
        <f t="shared" si="10"/>
        <v>1.147754</v>
      </c>
      <c r="GO14" s="68">
        <f t="shared" si="11"/>
        <v>6.800922</v>
      </c>
      <c r="GP14" s="68">
        <f t="shared" si="12"/>
        <v>-5.653168</v>
      </c>
      <c r="GQ14" s="68">
        <v>0</v>
      </c>
      <c r="GR14" s="68">
        <v>0</v>
      </c>
      <c r="GS14" s="68">
        <v>0</v>
      </c>
      <c r="GT14" s="68">
        <v>0</v>
      </c>
      <c r="GU14" s="68">
        <v>0</v>
      </c>
      <c r="GV14" s="68">
        <v>0</v>
      </c>
      <c r="GW14" s="68">
        <v>0</v>
      </c>
      <c r="GX14" s="68">
        <v>0</v>
      </c>
      <c r="GY14" s="68">
        <v>0</v>
      </c>
      <c r="GZ14" s="68">
        <v>0</v>
      </c>
      <c r="HA14" s="68">
        <v>0</v>
      </c>
      <c r="HB14" s="68">
        <v>0</v>
      </c>
      <c r="HC14" s="68">
        <v>0</v>
      </c>
      <c r="HD14" s="68">
        <v>0</v>
      </c>
      <c r="HE14" s="68">
        <v>0</v>
      </c>
      <c r="HF14" s="68">
        <v>0</v>
      </c>
      <c r="HG14" s="68">
        <v>0</v>
      </c>
      <c r="HH14" s="68">
        <v>0</v>
      </c>
      <c r="HI14" s="68">
        <v>0</v>
      </c>
      <c r="HJ14" s="68">
        <v>0</v>
      </c>
      <c r="HK14" s="68">
        <v>0</v>
      </c>
      <c r="HL14" s="68">
        <v>0</v>
      </c>
      <c r="HM14" s="68">
        <v>0</v>
      </c>
      <c r="HN14" s="68">
        <v>0</v>
      </c>
      <c r="HO14" s="68">
        <v>0</v>
      </c>
      <c r="HP14" s="68">
        <v>0</v>
      </c>
      <c r="HQ14" s="68">
        <v>0</v>
      </c>
      <c r="HR14" s="68">
        <v>0</v>
      </c>
      <c r="HS14" s="68">
        <v>0</v>
      </c>
      <c r="HT14" s="68">
        <v>0</v>
      </c>
      <c r="HU14" s="68">
        <v>0</v>
      </c>
      <c r="HV14" s="68">
        <v>0</v>
      </c>
      <c r="HW14" s="68">
        <v>0</v>
      </c>
      <c r="HX14" s="68">
        <v>0</v>
      </c>
      <c r="HY14" s="68">
        <v>0</v>
      </c>
      <c r="HZ14" s="68">
        <v>0</v>
      </c>
      <c r="IA14" s="68">
        <f t="shared" si="13"/>
        <v>0</v>
      </c>
      <c r="IB14" s="68">
        <f t="shared" si="14"/>
        <v>0</v>
      </c>
      <c r="IC14" s="68">
        <f t="shared" si="15"/>
        <v>0</v>
      </c>
      <c r="ID14" s="135">
        <v>0</v>
      </c>
      <c r="IE14" s="135">
        <v>0</v>
      </c>
      <c r="IF14" s="135">
        <v>0</v>
      </c>
      <c r="IG14" s="135">
        <v>0</v>
      </c>
      <c r="IH14" s="135">
        <v>0</v>
      </c>
      <c r="II14" s="135">
        <v>0</v>
      </c>
      <c r="IJ14" s="135">
        <v>0</v>
      </c>
      <c r="IK14" s="135">
        <v>0</v>
      </c>
      <c r="IL14" s="135">
        <v>0</v>
      </c>
      <c r="IM14" s="135">
        <v>0</v>
      </c>
      <c r="IN14" s="135">
        <v>0</v>
      </c>
      <c r="IO14" s="135">
        <v>0</v>
      </c>
      <c r="IP14" s="135">
        <f t="shared" si="16"/>
        <v>0</v>
      </c>
      <c r="IQ14" s="135">
        <f t="shared" si="17"/>
        <v>0</v>
      </c>
      <c r="IR14" s="135">
        <f t="shared" si="18"/>
        <v>0</v>
      </c>
      <c r="IS14" s="135">
        <f t="shared" si="19"/>
        <v>0</v>
      </c>
      <c r="IT14" s="135">
        <f t="shared" si="20"/>
        <v>0</v>
      </c>
      <c r="IU14" s="135">
        <f t="shared" si="21"/>
        <v>0</v>
      </c>
    </row>
    <row r="15" spans="2:255" ht="14.25" customHeight="1">
      <c r="B15" s="62">
        <v>8</v>
      </c>
      <c r="C15" s="49" t="s">
        <v>107</v>
      </c>
      <c r="D15" s="68">
        <v>0.366121</v>
      </c>
      <c r="E15" s="68">
        <v>0</v>
      </c>
      <c r="F15" s="68">
        <v>0.366121</v>
      </c>
      <c r="G15" s="68">
        <v>0.366121</v>
      </c>
      <c r="H15" s="68">
        <v>0.448608</v>
      </c>
      <c r="I15" s="68">
        <v>-0.08248700000000003</v>
      </c>
      <c r="J15" s="68">
        <v>0.366121</v>
      </c>
      <c r="K15" s="68">
        <v>0</v>
      </c>
      <c r="L15" s="68">
        <v>0.366121</v>
      </c>
      <c r="M15" s="68">
        <v>0.366121</v>
      </c>
      <c r="N15" s="68">
        <v>0</v>
      </c>
      <c r="O15" s="68">
        <v>0.366121</v>
      </c>
      <c r="P15" s="68">
        <v>0.366121</v>
      </c>
      <c r="Q15" s="68">
        <v>0</v>
      </c>
      <c r="R15" s="68">
        <v>0.366121</v>
      </c>
      <c r="S15" s="68">
        <v>0.366121</v>
      </c>
      <c r="T15" s="68">
        <v>0</v>
      </c>
      <c r="U15" s="68">
        <v>0.366121</v>
      </c>
      <c r="V15" s="68">
        <v>0.366121</v>
      </c>
      <c r="W15" s="68">
        <v>0</v>
      </c>
      <c r="X15" s="68">
        <v>0.366121</v>
      </c>
      <c r="Y15" s="68">
        <v>0.366121</v>
      </c>
      <c r="Z15" s="68">
        <v>0</v>
      </c>
      <c r="AA15" s="68">
        <v>0.366121</v>
      </c>
      <c r="AB15" s="68">
        <v>0.366121</v>
      </c>
      <c r="AC15" s="68">
        <v>0</v>
      </c>
      <c r="AD15" s="68">
        <v>0.366121</v>
      </c>
      <c r="AE15" s="68">
        <v>0.366121</v>
      </c>
      <c r="AF15" s="68">
        <v>0</v>
      </c>
      <c r="AG15" s="68">
        <v>0.366121</v>
      </c>
      <c r="AH15" s="68">
        <v>0.366121</v>
      </c>
      <c r="AI15" s="68">
        <v>0</v>
      </c>
      <c r="AJ15" s="68">
        <v>0.366121</v>
      </c>
      <c r="AK15" s="68">
        <v>0.366121</v>
      </c>
      <c r="AL15" s="68">
        <v>0</v>
      </c>
      <c r="AM15" s="68">
        <v>0.366121</v>
      </c>
      <c r="AN15" s="68">
        <f t="shared" si="0"/>
        <v>4.393452</v>
      </c>
      <c r="AO15" s="68">
        <f t="shared" si="0"/>
        <v>0.448608</v>
      </c>
      <c r="AP15" s="68">
        <f t="shared" si="0"/>
        <v>3.9448440000000002</v>
      </c>
      <c r="AQ15" s="68">
        <v>0.539407</v>
      </c>
      <c r="AR15" s="68">
        <v>0</v>
      </c>
      <c r="AS15" s="68">
        <v>0.539407</v>
      </c>
      <c r="AT15" s="68">
        <v>0.276187</v>
      </c>
      <c r="AU15" s="68">
        <v>0</v>
      </c>
      <c r="AV15" s="68">
        <v>0.276187</v>
      </c>
      <c r="AW15" s="68">
        <v>0.276187</v>
      </c>
      <c r="AX15" s="68">
        <v>0</v>
      </c>
      <c r="AY15" s="68">
        <v>0.276187</v>
      </c>
      <c r="AZ15" s="68">
        <v>0.276187</v>
      </c>
      <c r="BA15" s="68">
        <v>0</v>
      </c>
      <c r="BB15" s="68">
        <v>0.276187</v>
      </c>
      <c r="BC15" s="68">
        <v>0.276187</v>
      </c>
      <c r="BD15" s="68">
        <v>0</v>
      </c>
      <c r="BE15" s="68">
        <v>0.276187</v>
      </c>
      <c r="BF15" s="68">
        <v>0.276187</v>
      </c>
      <c r="BG15" s="68">
        <v>0</v>
      </c>
      <c r="BH15" s="68">
        <v>0.276187</v>
      </c>
      <c r="BI15" s="68">
        <v>0.276187</v>
      </c>
      <c r="BJ15" s="68">
        <v>0</v>
      </c>
      <c r="BK15" s="68">
        <v>0.276187</v>
      </c>
      <c r="BL15" s="68">
        <v>0.276187</v>
      </c>
      <c r="BM15" s="68">
        <v>0</v>
      </c>
      <c r="BN15" s="68">
        <v>0.276187</v>
      </c>
      <c r="BO15" s="68">
        <v>0.276187</v>
      </c>
      <c r="BP15" s="68">
        <v>0</v>
      </c>
      <c r="BQ15" s="68">
        <v>0.276187</v>
      </c>
      <c r="BR15" s="68">
        <v>0.276187</v>
      </c>
      <c r="BS15" s="68">
        <v>0</v>
      </c>
      <c r="BT15" s="68">
        <v>0.276187</v>
      </c>
      <c r="BU15" s="68">
        <v>0.276187</v>
      </c>
      <c r="BV15" s="68">
        <v>0</v>
      </c>
      <c r="BW15" s="68">
        <v>0.276187</v>
      </c>
      <c r="BX15" s="68">
        <v>0.276187</v>
      </c>
      <c r="BY15" s="68">
        <v>0</v>
      </c>
      <c r="BZ15" s="68">
        <v>0.276187</v>
      </c>
      <c r="CA15" s="68">
        <f t="shared" si="1"/>
        <v>3.577464000000001</v>
      </c>
      <c r="CB15" s="68">
        <f t="shared" si="2"/>
        <v>0</v>
      </c>
      <c r="CC15" s="68">
        <f t="shared" si="3"/>
        <v>3.577464000000001</v>
      </c>
      <c r="CD15" s="68">
        <v>0.206983</v>
      </c>
      <c r="CE15" s="68">
        <v>0</v>
      </c>
      <c r="CF15" s="68">
        <v>0.206983</v>
      </c>
      <c r="CG15" s="68">
        <v>0.206983</v>
      </c>
      <c r="CH15" s="68">
        <v>0</v>
      </c>
      <c r="CI15" s="68">
        <v>0.206983</v>
      </c>
      <c r="CJ15" s="68">
        <v>0.216923</v>
      </c>
      <c r="CK15" s="68">
        <v>0</v>
      </c>
      <c r="CL15" s="68">
        <v>0.216923</v>
      </c>
      <c r="CM15" s="68">
        <v>0.206983</v>
      </c>
      <c r="CN15" s="68">
        <v>0</v>
      </c>
      <c r="CO15" s="68">
        <v>0.206983</v>
      </c>
      <c r="CP15" s="68">
        <v>0.206983</v>
      </c>
      <c r="CQ15" s="68">
        <v>0</v>
      </c>
      <c r="CR15" s="68">
        <v>0.206983</v>
      </c>
      <c r="CS15" s="68">
        <v>0.206983</v>
      </c>
      <c r="CT15" s="68">
        <v>0</v>
      </c>
      <c r="CU15" s="68">
        <v>0.206983</v>
      </c>
      <c r="CV15" s="68">
        <v>0.206983</v>
      </c>
      <c r="CW15" s="68">
        <v>0</v>
      </c>
      <c r="CX15" s="68">
        <v>0.206983</v>
      </c>
      <c r="CY15" s="68">
        <v>0.206983</v>
      </c>
      <c r="CZ15" s="68">
        <v>0</v>
      </c>
      <c r="DA15" s="68">
        <v>0.206983</v>
      </c>
      <c r="DB15" s="68">
        <v>0.206983</v>
      </c>
      <c r="DC15" s="68">
        <v>0</v>
      </c>
      <c r="DD15" s="68">
        <v>0.206983</v>
      </c>
      <c r="DE15" s="68">
        <v>0.206983</v>
      </c>
      <c r="DF15" s="68">
        <v>0</v>
      </c>
      <c r="DG15" s="68">
        <v>0.206983</v>
      </c>
      <c r="DH15" s="68">
        <v>0.206983</v>
      </c>
      <c r="DI15" s="68">
        <v>0</v>
      </c>
      <c r="DJ15" s="68">
        <v>0.206983</v>
      </c>
      <c r="DK15" s="68">
        <v>0.206983</v>
      </c>
      <c r="DL15" s="68">
        <v>0</v>
      </c>
      <c r="DM15" s="68">
        <v>0.206983</v>
      </c>
      <c r="DN15" s="68">
        <f t="shared" si="4"/>
        <v>2.493736</v>
      </c>
      <c r="DO15" s="68">
        <f t="shared" si="5"/>
        <v>0</v>
      </c>
      <c r="DP15" s="68">
        <f t="shared" si="6"/>
        <v>2.493736</v>
      </c>
      <c r="DQ15" s="68">
        <v>0</v>
      </c>
      <c r="DR15" s="68">
        <v>0.019755</v>
      </c>
      <c r="DS15" s="68">
        <v>-0.019755</v>
      </c>
      <c r="DT15" s="68">
        <v>0</v>
      </c>
      <c r="DU15" s="68">
        <v>0.019755</v>
      </c>
      <c r="DV15" s="68">
        <v>-0.019755</v>
      </c>
      <c r="DW15" s="68">
        <v>0</v>
      </c>
      <c r="DX15" s="68">
        <v>0.019755</v>
      </c>
      <c r="DY15" s="68">
        <v>-0.019755</v>
      </c>
      <c r="DZ15" s="68">
        <v>0</v>
      </c>
      <c r="EA15" s="68">
        <v>0.019755</v>
      </c>
      <c r="EB15" s="68">
        <v>-0.019755</v>
      </c>
      <c r="EC15" s="68">
        <v>0</v>
      </c>
      <c r="ED15" s="68">
        <v>0.019755</v>
      </c>
      <c r="EE15" s="68">
        <v>-0.019755</v>
      </c>
      <c r="EF15" s="68">
        <v>0</v>
      </c>
      <c r="EG15" s="68">
        <v>0.019755</v>
      </c>
      <c r="EH15" s="68">
        <v>-0.019755</v>
      </c>
      <c r="EI15" s="68">
        <v>0</v>
      </c>
      <c r="EJ15" s="68">
        <v>0.019755</v>
      </c>
      <c r="EK15" s="68">
        <v>-0.019755</v>
      </c>
      <c r="EL15" s="68">
        <v>0</v>
      </c>
      <c r="EM15" s="68">
        <v>0.019755</v>
      </c>
      <c r="EN15" s="68">
        <v>-0.019755</v>
      </c>
      <c r="EO15" s="68">
        <v>0</v>
      </c>
      <c r="EP15" s="68">
        <v>0.019755</v>
      </c>
      <c r="EQ15" s="68">
        <v>-0.019755</v>
      </c>
      <c r="ER15" s="68">
        <v>0</v>
      </c>
      <c r="ES15" s="68">
        <v>0.019755</v>
      </c>
      <c r="ET15" s="68">
        <v>-0.019755</v>
      </c>
      <c r="EU15" s="68">
        <v>0</v>
      </c>
      <c r="EV15" s="68">
        <v>0.019755</v>
      </c>
      <c r="EW15" s="68">
        <v>-0.019755</v>
      </c>
      <c r="EX15" s="68">
        <v>0</v>
      </c>
      <c r="EY15" s="68">
        <v>0.019755</v>
      </c>
      <c r="EZ15" s="68">
        <v>-0.019755</v>
      </c>
      <c r="FA15" s="68">
        <f t="shared" si="7"/>
        <v>0</v>
      </c>
      <c r="FB15" s="68">
        <f t="shared" si="8"/>
        <v>0.23705999999999997</v>
      </c>
      <c r="FC15" s="68">
        <f t="shared" si="9"/>
        <v>-0.23705999999999997</v>
      </c>
      <c r="FD15" s="68">
        <v>0</v>
      </c>
      <c r="FE15" s="68">
        <v>0.415859</v>
      </c>
      <c r="FF15" s="68">
        <v>-0.415859</v>
      </c>
      <c r="FG15" s="68">
        <v>0</v>
      </c>
      <c r="FH15" s="68">
        <v>0.415859</v>
      </c>
      <c r="FI15" s="68">
        <v>-0.415859</v>
      </c>
      <c r="FJ15" s="68">
        <v>0</v>
      </c>
      <c r="FK15" s="68">
        <v>0.415859</v>
      </c>
      <c r="FL15" s="68">
        <v>-0.415859</v>
      </c>
      <c r="FM15" s="68">
        <v>0</v>
      </c>
      <c r="FN15" s="68">
        <v>0.415859</v>
      </c>
      <c r="FO15" s="68">
        <v>-0.415859</v>
      </c>
      <c r="FP15" s="68">
        <v>0</v>
      </c>
      <c r="FQ15" s="68">
        <v>0.415859</v>
      </c>
      <c r="FR15" s="68">
        <v>-0.415859</v>
      </c>
      <c r="FS15" s="68">
        <v>0</v>
      </c>
      <c r="FT15" s="68">
        <v>0.415859</v>
      </c>
      <c r="FU15" s="68">
        <v>-0.415859</v>
      </c>
      <c r="FV15" s="68">
        <v>0</v>
      </c>
      <c r="FW15" s="68">
        <v>0.415859</v>
      </c>
      <c r="FX15" s="68">
        <v>-0.415859</v>
      </c>
      <c r="FY15" s="68">
        <v>0</v>
      </c>
      <c r="FZ15" s="68">
        <v>0.415859</v>
      </c>
      <c r="GA15" s="68">
        <v>-0.415859</v>
      </c>
      <c r="GB15" s="68">
        <v>0</v>
      </c>
      <c r="GC15" s="68">
        <v>0.415859</v>
      </c>
      <c r="GD15" s="68">
        <v>-0.415859</v>
      </c>
      <c r="GE15" s="68">
        <v>0</v>
      </c>
      <c r="GF15" s="68">
        <v>0.415859</v>
      </c>
      <c r="GG15" s="68">
        <v>-0.415859</v>
      </c>
      <c r="GH15" s="68">
        <v>0</v>
      </c>
      <c r="GI15" s="68">
        <v>0.415859</v>
      </c>
      <c r="GJ15" s="68">
        <v>-0.415859</v>
      </c>
      <c r="GK15" s="68">
        <v>0</v>
      </c>
      <c r="GL15" s="68">
        <v>0.415859</v>
      </c>
      <c r="GM15" s="68">
        <v>-0.415859</v>
      </c>
      <c r="GN15" s="68">
        <f t="shared" si="10"/>
        <v>0</v>
      </c>
      <c r="GO15" s="68">
        <f t="shared" si="11"/>
        <v>4.9903080000000015</v>
      </c>
      <c r="GP15" s="68">
        <f t="shared" si="12"/>
        <v>-4.9903080000000015</v>
      </c>
      <c r="GQ15" s="68">
        <v>0</v>
      </c>
      <c r="GR15" s="68">
        <v>0.148865</v>
      </c>
      <c r="GS15" s="68">
        <v>-0.148865</v>
      </c>
      <c r="GT15" s="68">
        <v>0</v>
      </c>
      <c r="GU15" s="68">
        <v>0.148865</v>
      </c>
      <c r="GV15" s="68">
        <v>-0.148865</v>
      </c>
      <c r="GW15" s="68">
        <v>0.020939</v>
      </c>
      <c r="GX15" s="68">
        <v>0.148865</v>
      </c>
      <c r="GY15" s="68">
        <v>-0.127926</v>
      </c>
      <c r="GZ15" s="68">
        <v>0.020939</v>
      </c>
      <c r="HA15" s="68">
        <v>0.148865</v>
      </c>
      <c r="HB15" s="68">
        <v>-0.127926</v>
      </c>
      <c r="HC15" s="68">
        <v>0</v>
      </c>
      <c r="HD15" s="68">
        <v>0.148865</v>
      </c>
      <c r="HE15" s="68">
        <v>-0.148865</v>
      </c>
      <c r="HF15" s="68">
        <v>0</v>
      </c>
      <c r="HG15" s="68">
        <v>0.148865</v>
      </c>
      <c r="HH15" s="68">
        <v>-0.148865</v>
      </c>
      <c r="HI15" s="68">
        <v>0</v>
      </c>
      <c r="HJ15" s="68">
        <v>0.148865</v>
      </c>
      <c r="HK15" s="68">
        <v>-0.148865</v>
      </c>
      <c r="HL15" s="68">
        <v>0</v>
      </c>
      <c r="HM15" s="68">
        <v>0.148865</v>
      </c>
      <c r="HN15" s="68">
        <v>-0.148865</v>
      </c>
      <c r="HO15" s="68">
        <v>0</v>
      </c>
      <c r="HP15" s="68">
        <v>0.148865</v>
      </c>
      <c r="HQ15" s="68">
        <v>-0.148865</v>
      </c>
      <c r="HR15" s="68">
        <v>0</v>
      </c>
      <c r="HS15" s="68">
        <v>0.148865</v>
      </c>
      <c r="HT15" s="68">
        <v>-0.148865</v>
      </c>
      <c r="HU15" s="68">
        <v>0</v>
      </c>
      <c r="HV15" s="68">
        <v>0.148865</v>
      </c>
      <c r="HW15" s="68">
        <v>-0.148865</v>
      </c>
      <c r="HX15" s="68">
        <v>0</v>
      </c>
      <c r="HY15" s="68">
        <v>0.148865</v>
      </c>
      <c r="HZ15" s="68">
        <v>-0.148865</v>
      </c>
      <c r="IA15" s="68">
        <f t="shared" si="13"/>
        <v>0.041878</v>
      </c>
      <c r="IB15" s="68">
        <f t="shared" si="14"/>
        <v>1.78638</v>
      </c>
      <c r="IC15" s="68">
        <f t="shared" si="15"/>
        <v>-1.7445020000000002</v>
      </c>
      <c r="ID15" s="135">
        <v>0</v>
      </c>
      <c r="IE15" s="135">
        <v>0.082018</v>
      </c>
      <c r="IF15" s="135">
        <v>-0.082018</v>
      </c>
      <c r="IG15" s="135">
        <v>0</v>
      </c>
      <c r="IH15" s="135">
        <v>0.148865</v>
      </c>
      <c r="II15" s="135">
        <v>-0.148865</v>
      </c>
      <c r="IJ15" s="135">
        <v>0</v>
      </c>
      <c r="IK15" s="135">
        <v>0.148865</v>
      </c>
      <c r="IL15" s="135">
        <v>-0.148865</v>
      </c>
      <c r="IM15" s="135">
        <v>0</v>
      </c>
      <c r="IN15" s="135">
        <v>0.148865</v>
      </c>
      <c r="IO15" s="135">
        <v>-0.148865</v>
      </c>
      <c r="IP15" s="135">
        <f t="shared" si="16"/>
        <v>0</v>
      </c>
      <c r="IQ15" s="135">
        <f t="shared" si="17"/>
        <v>0.528613</v>
      </c>
      <c r="IR15" s="135">
        <f t="shared" si="18"/>
        <v>-0.528613</v>
      </c>
      <c r="IS15" s="135">
        <f t="shared" si="19"/>
        <v>0.041878</v>
      </c>
      <c r="IT15" s="135">
        <f t="shared" si="20"/>
        <v>0.59546</v>
      </c>
      <c r="IU15" s="135">
        <f t="shared" si="21"/>
        <v>-0.553582</v>
      </c>
    </row>
    <row r="16" spans="2:255" ht="14.25" customHeight="1">
      <c r="B16" s="62">
        <v>9</v>
      </c>
      <c r="C16" s="49" t="s">
        <v>108</v>
      </c>
      <c r="D16" s="68">
        <v>0.017897</v>
      </c>
      <c r="E16" s="68">
        <v>0</v>
      </c>
      <c r="F16" s="68">
        <v>0.017897</v>
      </c>
      <c r="G16" s="68">
        <v>0.016882</v>
      </c>
      <c r="H16" s="68">
        <v>0</v>
      </c>
      <c r="I16" s="68">
        <v>0.016882</v>
      </c>
      <c r="J16" s="68">
        <v>0.016107</v>
      </c>
      <c r="K16" s="68">
        <v>0</v>
      </c>
      <c r="L16" s="68">
        <v>0.016107</v>
      </c>
      <c r="M16" s="68">
        <v>0.022282</v>
      </c>
      <c r="N16" s="68">
        <v>0</v>
      </c>
      <c r="O16" s="68">
        <v>0.022282</v>
      </c>
      <c r="P16" s="68">
        <v>0.016107</v>
      </c>
      <c r="Q16" s="68">
        <v>0</v>
      </c>
      <c r="R16" s="68">
        <v>0.016107</v>
      </c>
      <c r="S16" s="68">
        <v>0.021692</v>
      </c>
      <c r="T16" s="68">
        <v>0</v>
      </c>
      <c r="U16" s="68">
        <v>0.021692</v>
      </c>
      <c r="V16" s="68">
        <v>0.019082</v>
      </c>
      <c r="W16" s="68">
        <v>0</v>
      </c>
      <c r="X16" s="68">
        <v>0.019082</v>
      </c>
      <c r="Y16" s="68">
        <v>0.016107</v>
      </c>
      <c r="Z16" s="68">
        <v>0</v>
      </c>
      <c r="AA16" s="68">
        <v>0.016107</v>
      </c>
      <c r="AB16" s="68">
        <v>1.78074</v>
      </c>
      <c r="AC16" s="68">
        <v>0</v>
      </c>
      <c r="AD16" s="68">
        <v>1.78074</v>
      </c>
      <c r="AE16" s="68">
        <v>0.016107</v>
      </c>
      <c r="AF16" s="68">
        <v>0</v>
      </c>
      <c r="AG16" s="68">
        <v>0.016107</v>
      </c>
      <c r="AH16" s="68">
        <v>0.016107</v>
      </c>
      <c r="AI16" s="68">
        <v>0</v>
      </c>
      <c r="AJ16" s="68">
        <v>0.016107</v>
      </c>
      <c r="AK16" s="68">
        <v>0.016107</v>
      </c>
      <c r="AL16" s="68">
        <v>0</v>
      </c>
      <c r="AM16" s="68">
        <v>0.016107</v>
      </c>
      <c r="AN16" s="68">
        <f t="shared" si="0"/>
        <v>1.9752170000000002</v>
      </c>
      <c r="AO16" s="68">
        <f t="shared" si="0"/>
        <v>0</v>
      </c>
      <c r="AP16" s="68">
        <f t="shared" si="0"/>
        <v>1.9752170000000002</v>
      </c>
      <c r="AQ16" s="68">
        <v>0.004085</v>
      </c>
      <c r="AR16" s="68">
        <v>0.002705</v>
      </c>
      <c r="AS16" s="68">
        <v>0.0013800000000000002</v>
      </c>
      <c r="AT16" s="68">
        <v>0.005595</v>
      </c>
      <c r="AU16" s="68">
        <v>0.002705</v>
      </c>
      <c r="AV16" s="68">
        <v>0.00289</v>
      </c>
      <c r="AW16" s="68">
        <v>0</v>
      </c>
      <c r="AX16" s="68">
        <v>0.002705</v>
      </c>
      <c r="AY16" s="68">
        <v>-0.002705</v>
      </c>
      <c r="AZ16" s="68">
        <v>0</v>
      </c>
      <c r="BA16" s="68">
        <v>0.002705</v>
      </c>
      <c r="BB16" s="68">
        <v>-0.002705</v>
      </c>
      <c r="BC16" s="68">
        <v>0.126441</v>
      </c>
      <c r="BD16" s="68">
        <v>0.002705</v>
      </c>
      <c r="BE16" s="68">
        <v>0.123736</v>
      </c>
      <c r="BF16" s="68">
        <v>0</v>
      </c>
      <c r="BG16" s="68">
        <v>0.002705</v>
      </c>
      <c r="BH16" s="68">
        <v>-0.002705</v>
      </c>
      <c r="BI16" s="68">
        <v>0</v>
      </c>
      <c r="BJ16" s="68">
        <v>0.002705</v>
      </c>
      <c r="BK16" s="68">
        <v>-0.002705</v>
      </c>
      <c r="BL16" s="68">
        <v>0</v>
      </c>
      <c r="BM16" s="68">
        <v>0.002705</v>
      </c>
      <c r="BN16" s="68">
        <v>-0.002705</v>
      </c>
      <c r="BO16" s="68">
        <v>0</v>
      </c>
      <c r="BP16" s="68">
        <v>0.002705</v>
      </c>
      <c r="BQ16" s="68">
        <v>-0.002705</v>
      </c>
      <c r="BR16" s="68">
        <v>0</v>
      </c>
      <c r="BS16" s="68">
        <v>0.002705</v>
      </c>
      <c r="BT16" s="68">
        <v>-0.002705</v>
      </c>
      <c r="BU16" s="68">
        <v>0</v>
      </c>
      <c r="BV16" s="68">
        <v>0.002705</v>
      </c>
      <c r="BW16" s="68">
        <v>-0.002705</v>
      </c>
      <c r="BX16" s="68">
        <v>0</v>
      </c>
      <c r="BY16" s="68">
        <v>0.002705</v>
      </c>
      <c r="BZ16" s="68">
        <v>-0.002705</v>
      </c>
      <c r="CA16" s="68">
        <f t="shared" si="1"/>
        <v>0.136121</v>
      </c>
      <c r="CB16" s="68">
        <f t="shared" si="2"/>
        <v>0.032459999999999996</v>
      </c>
      <c r="CC16" s="68">
        <f t="shared" si="3"/>
        <v>0.103661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0.693509</v>
      </c>
      <c r="CT16" s="68">
        <v>0</v>
      </c>
      <c r="CU16" s="68">
        <v>0.693509</v>
      </c>
      <c r="CV16" s="68">
        <v>0</v>
      </c>
      <c r="CW16" s="68">
        <v>0</v>
      </c>
      <c r="CX16" s="68">
        <v>0</v>
      </c>
      <c r="CY16" s="68">
        <v>4.283796</v>
      </c>
      <c r="CZ16" s="68">
        <v>0</v>
      </c>
      <c r="DA16" s="68">
        <v>4.283796</v>
      </c>
      <c r="DB16" s="68">
        <v>0</v>
      </c>
      <c r="DC16" s="68">
        <v>0</v>
      </c>
      <c r="DD16" s="68">
        <v>0</v>
      </c>
      <c r="DE16" s="68">
        <v>0.036488</v>
      </c>
      <c r="DF16" s="68">
        <v>0</v>
      </c>
      <c r="DG16" s="68">
        <v>0.036488</v>
      </c>
      <c r="DH16" s="68">
        <v>0</v>
      </c>
      <c r="DI16" s="68">
        <v>0</v>
      </c>
      <c r="DJ16" s="68">
        <v>0</v>
      </c>
      <c r="DK16" s="68">
        <v>0</v>
      </c>
      <c r="DL16" s="68">
        <v>0</v>
      </c>
      <c r="DM16" s="68">
        <v>0</v>
      </c>
      <c r="DN16" s="68">
        <f t="shared" si="4"/>
        <v>5.013793</v>
      </c>
      <c r="DO16" s="68">
        <f t="shared" si="5"/>
        <v>0</v>
      </c>
      <c r="DP16" s="68">
        <f t="shared" si="6"/>
        <v>5.013793</v>
      </c>
      <c r="DQ16" s="68">
        <v>0.050306</v>
      </c>
      <c r="DR16" s="68">
        <v>0</v>
      </c>
      <c r="DS16" s="68">
        <v>0.050306</v>
      </c>
      <c r="DT16" s="68">
        <v>0.050306</v>
      </c>
      <c r="DU16" s="68">
        <v>0</v>
      </c>
      <c r="DV16" s="68">
        <v>0.050306</v>
      </c>
      <c r="DW16" s="68">
        <v>0.050306</v>
      </c>
      <c r="DX16" s="68">
        <v>0</v>
      </c>
      <c r="DY16" s="68">
        <v>0.050306</v>
      </c>
      <c r="DZ16" s="68">
        <v>0.050306</v>
      </c>
      <c r="EA16" s="68">
        <v>0</v>
      </c>
      <c r="EB16" s="68">
        <v>0.050306</v>
      </c>
      <c r="EC16" s="68">
        <v>4.220306</v>
      </c>
      <c r="ED16" s="68">
        <v>0</v>
      </c>
      <c r="EE16" s="68">
        <v>4.220306</v>
      </c>
      <c r="EF16" s="68">
        <v>0.41497</v>
      </c>
      <c r="EG16" s="68">
        <v>0</v>
      </c>
      <c r="EH16" s="68">
        <v>0.41497</v>
      </c>
      <c r="EI16" s="68">
        <v>0.050306</v>
      </c>
      <c r="EJ16" s="68">
        <v>0</v>
      </c>
      <c r="EK16" s="68">
        <v>0.050306</v>
      </c>
      <c r="EL16" s="68">
        <v>4.210306</v>
      </c>
      <c r="EM16" s="68">
        <v>0</v>
      </c>
      <c r="EN16" s="68">
        <v>4.210306</v>
      </c>
      <c r="EO16" s="68">
        <v>0.407347</v>
      </c>
      <c r="EP16" s="68">
        <v>0</v>
      </c>
      <c r="EQ16" s="68">
        <v>0.407347</v>
      </c>
      <c r="ER16" s="68">
        <v>8.620276</v>
      </c>
      <c r="ES16" s="68">
        <v>0</v>
      </c>
      <c r="ET16" s="68">
        <v>8.620276</v>
      </c>
      <c r="EU16" s="68">
        <v>0.050306</v>
      </c>
      <c r="EV16" s="68">
        <v>0</v>
      </c>
      <c r="EW16" s="68">
        <v>0.050306</v>
      </c>
      <c r="EX16" s="68">
        <v>0.050306</v>
      </c>
      <c r="EY16" s="68">
        <v>0</v>
      </c>
      <c r="EZ16" s="68">
        <v>0.050306</v>
      </c>
      <c r="FA16" s="68">
        <f t="shared" si="7"/>
        <v>18.225347</v>
      </c>
      <c r="FB16" s="68">
        <f t="shared" si="8"/>
        <v>0</v>
      </c>
      <c r="FC16" s="68">
        <f t="shared" si="9"/>
        <v>18.225347</v>
      </c>
      <c r="FD16" s="68">
        <v>2.65909</v>
      </c>
      <c r="FE16" s="68">
        <v>0</v>
      </c>
      <c r="FF16" s="68">
        <v>2.65909</v>
      </c>
      <c r="FG16" s="68">
        <v>0</v>
      </c>
      <c r="FH16" s="68">
        <v>0</v>
      </c>
      <c r="FI16" s="68">
        <v>0</v>
      </c>
      <c r="FJ16" s="68">
        <v>0</v>
      </c>
      <c r="FK16" s="68">
        <v>0</v>
      </c>
      <c r="FL16" s="68">
        <v>0</v>
      </c>
      <c r="FM16" s="68">
        <v>0</v>
      </c>
      <c r="FN16" s="68">
        <v>0</v>
      </c>
      <c r="FO16" s="68">
        <v>0</v>
      </c>
      <c r="FP16" s="68">
        <v>0</v>
      </c>
      <c r="FQ16" s="68">
        <v>0</v>
      </c>
      <c r="FR16" s="68">
        <v>0</v>
      </c>
      <c r="FS16" s="68">
        <v>3.191815</v>
      </c>
      <c r="FT16" s="68">
        <v>0</v>
      </c>
      <c r="FU16" s="68">
        <v>3.191815</v>
      </c>
      <c r="FV16" s="68">
        <v>0</v>
      </c>
      <c r="FW16" s="68">
        <v>0</v>
      </c>
      <c r="FX16" s="68">
        <v>0</v>
      </c>
      <c r="FY16" s="68">
        <v>0</v>
      </c>
      <c r="FZ16" s="68">
        <v>0</v>
      </c>
      <c r="GA16" s="68">
        <v>0</v>
      </c>
      <c r="GB16" s="68">
        <v>0.4404</v>
      </c>
      <c r="GC16" s="68">
        <v>0</v>
      </c>
      <c r="GD16" s="68">
        <v>0.4404</v>
      </c>
      <c r="GE16" s="68">
        <v>0</v>
      </c>
      <c r="GF16" s="68">
        <v>0</v>
      </c>
      <c r="GG16" s="68">
        <v>0</v>
      </c>
      <c r="GH16" s="68">
        <v>0</v>
      </c>
      <c r="GI16" s="68">
        <v>0</v>
      </c>
      <c r="GJ16" s="68">
        <v>0</v>
      </c>
      <c r="GK16" s="68">
        <v>4.464091</v>
      </c>
      <c r="GL16" s="68">
        <v>0</v>
      </c>
      <c r="GM16" s="68">
        <v>4.464091</v>
      </c>
      <c r="GN16" s="68">
        <f t="shared" si="10"/>
        <v>10.755396000000001</v>
      </c>
      <c r="GO16" s="68">
        <f t="shared" si="11"/>
        <v>0</v>
      </c>
      <c r="GP16" s="68">
        <f t="shared" si="12"/>
        <v>10.755396000000001</v>
      </c>
      <c r="GQ16" s="68">
        <v>0.224051</v>
      </c>
      <c r="GR16" s="68">
        <v>0</v>
      </c>
      <c r="GS16" s="68">
        <v>0.224051</v>
      </c>
      <c r="GT16" s="68">
        <v>0</v>
      </c>
      <c r="GU16" s="68">
        <v>0</v>
      </c>
      <c r="GV16" s="68">
        <v>0</v>
      </c>
      <c r="GW16" s="68">
        <v>2.749992</v>
      </c>
      <c r="GX16" s="68">
        <v>0</v>
      </c>
      <c r="GY16" s="68">
        <v>2.749992</v>
      </c>
      <c r="GZ16" s="68">
        <v>0</v>
      </c>
      <c r="HA16" s="68">
        <v>0</v>
      </c>
      <c r="HB16" s="68">
        <v>0</v>
      </c>
      <c r="HC16" s="68">
        <v>0</v>
      </c>
      <c r="HD16" s="68">
        <v>0</v>
      </c>
      <c r="HE16" s="68">
        <v>0</v>
      </c>
      <c r="HF16" s="68">
        <v>0</v>
      </c>
      <c r="HG16" s="68">
        <v>0</v>
      </c>
      <c r="HH16" s="68">
        <v>0</v>
      </c>
      <c r="HI16" s="68">
        <v>0</v>
      </c>
      <c r="HJ16" s="68">
        <v>0</v>
      </c>
      <c r="HK16" s="68">
        <v>0</v>
      </c>
      <c r="HL16" s="68">
        <v>0</v>
      </c>
      <c r="HM16" s="68">
        <v>0</v>
      </c>
      <c r="HN16" s="68">
        <v>0</v>
      </c>
      <c r="HO16" s="68">
        <v>0</v>
      </c>
      <c r="HP16" s="68">
        <v>0</v>
      </c>
      <c r="HQ16" s="68">
        <v>0</v>
      </c>
      <c r="HR16" s="68">
        <v>0</v>
      </c>
      <c r="HS16" s="68">
        <v>0</v>
      </c>
      <c r="HT16" s="68">
        <v>0</v>
      </c>
      <c r="HU16" s="68">
        <v>0</v>
      </c>
      <c r="HV16" s="68">
        <v>0</v>
      </c>
      <c r="HW16" s="68">
        <v>0</v>
      </c>
      <c r="HX16" s="68">
        <v>0</v>
      </c>
      <c r="HY16" s="68">
        <v>0</v>
      </c>
      <c r="HZ16" s="68">
        <v>0</v>
      </c>
      <c r="IA16" s="68">
        <f t="shared" si="13"/>
        <v>2.974043</v>
      </c>
      <c r="IB16" s="68">
        <f t="shared" si="14"/>
        <v>0</v>
      </c>
      <c r="IC16" s="68">
        <f t="shared" si="15"/>
        <v>2.974043</v>
      </c>
      <c r="ID16" s="135">
        <v>0.037749</v>
      </c>
      <c r="IE16" s="135">
        <v>0</v>
      </c>
      <c r="IF16" s="135">
        <v>0.037749</v>
      </c>
      <c r="IG16" s="135">
        <v>0</v>
      </c>
      <c r="IH16" s="135">
        <v>0</v>
      </c>
      <c r="II16" s="135">
        <v>0</v>
      </c>
      <c r="IJ16" s="135">
        <v>0</v>
      </c>
      <c r="IK16" s="135">
        <v>0</v>
      </c>
      <c r="IL16" s="135">
        <v>0</v>
      </c>
      <c r="IM16" s="135">
        <v>0</v>
      </c>
      <c r="IN16" s="135">
        <v>0</v>
      </c>
      <c r="IO16" s="135">
        <v>0</v>
      </c>
      <c r="IP16" s="135">
        <f t="shared" si="16"/>
        <v>0.037749</v>
      </c>
      <c r="IQ16" s="135">
        <f t="shared" si="17"/>
        <v>0</v>
      </c>
      <c r="IR16" s="135">
        <f t="shared" si="18"/>
        <v>0.037749</v>
      </c>
      <c r="IS16" s="135">
        <f t="shared" si="19"/>
        <v>2.974043</v>
      </c>
      <c r="IT16" s="135">
        <f t="shared" si="20"/>
        <v>0</v>
      </c>
      <c r="IU16" s="135">
        <f t="shared" si="21"/>
        <v>2.974043</v>
      </c>
    </row>
    <row r="17" spans="2:255" ht="14.25" customHeight="1">
      <c r="B17" s="62">
        <v>10</v>
      </c>
      <c r="C17" s="49" t="s">
        <v>109</v>
      </c>
      <c r="D17" s="68">
        <v>8.017728</v>
      </c>
      <c r="E17" s="68">
        <v>0.804246</v>
      </c>
      <c r="F17" s="68">
        <v>7.213482</v>
      </c>
      <c r="G17" s="68">
        <v>5.222133</v>
      </c>
      <c r="H17" s="68">
        <v>1.276831</v>
      </c>
      <c r="I17" s="68">
        <v>3.9453020000000003</v>
      </c>
      <c r="J17" s="68">
        <v>5.85937</v>
      </c>
      <c r="K17" s="68">
        <v>0.13725</v>
      </c>
      <c r="L17" s="68">
        <v>5.72212</v>
      </c>
      <c r="M17" s="68">
        <v>5.276699</v>
      </c>
      <c r="N17" s="68">
        <v>0.33041</v>
      </c>
      <c r="O17" s="68">
        <v>4.946289</v>
      </c>
      <c r="P17" s="68">
        <v>5.217753</v>
      </c>
      <c r="Q17" s="68">
        <v>0.32525</v>
      </c>
      <c r="R17" s="68">
        <v>4.8925030000000005</v>
      </c>
      <c r="S17" s="68">
        <v>5.342718</v>
      </c>
      <c r="T17" s="68">
        <v>1.089446</v>
      </c>
      <c r="U17" s="68">
        <v>4.253272</v>
      </c>
      <c r="V17" s="68">
        <v>5.564078</v>
      </c>
      <c r="W17" s="68">
        <v>19.231771</v>
      </c>
      <c r="X17" s="68">
        <v>-13.667692999999998</v>
      </c>
      <c r="Y17" s="68">
        <v>6.071767</v>
      </c>
      <c r="Z17" s="68">
        <v>1.028495</v>
      </c>
      <c r="AA17" s="68">
        <v>5.043272</v>
      </c>
      <c r="AB17" s="68">
        <v>5.399912</v>
      </c>
      <c r="AC17" s="68">
        <v>0.13725</v>
      </c>
      <c r="AD17" s="68">
        <v>5.262662</v>
      </c>
      <c r="AE17" s="68">
        <v>6.041946</v>
      </c>
      <c r="AF17" s="68">
        <v>0.13725</v>
      </c>
      <c r="AG17" s="68">
        <v>5.904696</v>
      </c>
      <c r="AH17" s="68">
        <v>10.033071</v>
      </c>
      <c r="AI17" s="68">
        <v>0.13725</v>
      </c>
      <c r="AJ17" s="68">
        <v>9.895821</v>
      </c>
      <c r="AK17" s="68">
        <v>5.599138</v>
      </c>
      <c r="AL17" s="68">
        <v>0.13725</v>
      </c>
      <c r="AM17" s="68">
        <v>5.461888</v>
      </c>
      <c r="AN17" s="68">
        <f t="shared" si="0"/>
        <v>73.646313</v>
      </c>
      <c r="AO17" s="68">
        <f t="shared" si="0"/>
        <v>24.772699000000003</v>
      </c>
      <c r="AP17" s="68">
        <f t="shared" si="0"/>
        <v>48.873614</v>
      </c>
      <c r="AQ17" s="68">
        <v>9.200536</v>
      </c>
      <c r="AR17" s="68">
        <v>0.728492</v>
      </c>
      <c r="AS17" s="68">
        <v>8.472044</v>
      </c>
      <c r="AT17" s="68">
        <v>9.708325</v>
      </c>
      <c r="AU17" s="68">
        <v>0.728492</v>
      </c>
      <c r="AV17" s="68">
        <v>8.979833000000001</v>
      </c>
      <c r="AW17" s="68">
        <v>5.149502</v>
      </c>
      <c r="AX17" s="68">
        <v>0.728492</v>
      </c>
      <c r="AY17" s="68">
        <v>4.42101</v>
      </c>
      <c r="AZ17" s="68">
        <v>4.709507</v>
      </c>
      <c r="BA17" s="68">
        <v>0.728492</v>
      </c>
      <c r="BB17" s="68">
        <v>3.981015</v>
      </c>
      <c r="BC17" s="68">
        <v>4.728687</v>
      </c>
      <c r="BD17" s="68">
        <v>0.728492</v>
      </c>
      <c r="BE17" s="68">
        <v>4.000195</v>
      </c>
      <c r="BF17" s="68">
        <v>20.273442</v>
      </c>
      <c r="BG17" s="68">
        <v>0.728492</v>
      </c>
      <c r="BH17" s="68">
        <v>19.54495</v>
      </c>
      <c r="BI17" s="68">
        <v>5.08724</v>
      </c>
      <c r="BJ17" s="68">
        <v>0.728492</v>
      </c>
      <c r="BK17" s="68">
        <v>4.358748</v>
      </c>
      <c r="BL17" s="68">
        <v>4.972909</v>
      </c>
      <c r="BM17" s="68">
        <v>0.728492</v>
      </c>
      <c r="BN17" s="68">
        <v>4.244416999999999</v>
      </c>
      <c r="BO17" s="68">
        <v>25.252516</v>
      </c>
      <c r="BP17" s="68">
        <v>0.728492</v>
      </c>
      <c r="BQ17" s="68">
        <v>24.524024</v>
      </c>
      <c r="BR17" s="68">
        <v>8.483766</v>
      </c>
      <c r="BS17" s="68">
        <v>0.728492</v>
      </c>
      <c r="BT17" s="68">
        <v>7.755273999999999</v>
      </c>
      <c r="BU17" s="68">
        <v>8.185993</v>
      </c>
      <c r="BV17" s="68">
        <v>0.728492</v>
      </c>
      <c r="BW17" s="68">
        <v>7.457501</v>
      </c>
      <c r="BX17" s="68">
        <v>6.121974</v>
      </c>
      <c r="BY17" s="68">
        <v>0.728492</v>
      </c>
      <c r="BZ17" s="68">
        <v>5.393482</v>
      </c>
      <c r="CA17" s="68">
        <f t="shared" si="1"/>
        <v>111.87439699999999</v>
      </c>
      <c r="CB17" s="68">
        <f t="shared" si="2"/>
        <v>8.741904</v>
      </c>
      <c r="CC17" s="68">
        <f t="shared" si="3"/>
        <v>103.132493</v>
      </c>
      <c r="CD17" s="68">
        <v>1.103315</v>
      </c>
      <c r="CE17" s="68">
        <v>3.05357</v>
      </c>
      <c r="CF17" s="68">
        <v>-1.950255</v>
      </c>
      <c r="CG17" s="68">
        <v>3.7302</v>
      </c>
      <c r="CH17" s="68">
        <v>3.05357</v>
      </c>
      <c r="CI17" s="68">
        <v>0.6766299999999998</v>
      </c>
      <c r="CJ17" s="68">
        <v>1.535123</v>
      </c>
      <c r="CK17" s="68">
        <v>3.05357</v>
      </c>
      <c r="CL17" s="68">
        <v>-1.518447</v>
      </c>
      <c r="CM17" s="68">
        <v>1.839775</v>
      </c>
      <c r="CN17" s="68">
        <v>3.05357</v>
      </c>
      <c r="CO17" s="68">
        <v>-1.2137950000000002</v>
      </c>
      <c r="CP17" s="68">
        <v>1.362764</v>
      </c>
      <c r="CQ17" s="68">
        <v>3.05357</v>
      </c>
      <c r="CR17" s="68">
        <v>-1.690806</v>
      </c>
      <c r="CS17" s="68">
        <v>1.327916</v>
      </c>
      <c r="CT17" s="68">
        <v>3.05357</v>
      </c>
      <c r="CU17" s="68">
        <v>-1.725654</v>
      </c>
      <c r="CV17" s="68">
        <v>1.932189</v>
      </c>
      <c r="CW17" s="68">
        <v>3.05357</v>
      </c>
      <c r="CX17" s="68">
        <v>-1.1213810000000002</v>
      </c>
      <c r="CY17" s="68">
        <v>11.587633</v>
      </c>
      <c r="CZ17" s="68">
        <v>3.05357</v>
      </c>
      <c r="DA17" s="68">
        <v>8.534063</v>
      </c>
      <c r="DB17" s="68">
        <v>1.818536</v>
      </c>
      <c r="DC17" s="68">
        <v>3.05357</v>
      </c>
      <c r="DD17" s="68">
        <v>-1.2350340000000002</v>
      </c>
      <c r="DE17" s="68">
        <v>21.277115</v>
      </c>
      <c r="DF17" s="68">
        <v>3.05357</v>
      </c>
      <c r="DG17" s="68">
        <v>18.223544999999998</v>
      </c>
      <c r="DH17" s="68">
        <v>12.004764</v>
      </c>
      <c r="DI17" s="68">
        <v>3.05357</v>
      </c>
      <c r="DJ17" s="68">
        <v>8.951194</v>
      </c>
      <c r="DK17" s="68">
        <v>1.219279</v>
      </c>
      <c r="DL17" s="68">
        <v>3.10357</v>
      </c>
      <c r="DM17" s="68">
        <v>-1.884291</v>
      </c>
      <c r="DN17" s="68">
        <f t="shared" si="4"/>
        <v>60.738609000000004</v>
      </c>
      <c r="DO17" s="68">
        <f t="shared" si="5"/>
        <v>36.69284</v>
      </c>
      <c r="DP17" s="68">
        <f t="shared" si="6"/>
        <v>24.045768999999996</v>
      </c>
      <c r="DQ17" s="68">
        <v>3.414544</v>
      </c>
      <c r="DR17" s="68">
        <v>6.12022</v>
      </c>
      <c r="DS17" s="68">
        <v>-2.705676</v>
      </c>
      <c r="DT17" s="68">
        <v>2.714554</v>
      </c>
      <c r="DU17" s="68">
        <v>5.621675</v>
      </c>
      <c r="DV17" s="68">
        <v>-2.9071209999999996</v>
      </c>
      <c r="DW17" s="68">
        <v>3.214512</v>
      </c>
      <c r="DX17" s="68">
        <v>5.621675</v>
      </c>
      <c r="DY17" s="68">
        <v>-2.4071629999999997</v>
      </c>
      <c r="DZ17" s="68">
        <v>13.639024</v>
      </c>
      <c r="EA17" s="68">
        <v>5.621675</v>
      </c>
      <c r="EB17" s="68">
        <v>8.017349</v>
      </c>
      <c r="EC17" s="68">
        <v>8.764481</v>
      </c>
      <c r="ED17" s="68">
        <v>5.621675</v>
      </c>
      <c r="EE17" s="68">
        <v>3.142806</v>
      </c>
      <c r="EF17" s="68">
        <v>3.993544</v>
      </c>
      <c r="EG17" s="68">
        <v>5.621675</v>
      </c>
      <c r="EH17" s="68">
        <v>-1.6281309999999998</v>
      </c>
      <c r="EI17" s="68">
        <v>2.714555</v>
      </c>
      <c r="EJ17" s="68">
        <v>5.621675</v>
      </c>
      <c r="EK17" s="68">
        <v>-2.90712</v>
      </c>
      <c r="EL17" s="68">
        <v>7.269608</v>
      </c>
      <c r="EM17" s="68">
        <v>5.621675</v>
      </c>
      <c r="EN17" s="68">
        <v>1.647933</v>
      </c>
      <c r="EO17" s="68">
        <v>12.2847915</v>
      </c>
      <c r="EP17" s="68">
        <v>5.671675</v>
      </c>
      <c r="EQ17" s="68">
        <v>6.613116500000001</v>
      </c>
      <c r="ER17" s="68">
        <v>4.67011</v>
      </c>
      <c r="ES17" s="68">
        <v>5.621675</v>
      </c>
      <c r="ET17" s="68">
        <v>-0.9515649999999996</v>
      </c>
      <c r="EU17" s="68">
        <v>3.004522</v>
      </c>
      <c r="EV17" s="68">
        <v>5.621675</v>
      </c>
      <c r="EW17" s="68">
        <v>-2.6171529999999996</v>
      </c>
      <c r="EX17" s="68">
        <v>4.396116</v>
      </c>
      <c r="EY17" s="68">
        <v>6.756856</v>
      </c>
      <c r="EZ17" s="68">
        <v>-2.36074</v>
      </c>
      <c r="FA17" s="68">
        <f t="shared" si="7"/>
        <v>70.0803615</v>
      </c>
      <c r="FB17" s="68">
        <f t="shared" si="8"/>
        <v>69.14382599999999</v>
      </c>
      <c r="FC17" s="68">
        <f t="shared" si="9"/>
        <v>0.9365355000000029</v>
      </c>
      <c r="FD17" s="68">
        <v>2.404062</v>
      </c>
      <c r="FE17" s="68">
        <v>1.126902</v>
      </c>
      <c r="FF17" s="68">
        <v>1.27716</v>
      </c>
      <c r="FG17" s="68">
        <v>2.413533</v>
      </c>
      <c r="FH17" s="68">
        <v>1.126902</v>
      </c>
      <c r="FI17" s="68">
        <v>1.286631</v>
      </c>
      <c r="FJ17" s="68">
        <v>4.58669</v>
      </c>
      <c r="FK17" s="68">
        <v>1.126902</v>
      </c>
      <c r="FL17" s="68">
        <v>3.459788</v>
      </c>
      <c r="FM17" s="68">
        <v>3.394751</v>
      </c>
      <c r="FN17" s="68">
        <v>1.126902</v>
      </c>
      <c r="FO17" s="68">
        <v>2.267849</v>
      </c>
      <c r="FP17" s="68">
        <v>3.303635</v>
      </c>
      <c r="FQ17" s="68">
        <v>1.126902</v>
      </c>
      <c r="FR17" s="68">
        <v>2.176733</v>
      </c>
      <c r="FS17" s="68">
        <v>3.863857</v>
      </c>
      <c r="FT17" s="68">
        <v>1.526902</v>
      </c>
      <c r="FU17" s="68">
        <v>2.336955</v>
      </c>
      <c r="FV17" s="68">
        <v>2.952043</v>
      </c>
      <c r="FW17" s="68">
        <v>1.126902</v>
      </c>
      <c r="FX17" s="68">
        <v>1.825141</v>
      </c>
      <c r="FY17" s="68">
        <v>1.873152</v>
      </c>
      <c r="FZ17" s="68">
        <v>1.126902</v>
      </c>
      <c r="GA17" s="68">
        <v>0.74625</v>
      </c>
      <c r="GB17" s="68">
        <v>2.092343</v>
      </c>
      <c r="GC17" s="68">
        <v>1.126902</v>
      </c>
      <c r="GD17" s="68">
        <v>0.965441</v>
      </c>
      <c r="GE17" s="68">
        <v>2.63405</v>
      </c>
      <c r="GF17" s="68">
        <v>2.026902</v>
      </c>
      <c r="GG17" s="68">
        <v>0.607148</v>
      </c>
      <c r="GH17" s="68">
        <v>7.98154</v>
      </c>
      <c r="GI17" s="68">
        <v>1.726902</v>
      </c>
      <c r="GJ17" s="68">
        <v>6.254638</v>
      </c>
      <c r="GK17" s="68">
        <v>3.38312</v>
      </c>
      <c r="GL17" s="68">
        <v>1.326902</v>
      </c>
      <c r="GM17" s="68">
        <v>2.056218</v>
      </c>
      <c r="GN17" s="68">
        <f t="shared" si="10"/>
        <v>40.882776</v>
      </c>
      <c r="GO17" s="68">
        <f t="shared" si="11"/>
        <v>15.622823999999998</v>
      </c>
      <c r="GP17" s="68">
        <f t="shared" si="12"/>
        <v>25.259952</v>
      </c>
      <c r="GQ17" s="68">
        <v>4.342666</v>
      </c>
      <c r="GR17" s="68">
        <v>1.910008</v>
      </c>
      <c r="GS17" s="68">
        <v>2.432658</v>
      </c>
      <c r="GT17" s="68">
        <v>6.470767</v>
      </c>
      <c r="GU17" s="68">
        <v>1.910008</v>
      </c>
      <c r="GV17" s="68">
        <v>4.560759</v>
      </c>
      <c r="GW17" s="68">
        <v>7.02197</v>
      </c>
      <c r="GX17" s="68">
        <v>1.910008</v>
      </c>
      <c r="GY17" s="68">
        <v>5.111962</v>
      </c>
      <c r="GZ17" s="68">
        <v>4.285248</v>
      </c>
      <c r="HA17" s="68">
        <v>1.910008</v>
      </c>
      <c r="HB17" s="68">
        <v>2.37524</v>
      </c>
      <c r="HC17" s="68">
        <v>4.662726</v>
      </c>
      <c r="HD17" s="68">
        <v>1.910008</v>
      </c>
      <c r="HE17" s="68">
        <v>2.752718</v>
      </c>
      <c r="HF17" s="68">
        <v>6.701013</v>
      </c>
      <c r="HG17" s="68">
        <v>1.910008</v>
      </c>
      <c r="HH17" s="68">
        <v>4.791005</v>
      </c>
      <c r="HI17" s="68">
        <v>4.396858</v>
      </c>
      <c r="HJ17" s="68">
        <v>1.910008</v>
      </c>
      <c r="HK17" s="68">
        <v>2.48685</v>
      </c>
      <c r="HL17" s="68">
        <v>5.731291</v>
      </c>
      <c r="HM17" s="68">
        <v>1.910008</v>
      </c>
      <c r="HN17" s="68">
        <v>3.821283</v>
      </c>
      <c r="HO17" s="68">
        <v>6.443463</v>
      </c>
      <c r="HP17" s="68">
        <v>1.910008</v>
      </c>
      <c r="HQ17" s="68">
        <v>4.533455</v>
      </c>
      <c r="HR17" s="68">
        <v>6.943452</v>
      </c>
      <c r="HS17" s="68">
        <v>1.910008</v>
      </c>
      <c r="HT17" s="68">
        <v>5.033444</v>
      </c>
      <c r="HU17" s="68">
        <v>4.441652</v>
      </c>
      <c r="HV17" s="68">
        <v>1.910008</v>
      </c>
      <c r="HW17" s="68">
        <v>2.531644</v>
      </c>
      <c r="HX17" s="68">
        <v>4.243528</v>
      </c>
      <c r="HY17" s="68">
        <v>1.910008</v>
      </c>
      <c r="HZ17" s="68">
        <v>2.33352</v>
      </c>
      <c r="IA17" s="68">
        <f t="shared" si="13"/>
        <v>65.684634</v>
      </c>
      <c r="IB17" s="68">
        <f t="shared" si="14"/>
        <v>22.920096</v>
      </c>
      <c r="IC17" s="68">
        <f t="shared" si="15"/>
        <v>42.764538</v>
      </c>
      <c r="ID17" s="135">
        <v>4.761914</v>
      </c>
      <c r="IE17" s="135">
        <v>1.773796</v>
      </c>
      <c r="IF17" s="135">
        <v>2.988118</v>
      </c>
      <c r="IG17" s="135">
        <v>4.749415</v>
      </c>
      <c r="IH17" s="135">
        <v>2.752746</v>
      </c>
      <c r="II17" s="135">
        <v>1.996669</v>
      </c>
      <c r="IJ17" s="135">
        <v>4.32166</v>
      </c>
      <c r="IK17" s="135">
        <v>3.279075</v>
      </c>
      <c r="IL17" s="135">
        <v>1.042585</v>
      </c>
      <c r="IM17" s="135">
        <v>4.457541</v>
      </c>
      <c r="IN17" s="135">
        <v>3.029621</v>
      </c>
      <c r="IO17" s="135">
        <v>1.42792</v>
      </c>
      <c r="IP17" s="135">
        <f t="shared" si="16"/>
        <v>18.29053</v>
      </c>
      <c r="IQ17" s="135">
        <f t="shared" si="17"/>
        <v>10.835238</v>
      </c>
      <c r="IR17" s="135">
        <f t="shared" si="18"/>
        <v>7.455292</v>
      </c>
      <c r="IS17" s="135">
        <f t="shared" si="19"/>
        <v>22.120651</v>
      </c>
      <c r="IT17" s="135">
        <f t="shared" si="20"/>
        <v>7.640032</v>
      </c>
      <c r="IU17" s="135">
        <f t="shared" si="21"/>
        <v>14.480618999999999</v>
      </c>
    </row>
    <row r="18" spans="2:255" ht="14.25" customHeight="1">
      <c r="B18" s="62">
        <v>11</v>
      </c>
      <c r="C18" s="49" t="s">
        <v>110</v>
      </c>
      <c r="D18" s="68">
        <v>0.498694</v>
      </c>
      <c r="E18" s="68">
        <v>0</v>
      </c>
      <c r="F18" s="68">
        <v>0.498694</v>
      </c>
      <c r="G18" s="68">
        <v>0</v>
      </c>
      <c r="H18" s="68">
        <v>0</v>
      </c>
      <c r="I18" s="68">
        <v>0</v>
      </c>
      <c r="J18" s="68">
        <v>0.05991</v>
      </c>
      <c r="K18" s="68">
        <v>0</v>
      </c>
      <c r="L18" s="68">
        <v>0.05991</v>
      </c>
      <c r="M18" s="68">
        <v>0.03841</v>
      </c>
      <c r="N18" s="68">
        <v>0</v>
      </c>
      <c r="O18" s="68">
        <v>0.03841</v>
      </c>
      <c r="P18" s="68">
        <v>0.72414</v>
      </c>
      <c r="Q18" s="68">
        <v>0</v>
      </c>
      <c r="R18" s="68">
        <v>0.72414</v>
      </c>
      <c r="S18" s="68">
        <v>0.099965</v>
      </c>
      <c r="T18" s="68">
        <v>0</v>
      </c>
      <c r="U18" s="68">
        <v>0.099965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f t="shared" si="0"/>
        <v>1.421119</v>
      </c>
      <c r="AO18" s="68">
        <f t="shared" si="0"/>
        <v>0</v>
      </c>
      <c r="AP18" s="68">
        <f t="shared" si="0"/>
        <v>1.421119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0.884333</v>
      </c>
      <c r="BP18" s="68">
        <v>0</v>
      </c>
      <c r="BQ18" s="68">
        <v>0.884333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f t="shared" si="1"/>
        <v>0.884333</v>
      </c>
      <c r="CB18" s="68">
        <f t="shared" si="2"/>
        <v>0</v>
      </c>
      <c r="CC18" s="68">
        <f t="shared" si="3"/>
        <v>0.884333</v>
      </c>
      <c r="CD18" s="68">
        <v>0.049943</v>
      </c>
      <c r="CE18" s="68">
        <v>0</v>
      </c>
      <c r="CF18" s="68">
        <v>0.049943</v>
      </c>
      <c r="CG18" s="68">
        <v>0.12489</v>
      </c>
      <c r="CH18" s="68">
        <v>0</v>
      </c>
      <c r="CI18" s="68">
        <v>0.12489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0.1499</v>
      </c>
      <c r="CW18" s="68">
        <v>0</v>
      </c>
      <c r="CX18" s="68">
        <v>0.1499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f t="shared" si="4"/>
        <v>0.32473300000000005</v>
      </c>
      <c r="DO18" s="68">
        <f t="shared" si="5"/>
        <v>0</v>
      </c>
      <c r="DP18" s="68">
        <f t="shared" si="6"/>
        <v>0.32473300000000005</v>
      </c>
      <c r="DQ18" s="68">
        <v>0</v>
      </c>
      <c r="DR18" s="68">
        <v>0</v>
      </c>
      <c r="DS18" s="68">
        <v>0</v>
      </c>
      <c r="DT18" s="68">
        <v>0</v>
      </c>
      <c r="DU18" s="68">
        <v>0</v>
      </c>
      <c r="DV18" s="68">
        <v>0</v>
      </c>
      <c r="DW18" s="68">
        <v>7.947111</v>
      </c>
      <c r="DX18" s="68">
        <v>0</v>
      </c>
      <c r="DY18" s="68">
        <v>7.947111</v>
      </c>
      <c r="DZ18" s="68">
        <v>0</v>
      </c>
      <c r="EA18" s="68">
        <v>0</v>
      </c>
      <c r="EB18" s="68">
        <v>0</v>
      </c>
      <c r="EC18" s="68">
        <v>0</v>
      </c>
      <c r="ED18" s="68">
        <v>0</v>
      </c>
      <c r="EE18" s="68">
        <v>0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  <c r="EN18" s="68">
        <v>0</v>
      </c>
      <c r="EO18" s="68">
        <v>0</v>
      </c>
      <c r="EP18" s="68">
        <v>0</v>
      </c>
      <c r="EQ18" s="68">
        <v>0</v>
      </c>
      <c r="ER18" s="68">
        <v>0.1209</v>
      </c>
      <c r="ES18" s="68">
        <v>0</v>
      </c>
      <c r="ET18" s="68">
        <v>0.1209</v>
      </c>
      <c r="EU18" s="68">
        <v>0</v>
      </c>
      <c r="EV18" s="68">
        <v>0</v>
      </c>
      <c r="EW18" s="68">
        <v>0</v>
      </c>
      <c r="EX18" s="68">
        <v>0</v>
      </c>
      <c r="EY18" s="68">
        <v>0</v>
      </c>
      <c r="EZ18" s="68">
        <v>0</v>
      </c>
      <c r="FA18" s="68">
        <f t="shared" si="7"/>
        <v>8.068011</v>
      </c>
      <c r="FB18" s="68">
        <f t="shared" si="8"/>
        <v>0</v>
      </c>
      <c r="FC18" s="68">
        <f t="shared" si="9"/>
        <v>8.068011</v>
      </c>
      <c r="FD18" s="68">
        <v>0</v>
      </c>
      <c r="FE18" s="68">
        <v>0</v>
      </c>
      <c r="FF18" s="68">
        <v>0</v>
      </c>
      <c r="FG18" s="68">
        <v>0</v>
      </c>
      <c r="FH18" s="68">
        <v>0</v>
      </c>
      <c r="FI18" s="68">
        <v>0</v>
      </c>
      <c r="FJ18" s="68">
        <v>0</v>
      </c>
      <c r="FK18" s="68">
        <v>0</v>
      </c>
      <c r="FL18" s="68">
        <v>0</v>
      </c>
      <c r="FM18" s="68">
        <v>0</v>
      </c>
      <c r="FN18" s="68">
        <v>0</v>
      </c>
      <c r="FO18" s="68">
        <v>0</v>
      </c>
      <c r="FP18" s="68">
        <v>0</v>
      </c>
      <c r="FQ18" s="68">
        <v>0</v>
      </c>
      <c r="FR18" s="68">
        <v>0</v>
      </c>
      <c r="FS18" s="68">
        <v>0</v>
      </c>
      <c r="FT18" s="68">
        <v>0</v>
      </c>
      <c r="FU18" s="68">
        <v>0</v>
      </c>
      <c r="FV18" s="68">
        <v>0</v>
      </c>
      <c r="FW18" s="68">
        <v>0</v>
      </c>
      <c r="FX18" s="68">
        <v>0</v>
      </c>
      <c r="FY18" s="68">
        <v>0.05</v>
      </c>
      <c r="FZ18" s="68">
        <v>0</v>
      </c>
      <c r="GA18" s="68">
        <v>0.05</v>
      </c>
      <c r="GB18" s="68">
        <v>0</v>
      </c>
      <c r="GC18" s="68">
        <v>0</v>
      </c>
      <c r="GD18" s="68">
        <v>0</v>
      </c>
      <c r="GE18" s="68">
        <v>0</v>
      </c>
      <c r="GF18" s="68">
        <v>0</v>
      </c>
      <c r="GG18" s="68">
        <v>0</v>
      </c>
      <c r="GH18" s="68">
        <v>0</v>
      </c>
      <c r="GI18" s="68">
        <v>0</v>
      </c>
      <c r="GJ18" s="68">
        <v>0</v>
      </c>
      <c r="GK18" s="68">
        <v>0</v>
      </c>
      <c r="GL18" s="68">
        <v>0</v>
      </c>
      <c r="GM18" s="68">
        <v>0</v>
      </c>
      <c r="GN18" s="68">
        <f t="shared" si="10"/>
        <v>0.05</v>
      </c>
      <c r="GO18" s="68">
        <f t="shared" si="11"/>
        <v>0</v>
      </c>
      <c r="GP18" s="68">
        <f t="shared" si="12"/>
        <v>0.05</v>
      </c>
      <c r="GQ18" s="68">
        <v>0</v>
      </c>
      <c r="GR18" s="68">
        <v>0</v>
      </c>
      <c r="GS18" s="68">
        <v>0</v>
      </c>
      <c r="GT18" s="68">
        <v>0</v>
      </c>
      <c r="GU18" s="68">
        <v>0</v>
      </c>
      <c r="GV18" s="68">
        <v>0</v>
      </c>
      <c r="GW18" s="68">
        <v>0</v>
      </c>
      <c r="GX18" s="68">
        <v>0</v>
      </c>
      <c r="GY18" s="68">
        <v>0</v>
      </c>
      <c r="GZ18" s="68">
        <v>0</v>
      </c>
      <c r="HA18" s="68">
        <v>0</v>
      </c>
      <c r="HB18" s="68">
        <v>0</v>
      </c>
      <c r="HC18" s="68">
        <v>0</v>
      </c>
      <c r="HD18" s="68">
        <v>0</v>
      </c>
      <c r="HE18" s="68">
        <v>0</v>
      </c>
      <c r="HF18" s="68">
        <v>0</v>
      </c>
      <c r="HG18" s="68">
        <v>0</v>
      </c>
      <c r="HH18" s="68">
        <v>0</v>
      </c>
      <c r="HI18" s="68">
        <v>0</v>
      </c>
      <c r="HJ18" s="68">
        <v>0</v>
      </c>
      <c r="HK18" s="68">
        <v>0</v>
      </c>
      <c r="HL18" s="68">
        <v>0</v>
      </c>
      <c r="HM18" s="68">
        <v>0</v>
      </c>
      <c r="HN18" s="68">
        <v>0</v>
      </c>
      <c r="HO18" s="68">
        <v>0</v>
      </c>
      <c r="HP18" s="68">
        <v>0</v>
      </c>
      <c r="HQ18" s="68">
        <v>0</v>
      </c>
      <c r="HR18" s="68">
        <v>0</v>
      </c>
      <c r="HS18" s="68">
        <v>0</v>
      </c>
      <c r="HT18" s="68">
        <v>0</v>
      </c>
      <c r="HU18" s="68">
        <v>0</v>
      </c>
      <c r="HV18" s="68">
        <v>0</v>
      </c>
      <c r="HW18" s="68">
        <v>0</v>
      </c>
      <c r="HX18" s="68">
        <v>0</v>
      </c>
      <c r="HY18" s="68">
        <v>0</v>
      </c>
      <c r="HZ18" s="68">
        <v>0</v>
      </c>
      <c r="IA18" s="68">
        <f t="shared" si="13"/>
        <v>0</v>
      </c>
      <c r="IB18" s="68">
        <f t="shared" si="14"/>
        <v>0</v>
      </c>
      <c r="IC18" s="68">
        <f t="shared" si="15"/>
        <v>0</v>
      </c>
      <c r="ID18" s="135">
        <v>0</v>
      </c>
      <c r="IE18" s="135">
        <v>0</v>
      </c>
      <c r="IF18" s="135">
        <v>0</v>
      </c>
      <c r="IG18" s="135">
        <v>0</v>
      </c>
      <c r="IH18" s="135">
        <v>0</v>
      </c>
      <c r="II18" s="135">
        <v>0</v>
      </c>
      <c r="IJ18" s="135">
        <v>0</v>
      </c>
      <c r="IK18" s="135">
        <v>0</v>
      </c>
      <c r="IL18" s="135">
        <v>0</v>
      </c>
      <c r="IM18" s="135">
        <v>0</v>
      </c>
      <c r="IN18" s="135">
        <v>0</v>
      </c>
      <c r="IO18" s="135">
        <v>0</v>
      </c>
      <c r="IP18" s="135">
        <f t="shared" si="16"/>
        <v>0</v>
      </c>
      <c r="IQ18" s="135">
        <f t="shared" si="17"/>
        <v>0</v>
      </c>
      <c r="IR18" s="135">
        <f t="shared" si="18"/>
        <v>0</v>
      </c>
      <c r="IS18" s="135">
        <f t="shared" si="19"/>
        <v>0</v>
      </c>
      <c r="IT18" s="135">
        <f t="shared" si="20"/>
        <v>0</v>
      </c>
      <c r="IU18" s="135">
        <f t="shared" si="21"/>
        <v>0</v>
      </c>
    </row>
    <row r="19" spans="2:255" ht="14.25" customHeight="1">
      <c r="B19" s="62">
        <v>12</v>
      </c>
      <c r="C19" s="49" t="s">
        <v>111</v>
      </c>
      <c r="D19" s="68">
        <v>3.454476</v>
      </c>
      <c r="E19" s="68">
        <v>0.148927</v>
      </c>
      <c r="F19" s="68">
        <v>3.305549</v>
      </c>
      <c r="G19" s="68">
        <v>3.464499</v>
      </c>
      <c r="H19" s="68">
        <v>0.148927</v>
      </c>
      <c r="I19" s="68">
        <v>3.315572</v>
      </c>
      <c r="J19" s="68">
        <v>3.424476</v>
      </c>
      <c r="K19" s="68">
        <v>0.148927</v>
      </c>
      <c r="L19" s="68">
        <v>3.275549</v>
      </c>
      <c r="M19" s="68">
        <v>3.466562</v>
      </c>
      <c r="N19" s="68">
        <v>0.148927</v>
      </c>
      <c r="O19" s="68">
        <v>3.317635</v>
      </c>
      <c r="P19" s="68">
        <v>16.105978</v>
      </c>
      <c r="Q19" s="68">
        <v>0.148927</v>
      </c>
      <c r="R19" s="68">
        <v>15.957051</v>
      </c>
      <c r="S19" s="68">
        <v>3.424476</v>
      </c>
      <c r="T19" s="68">
        <v>0.148927</v>
      </c>
      <c r="U19" s="68">
        <v>3.275549</v>
      </c>
      <c r="V19" s="68">
        <v>3.424476</v>
      </c>
      <c r="W19" s="68">
        <v>0.148927</v>
      </c>
      <c r="X19" s="68">
        <v>3.275549</v>
      </c>
      <c r="Y19" s="68">
        <v>3.464876</v>
      </c>
      <c r="Z19" s="68">
        <v>0.148927</v>
      </c>
      <c r="AA19" s="68">
        <v>3.315949</v>
      </c>
      <c r="AB19" s="68">
        <v>3.477846</v>
      </c>
      <c r="AC19" s="68">
        <v>0.148927</v>
      </c>
      <c r="AD19" s="68">
        <v>3.328919</v>
      </c>
      <c r="AE19" s="68">
        <v>3.444239</v>
      </c>
      <c r="AF19" s="68">
        <v>0.148927</v>
      </c>
      <c r="AG19" s="68">
        <v>3.295312</v>
      </c>
      <c r="AH19" s="68">
        <v>9.509551</v>
      </c>
      <c r="AI19" s="68">
        <v>0.148927</v>
      </c>
      <c r="AJ19" s="68">
        <v>9.360624</v>
      </c>
      <c r="AK19" s="68">
        <v>3.449986</v>
      </c>
      <c r="AL19" s="68">
        <v>0.148927</v>
      </c>
      <c r="AM19" s="68">
        <v>3.301059</v>
      </c>
      <c r="AN19" s="68">
        <f t="shared" si="0"/>
        <v>60.111441</v>
      </c>
      <c r="AO19" s="68">
        <f t="shared" si="0"/>
        <v>1.7871240000000002</v>
      </c>
      <c r="AP19" s="68">
        <f t="shared" si="0"/>
        <v>58.32431700000001</v>
      </c>
      <c r="AQ19" s="68">
        <v>4.239357</v>
      </c>
      <c r="AR19" s="68">
        <v>3.282029</v>
      </c>
      <c r="AS19" s="68">
        <v>0.957328</v>
      </c>
      <c r="AT19" s="68">
        <v>4.220271</v>
      </c>
      <c r="AU19" s="68">
        <v>3.282029</v>
      </c>
      <c r="AV19" s="68">
        <v>0.9382420000000002</v>
      </c>
      <c r="AW19" s="68">
        <v>4.319281</v>
      </c>
      <c r="AX19" s="68">
        <v>3.282029</v>
      </c>
      <c r="AY19" s="68">
        <v>1.037252</v>
      </c>
      <c r="AZ19" s="68">
        <v>4.251727</v>
      </c>
      <c r="BA19" s="68">
        <v>3.282029</v>
      </c>
      <c r="BB19" s="68">
        <v>0.9696979999999997</v>
      </c>
      <c r="BC19" s="68">
        <v>4.238184</v>
      </c>
      <c r="BD19" s="68">
        <v>3.282029</v>
      </c>
      <c r="BE19" s="68">
        <v>0.9561550000000003</v>
      </c>
      <c r="BF19" s="68">
        <v>4.220271</v>
      </c>
      <c r="BG19" s="68">
        <v>3.282029</v>
      </c>
      <c r="BH19" s="68">
        <v>0.9382420000000002</v>
      </c>
      <c r="BI19" s="68">
        <v>4.299337</v>
      </c>
      <c r="BJ19" s="68">
        <v>3.282029</v>
      </c>
      <c r="BK19" s="68">
        <v>1.0173080000000003</v>
      </c>
      <c r="BL19" s="68">
        <v>4.252143</v>
      </c>
      <c r="BM19" s="68">
        <v>3.282029</v>
      </c>
      <c r="BN19" s="68">
        <v>0.9701140000000001</v>
      </c>
      <c r="BO19" s="68">
        <v>4.261244</v>
      </c>
      <c r="BP19" s="68">
        <v>3.282029</v>
      </c>
      <c r="BQ19" s="68">
        <v>0.9792149999999995</v>
      </c>
      <c r="BR19" s="68">
        <v>4.239396</v>
      </c>
      <c r="BS19" s="68">
        <v>3.282029</v>
      </c>
      <c r="BT19" s="68">
        <v>0.9573670000000001</v>
      </c>
      <c r="BU19" s="68">
        <v>4.261384</v>
      </c>
      <c r="BV19" s="68">
        <v>3.282029</v>
      </c>
      <c r="BW19" s="68">
        <v>0.9793549999999995</v>
      </c>
      <c r="BX19" s="68">
        <v>4.220271</v>
      </c>
      <c r="BY19" s="68">
        <v>3.282029</v>
      </c>
      <c r="BZ19" s="68">
        <v>0.9382420000000002</v>
      </c>
      <c r="CA19" s="68">
        <f t="shared" si="1"/>
        <v>51.02286599999999</v>
      </c>
      <c r="CB19" s="68">
        <f t="shared" si="2"/>
        <v>39.38434800000001</v>
      </c>
      <c r="CC19" s="68">
        <f t="shared" si="3"/>
        <v>11.638518000000001</v>
      </c>
      <c r="CD19" s="68">
        <v>2.986706</v>
      </c>
      <c r="CE19" s="68">
        <v>5.069445</v>
      </c>
      <c r="CF19" s="68">
        <v>-2.082739</v>
      </c>
      <c r="CG19" s="68">
        <v>2.978872</v>
      </c>
      <c r="CH19" s="68">
        <v>5.069445</v>
      </c>
      <c r="CI19" s="68">
        <v>-2.090573</v>
      </c>
      <c r="CJ19" s="68">
        <v>2.979491</v>
      </c>
      <c r="CK19" s="68">
        <v>5.069445</v>
      </c>
      <c r="CL19" s="68">
        <v>-2.089954</v>
      </c>
      <c r="CM19" s="68">
        <v>2.987759</v>
      </c>
      <c r="CN19" s="68">
        <v>5.069445</v>
      </c>
      <c r="CO19" s="68">
        <v>-2.081686</v>
      </c>
      <c r="CP19" s="68">
        <v>24.679525</v>
      </c>
      <c r="CQ19" s="68">
        <v>5.069445</v>
      </c>
      <c r="CR19" s="68">
        <v>19.610080000000004</v>
      </c>
      <c r="CS19" s="68">
        <v>2.98092</v>
      </c>
      <c r="CT19" s="68">
        <v>5.069445</v>
      </c>
      <c r="CU19" s="68">
        <v>-2.088525</v>
      </c>
      <c r="CV19" s="68">
        <v>3.586483</v>
      </c>
      <c r="CW19" s="68">
        <v>5.069445</v>
      </c>
      <c r="CX19" s="68">
        <v>-1.4829620000000001</v>
      </c>
      <c r="CY19" s="68">
        <v>2.98974</v>
      </c>
      <c r="CZ19" s="68">
        <v>5.069445</v>
      </c>
      <c r="DA19" s="68">
        <v>-2.079705</v>
      </c>
      <c r="DB19" s="68">
        <v>2.995751</v>
      </c>
      <c r="DC19" s="68">
        <v>5.069445</v>
      </c>
      <c r="DD19" s="68">
        <v>-2.073694</v>
      </c>
      <c r="DE19" s="68">
        <v>5.763838</v>
      </c>
      <c r="DF19" s="68">
        <v>5.069445</v>
      </c>
      <c r="DG19" s="68">
        <v>0.6943929999999998</v>
      </c>
      <c r="DH19" s="68">
        <v>2.980246</v>
      </c>
      <c r="DI19" s="68">
        <v>5.069445</v>
      </c>
      <c r="DJ19" s="68">
        <v>-2.089199</v>
      </c>
      <c r="DK19" s="68">
        <v>2.985333</v>
      </c>
      <c r="DL19" s="68">
        <v>5.069445</v>
      </c>
      <c r="DM19" s="68">
        <v>-2.084112</v>
      </c>
      <c r="DN19" s="68">
        <f t="shared" si="4"/>
        <v>60.89466399999999</v>
      </c>
      <c r="DO19" s="68">
        <f t="shared" si="5"/>
        <v>60.833340000000014</v>
      </c>
      <c r="DP19" s="68">
        <f t="shared" si="6"/>
        <v>0.0613240000000026</v>
      </c>
      <c r="DQ19" s="68">
        <v>1.416041</v>
      </c>
      <c r="DR19" s="68">
        <v>6.652937</v>
      </c>
      <c r="DS19" s="68">
        <v>-5.236896</v>
      </c>
      <c r="DT19" s="68">
        <v>1.4048</v>
      </c>
      <c r="DU19" s="68">
        <v>6.652937</v>
      </c>
      <c r="DV19" s="68">
        <v>-5.248137</v>
      </c>
      <c r="DW19" s="68">
        <v>1.415036</v>
      </c>
      <c r="DX19" s="68">
        <v>6.652937</v>
      </c>
      <c r="DY19" s="68">
        <v>-5.237901</v>
      </c>
      <c r="DZ19" s="68">
        <v>1.410502</v>
      </c>
      <c r="EA19" s="68">
        <v>6.652937</v>
      </c>
      <c r="EB19" s="68">
        <v>-5.2424349999999995</v>
      </c>
      <c r="EC19" s="68">
        <v>1.419727</v>
      </c>
      <c r="ED19" s="68">
        <v>6.652937</v>
      </c>
      <c r="EE19" s="68">
        <v>-5.23321</v>
      </c>
      <c r="EF19" s="68">
        <v>1.454811</v>
      </c>
      <c r="EG19" s="68">
        <v>6.652937</v>
      </c>
      <c r="EH19" s="68">
        <v>-5.198125999999999</v>
      </c>
      <c r="EI19" s="68">
        <v>1.39055</v>
      </c>
      <c r="EJ19" s="68">
        <v>6.652937</v>
      </c>
      <c r="EK19" s="68">
        <v>-5.2623869999999995</v>
      </c>
      <c r="EL19" s="68">
        <v>1.42837</v>
      </c>
      <c r="EM19" s="68">
        <v>6.652937</v>
      </c>
      <c r="EN19" s="68">
        <v>-5.2245669999999995</v>
      </c>
      <c r="EO19" s="68">
        <v>1.411391</v>
      </c>
      <c r="EP19" s="68">
        <v>6.652937</v>
      </c>
      <c r="EQ19" s="68">
        <v>-5.241546</v>
      </c>
      <c r="ER19" s="68">
        <v>1.415262</v>
      </c>
      <c r="ES19" s="68">
        <v>6.652937</v>
      </c>
      <c r="ET19" s="68">
        <v>-5.237674999999999</v>
      </c>
      <c r="EU19" s="68">
        <v>1.39055</v>
      </c>
      <c r="EV19" s="68">
        <v>6.652937</v>
      </c>
      <c r="EW19" s="68">
        <v>-5.2623869999999995</v>
      </c>
      <c r="EX19" s="68">
        <v>1.4141</v>
      </c>
      <c r="EY19" s="68">
        <v>6.652937</v>
      </c>
      <c r="EZ19" s="68">
        <v>-5.238837</v>
      </c>
      <c r="FA19" s="68">
        <f t="shared" si="7"/>
        <v>16.97114</v>
      </c>
      <c r="FB19" s="68">
        <f t="shared" si="8"/>
        <v>79.83524399999999</v>
      </c>
      <c r="FC19" s="68">
        <f t="shared" si="9"/>
        <v>-62.86410399999998</v>
      </c>
      <c r="FD19" s="68">
        <v>0.120891</v>
      </c>
      <c r="FE19" s="68">
        <v>1.54919</v>
      </c>
      <c r="FF19" s="68">
        <v>-1.428299</v>
      </c>
      <c r="FG19" s="68">
        <v>0.147434</v>
      </c>
      <c r="FH19" s="68">
        <v>1.54919</v>
      </c>
      <c r="FI19" s="68">
        <v>-1.401756</v>
      </c>
      <c r="FJ19" s="68">
        <v>0.231547</v>
      </c>
      <c r="FK19" s="68">
        <v>1.54919</v>
      </c>
      <c r="FL19" s="68">
        <v>-1.317643</v>
      </c>
      <c r="FM19" s="68">
        <v>0.143504</v>
      </c>
      <c r="FN19" s="68">
        <v>1.54919</v>
      </c>
      <c r="FO19" s="68">
        <v>-1.405686</v>
      </c>
      <c r="FP19" s="68">
        <v>0.120891</v>
      </c>
      <c r="FQ19" s="68">
        <v>1.54919</v>
      </c>
      <c r="FR19" s="68">
        <v>-1.428299</v>
      </c>
      <c r="FS19" s="68">
        <v>0.136265</v>
      </c>
      <c r="FT19" s="68">
        <v>1.54919</v>
      </c>
      <c r="FU19" s="68">
        <v>-1.412925</v>
      </c>
      <c r="FV19" s="68">
        <v>0.120891</v>
      </c>
      <c r="FW19" s="68">
        <v>1.54919</v>
      </c>
      <c r="FX19" s="68">
        <v>-1.428299</v>
      </c>
      <c r="FY19" s="68">
        <v>0.159044</v>
      </c>
      <c r="FZ19" s="68">
        <v>1.54919</v>
      </c>
      <c r="GA19" s="68">
        <v>-1.390146</v>
      </c>
      <c r="GB19" s="68">
        <v>0.146048</v>
      </c>
      <c r="GC19" s="68">
        <v>1.54919</v>
      </c>
      <c r="GD19" s="68">
        <v>-1.403142</v>
      </c>
      <c r="GE19" s="68">
        <v>0.120891</v>
      </c>
      <c r="GF19" s="68">
        <v>1.54919</v>
      </c>
      <c r="GG19" s="68">
        <v>-1.428299</v>
      </c>
      <c r="GH19" s="68">
        <v>0.137516</v>
      </c>
      <c r="GI19" s="68">
        <v>1.54919</v>
      </c>
      <c r="GJ19" s="68">
        <v>-1.411674</v>
      </c>
      <c r="GK19" s="68">
        <v>0.134942</v>
      </c>
      <c r="GL19" s="68">
        <v>1.54919</v>
      </c>
      <c r="GM19" s="68">
        <v>-1.414248</v>
      </c>
      <c r="GN19" s="68">
        <f t="shared" si="10"/>
        <v>1.7198639999999998</v>
      </c>
      <c r="GO19" s="68">
        <f t="shared" si="11"/>
        <v>18.590279999999996</v>
      </c>
      <c r="GP19" s="68">
        <f t="shared" si="12"/>
        <v>-16.870416</v>
      </c>
      <c r="GQ19" s="68">
        <v>7.377684</v>
      </c>
      <c r="GR19" s="68">
        <v>0.01239</v>
      </c>
      <c r="GS19" s="68">
        <v>7.365294</v>
      </c>
      <c r="GT19" s="68">
        <v>7.373933</v>
      </c>
      <c r="GU19" s="68">
        <v>0.01239</v>
      </c>
      <c r="GV19" s="68">
        <v>7.361543</v>
      </c>
      <c r="GW19" s="68">
        <v>7.715758</v>
      </c>
      <c r="GX19" s="68">
        <v>0.01239</v>
      </c>
      <c r="GY19" s="68">
        <v>7.703368</v>
      </c>
      <c r="GZ19" s="68">
        <v>7.564933</v>
      </c>
      <c r="HA19" s="68">
        <v>0.01239</v>
      </c>
      <c r="HB19" s="68">
        <v>7.552543</v>
      </c>
      <c r="HC19" s="68">
        <v>7.426387</v>
      </c>
      <c r="HD19" s="68">
        <v>0.01239</v>
      </c>
      <c r="HE19" s="68">
        <v>7.413997</v>
      </c>
      <c r="HF19" s="68">
        <v>7.48776</v>
      </c>
      <c r="HG19" s="68">
        <v>0.01239</v>
      </c>
      <c r="HH19" s="68">
        <v>7.47537</v>
      </c>
      <c r="HI19" s="68">
        <v>7.612602</v>
      </c>
      <c r="HJ19" s="68">
        <v>0.01239</v>
      </c>
      <c r="HK19" s="68">
        <v>7.600212</v>
      </c>
      <c r="HL19" s="68">
        <v>7.611672</v>
      </c>
      <c r="HM19" s="68">
        <v>0.01239</v>
      </c>
      <c r="HN19" s="68">
        <v>7.599282</v>
      </c>
      <c r="HO19" s="68">
        <v>7.407672</v>
      </c>
      <c r="HP19" s="68">
        <v>2.61239</v>
      </c>
      <c r="HQ19" s="68">
        <v>4.795282</v>
      </c>
      <c r="HR19" s="68">
        <v>7.477637</v>
      </c>
      <c r="HS19" s="68">
        <v>0.616585</v>
      </c>
      <c r="HT19" s="68">
        <v>6.861052</v>
      </c>
      <c r="HU19" s="68">
        <v>7.439672</v>
      </c>
      <c r="HV19" s="68">
        <v>0.521594</v>
      </c>
      <c r="HW19" s="68">
        <v>6.918078</v>
      </c>
      <c r="HX19" s="68">
        <v>7.404672</v>
      </c>
      <c r="HY19" s="68">
        <v>0.01239</v>
      </c>
      <c r="HZ19" s="68">
        <v>7.392282</v>
      </c>
      <c r="IA19" s="68">
        <f t="shared" si="13"/>
        <v>89.90038200000001</v>
      </c>
      <c r="IB19" s="68">
        <f t="shared" si="14"/>
        <v>3.862079</v>
      </c>
      <c r="IC19" s="68">
        <f t="shared" si="15"/>
        <v>86.038303</v>
      </c>
      <c r="ID19" s="135">
        <v>3.94799</v>
      </c>
      <c r="IE19" s="135">
        <v>0.591476</v>
      </c>
      <c r="IF19" s="135">
        <v>3.356514</v>
      </c>
      <c r="IG19" s="135">
        <v>7.421672</v>
      </c>
      <c r="IH19" s="135">
        <v>0.01239</v>
      </c>
      <c r="II19" s="135">
        <v>7.409282</v>
      </c>
      <c r="IJ19" s="135">
        <v>7.413172</v>
      </c>
      <c r="IK19" s="135">
        <v>0.01239</v>
      </c>
      <c r="IL19" s="135">
        <v>7.400782</v>
      </c>
      <c r="IM19" s="135">
        <v>7.417672</v>
      </c>
      <c r="IN19" s="135">
        <v>0.01239</v>
      </c>
      <c r="IO19" s="135">
        <v>7.405282</v>
      </c>
      <c r="IP19" s="135">
        <f t="shared" si="16"/>
        <v>26.200506</v>
      </c>
      <c r="IQ19" s="135">
        <f t="shared" si="17"/>
        <v>0.628646</v>
      </c>
      <c r="IR19" s="135">
        <f t="shared" si="18"/>
        <v>25.57186</v>
      </c>
      <c r="IS19" s="135">
        <f t="shared" si="19"/>
        <v>30.032308</v>
      </c>
      <c r="IT19" s="135">
        <f t="shared" si="20"/>
        <v>0.04956</v>
      </c>
      <c r="IU19" s="135">
        <f t="shared" si="21"/>
        <v>29.982748</v>
      </c>
    </row>
    <row r="20" spans="2:255" ht="14.25" customHeight="1">
      <c r="B20" s="62">
        <v>13</v>
      </c>
      <c r="C20" s="49" t="s">
        <v>194</v>
      </c>
      <c r="D20" s="68">
        <v>0</v>
      </c>
      <c r="E20" s="68">
        <v>0.175406</v>
      </c>
      <c r="F20" s="68">
        <v>-0.175406</v>
      </c>
      <c r="G20" s="68">
        <v>0</v>
      </c>
      <c r="H20" s="68">
        <v>0.175406</v>
      </c>
      <c r="I20" s="68">
        <v>-0.175406</v>
      </c>
      <c r="J20" s="68">
        <v>0.045876</v>
      </c>
      <c r="K20" s="68">
        <v>0.175406</v>
      </c>
      <c r="L20" s="68">
        <v>-0.12953</v>
      </c>
      <c r="M20" s="68">
        <v>0</v>
      </c>
      <c r="N20" s="68">
        <v>0.175406</v>
      </c>
      <c r="O20" s="68">
        <v>-0.175406</v>
      </c>
      <c r="P20" s="68">
        <v>0</v>
      </c>
      <c r="Q20" s="68">
        <v>0.175406</v>
      </c>
      <c r="R20" s="68">
        <v>-0.175406</v>
      </c>
      <c r="S20" s="68">
        <v>0.48</v>
      </c>
      <c r="T20" s="68">
        <v>0.175406</v>
      </c>
      <c r="U20" s="68">
        <v>0.304594</v>
      </c>
      <c r="V20" s="68">
        <v>0</v>
      </c>
      <c r="W20" s="68">
        <v>0.175406</v>
      </c>
      <c r="X20" s="68">
        <v>-0.175406</v>
      </c>
      <c r="Y20" s="68">
        <v>0.06</v>
      </c>
      <c r="Z20" s="68">
        <v>0.175406</v>
      </c>
      <c r="AA20" s="68">
        <v>-0.11540600000000001</v>
      </c>
      <c r="AB20" s="68">
        <v>0.00089</v>
      </c>
      <c r="AC20" s="68">
        <v>0.175406</v>
      </c>
      <c r="AD20" s="68">
        <v>-0.174516</v>
      </c>
      <c r="AE20" s="68">
        <v>2.084886</v>
      </c>
      <c r="AF20" s="68">
        <v>0.175406</v>
      </c>
      <c r="AG20" s="68">
        <v>1.90948</v>
      </c>
      <c r="AH20" s="68">
        <v>0</v>
      </c>
      <c r="AI20" s="68">
        <v>0.175406</v>
      </c>
      <c r="AJ20" s="68">
        <v>-0.175406</v>
      </c>
      <c r="AK20" s="68">
        <v>0.00089</v>
      </c>
      <c r="AL20" s="68">
        <v>0.175406</v>
      </c>
      <c r="AM20" s="68">
        <v>-0.174516</v>
      </c>
      <c r="AN20" s="68">
        <f t="shared" si="0"/>
        <v>2.672542</v>
      </c>
      <c r="AO20" s="68">
        <f t="shared" si="0"/>
        <v>2.104872</v>
      </c>
      <c r="AP20" s="68">
        <f t="shared" si="0"/>
        <v>0.5676700000000002</v>
      </c>
      <c r="AQ20" s="68">
        <v>0.025</v>
      </c>
      <c r="AR20" s="68">
        <v>1.443064</v>
      </c>
      <c r="AS20" s="68">
        <v>-1.418064</v>
      </c>
      <c r="AT20" s="68">
        <v>0.779997</v>
      </c>
      <c r="AU20" s="68">
        <v>1.443064</v>
      </c>
      <c r="AV20" s="68">
        <v>-0.6630669999999999</v>
      </c>
      <c r="AW20" s="68">
        <v>0</v>
      </c>
      <c r="AX20" s="68">
        <v>1.443064</v>
      </c>
      <c r="AY20" s="68">
        <v>-1.443064</v>
      </c>
      <c r="AZ20" s="68">
        <v>0</v>
      </c>
      <c r="BA20" s="68">
        <v>1.443064</v>
      </c>
      <c r="BB20" s="68">
        <v>-1.443064</v>
      </c>
      <c r="BC20" s="68">
        <v>0.06</v>
      </c>
      <c r="BD20" s="68">
        <v>1.443064</v>
      </c>
      <c r="BE20" s="68">
        <v>-1.3830639999999998</v>
      </c>
      <c r="BF20" s="68">
        <v>0</v>
      </c>
      <c r="BG20" s="68">
        <v>1.443064</v>
      </c>
      <c r="BH20" s="68">
        <v>-1.443064</v>
      </c>
      <c r="BI20" s="68">
        <v>0.45</v>
      </c>
      <c r="BJ20" s="68">
        <v>1.443064</v>
      </c>
      <c r="BK20" s="68">
        <v>-0.993064</v>
      </c>
      <c r="BL20" s="68">
        <v>0</v>
      </c>
      <c r="BM20" s="68">
        <v>1.443064</v>
      </c>
      <c r="BN20" s="68">
        <v>-1.443064</v>
      </c>
      <c r="BO20" s="68">
        <v>0.12</v>
      </c>
      <c r="BP20" s="68">
        <v>1.443064</v>
      </c>
      <c r="BQ20" s="68">
        <v>-1.323064</v>
      </c>
      <c r="BR20" s="68">
        <v>5.3</v>
      </c>
      <c r="BS20" s="68">
        <v>1.443064</v>
      </c>
      <c r="BT20" s="68">
        <v>3.856936</v>
      </c>
      <c r="BU20" s="68">
        <v>0</v>
      </c>
      <c r="BV20" s="68">
        <v>1.443064</v>
      </c>
      <c r="BW20" s="68">
        <v>-1.443064</v>
      </c>
      <c r="BX20" s="68">
        <v>0.1</v>
      </c>
      <c r="BY20" s="68">
        <v>1.443064</v>
      </c>
      <c r="BZ20" s="68">
        <v>-1.3430639999999998</v>
      </c>
      <c r="CA20" s="68">
        <f t="shared" si="1"/>
        <v>6.8349969999999995</v>
      </c>
      <c r="CB20" s="68">
        <f t="shared" si="2"/>
        <v>17.316768</v>
      </c>
      <c r="CC20" s="68">
        <f t="shared" si="3"/>
        <v>-10.481771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0.804</v>
      </c>
      <c r="CQ20" s="68">
        <v>0</v>
      </c>
      <c r="CR20" s="68">
        <v>0.804</v>
      </c>
      <c r="CS20" s="68">
        <v>0</v>
      </c>
      <c r="CT20" s="68">
        <v>0</v>
      </c>
      <c r="CU20" s="68">
        <v>0</v>
      </c>
      <c r="CV20" s="68">
        <v>0.399958</v>
      </c>
      <c r="CW20" s="68">
        <v>0</v>
      </c>
      <c r="CX20" s="68">
        <v>0.399958</v>
      </c>
      <c r="CY20" s="68">
        <v>0</v>
      </c>
      <c r="CZ20" s="68">
        <v>0</v>
      </c>
      <c r="DA20" s="68">
        <v>0</v>
      </c>
      <c r="DB20" s="68">
        <v>0</v>
      </c>
      <c r="DC20" s="68">
        <v>0</v>
      </c>
      <c r="DD20" s="68">
        <v>0</v>
      </c>
      <c r="DE20" s="68">
        <v>0.1</v>
      </c>
      <c r="DF20" s="68">
        <v>0</v>
      </c>
      <c r="DG20" s="68">
        <v>0.1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f t="shared" si="4"/>
        <v>1.3039580000000002</v>
      </c>
      <c r="DO20" s="68">
        <f t="shared" si="5"/>
        <v>0</v>
      </c>
      <c r="DP20" s="68">
        <f t="shared" si="6"/>
        <v>1.3039580000000002</v>
      </c>
      <c r="DQ20" s="68">
        <v>0.1</v>
      </c>
      <c r="DR20" s="68">
        <v>1.992978</v>
      </c>
      <c r="DS20" s="68">
        <v>-1.8929779999999998</v>
      </c>
      <c r="DT20" s="68">
        <v>0</v>
      </c>
      <c r="DU20" s="68">
        <v>1.992978</v>
      </c>
      <c r="DV20" s="68">
        <v>-1.992978</v>
      </c>
      <c r="DW20" s="68">
        <v>0.89994</v>
      </c>
      <c r="DX20" s="68">
        <v>1.992978</v>
      </c>
      <c r="DY20" s="68">
        <v>-1.093038</v>
      </c>
      <c r="DZ20" s="68">
        <v>0.1</v>
      </c>
      <c r="EA20" s="68">
        <v>1.992978</v>
      </c>
      <c r="EB20" s="68">
        <v>-1.8929779999999998</v>
      </c>
      <c r="EC20" s="68">
        <v>0</v>
      </c>
      <c r="ED20" s="68">
        <v>1.992978</v>
      </c>
      <c r="EE20" s="68">
        <v>-1.992978</v>
      </c>
      <c r="EF20" s="68">
        <v>0.064</v>
      </c>
      <c r="EG20" s="68">
        <v>2.892918</v>
      </c>
      <c r="EH20" s="68">
        <v>-2.828918</v>
      </c>
      <c r="EI20" s="68">
        <v>0</v>
      </c>
      <c r="EJ20" s="68">
        <v>1.992978</v>
      </c>
      <c r="EK20" s="68">
        <v>-1.992978</v>
      </c>
      <c r="EL20" s="68">
        <v>0.04</v>
      </c>
      <c r="EM20" s="68">
        <v>1.992978</v>
      </c>
      <c r="EN20" s="68">
        <v>-1.9529779999999999</v>
      </c>
      <c r="EO20" s="68">
        <v>0.025</v>
      </c>
      <c r="EP20" s="68">
        <v>1.992978</v>
      </c>
      <c r="EQ20" s="68">
        <v>-1.967978</v>
      </c>
      <c r="ER20" s="68">
        <v>0.465</v>
      </c>
      <c r="ES20" s="68">
        <v>1.992978</v>
      </c>
      <c r="ET20" s="68">
        <v>-1.5279779999999998</v>
      </c>
      <c r="EU20" s="68">
        <v>0.045</v>
      </c>
      <c r="EV20" s="68">
        <v>1.992978</v>
      </c>
      <c r="EW20" s="68">
        <v>-1.947978</v>
      </c>
      <c r="EX20" s="68">
        <v>0.05</v>
      </c>
      <c r="EY20" s="68">
        <v>1.992978</v>
      </c>
      <c r="EZ20" s="68">
        <v>-1.9429779999999999</v>
      </c>
      <c r="FA20" s="68">
        <f t="shared" si="7"/>
        <v>1.78894</v>
      </c>
      <c r="FB20" s="68">
        <f t="shared" si="8"/>
        <v>24.815676000000003</v>
      </c>
      <c r="FC20" s="68">
        <f t="shared" si="9"/>
        <v>-23.026736</v>
      </c>
      <c r="FD20" s="68">
        <v>0</v>
      </c>
      <c r="FE20" s="68">
        <v>0.680451</v>
      </c>
      <c r="FF20" s="68">
        <v>-0.680451</v>
      </c>
      <c r="FG20" s="68">
        <v>0.7</v>
      </c>
      <c r="FH20" s="68">
        <v>0.680451</v>
      </c>
      <c r="FI20" s="68">
        <v>0.019549</v>
      </c>
      <c r="FJ20" s="68">
        <v>0</v>
      </c>
      <c r="FK20" s="68">
        <v>0.680451</v>
      </c>
      <c r="FL20" s="68">
        <v>-0.680451</v>
      </c>
      <c r="FM20" s="68">
        <v>0</v>
      </c>
      <c r="FN20" s="68">
        <v>0.680451</v>
      </c>
      <c r="FO20" s="68">
        <v>-0.680451</v>
      </c>
      <c r="FP20" s="68">
        <v>0.1</v>
      </c>
      <c r="FQ20" s="68">
        <v>0.680451</v>
      </c>
      <c r="FR20" s="68">
        <v>-0.580451</v>
      </c>
      <c r="FS20" s="68">
        <v>0</v>
      </c>
      <c r="FT20" s="68">
        <v>0.680451</v>
      </c>
      <c r="FU20" s="68">
        <v>-0.680451</v>
      </c>
      <c r="FV20" s="68">
        <v>0</v>
      </c>
      <c r="FW20" s="68">
        <v>0.680451</v>
      </c>
      <c r="FX20" s="68">
        <v>-0.680451</v>
      </c>
      <c r="FY20" s="68">
        <v>0.1</v>
      </c>
      <c r="FZ20" s="68">
        <v>0.680451</v>
      </c>
      <c r="GA20" s="68">
        <v>-0.580451</v>
      </c>
      <c r="GB20" s="68">
        <v>0</v>
      </c>
      <c r="GC20" s="68">
        <v>0.680451</v>
      </c>
      <c r="GD20" s="68">
        <v>-0.680451</v>
      </c>
      <c r="GE20" s="68">
        <v>0.419988</v>
      </c>
      <c r="GF20" s="68">
        <v>0.680451</v>
      </c>
      <c r="GG20" s="68">
        <v>-0.260463</v>
      </c>
      <c r="GH20" s="68">
        <v>0.119305</v>
      </c>
      <c r="GI20" s="68">
        <v>0.680451</v>
      </c>
      <c r="GJ20" s="68">
        <v>-0.561146</v>
      </c>
      <c r="GK20" s="68">
        <v>0</v>
      </c>
      <c r="GL20" s="68">
        <v>0.680451</v>
      </c>
      <c r="GM20" s="68">
        <v>-0.680451</v>
      </c>
      <c r="GN20" s="68">
        <f t="shared" si="10"/>
        <v>1.439293</v>
      </c>
      <c r="GO20" s="68">
        <f t="shared" si="11"/>
        <v>8.165411999999998</v>
      </c>
      <c r="GP20" s="68">
        <f t="shared" si="12"/>
        <v>-6.726119</v>
      </c>
      <c r="GQ20" s="68">
        <v>0.034007</v>
      </c>
      <c r="GR20" s="68">
        <v>0</v>
      </c>
      <c r="GS20" s="68">
        <v>0.034007</v>
      </c>
      <c r="GT20" s="68">
        <v>0.144507</v>
      </c>
      <c r="GU20" s="68">
        <v>0</v>
      </c>
      <c r="GV20" s="68">
        <v>0.144507</v>
      </c>
      <c r="GW20" s="68">
        <v>3.647958</v>
      </c>
      <c r="GX20" s="68">
        <v>0</v>
      </c>
      <c r="GY20" s="68">
        <v>3.647958</v>
      </c>
      <c r="GZ20" s="68">
        <v>0.034007</v>
      </c>
      <c r="HA20" s="68">
        <v>0</v>
      </c>
      <c r="HB20" s="68">
        <v>0.034007</v>
      </c>
      <c r="HC20" s="68">
        <v>0.183967</v>
      </c>
      <c r="HD20" s="68">
        <v>0</v>
      </c>
      <c r="HE20" s="68">
        <v>0.183967</v>
      </c>
      <c r="HF20" s="68">
        <v>0.234007</v>
      </c>
      <c r="HG20" s="68">
        <v>221</v>
      </c>
      <c r="HH20" s="68">
        <v>-220.765993</v>
      </c>
      <c r="HI20" s="68">
        <v>0.034007</v>
      </c>
      <c r="HJ20" s="68">
        <v>0</v>
      </c>
      <c r="HK20" s="68">
        <v>0.034007</v>
      </c>
      <c r="HL20" s="68">
        <v>0.034007</v>
      </c>
      <c r="HM20" s="68">
        <v>0</v>
      </c>
      <c r="HN20" s="68">
        <v>0.034007</v>
      </c>
      <c r="HO20" s="68">
        <v>1.383967</v>
      </c>
      <c r="HP20" s="68">
        <v>0</v>
      </c>
      <c r="HQ20" s="68">
        <v>1.383967</v>
      </c>
      <c r="HR20" s="68">
        <v>0.333997</v>
      </c>
      <c r="HS20" s="68">
        <v>0</v>
      </c>
      <c r="HT20" s="68">
        <v>0.333997</v>
      </c>
      <c r="HU20" s="68">
        <v>0.034007</v>
      </c>
      <c r="HV20" s="68">
        <v>0</v>
      </c>
      <c r="HW20" s="68">
        <v>0.034007</v>
      </c>
      <c r="HX20" s="68">
        <v>0.093997</v>
      </c>
      <c r="HY20" s="68">
        <v>0</v>
      </c>
      <c r="HZ20" s="68">
        <v>0.093997</v>
      </c>
      <c r="IA20" s="68">
        <f t="shared" si="13"/>
        <v>6.192435</v>
      </c>
      <c r="IB20" s="68">
        <f t="shared" si="14"/>
        <v>221</v>
      </c>
      <c r="IC20" s="68">
        <f t="shared" si="15"/>
        <v>-214.80756499999998</v>
      </c>
      <c r="ID20" s="135">
        <v>0</v>
      </c>
      <c r="IE20" s="135">
        <v>1.962152</v>
      </c>
      <c r="IF20" s="135">
        <v>-1.962152</v>
      </c>
      <c r="IG20" s="135">
        <v>1.113947</v>
      </c>
      <c r="IH20" s="135">
        <v>0</v>
      </c>
      <c r="II20" s="135">
        <v>1.113947</v>
      </c>
      <c r="IJ20" s="135">
        <v>0.034007</v>
      </c>
      <c r="IK20" s="135">
        <v>0</v>
      </c>
      <c r="IL20" s="135">
        <v>0.034007</v>
      </c>
      <c r="IM20" s="135">
        <v>0.034007</v>
      </c>
      <c r="IN20" s="135">
        <v>0</v>
      </c>
      <c r="IO20" s="135">
        <v>0.034007</v>
      </c>
      <c r="IP20" s="135">
        <f t="shared" si="16"/>
        <v>1.1819609999999998</v>
      </c>
      <c r="IQ20" s="135">
        <f t="shared" si="17"/>
        <v>1.962152</v>
      </c>
      <c r="IR20" s="135">
        <f t="shared" si="18"/>
        <v>-0.7801909999999999</v>
      </c>
      <c r="IS20" s="135">
        <f t="shared" si="19"/>
        <v>3.8604789999999998</v>
      </c>
      <c r="IT20" s="135">
        <f t="shared" si="20"/>
        <v>0</v>
      </c>
      <c r="IU20" s="135">
        <f t="shared" si="21"/>
        <v>3.8604789999999998</v>
      </c>
    </row>
    <row r="21" spans="2:255" ht="14.25" customHeight="1">
      <c r="B21" s="62">
        <v>14</v>
      </c>
      <c r="C21" s="49" t="s">
        <v>112</v>
      </c>
      <c r="D21" s="68">
        <v>34.19439</v>
      </c>
      <c r="E21" s="68">
        <v>0.530231</v>
      </c>
      <c r="F21" s="68">
        <v>33.664159</v>
      </c>
      <c r="G21" s="68">
        <v>20.687202</v>
      </c>
      <c r="H21" s="68">
        <v>0.530231</v>
      </c>
      <c r="I21" s="68">
        <v>20.156971</v>
      </c>
      <c r="J21" s="68">
        <v>30.097177</v>
      </c>
      <c r="K21" s="68">
        <v>0.650231</v>
      </c>
      <c r="L21" s="68">
        <v>29.446945999999997</v>
      </c>
      <c r="M21" s="68">
        <v>20.928605</v>
      </c>
      <c r="N21" s="68">
        <v>1.870231</v>
      </c>
      <c r="O21" s="68">
        <v>19.058374</v>
      </c>
      <c r="P21" s="68">
        <v>33.95048</v>
      </c>
      <c r="Q21" s="68">
        <v>0.530231</v>
      </c>
      <c r="R21" s="68">
        <v>33.420249</v>
      </c>
      <c r="S21" s="68">
        <v>38.001444</v>
      </c>
      <c r="T21" s="68">
        <v>0.530231</v>
      </c>
      <c r="U21" s="68">
        <v>37.471213</v>
      </c>
      <c r="V21" s="68">
        <v>41.440154</v>
      </c>
      <c r="W21" s="68">
        <v>0.530231</v>
      </c>
      <c r="X21" s="68">
        <v>40.909923</v>
      </c>
      <c r="Y21" s="68">
        <v>37.979603</v>
      </c>
      <c r="Z21" s="68">
        <v>0.530231</v>
      </c>
      <c r="AA21" s="68">
        <v>37.449372</v>
      </c>
      <c r="AB21" s="68">
        <v>44.335191</v>
      </c>
      <c r="AC21" s="68">
        <v>0.530231</v>
      </c>
      <c r="AD21" s="68">
        <v>43.80496</v>
      </c>
      <c r="AE21" s="68">
        <v>10.625627</v>
      </c>
      <c r="AF21" s="68">
        <v>0.530231</v>
      </c>
      <c r="AG21" s="68">
        <v>10.095396</v>
      </c>
      <c r="AH21" s="68">
        <v>49.07292</v>
      </c>
      <c r="AI21" s="68">
        <v>0.530231</v>
      </c>
      <c r="AJ21" s="68">
        <v>48.542689</v>
      </c>
      <c r="AK21" s="68">
        <v>18.512253</v>
      </c>
      <c r="AL21" s="68">
        <v>0.530231</v>
      </c>
      <c r="AM21" s="68">
        <v>17.982022</v>
      </c>
      <c r="AN21" s="68">
        <f t="shared" si="0"/>
        <v>379.825046</v>
      </c>
      <c r="AO21" s="68">
        <f t="shared" si="0"/>
        <v>7.822771999999998</v>
      </c>
      <c r="AP21" s="68">
        <f t="shared" si="0"/>
        <v>372.00227399999994</v>
      </c>
      <c r="AQ21" s="68">
        <v>19.852826</v>
      </c>
      <c r="AR21" s="68">
        <v>0.223928</v>
      </c>
      <c r="AS21" s="68">
        <v>19.628898</v>
      </c>
      <c r="AT21" s="68">
        <v>25.113052</v>
      </c>
      <c r="AU21" s="68">
        <v>0.223928</v>
      </c>
      <c r="AV21" s="68">
        <v>24.889124</v>
      </c>
      <c r="AW21" s="68">
        <v>29.77388</v>
      </c>
      <c r="AX21" s="68">
        <v>0.223928</v>
      </c>
      <c r="AY21" s="68">
        <v>29.549951999999998</v>
      </c>
      <c r="AZ21" s="68">
        <v>46.561133</v>
      </c>
      <c r="BA21" s="68">
        <v>0.223928</v>
      </c>
      <c r="BB21" s="68">
        <v>46.337205</v>
      </c>
      <c r="BC21" s="68">
        <v>13.589658</v>
      </c>
      <c r="BD21" s="68">
        <v>0.223928</v>
      </c>
      <c r="BE21" s="68">
        <v>13.36573</v>
      </c>
      <c r="BF21" s="68">
        <v>23.758429</v>
      </c>
      <c r="BG21" s="68">
        <v>0.223928</v>
      </c>
      <c r="BH21" s="68">
        <v>23.534501</v>
      </c>
      <c r="BI21" s="68">
        <v>25.11198</v>
      </c>
      <c r="BJ21" s="68">
        <v>0.223928</v>
      </c>
      <c r="BK21" s="68">
        <v>24.888052</v>
      </c>
      <c r="BL21" s="68">
        <v>40.526555</v>
      </c>
      <c r="BM21" s="68">
        <v>0.223928</v>
      </c>
      <c r="BN21" s="68">
        <v>40.302627</v>
      </c>
      <c r="BO21" s="68">
        <v>45.483862</v>
      </c>
      <c r="BP21" s="68">
        <v>0.223928</v>
      </c>
      <c r="BQ21" s="68">
        <v>45.259934</v>
      </c>
      <c r="BR21" s="68">
        <v>34.273218</v>
      </c>
      <c r="BS21" s="68">
        <v>0.223928</v>
      </c>
      <c r="BT21" s="68">
        <v>34.04929</v>
      </c>
      <c r="BU21" s="68">
        <v>37.601879</v>
      </c>
      <c r="BV21" s="68">
        <v>0.223928</v>
      </c>
      <c r="BW21" s="68">
        <v>37.377950999999996</v>
      </c>
      <c r="BX21" s="68">
        <v>10.86786</v>
      </c>
      <c r="BY21" s="68">
        <v>0.223928</v>
      </c>
      <c r="BZ21" s="68">
        <v>10.643932</v>
      </c>
      <c r="CA21" s="68">
        <f t="shared" si="1"/>
        <v>352.51433199999997</v>
      </c>
      <c r="CB21" s="68">
        <f t="shared" si="2"/>
        <v>2.6871359999999993</v>
      </c>
      <c r="CC21" s="68">
        <f t="shared" si="3"/>
        <v>349.82719599999996</v>
      </c>
      <c r="CD21" s="68">
        <v>15.404157</v>
      </c>
      <c r="CE21" s="68">
        <v>0.307359</v>
      </c>
      <c r="CF21" s="68">
        <v>15.096798</v>
      </c>
      <c r="CG21" s="68">
        <v>10.331283</v>
      </c>
      <c r="CH21" s="68">
        <v>0.307359</v>
      </c>
      <c r="CI21" s="68">
        <v>10.023924000000001</v>
      </c>
      <c r="CJ21" s="68">
        <v>14.999519</v>
      </c>
      <c r="CK21" s="68">
        <v>0.307359</v>
      </c>
      <c r="CL21" s="68">
        <v>14.69216</v>
      </c>
      <c r="CM21" s="68">
        <v>35.554821</v>
      </c>
      <c r="CN21" s="68">
        <v>0.307359</v>
      </c>
      <c r="CO21" s="68">
        <v>35.247462</v>
      </c>
      <c r="CP21" s="68">
        <v>21.415181</v>
      </c>
      <c r="CQ21" s="68">
        <v>0.307359</v>
      </c>
      <c r="CR21" s="68">
        <v>21.107822</v>
      </c>
      <c r="CS21" s="68">
        <v>45.678344</v>
      </c>
      <c r="CT21" s="68">
        <v>0.307359</v>
      </c>
      <c r="CU21" s="68">
        <v>45.370985000000005</v>
      </c>
      <c r="CV21" s="68">
        <v>45.307883</v>
      </c>
      <c r="CW21" s="68">
        <v>0.307359</v>
      </c>
      <c r="CX21" s="68">
        <v>45.000524</v>
      </c>
      <c r="CY21" s="68">
        <v>19.224495</v>
      </c>
      <c r="CZ21" s="68">
        <v>0.307359</v>
      </c>
      <c r="DA21" s="68">
        <v>18.917136</v>
      </c>
      <c r="DB21" s="68">
        <v>13.104185</v>
      </c>
      <c r="DC21" s="68">
        <v>0.307359</v>
      </c>
      <c r="DD21" s="68">
        <v>12.796826</v>
      </c>
      <c r="DE21" s="68">
        <v>39.363921</v>
      </c>
      <c r="DF21" s="68">
        <v>0.307359</v>
      </c>
      <c r="DG21" s="68">
        <v>39.056562</v>
      </c>
      <c r="DH21" s="68">
        <v>18.904185</v>
      </c>
      <c r="DI21" s="68">
        <v>0.307359</v>
      </c>
      <c r="DJ21" s="68">
        <v>18.596825999999997</v>
      </c>
      <c r="DK21" s="68">
        <v>35.75665</v>
      </c>
      <c r="DL21" s="68">
        <v>0.307359</v>
      </c>
      <c r="DM21" s="68">
        <v>35.449291</v>
      </c>
      <c r="DN21" s="68">
        <f t="shared" si="4"/>
        <v>315.04462399999994</v>
      </c>
      <c r="DO21" s="68">
        <f t="shared" si="5"/>
        <v>3.6883079999999997</v>
      </c>
      <c r="DP21" s="68">
        <f t="shared" si="6"/>
        <v>311.35631600000005</v>
      </c>
      <c r="DQ21" s="68">
        <v>19.933619</v>
      </c>
      <c r="DR21" s="68">
        <v>1.775042</v>
      </c>
      <c r="DS21" s="68">
        <v>18.158577</v>
      </c>
      <c r="DT21" s="68">
        <v>20.264111</v>
      </c>
      <c r="DU21" s="68">
        <v>1.775042</v>
      </c>
      <c r="DV21" s="68">
        <v>18.489069</v>
      </c>
      <c r="DW21" s="68">
        <v>35.899826</v>
      </c>
      <c r="DX21" s="68">
        <v>1.775042</v>
      </c>
      <c r="DY21" s="68">
        <v>34.124784</v>
      </c>
      <c r="DZ21" s="68">
        <v>18.811603</v>
      </c>
      <c r="EA21" s="68">
        <v>1.775042</v>
      </c>
      <c r="EB21" s="68">
        <v>17.036561000000003</v>
      </c>
      <c r="EC21" s="68">
        <v>19.451008</v>
      </c>
      <c r="ED21" s="68">
        <v>1.775042</v>
      </c>
      <c r="EE21" s="68">
        <v>17.675966000000003</v>
      </c>
      <c r="EF21" s="68">
        <v>33.339826</v>
      </c>
      <c r="EG21" s="68">
        <v>4.675012</v>
      </c>
      <c r="EH21" s="68">
        <v>28.664814000000003</v>
      </c>
      <c r="EI21" s="68">
        <v>17.599826</v>
      </c>
      <c r="EJ21" s="68">
        <v>1.775042</v>
      </c>
      <c r="EK21" s="68">
        <v>15.824784000000001</v>
      </c>
      <c r="EL21" s="68">
        <v>11.699826</v>
      </c>
      <c r="EM21" s="68">
        <v>2.725042</v>
      </c>
      <c r="EN21" s="68">
        <v>8.974784</v>
      </c>
      <c r="EO21" s="68">
        <v>13.581542</v>
      </c>
      <c r="EP21" s="68">
        <v>1.775042</v>
      </c>
      <c r="EQ21" s="68">
        <v>11.8065</v>
      </c>
      <c r="ER21" s="68">
        <v>35.516697</v>
      </c>
      <c r="ES21" s="68">
        <v>3.075042</v>
      </c>
      <c r="ET21" s="68">
        <v>32.441655</v>
      </c>
      <c r="EU21" s="68">
        <v>18.686947</v>
      </c>
      <c r="EV21" s="68">
        <v>1.775042</v>
      </c>
      <c r="EW21" s="68">
        <v>16.911905</v>
      </c>
      <c r="EX21" s="68">
        <v>32.62311419999999</v>
      </c>
      <c r="EY21" s="68">
        <v>1.775042</v>
      </c>
      <c r="EZ21" s="68">
        <v>30.84807219999999</v>
      </c>
      <c r="FA21" s="68">
        <f t="shared" si="7"/>
        <v>277.40794520000003</v>
      </c>
      <c r="FB21" s="68">
        <f t="shared" si="8"/>
        <v>26.450473999999996</v>
      </c>
      <c r="FC21" s="68">
        <f t="shared" si="9"/>
        <v>250.9574712</v>
      </c>
      <c r="FD21" s="68">
        <v>19.38541</v>
      </c>
      <c r="FE21" s="68">
        <v>0.511575</v>
      </c>
      <c r="FF21" s="68">
        <v>18.873835</v>
      </c>
      <c r="FG21" s="68">
        <v>10.005525</v>
      </c>
      <c r="FH21" s="68">
        <v>0.511575</v>
      </c>
      <c r="FI21" s="68">
        <v>9.49395</v>
      </c>
      <c r="FJ21" s="68">
        <v>25.060525</v>
      </c>
      <c r="FK21" s="68">
        <v>0.511575</v>
      </c>
      <c r="FL21" s="68">
        <v>24.54895</v>
      </c>
      <c r="FM21" s="68">
        <v>14.930525</v>
      </c>
      <c r="FN21" s="68">
        <v>0.511575</v>
      </c>
      <c r="FO21" s="68">
        <v>14.41895</v>
      </c>
      <c r="FP21" s="68">
        <v>26.133997</v>
      </c>
      <c r="FQ21" s="68">
        <v>0.511575</v>
      </c>
      <c r="FR21" s="68">
        <v>25.622422</v>
      </c>
      <c r="FS21" s="68">
        <v>46.163455</v>
      </c>
      <c r="FT21" s="68">
        <v>0.511575</v>
      </c>
      <c r="FU21" s="68">
        <v>45.65188</v>
      </c>
      <c r="FV21" s="68">
        <v>16.071025</v>
      </c>
      <c r="FW21" s="68">
        <v>0.511575</v>
      </c>
      <c r="FX21" s="68">
        <v>15.55945</v>
      </c>
      <c r="FY21" s="68">
        <v>17.130525</v>
      </c>
      <c r="FZ21" s="68">
        <v>0.511575</v>
      </c>
      <c r="GA21" s="68">
        <v>16.61895</v>
      </c>
      <c r="GB21" s="68">
        <v>8.887525</v>
      </c>
      <c r="GC21" s="68">
        <v>0.511575</v>
      </c>
      <c r="GD21" s="68">
        <v>8.37595</v>
      </c>
      <c r="GE21" s="68">
        <v>5.500525</v>
      </c>
      <c r="GF21" s="68">
        <v>0.511575</v>
      </c>
      <c r="GG21" s="68">
        <v>4.98895</v>
      </c>
      <c r="GH21" s="68">
        <v>3.755525</v>
      </c>
      <c r="GI21" s="68">
        <v>0.511575</v>
      </c>
      <c r="GJ21" s="68">
        <v>3.24395</v>
      </c>
      <c r="GK21" s="68">
        <v>7.880525</v>
      </c>
      <c r="GL21" s="68">
        <v>0.511575</v>
      </c>
      <c r="GM21" s="68">
        <v>7.36895</v>
      </c>
      <c r="GN21" s="68">
        <f t="shared" si="10"/>
        <v>200.90508700000004</v>
      </c>
      <c r="GO21" s="68">
        <f t="shared" si="11"/>
        <v>6.138899999999999</v>
      </c>
      <c r="GP21" s="68">
        <f t="shared" si="12"/>
        <v>194.766187</v>
      </c>
      <c r="GQ21" s="68">
        <v>3.066102</v>
      </c>
      <c r="GR21" s="68">
        <v>0.339088</v>
      </c>
      <c r="GS21" s="68">
        <v>2.727014</v>
      </c>
      <c r="GT21" s="68">
        <v>3.166102</v>
      </c>
      <c r="GU21" s="68">
        <v>0.339088</v>
      </c>
      <c r="GV21" s="68">
        <v>2.827014</v>
      </c>
      <c r="GW21" s="68">
        <v>10.826936</v>
      </c>
      <c r="GX21" s="68">
        <v>0.339088</v>
      </c>
      <c r="GY21" s="68">
        <v>10.487848</v>
      </c>
      <c r="GZ21" s="68">
        <v>2.865652</v>
      </c>
      <c r="HA21" s="68">
        <v>0.339088</v>
      </c>
      <c r="HB21" s="68">
        <v>2.526564</v>
      </c>
      <c r="HC21" s="68">
        <v>22.016102</v>
      </c>
      <c r="HD21" s="68">
        <v>0.339088</v>
      </c>
      <c r="HE21" s="68">
        <v>21.677014</v>
      </c>
      <c r="HF21" s="68">
        <v>30.660902</v>
      </c>
      <c r="HG21" s="68">
        <v>0.339088</v>
      </c>
      <c r="HH21" s="68">
        <v>30.321814</v>
      </c>
      <c r="HI21" s="68">
        <v>4.941102</v>
      </c>
      <c r="HJ21" s="68">
        <v>0.339088</v>
      </c>
      <c r="HK21" s="68">
        <v>4.602014</v>
      </c>
      <c r="HL21" s="68">
        <v>3.216102</v>
      </c>
      <c r="HM21" s="68">
        <v>0.339088</v>
      </c>
      <c r="HN21" s="68">
        <v>2.877014</v>
      </c>
      <c r="HO21" s="68">
        <v>22.716102</v>
      </c>
      <c r="HP21" s="68">
        <v>0.339088</v>
      </c>
      <c r="HQ21" s="68">
        <v>22.377014</v>
      </c>
      <c r="HR21" s="68">
        <v>14.259252</v>
      </c>
      <c r="HS21" s="68">
        <v>0.339088</v>
      </c>
      <c r="HT21" s="68">
        <v>13.920164</v>
      </c>
      <c r="HU21" s="68">
        <v>13.899102</v>
      </c>
      <c r="HV21" s="68">
        <v>0.339088</v>
      </c>
      <c r="HW21" s="68">
        <v>13.560014</v>
      </c>
      <c r="HX21" s="68">
        <v>10.469602</v>
      </c>
      <c r="HY21" s="68">
        <v>0.339088</v>
      </c>
      <c r="HZ21" s="68">
        <v>10.130514</v>
      </c>
      <c r="IA21" s="68">
        <f t="shared" si="13"/>
        <v>142.10305800000003</v>
      </c>
      <c r="IB21" s="68">
        <f t="shared" si="14"/>
        <v>4.069055999999999</v>
      </c>
      <c r="IC21" s="68">
        <f t="shared" si="15"/>
        <v>138.034002</v>
      </c>
      <c r="ID21" s="135">
        <v>16.778939</v>
      </c>
      <c r="IE21" s="135">
        <v>1.585469</v>
      </c>
      <c r="IF21" s="135">
        <v>15.19347</v>
      </c>
      <c r="IG21" s="135">
        <v>16.221102</v>
      </c>
      <c r="IH21" s="135">
        <v>0.339088</v>
      </c>
      <c r="II21" s="135">
        <v>15.882014</v>
      </c>
      <c r="IJ21" s="135">
        <v>34.216102</v>
      </c>
      <c r="IK21" s="135">
        <v>0.339088</v>
      </c>
      <c r="IL21" s="135">
        <v>33.877014</v>
      </c>
      <c r="IM21" s="135">
        <v>3.216102</v>
      </c>
      <c r="IN21" s="135">
        <v>0.339088</v>
      </c>
      <c r="IO21" s="135">
        <v>2.877014</v>
      </c>
      <c r="IP21" s="135">
        <f t="shared" si="16"/>
        <v>70.432245</v>
      </c>
      <c r="IQ21" s="135">
        <f t="shared" si="17"/>
        <v>2.6027329999999997</v>
      </c>
      <c r="IR21" s="135">
        <f t="shared" si="18"/>
        <v>67.82951200000001</v>
      </c>
      <c r="IS21" s="135">
        <f t="shared" si="19"/>
        <v>19.924792</v>
      </c>
      <c r="IT21" s="135">
        <f t="shared" si="20"/>
        <v>1.356352</v>
      </c>
      <c r="IU21" s="135">
        <f t="shared" si="21"/>
        <v>18.568440000000002</v>
      </c>
    </row>
    <row r="22" spans="2:255" s="51" customFormat="1" ht="14.25" customHeight="1">
      <c r="B22" s="63"/>
      <c r="C22" s="52" t="s">
        <v>113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f t="shared" si="0"/>
        <v>0</v>
      </c>
      <c r="AO22" s="68">
        <f t="shared" si="0"/>
        <v>0</v>
      </c>
      <c r="AP22" s="68">
        <f t="shared" si="0"/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f t="shared" si="1"/>
        <v>0</v>
      </c>
      <c r="CB22" s="68">
        <f t="shared" si="2"/>
        <v>0</v>
      </c>
      <c r="CC22" s="68">
        <f t="shared" si="3"/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f t="shared" si="4"/>
        <v>0</v>
      </c>
      <c r="DO22" s="68">
        <f t="shared" si="5"/>
        <v>0</v>
      </c>
      <c r="DP22" s="68">
        <f t="shared" si="6"/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  <c r="EN22" s="68">
        <v>0</v>
      </c>
      <c r="EO22" s="68">
        <v>0</v>
      </c>
      <c r="EP22" s="68">
        <v>0</v>
      </c>
      <c r="EQ22" s="68">
        <v>0</v>
      </c>
      <c r="ER22" s="68">
        <v>0</v>
      </c>
      <c r="ES22" s="68">
        <v>0</v>
      </c>
      <c r="ET22" s="68">
        <v>0</v>
      </c>
      <c r="EU22" s="68">
        <v>0</v>
      </c>
      <c r="EV22" s="68">
        <v>0</v>
      </c>
      <c r="EW22" s="68">
        <v>0</v>
      </c>
      <c r="EX22" s="68">
        <v>0</v>
      </c>
      <c r="EY22" s="68">
        <v>0</v>
      </c>
      <c r="EZ22" s="68">
        <v>0</v>
      </c>
      <c r="FA22" s="68">
        <f t="shared" si="7"/>
        <v>0</v>
      </c>
      <c r="FB22" s="68">
        <f t="shared" si="8"/>
        <v>0</v>
      </c>
      <c r="FC22" s="68">
        <f t="shared" si="9"/>
        <v>0</v>
      </c>
      <c r="FD22" s="68">
        <v>0</v>
      </c>
      <c r="FE22" s="68">
        <v>0</v>
      </c>
      <c r="FF22" s="68">
        <v>0</v>
      </c>
      <c r="FG22" s="68">
        <v>0</v>
      </c>
      <c r="FH22" s="68">
        <v>0</v>
      </c>
      <c r="FI22" s="68">
        <v>0</v>
      </c>
      <c r="FJ22" s="68">
        <v>0</v>
      </c>
      <c r="FK22" s="68">
        <v>0</v>
      </c>
      <c r="FL22" s="68">
        <v>0</v>
      </c>
      <c r="FM22" s="68">
        <v>0</v>
      </c>
      <c r="FN22" s="68">
        <v>0</v>
      </c>
      <c r="FO22" s="68">
        <v>0</v>
      </c>
      <c r="FP22" s="68">
        <v>0</v>
      </c>
      <c r="FQ22" s="68">
        <v>0</v>
      </c>
      <c r="FR22" s="68">
        <v>0</v>
      </c>
      <c r="FS22" s="68">
        <v>0</v>
      </c>
      <c r="FT22" s="68">
        <v>0</v>
      </c>
      <c r="FU22" s="68">
        <v>0</v>
      </c>
      <c r="FV22" s="68">
        <v>0</v>
      </c>
      <c r="FW22" s="68">
        <v>0</v>
      </c>
      <c r="FX22" s="68">
        <v>0</v>
      </c>
      <c r="FY22" s="68">
        <v>0</v>
      </c>
      <c r="FZ22" s="68">
        <v>0</v>
      </c>
      <c r="GA22" s="68">
        <v>0</v>
      </c>
      <c r="GB22" s="68">
        <v>0</v>
      </c>
      <c r="GC22" s="68">
        <v>0</v>
      </c>
      <c r="GD22" s="68">
        <v>0</v>
      </c>
      <c r="GE22" s="68">
        <v>0</v>
      </c>
      <c r="GF22" s="68">
        <v>0</v>
      </c>
      <c r="GG22" s="68">
        <v>0</v>
      </c>
      <c r="GH22" s="68">
        <v>0</v>
      </c>
      <c r="GI22" s="68">
        <v>0</v>
      </c>
      <c r="GJ22" s="68">
        <v>0</v>
      </c>
      <c r="GK22" s="68">
        <v>0</v>
      </c>
      <c r="GL22" s="68">
        <v>0</v>
      </c>
      <c r="GM22" s="68">
        <v>0</v>
      </c>
      <c r="GN22" s="68">
        <f t="shared" si="10"/>
        <v>0</v>
      </c>
      <c r="GO22" s="68">
        <f t="shared" si="11"/>
        <v>0</v>
      </c>
      <c r="GP22" s="68">
        <f t="shared" si="12"/>
        <v>0</v>
      </c>
      <c r="GQ22" s="68">
        <v>0</v>
      </c>
      <c r="GR22" s="68">
        <v>0</v>
      </c>
      <c r="GS22" s="68">
        <v>0</v>
      </c>
      <c r="GT22" s="68">
        <v>0</v>
      </c>
      <c r="GU22" s="68">
        <v>0</v>
      </c>
      <c r="GV22" s="68">
        <v>0</v>
      </c>
      <c r="GW22" s="68">
        <v>0</v>
      </c>
      <c r="GX22" s="68">
        <v>0</v>
      </c>
      <c r="GY22" s="68">
        <v>0</v>
      </c>
      <c r="GZ22" s="68">
        <v>0</v>
      </c>
      <c r="HA22" s="68">
        <v>0</v>
      </c>
      <c r="HB22" s="68">
        <v>0</v>
      </c>
      <c r="HC22" s="68">
        <v>0</v>
      </c>
      <c r="HD22" s="68">
        <v>0</v>
      </c>
      <c r="HE22" s="68">
        <v>0</v>
      </c>
      <c r="HF22" s="68">
        <v>0</v>
      </c>
      <c r="HG22" s="68">
        <v>0</v>
      </c>
      <c r="HH22" s="68">
        <v>0</v>
      </c>
      <c r="HI22" s="68">
        <v>0</v>
      </c>
      <c r="HJ22" s="68">
        <v>0</v>
      </c>
      <c r="HK22" s="68">
        <v>0</v>
      </c>
      <c r="HL22" s="68">
        <v>0</v>
      </c>
      <c r="HM22" s="68">
        <v>0</v>
      </c>
      <c r="HN22" s="68">
        <v>0</v>
      </c>
      <c r="HO22" s="68">
        <v>0</v>
      </c>
      <c r="HP22" s="68">
        <v>0</v>
      </c>
      <c r="HQ22" s="68">
        <v>0</v>
      </c>
      <c r="HR22" s="68">
        <v>0</v>
      </c>
      <c r="HS22" s="68">
        <v>0</v>
      </c>
      <c r="HT22" s="68">
        <v>0</v>
      </c>
      <c r="HU22" s="68">
        <v>0</v>
      </c>
      <c r="HV22" s="68">
        <v>0</v>
      </c>
      <c r="HW22" s="68">
        <v>0</v>
      </c>
      <c r="HX22" s="68">
        <v>0</v>
      </c>
      <c r="HY22" s="68">
        <v>0</v>
      </c>
      <c r="HZ22" s="68">
        <v>0</v>
      </c>
      <c r="IA22" s="68">
        <f t="shared" si="13"/>
        <v>0</v>
      </c>
      <c r="IB22" s="68">
        <f t="shared" si="14"/>
        <v>0</v>
      </c>
      <c r="IC22" s="68">
        <f t="shared" si="15"/>
        <v>0</v>
      </c>
      <c r="ID22" s="135">
        <v>0</v>
      </c>
      <c r="IE22" s="135">
        <v>0</v>
      </c>
      <c r="IF22" s="135">
        <v>0</v>
      </c>
      <c r="IG22" s="135">
        <v>0</v>
      </c>
      <c r="IH22" s="135">
        <v>0</v>
      </c>
      <c r="II22" s="135">
        <v>0</v>
      </c>
      <c r="IJ22" s="135">
        <v>0</v>
      </c>
      <c r="IK22" s="135">
        <v>0</v>
      </c>
      <c r="IL22" s="135">
        <v>0</v>
      </c>
      <c r="IM22" s="135">
        <v>0</v>
      </c>
      <c r="IN22" s="135">
        <v>0</v>
      </c>
      <c r="IO22" s="135">
        <v>0</v>
      </c>
      <c r="IP22" s="135">
        <f t="shared" si="16"/>
        <v>0</v>
      </c>
      <c r="IQ22" s="135">
        <f t="shared" si="17"/>
        <v>0</v>
      </c>
      <c r="IR22" s="135">
        <f t="shared" si="18"/>
        <v>0</v>
      </c>
      <c r="IS22" s="135">
        <f t="shared" si="19"/>
        <v>0</v>
      </c>
      <c r="IT22" s="135">
        <f t="shared" si="20"/>
        <v>0</v>
      </c>
      <c r="IU22" s="135">
        <f t="shared" si="21"/>
        <v>0</v>
      </c>
    </row>
    <row r="23" spans="2:255" ht="14.25" customHeight="1">
      <c r="B23" s="62">
        <v>15</v>
      </c>
      <c r="C23" s="49" t="s">
        <v>114</v>
      </c>
      <c r="D23" s="68">
        <v>0.70385</v>
      </c>
      <c r="E23" s="68">
        <v>0.428968</v>
      </c>
      <c r="F23" s="68">
        <v>0.27488199999999996</v>
      </c>
      <c r="G23" s="68">
        <v>0.901639</v>
      </c>
      <c r="H23" s="68">
        <v>0.628968</v>
      </c>
      <c r="I23" s="68">
        <v>0.272671</v>
      </c>
      <c r="J23" s="68">
        <v>0.692308</v>
      </c>
      <c r="K23" s="68">
        <v>0.428968</v>
      </c>
      <c r="L23" s="68">
        <v>0.26334</v>
      </c>
      <c r="M23" s="68">
        <v>0.844747</v>
      </c>
      <c r="N23" s="68">
        <v>0.428968</v>
      </c>
      <c r="O23" s="68">
        <v>0.415779</v>
      </c>
      <c r="P23" s="68">
        <v>1.054087</v>
      </c>
      <c r="Q23" s="68">
        <v>0.428968</v>
      </c>
      <c r="R23" s="68">
        <v>0.625119</v>
      </c>
      <c r="S23" s="68">
        <v>0.881904</v>
      </c>
      <c r="T23" s="68">
        <v>0.508914</v>
      </c>
      <c r="U23" s="68">
        <v>0.37299000000000004</v>
      </c>
      <c r="V23" s="68">
        <v>11.879105</v>
      </c>
      <c r="W23" s="68">
        <v>0.428968</v>
      </c>
      <c r="X23" s="68">
        <v>11.450137</v>
      </c>
      <c r="Y23" s="68">
        <v>1.148268</v>
      </c>
      <c r="Z23" s="68">
        <v>0.428968</v>
      </c>
      <c r="AA23" s="68">
        <v>0.7193</v>
      </c>
      <c r="AB23" s="68">
        <v>0.798701</v>
      </c>
      <c r="AC23" s="68">
        <v>0.514933</v>
      </c>
      <c r="AD23" s="68">
        <v>0.283768</v>
      </c>
      <c r="AE23" s="68">
        <v>1.297975</v>
      </c>
      <c r="AF23" s="68">
        <v>0.516933</v>
      </c>
      <c r="AG23" s="68">
        <v>0.7810420000000001</v>
      </c>
      <c r="AH23" s="68">
        <v>0.813029</v>
      </c>
      <c r="AI23" s="68">
        <v>0.659933</v>
      </c>
      <c r="AJ23" s="68">
        <v>0.153096</v>
      </c>
      <c r="AK23" s="68">
        <v>0.697166</v>
      </c>
      <c r="AL23" s="68">
        <v>0.428968</v>
      </c>
      <c r="AM23" s="68">
        <v>0.26819799999999994</v>
      </c>
      <c r="AN23" s="68">
        <f t="shared" si="0"/>
        <v>21.712779</v>
      </c>
      <c r="AO23" s="68">
        <f t="shared" si="0"/>
        <v>5.832457</v>
      </c>
      <c r="AP23" s="68">
        <f t="shared" si="0"/>
        <v>15.880322</v>
      </c>
      <c r="AQ23" s="68">
        <v>2.171379</v>
      </c>
      <c r="AR23" s="68">
        <v>0.139555</v>
      </c>
      <c r="AS23" s="68">
        <v>2.031824</v>
      </c>
      <c r="AT23" s="68">
        <v>24.143587</v>
      </c>
      <c r="AU23" s="68">
        <v>0.139555</v>
      </c>
      <c r="AV23" s="68">
        <v>24.004032</v>
      </c>
      <c r="AW23" s="68">
        <v>3.255988</v>
      </c>
      <c r="AX23" s="68">
        <v>0.139555</v>
      </c>
      <c r="AY23" s="68">
        <v>3.116433</v>
      </c>
      <c r="AZ23" s="68">
        <v>5.287053</v>
      </c>
      <c r="BA23" s="68">
        <v>0.139555</v>
      </c>
      <c r="BB23" s="68">
        <v>5.147498000000001</v>
      </c>
      <c r="BC23" s="68">
        <v>5.456958</v>
      </c>
      <c r="BD23" s="68">
        <v>0.139555</v>
      </c>
      <c r="BE23" s="68">
        <v>5.3174030000000005</v>
      </c>
      <c r="BF23" s="68">
        <v>5.642376</v>
      </c>
      <c r="BG23" s="68">
        <v>0.139555</v>
      </c>
      <c r="BH23" s="68">
        <v>5.502821</v>
      </c>
      <c r="BI23" s="68">
        <v>6.058265</v>
      </c>
      <c r="BJ23" s="68">
        <v>0.139555</v>
      </c>
      <c r="BK23" s="68">
        <v>5.91871</v>
      </c>
      <c r="BL23" s="68">
        <v>2.11424</v>
      </c>
      <c r="BM23" s="68">
        <v>0.139555</v>
      </c>
      <c r="BN23" s="68">
        <v>1.974685</v>
      </c>
      <c r="BO23" s="68">
        <v>2.250701</v>
      </c>
      <c r="BP23" s="68">
        <v>0.139555</v>
      </c>
      <c r="BQ23" s="68">
        <v>2.1111459999999997</v>
      </c>
      <c r="BR23" s="68">
        <v>2.236521</v>
      </c>
      <c r="BS23" s="68">
        <v>0.139555</v>
      </c>
      <c r="BT23" s="68">
        <v>2.096966</v>
      </c>
      <c r="BU23" s="68">
        <v>2.21688</v>
      </c>
      <c r="BV23" s="68">
        <v>0.139555</v>
      </c>
      <c r="BW23" s="68">
        <v>2.077325</v>
      </c>
      <c r="BX23" s="68">
        <v>4.038194</v>
      </c>
      <c r="BY23" s="68">
        <v>0.139555</v>
      </c>
      <c r="BZ23" s="68">
        <v>3.8986389999999997</v>
      </c>
      <c r="CA23" s="68">
        <f t="shared" si="1"/>
        <v>64.87214200000001</v>
      </c>
      <c r="CB23" s="68">
        <f t="shared" si="2"/>
        <v>1.6746600000000005</v>
      </c>
      <c r="CC23" s="68">
        <f t="shared" si="3"/>
        <v>63.197482</v>
      </c>
      <c r="CD23" s="68">
        <v>9.751254</v>
      </c>
      <c r="CE23" s="68">
        <v>0.31011</v>
      </c>
      <c r="CF23" s="68">
        <v>9.441144</v>
      </c>
      <c r="CG23" s="68">
        <v>2.907247</v>
      </c>
      <c r="CH23" s="68">
        <v>0.31011</v>
      </c>
      <c r="CI23" s="68">
        <v>2.597137</v>
      </c>
      <c r="CJ23" s="68">
        <v>2.041081</v>
      </c>
      <c r="CK23" s="68">
        <v>0.31011</v>
      </c>
      <c r="CL23" s="68">
        <v>1.7309710000000003</v>
      </c>
      <c r="CM23" s="68">
        <v>9.384564</v>
      </c>
      <c r="CN23" s="68">
        <v>0.31011</v>
      </c>
      <c r="CO23" s="68">
        <v>9.074454</v>
      </c>
      <c r="CP23" s="68">
        <v>1.527173</v>
      </c>
      <c r="CQ23" s="68">
        <v>0.31011</v>
      </c>
      <c r="CR23" s="68">
        <v>1.217063</v>
      </c>
      <c r="CS23" s="68">
        <v>1.454327</v>
      </c>
      <c r="CT23" s="68">
        <v>0.31011</v>
      </c>
      <c r="CU23" s="68">
        <v>1.1442169999999998</v>
      </c>
      <c r="CV23" s="68">
        <v>2.104314</v>
      </c>
      <c r="CW23" s="68">
        <v>1.31011</v>
      </c>
      <c r="CX23" s="68">
        <v>0.7942039999999999</v>
      </c>
      <c r="CY23" s="68">
        <v>1.612129</v>
      </c>
      <c r="CZ23" s="68">
        <v>0.31011</v>
      </c>
      <c r="DA23" s="68">
        <v>1.302019</v>
      </c>
      <c r="DB23" s="68">
        <v>1.604718</v>
      </c>
      <c r="DC23" s="68">
        <v>0.31011</v>
      </c>
      <c r="DD23" s="68">
        <v>1.2946080000000002</v>
      </c>
      <c r="DE23" s="68">
        <v>1.62792</v>
      </c>
      <c r="DF23" s="68">
        <v>0.31011</v>
      </c>
      <c r="DG23" s="68">
        <v>1.3178100000000001</v>
      </c>
      <c r="DH23" s="68">
        <v>1.474425</v>
      </c>
      <c r="DI23" s="68">
        <v>0.31011</v>
      </c>
      <c r="DJ23" s="68">
        <v>1.1643150000000002</v>
      </c>
      <c r="DK23" s="68">
        <v>3.88593</v>
      </c>
      <c r="DL23" s="68">
        <v>0.31011</v>
      </c>
      <c r="DM23" s="68">
        <v>3.57582</v>
      </c>
      <c r="DN23" s="68">
        <f t="shared" si="4"/>
        <v>39.375082000000006</v>
      </c>
      <c r="DO23" s="68">
        <f t="shared" si="5"/>
        <v>4.7213199999999995</v>
      </c>
      <c r="DP23" s="68">
        <f t="shared" si="6"/>
        <v>34.653762</v>
      </c>
      <c r="DQ23" s="68">
        <v>2.195765</v>
      </c>
      <c r="DR23" s="68">
        <v>0.212147</v>
      </c>
      <c r="DS23" s="68">
        <v>1.983618</v>
      </c>
      <c r="DT23" s="68">
        <v>1.029705</v>
      </c>
      <c r="DU23" s="68">
        <v>0.212147</v>
      </c>
      <c r="DV23" s="68">
        <v>0.8175580000000001</v>
      </c>
      <c r="DW23" s="68">
        <v>1.144323</v>
      </c>
      <c r="DX23" s="68">
        <v>0.212147</v>
      </c>
      <c r="DY23" s="68">
        <v>0.932176</v>
      </c>
      <c r="DZ23" s="68">
        <v>1.280422</v>
      </c>
      <c r="EA23" s="68">
        <v>0.212147</v>
      </c>
      <c r="EB23" s="68">
        <v>1.0682749999999999</v>
      </c>
      <c r="EC23" s="68">
        <v>1.222099</v>
      </c>
      <c r="ED23" s="68">
        <v>0.212147</v>
      </c>
      <c r="EE23" s="68">
        <v>1.009952</v>
      </c>
      <c r="EF23" s="68">
        <v>6.294659</v>
      </c>
      <c r="EG23" s="68">
        <v>0.212147</v>
      </c>
      <c r="EH23" s="68">
        <v>6.082512</v>
      </c>
      <c r="EI23" s="68">
        <v>1.065233</v>
      </c>
      <c r="EJ23" s="68">
        <v>1.212147</v>
      </c>
      <c r="EK23" s="68">
        <v>-0.146914</v>
      </c>
      <c r="EL23" s="68">
        <v>1.006089</v>
      </c>
      <c r="EM23" s="68">
        <v>0.212147</v>
      </c>
      <c r="EN23" s="68">
        <v>0.793942</v>
      </c>
      <c r="EO23" s="68">
        <v>1.255283</v>
      </c>
      <c r="EP23" s="68">
        <v>0.212147</v>
      </c>
      <c r="EQ23" s="68">
        <v>1.0431359999999998</v>
      </c>
      <c r="ER23" s="68">
        <v>1.835947</v>
      </c>
      <c r="ES23" s="68">
        <v>0.212147</v>
      </c>
      <c r="ET23" s="68">
        <v>1.6238</v>
      </c>
      <c r="EU23" s="68">
        <v>1.811228</v>
      </c>
      <c r="EV23" s="68">
        <v>0.212147</v>
      </c>
      <c r="EW23" s="68">
        <v>1.599081</v>
      </c>
      <c r="EX23" s="68">
        <v>1.180993</v>
      </c>
      <c r="EY23" s="68">
        <v>0.212147</v>
      </c>
      <c r="EZ23" s="68">
        <v>0.968846</v>
      </c>
      <c r="FA23" s="68">
        <f t="shared" si="7"/>
        <v>21.321746</v>
      </c>
      <c r="FB23" s="68">
        <f t="shared" si="8"/>
        <v>3.5457639999999992</v>
      </c>
      <c r="FC23" s="68">
        <f t="shared" si="9"/>
        <v>17.775982</v>
      </c>
      <c r="FD23" s="68">
        <v>2.563825</v>
      </c>
      <c r="FE23" s="68">
        <v>0.10263</v>
      </c>
      <c r="FF23" s="68">
        <v>2.461195</v>
      </c>
      <c r="FG23" s="68">
        <v>0.978534</v>
      </c>
      <c r="FH23" s="68">
        <v>0.10263</v>
      </c>
      <c r="FI23" s="68">
        <v>0.875904</v>
      </c>
      <c r="FJ23" s="68">
        <v>0.946387</v>
      </c>
      <c r="FK23" s="68">
        <v>0.10263</v>
      </c>
      <c r="FL23" s="68">
        <v>0.843757</v>
      </c>
      <c r="FM23" s="68">
        <v>0.433325</v>
      </c>
      <c r="FN23" s="68">
        <v>0.10263</v>
      </c>
      <c r="FO23" s="68">
        <v>0.330695</v>
      </c>
      <c r="FP23" s="68">
        <v>0.405724</v>
      </c>
      <c r="FQ23" s="68">
        <v>0.10263</v>
      </c>
      <c r="FR23" s="68">
        <v>0.303094</v>
      </c>
      <c r="FS23" s="68">
        <v>1.089431</v>
      </c>
      <c r="FT23" s="68">
        <v>0.10263</v>
      </c>
      <c r="FU23" s="68">
        <v>0.986801</v>
      </c>
      <c r="FV23" s="68">
        <v>1.272649</v>
      </c>
      <c r="FW23" s="68">
        <v>0.10263</v>
      </c>
      <c r="FX23" s="68">
        <v>1.170019</v>
      </c>
      <c r="FY23" s="68">
        <v>3.081026</v>
      </c>
      <c r="FZ23" s="68">
        <v>0.10263</v>
      </c>
      <c r="GA23" s="68">
        <v>2.978396</v>
      </c>
      <c r="GB23" s="68">
        <v>0.335871</v>
      </c>
      <c r="GC23" s="68">
        <v>0.10263</v>
      </c>
      <c r="GD23" s="68">
        <v>0.233241</v>
      </c>
      <c r="GE23" s="68">
        <v>0.521292</v>
      </c>
      <c r="GF23" s="68">
        <v>0.10263</v>
      </c>
      <c r="GG23" s="68">
        <v>0.418662</v>
      </c>
      <c r="GH23" s="68">
        <v>0.116493</v>
      </c>
      <c r="GI23" s="68">
        <v>0.10263</v>
      </c>
      <c r="GJ23" s="68">
        <v>0.013863</v>
      </c>
      <c r="GK23" s="68">
        <v>0.249202</v>
      </c>
      <c r="GL23" s="68">
        <v>0.10263</v>
      </c>
      <c r="GM23" s="68">
        <v>0.146572</v>
      </c>
      <c r="GN23" s="68">
        <f t="shared" si="10"/>
        <v>11.993759</v>
      </c>
      <c r="GO23" s="68">
        <f t="shared" si="11"/>
        <v>1.23156</v>
      </c>
      <c r="GP23" s="68">
        <f t="shared" si="12"/>
        <v>10.762199</v>
      </c>
      <c r="GQ23" s="68">
        <v>1.076146</v>
      </c>
      <c r="GR23" s="68">
        <v>0.615188</v>
      </c>
      <c r="GS23" s="68">
        <v>0.460958</v>
      </c>
      <c r="GT23" s="68">
        <v>1.156294</v>
      </c>
      <c r="GU23" s="68">
        <v>0.615188</v>
      </c>
      <c r="GV23" s="68">
        <v>0.541106</v>
      </c>
      <c r="GW23" s="68">
        <v>0.917943</v>
      </c>
      <c r="GX23" s="68">
        <v>0.615188</v>
      </c>
      <c r="GY23" s="68">
        <v>0.302755</v>
      </c>
      <c r="GZ23" s="68">
        <v>0.662064</v>
      </c>
      <c r="HA23" s="68">
        <v>0.615188</v>
      </c>
      <c r="HB23" s="68">
        <v>0.046876</v>
      </c>
      <c r="HC23" s="68">
        <v>0.743786</v>
      </c>
      <c r="HD23" s="68">
        <v>0.615188</v>
      </c>
      <c r="HE23" s="68">
        <v>0.128598</v>
      </c>
      <c r="HF23" s="68">
        <v>0.724168</v>
      </c>
      <c r="HG23" s="68">
        <v>0.615188</v>
      </c>
      <c r="HH23" s="68">
        <v>0.10898</v>
      </c>
      <c r="HI23" s="68">
        <v>0.731485</v>
      </c>
      <c r="HJ23" s="68">
        <v>0.615188</v>
      </c>
      <c r="HK23" s="68">
        <v>0.116297</v>
      </c>
      <c r="HL23" s="68">
        <v>1.460201</v>
      </c>
      <c r="HM23" s="68">
        <v>0.615188</v>
      </c>
      <c r="HN23" s="68">
        <v>0.845013</v>
      </c>
      <c r="HO23" s="68">
        <v>0.711838</v>
      </c>
      <c r="HP23" s="68">
        <v>0.615188</v>
      </c>
      <c r="HQ23" s="68">
        <v>0.09665</v>
      </c>
      <c r="HR23" s="68">
        <v>0.745726</v>
      </c>
      <c r="HS23" s="68">
        <v>0.615188</v>
      </c>
      <c r="HT23" s="68">
        <v>0.130538</v>
      </c>
      <c r="HU23" s="68">
        <v>0.704356</v>
      </c>
      <c r="HV23" s="68">
        <v>0.615188</v>
      </c>
      <c r="HW23" s="68">
        <v>0.089168</v>
      </c>
      <c r="HX23" s="68">
        <v>5.051043</v>
      </c>
      <c r="HY23" s="68">
        <v>0.615188</v>
      </c>
      <c r="HZ23" s="68">
        <v>4.435855</v>
      </c>
      <c r="IA23" s="68">
        <f t="shared" si="13"/>
        <v>14.68505</v>
      </c>
      <c r="IB23" s="68">
        <f t="shared" si="14"/>
        <v>7.382255999999999</v>
      </c>
      <c r="IC23" s="68">
        <f t="shared" si="15"/>
        <v>7.302794</v>
      </c>
      <c r="ID23" s="135">
        <v>4.771156</v>
      </c>
      <c r="IE23" s="135">
        <v>0.072668</v>
      </c>
      <c r="IF23" s="135">
        <v>4.698488</v>
      </c>
      <c r="IG23" s="135">
        <v>18.661221</v>
      </c>
      <c r="IH23" s="135">
        <v>0.615188</v>
      </c>
      <c r="II23" s="135">
        <v>18.046033</v>
      </c>
      <c r="IJ23" s="135">
        <v>2.326811</v>
      </c>
      <c r="IK23" s="135">
        <v>0.615188</v>
      </c>
      <c r="IL23" s="135">
        <v>1.711623</v>
      </c>
      <c r="IM23" s="135">
        <v>4.302389</v>
      </c>
      <c r="IN23" s="135">
        <v>0.615188</v>
      </c>
      <c r="IO23" s="135">
        <v>3.687201</v>
      </c>
      <c r="IP23" s="135">
        <f t="shared" si="16"/>
        <v>30.061577</v>
      </c>
      <c r="IQ23" s="135">
        <f t="shared" si="17"/>
        <v>1.9182319999999997</v>
      </c>
      <c r="IR23" s="135">
        <f t="shared" si="18"/>
        <v>28.143345000000004</v>
      </c>
      <c r="IS23" s="135">
        <f t="shared" si="19"/>
        <v>3.8124469999999997</v>
      </c>
      <c r="IT23" s="135">
        <f t="shared" si="20"/>
        <v>2.460752</v>
      </c>
      <c r="IU23" s="135">
        <f t="shared" si="21"/>
        <v>1.3516949999999996</v>
      </c>
    </row>
    <row r="24" spans="2:255" ht="14.25" customHeight="1">
      <c r="B24" s="62">
        <v>16</v>
      </c>
      <c r="C24" s="49" t="s">
        <v>115</v>
      </c>
      <c r="D24" s="68">
        <v>0.042186</v>
      </c>
      <c r="E24" s="68">
        <v>0.088429</v>
      </c>
      <c r="F24" s="68">
        <v>-0.04624299999999999</v>
      </c>
      <c r="G24" s="68">
        <v>0.042186</v>
      </c>
      <c r="H24" s="68">
        <v>0.088429</v>
      </c>
      <c r="I24" s="68">
        <v>-0.04624299999999999</v>
      </c>
      <c r="J24" s="68">
        <v>0.042186</v>
      </c>
      <c r="K24" s="68">
        <v>0.088429</v>
      </c>
      <c r="L24" s="68">
        <v>-0.04624299999999999</v>
      </c>
      <c r="M24" s="68">
        <v>0.042186</v>
      </c>
      <c r="N24" s="68">
        <v>0.088429</v>
      </c>
      <c r="O24" s="68">
        <v>-0.04624299999999999</v>
      </c>
      <c r="P24" s="68">
        <v>0.042186</v>
      </c>
      <c r="Q24" s="68">
        <v>0.088429</v>
      </c>
      <c r="R24" s="68">
        <v>-0.04624299999999999</v>
      </c>
      <c r="S24" s="68">
        <v>0.042186</v>
      </c>
      <c r="T24" s="68">
        <v>0.324871</v>
      </c>
      <c r="U24" s="68">
        <v>-0.282685</v>
      </c>
      <c r="V24" s="68">
        <v>0.300166</v>
      </c>
      <c r="W24" s="68">
        <v>0.088429</v>
      </c>
      <c r="X24" s="68">
        <v>0.211737</v>
      </c>
      <c r="Y24" s="68">
        <v>0.042186</v>
      </c>
      <c r="Z24" s="68">
        <v>0.088429</v>
      </c>
      <c r="AA24" s="68">
        <v>-0.04624299999999999</v>
      </c>
      <c r="AB24" s="68">
        <v>0.042186</v>
      </c>
      <c r="AC24" s="68">
        <v>0.088429</v>
      </c>
      <c r="AD24" s="68">
        <v>-0.04624299999999999</v>
      </c>
      <c r="AE24" s="68">
        <v>0.042186</v>
      </c>
      <c r="AF24" s="68">
        <v>0.088429</v>
      </c>
      <c r="AG24" s="68">
        <v>-0.04624299999999999</v>
      </c>
      <c r="AH24" s="68">
        <v>0.042186</v>
      </c>
      <c r="AI24" s="68">
        <v>0.088429</v>
      </c>
      <c r="AJ24" s="68">
        <v>-0.04624299999999999</v>
      </c>
      <c r="AK24" s="68">
        <v>0.042186</v>
      </c>
      <c r="AL24" s="68">
        <v>0.088429</v>
      </c>
      <c r="AM24" s="68">
        <v>-0.04624299999999999</v>
      </c>
      <c r="AN24" s="68">
        <f t="shared" si="0"/>
        <v>0.7642120000000003</v>
      </c>
      <c r="AO24" s="68">
        <f t="shared" si="0"/>
        <v>1.2975900000000002</v>
      </c>
      <c r="AP24" s="68">
        <f t="shared" si="0"/>
        <v>-0.5333779999999999</v>
      </c>
      <c r="AQ24" s="68">
        <v>0.004074</v>
      </c>
      <c r="AR24" s="68">
        <v>0.266857</v>
      </c>
      <c r="AS24" s="68">
        <v>-0.262783</v>
      </c>
      <c r="AT24" s="68">
        <v>0.466074</v>
      </c>
      <c r="AU24" s="68">
        <v>0.266857</v>
      </c>
      <c r="AV24" s="68">
        <v>0.19921699999999998</v>
      </c>
      <c r="AW24" s="68">
        <v>0.004074</v>
      </c>
      <c r="AX24" s="68">
        <v>0.266857</v>
      </c>
      <c r="AY24" s="68">
        <v>-0.262783</v>
      </c>
      <c r="AZ24" s="68">
        <v>0.172054</v>
      </c>
      <c r="BA24" s="68">
        <v>0.266857</v>
      </c>
      <c r="BB24" s="68">
        <v>-0.094803</v>
      </c>
      <c r="BC24" s="68">
        <v>0.004074</v>
      </c>
      <c r="BD24" s="68">
        <v>0.266857</v>
      </c>
      <c r="BE24" s="68">
        <v>-0.262783</v>
      </c>
      <c r="BF24" s="68">
        <v>0.004074</v>
      </c>
      <c r="BG24" s="68">
        <v>0.60794</v>
      </c>
      <c r="BH24" s="68">
        <v>-0.603866</v>
      </c>
      <c r="BI24" s="68">
        <v>0.004074</v>
      </c>
      <c r="BJ24" s="68">
        <v>0.381025</v>
      </c>
      <c r="BK24" s="68">
        <v>-0.376951</v>
      </c>
      <c r="BL24" s="68">
        <v>0.004074</v>
      </c>
      <c r="BM24" s="68">
        <v>0.266857</v>
      </c>
      <c r="BN24" s="68">
        <v>-0.262783</v>
      </c>
      <c r="BO24" s="68">
        <v>0.004074</v>
      </c>
      <c r="BP24" s="68">
        <v>0.266857</v>
      </c>
      <c r="BQ24" s="68">
        <v>-0.262783</v>
      </c>
      <c r="BR24" s="68">
        <v>0.004074</v>
      </c>
      <c r="BS24" s="68">
        <v>0.266857</v>
      </c>
      <c r="BT24" s="68">
        <v>-0.262783</v>
      </c>
      <c r="BU24" s="68">
        <v>0.562274</v>
      </c>
      <c r="BV24" s="68">
        <v>0.266857</v>
      </c>
      <c r="BW24" s="68">
        <v>0.29541700000000004</v>
      </c>
      <c r="BX24" s="68">
        <v>0.004074</v>
      </c>
      <c r="BY24" s="68">
        <v>0.266857</v>
      </c>
      <c r="BZ24" s="68">
        <v>-0.262783</v>
      </c>
      <c r="CA24" s="68">
        <f t="shared" si="1"/>
        <v>1.237068</v>
      </c>
      <c r="CB24" s="68">
        <f t="shared" si="2"/>
        <v>3.6575349999999998</v>
      </c>
      <c r="CC24" s="68">
        <f t="shared" si="3"/>
        <v>-2.4204670000000004</v>
      </c>
      <c r="CD24" s="68">
        <v>0.123302</v>
      </c>
      <c r="CE24" s="68">
        <v>0</v>
      </c>
      <c r="CF24" s="68">
        <v>0.123302</v>
      </c>
      <c r="CG24" s="68">
        <v>0.123302</v>
      </c>
      <c r="CH24" s="68">
        <v>0</v>
      </c>
      <c r="CI24" s="68">
        <v>0.123302</v>
      </c>
      <c r="CJ24" s="68">
        <v>0.453338</v>
      </c>
      <c r="CK24" s="68">
        <v>0</v>
      </c>
      <c r="CL24" s="68">
        <v>0.453338</v>
      </c>
      <c r="CM24" s="68">
        <v>0.123302</v>
      </c>
      <c r="CN24" s="68">
        <v>0</v>
      </c>
      <c r="CO24" s="68">
        <v>0.123302</v>
      </c>
      <c r="CP24" s="68">
        <v>0.123302</v>
      </c>
      <c r="CQ24" s="68">
        <v>0</v>
      </c>
      <c r="CR24" s="68">
        <v>0.123302</v>
      </c>
      <c r="CS24" s="68">
        <v>0.313478</v>
      </c>
      <c r="CT24" s="68">
        <v>0</v>
      </c>
      <c r="CU24" s="68">
        <v>0.313478</v>
      </c>
      <c r="CV24" s="68">
        <v>0.318621</v>
      </c>
      <c r="CW24" s="68">
        <v>0</v>
      </c>
      <c r="CX24" s="68">
        <v>0.318621</v>
      </c>
      <c r="CY24" s="68">
        <v>0.123302</v>
      </c>
      <c r="CZ24" s="68">
        <v>0</v>
      </c>
      <c r="DA24" s="68">
        <v>0.123302</v>
      </c>
      <c r="DB24" s="68">
        <v>0.136742</v>
      </c>
      <c r="DC24" s="68">
        <v>0</v>
      </c>
      <c r="DD24" s="68">
        <v>0.136742</v>
      </c>
      <c r="DE24" s="68">
        <v>0.123302</v>
      </c>
      <c r="DF24" s="68">
        <v>0</v>
      </c>
      <c r="DG24" s="68">
        <v>0.123302</v>
      </c>
      <c r="DH24" s="68">
        <v>0.123302</v>
      </c>
      <c r="DI24" s="68">
        <v>0</v>
      </c>
      <c r="DJ24" s="68">
        <v>0.123302</v>
      </c>
      <c r="DK24" s="68">
        <v>0.123302</v>
      </c>
      <c r="DL24" s="68">
        <v>0</v>
      </c>
      <c r="DM24" s="68">
        <v>0.123302</v>
      </c>
      <c r="DN24" s="68">
        <f t="shared" si="4"/>
        <v>2.208595</v>
      </c>
      <c r="DO24" s="68">
        <f t="shared" si="5"/>
        <v>0</v>
      </c>
      <c r="DP24" s="68">
        <f t="shared" si="6"/>
        <v>2.208595</v>
      </c>
      <c r="DQ24" s="68">
        <v>0.12843</v>
      </c>
      <c r="DR24" s="68">
        <v>0.228796</v>
      </c>
      <c r="DS24" s="68">
        <v>-0.10036600000000001</v>
      </c>
      <c r="DT24" s="68">
        <v>0.12843</v>
      </c>
      <c r="DU24" s="68">
        <v>0.354264</v>
      </c>
      <c r="DV24" s="68">
        <v>-0.22583400000000003</v>
      </c>
      <c r="DW24" s="68">
        <v>0.12843</v>
      </c>
      <c r="DX24" s="68">
        <v>0.11776</v>
      </c>
      <c r="DY24" s="68">
        <v>0.010669999999999985</v>
      </c>
      <c r="DZ24" s="68">
        <v>0.652493</v>
      </c>
      <c r="EA24" s="68">
        <v>0.117538</v>
      </c>
      <c r="EB24" s="68">
        <v>0.534955</v>
      </c>
      <c r="EC24" s="68">
        <v>0.154108</v>
      </c>
      <c r="ED24" s="68">
        <v>0.118186</v>
      </c>
      <c r="EE24" s="68">
        <v>0.035921999999999996</v>
      </c>
      <c r="EF24" s="68">
        <v>0.12843</v>
      </c>
      <c r="EG24" s="68">
        <v>0</v>
      </c>
      <c r="EH24" s="68">
        <v>0.12843</v>
      </c>
      <c r="EI24" s="68">
        <v>1.574503</v>
      </c>
      <c r="EJ24" s="68">
        <v>0.060833</v>
      </c>
      <c r="EK24" s="68">
        <v>1.51367</v>
      </c>
      <c r="EL24" s="68">
        <v>0.134937</v>
      </c>
      <c r="EM24" s="68">
        <v>0</v>
      </c>
      <c r="EN24" s="68">
        <v>0.134937</v>
      </c>
      <c r="EO24" s="68">
        <v>0.376002</v>
      </c>
      <c r="EP24" s="68">
        <v>0</v>
      </c>
      <c r="EQ24" s="68">
        <v>0.376002</v>
      </c>
      <c r="ER24" s="68">
        <v>0.12843</v>
      </c>
      <c r="ES24" s="68">
        <v>0</v>
      </c>
      <c r="ET24" s="68">
        <v>0.12843</v>
      </c>
      <c r="EU24" s="68">
        <v>0.12843</v>
      </c>
      <c r="EV24" s="68">
        <v>0.18198</v>
      </c>
      <c r="EW24" s="68">
        <v>-0.053550000000000014</v>
      </c>
      <c r="EX24" s="68">
        <v>0.12843</v>
      </c>
      <c r="EY24" s="68">
        <v>0</v>
      </c>
      <c r="EZ24" s="68">
        <v>0.12843</v>
      </c>
      <c r="FA24" s="68">
        <f t="shared" si="7"/>
        <v>3.7910529999999993</v>
      </c>
      <c r="FB24" s="68">
        <f t="shared" si="8"/>
        <v>1.179357</v>
      </c>
      <c r="FC24" s="68">
        <f t="shared" si="9"/>
        <v>2.611696</v>
      </c>
      <c r="FD24" s="68">
        <v>4.593111</v>
      </c>
      <c r="FE24" s="68">
        <v>0</v>
      </c>
      <c r="FF24" s="68">
        <v>4.593111</v>
      </c>
      <c r="FG24" s="68">
        <v>4.593111</v>
      </c>
      <c r="FH24" s="68">
        <v>0</v>
      </c>
      <c r="FI24" s="68">
        <v>4.593111</v>
      </c>
      <c r="FJ24" s="68">
        <v>4.593111</v>
      </c>
      <c r="FK24" s="68">
        <v>0</v>
      </c>
      <c r="FL24" s="68">
        <v>4.593111</v>
      </c>
      <c r="FM24" s="68">
        <v>4.623071</v>
      </c>
      <c r="FN24" s="68">
        <v>0</v>
      </c>
      <c r="FO24" s="68">
        <v>4.623071</v>
      </c>
      <c r="FP24" s="68">
        <v>4.593111</v>
      </c>
      <c r="FQ24" s="68">
        <v>0</v>
      </c>
      <c r="FR24" s="68">
        <v>4.593111</v>
      </c>
      <c r="FS24" s="68">
        <v>4.593111</v>
      </c>
      <c r="FT24" s="68">
        <v>0</v>
      </c>
      <c r="FU24" s="68">
        <v>4.593111</v>
      </c>
      <c r="FV24" s="68">
        <v>4.593111</v>
      </c>
      <c r="FW24" s="68">
        <v>0</v>
      </c>
      <c r="FX24" s="68">
        <v>4.593111</v>
      </c>
      <c r="FY24" s="68">
        <v>4.653111</v>
      </c>
      <c r="FZ24" s="68">
        <v>0</v>
      </c>
      <c r="GA24" s="68">
        <v>4.653111</v>
      </c>
      <c r="GB24" s="68">
        <v>4.593111</v>
      </c>
      <c r="GC24" s="68">
        <v>0.164778</v>
      </c>
      <c r="GD24" s="68">
        <v>4.428333</v>
      </c>
      <c r="GE24" s="68">
        <v>4.593111</v>
      </c>
      <c r="GF24" s="68">
        <v>0.053834</v>
      </c>
      <c r="GG24" s="68">
        <v>4.539277</v>
      </c>
      <c r="GH24" s="68">
        <v>4.593111</v>
      </c>
      <c r="GI24" s="68">
        <v>0</v>
      </c>
      <c r="GJ24" s="68">
        <v>4.593111</v>
      </c>
      <c r="GK24" s="68">
        <v>4.593111</v>
      </c>
      <c r="GL24" s="68">
        <v>0</v>
      </c>
      <c r="GM24" s="68">
        <v>4.593111</v>
      </c>
      <c r="GN24" s="68">
        <f t="shared" si="10"/>
        <v>55.207292</v>
      </c>
      <c r="GO24" s="68">
        <f t="shared" si="11"/>
        <v>0.218612</v>
      </c>
      <c r="GP24" s="68">
        <f t="shared" si="12"/>
        <v>54.98868</v>
      </c>
      <c r="GQ24" s="68">
        <v>0</v>
      </c>
      <c r="GR24" s="68">
        <v>0.00619</v>
      </c>
      <c r="GS24" s="68">
        <v>-0.00619</v>
      </c>
      <c r="GT24" s="68">
        <v>0</v>
      </c>
      <c r="GU24" s="68">
        <v>0.00619</v>
      </c>
      <c r="GV24" s="68">
        <v>-0.00619</v>
      </c>
      <c r="GW24" s="68">
        <v>0</v>
      </c>
      <c r="GX24" s="68">
        <v>0.00619</v>
      </c>
      <c r="GY24" s="68">
        <v>-0.00619</v>
      </c>
      <c r="GZ24" s="68">
        <v>0</v>
      </c>
      <c r="HA24" s="68">
        <v>0.00619</v>
      </c>
      <c r="HB24" s="68">
        <v>-0.00619</v>
      </c>
      <c r="HC24" s="68">
        <v>0</v>
      </c>
      <c r="HD24" s="68">
        <v>0.00619</v>
      </c>
      <c r="HE24" s="68">
        <v>-0.00619</v>
      </c>
      <c r="HF24" s="68">
        <v>0</v>
      </c>
      <c r="HG24" s="68">
        <v>0.00619</v>
      </c>
      <c r="HH24" s="68">
        <v>-0.00619</v>
      </c>
      <c r="HI24" s="68">
        <v>0</v>
      </c>
      <c r="HJ24" s="68">
        <v>0.00619</v>
      </c>
      <c r="HK24" s="68">
        <v>-0.00619</v>
      </c>
      <c r="HL24" s="68">
        <v>0</v>
      </c>
      <c r="HM24" s="68">
        <v>0.00619</v>
      </c>
      <c r="HN24" s="68">
        <v>-0.00619</v>
      </c>
      <c r="HO24" s="68">
        <v>0.034961</v>
      </c>
      <c r="HP24" s="68">
        <v>0.00619</v>
      </c>
      <c r="HQ24" s="68">
        <v>0.028771</v>
      </c>
      <c r="HR24" s="68">
        <v>0</v>
      </c>
      <c r="HS24" s="68">
        <v>0.00619</v>
      </c>
      <c r="HT24" s="68">
        <v>-0.00619</v>
      </c>
      <c r="HU24" s="68">
        <v>6.09992</v>
      </c>
      <c r="HV24" s="68">
        <v>0.00619</v>
      </c>
      <c r="HW24" s="68">
        <v>6.09373</v>
      </c>
      <c r="HX24" s="68">
        <v>0</v>
      </c>
      <c r="HY24" s="68">
        <v>0.00619</v>
      </c>
      <c r="HZ24" s="68">
        <v>-0.00619</v>
      </c>
      <c r="IA24" s="68">
        <f t="shared" si="13"/>
        <v>6.134881</v>
      </c>
      <c r="IB24" s="68">
        <f t="shared" si="14"/>
        <v>0.07428</v>
      </c>
      <c r="IC24" s="68">
        <f t="shared" si="15"/>
        <v>6.060601</v>
      </c>
      <c r="ID24" s="135">
        <v>0.02569</v>
      </c>
      <c r="IE24" s="135">
        <v>0.575099</v>
      </c>
      <c r="IF24" s="135">
        <v>-0.549409</v>
      </c>
      <c r="IG24" s="135">
        <v>0</v>
      </c>
      <c r="IH24" s="135">
        <v>0.00619</v>
      </c>
      <c r="II24" s="135">
        <v>-0.00619</v>
      </c>
      <c r="IJ24" s="135">
        <v>0</v>
      </c>
      <c r="IK24" s="135">
        <v>0.00619</v>
      </c>
      <c r="IL24" s="135">
        <v>-0.00619</v>
      </c>
      <c r="IM24" s="135">
        <v>0</v>
      </c>
      <c r="IN24" s="135">
        <v>0.00619</v>
      </c>
      <c r="IO24" s="135">
        <v>-0.00619</v>
      </c>
      <c r="IP24" s="135">
        <f t="shared" si="16"/>
        <v>0.02569</v>
      </c>
      <c r="IQ24" s="135">
        <f t="shared" si="17"/>
        <v>0.5936690000000001</v>
      </c>
      <c r="IR24" s="135">
        <f t="shared" si="18"/>
        <v>-0.5679790000000001</v>
      </c>
      <c r="IS24" s="135">
        <f t="shared" si="19"/>
        <v>0</v>
      </c>
      <c r="IT24" s="135">
        <f t="shared" si="20"/>
        <v>0.02476</v>
      </c>
      <c r="IU24" s="135">
        <f t="shared" si="21"/>
        <v>-0.02476</v>
      </c>
    </row>
    <row r="25" spans="2:255" ht="14.25" customHeight="1">
      <c r="B25" s="62">
        <v>17</v>
      </c>
      <c r="C25" s="49" t="s">
        <v>116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f t="shared" si="0"/>
        <v>0</v>
      </c>
      <c r="AO25" s="68">
        <f t="shared" si="0"/>
        <v>0</v>
      </c>
      <c r="AP25" s="68">
        <f t="shared" si="0"/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f t="shared" si="1"/>
        <v>0</v>
      </c>
      <c r="CB25" s="68">
        <f t="shared" si="2"/>
        <v>0</v>
      </c>
      <c r="CC25" s="68">
        <f t="shared" si="3"/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>
        <v>0</v>
      </c>
      <c r="DB25" s="68">
        <v>0</v>
      </c>
      <c r="DC25" s="68">
        <v>0</v>
      </c>
      <c r="DD25" s="68">
        <v>0</v>
      </c>
      <c r="DE25" s="68">
        <v>0</v>
      </c>
      <c r="DF25" s="68">
        <v>0</v>
      </c>
      <c r="DG25" s="68">
        <v>0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f t="shared" si="4"/>
        <v>0</v>
      </c>
      <c r="DO25" s="68">
        <f t="shared" si="5"/>
        <v>0</v>
      </c>
      <c r="DP25" s="68">
        <f t="shared" si="6"/>
        <v>0</v>
      </c>
      <c r="DQ25" s="68">
        <v>0</v>
      </c>
      <c r="DR25" s="68">
        <v>0</v>
      </c>
      <c r="DS25" s="68">
        <v>0</v>
      </c>
      <c r="DT25" s="68">
        <v>0</v>
      </c>
      <c r="DU25" s="68">
        <v>0</v>
      </c>
      <c r="DV25" s="68">
        <v>0</v>
      </c>
      <c r="DW25" s="68">
        <v>0.012059</v>
      </c>
      <c r="DX25" s="68">
        <v>0</v>
      </c>
      <c r="DY25" s="68">
        <v>0.012059</v>
      </c>
      <c r="DZ25" s="68">
        <v>0</v>
      </c>
      <c r="EA25" s="68">
        <v>0</v>
      </c>
      <c r="EB25" s="68">
        <v>0</v>
      </c>
      <c r="EC25" s="68">
        <v>0</v>
      </c>
      <c r="ED25" s="68">
        <v>0</v>
      </c>
      <c r="EE25" s="68">
        <v>0</v>
      </c>
      <c r="EF25" s="68">
        <v>0</v>
      </c>
      <c r="EG25" s="68">
        <v>0</v>
      </c>
      <c r="EH25" s="68">
        <v>0</v>
      </c>
      <c r="EI25" s="68">
        <v>0</v>
      </c>
      <c r="EJ25" s="68">
        <v>0</v>
      </c>
      <c r="EK25" s="68">
        <v>0</v>
      </c>
      <c r="EL25" s="68">
        <v>0</v>
      </c>
      <c r="EM25" s="68">
        <v>0</v>
      </c>
      <c r="EN25" s="68">
        <v>0</v>
      </c>
      <c r="EO25" s="68">
        <v>0</v>
      </c>
      <c r="EP25" s="68">
        <v>0</v>
      </c>
      <c r="EQ25" s="68">
        <v>0</v>
      </c>
      <c r="ER25" s="68">
        <v>0</v>
      </c>
      <c r="ES25" s="68">
        <v>0</v>
      </c>
      <c r="ET25" s="68">
        <v>0</v>
      </c>
      <c r="EU25" s="68">
        <v>0</v>
      </c>
      <c r="EV25" s="68">
        <v>0</v>
      </c>
      <c r="EW25" s="68">
        <v>0</v>
      </c>
      <c r="EX25" s="68">
        <v>0</v>
      </c>
      <c r="EY25" s="68">
        <v>0</v>
      </c>
      <c r="EZ25" s="68">
        <v>0</v>
      </c>
      <c r="FA25" s="68">
        <f t="shared" si="7"/>
        <v>0.012059</v>
      </c>
      <c r="FB25" s="68">
        <f t="shared" si="8"/>
        <v>0</v>
      </c>
      <c r="FC25" s="68">
        <f t="shared" si="9"/>
        <v>0.012059</v>
      </c>
      <c r="FD25" s="68">
        <v>0</v>
      </c>
      <c r="FE25" s="68">
        <v>0</v>
      </c>
      <c r="FF25" s="68">
        <v>0</v>
      </c>
      <c r="FG25" s="68">
        <v>0</v>
      </c>
      <c r="FH25" s="68">
        <v>0</v>
      </c>
      <c r="FI25" s="68">
        <v>0</v>
      </c>
      <c r="FJ25" s="68">
        <v>0</v>
      </c>
      <c r="FK25" s="68">
        <v>0</v>
      </c>
      <c r="FL25" s="68">
        <v>0</v>
      </c>
      <c r="FM25" s="68">
        <v>0</v>
      </c>
      <c r="FN25" s="68">
        <v>0</v>
      </c>
      <c r="FO25" s="68">
        <v>0</v>
      </c>
      <c r="FP25" s="68">
        <v>0</v>
      </c>
      <c r="FQ25" s="68">
        <v>0</v>
      </c>
      <c r="FR25" s="68">
        <v>0</v>
      </c>
      <c r="FS25" s="68">
        <v>0</v>
      </c>
      <c r="FT25" s="68">
        <v>0</v>
      </c>
      <c r="FU25" s="68">
        <v>0</v>
      </c>
      <c r="FV25" s="68">
        <v>0</v>
      </c>
      <c r="FW25" s="68">
        <v>0</v>
      </c>
      <c r="FX25" s="68">
        <v>0</v>
      </c>
      <c r="FY25" s="68">
        <v>0</v>
      </c>
      <c r="FZ25" s="68">
        <v>0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>
        <v>0</v>
      </c>
      <c r="GG25" s="68">
        <v>0</v>
      </c>
      <c r="GH25" s="68">
        <v>0</v>
      </c>
      <c r="GI25" s="68">
        <v>0</v>
      </c>
      <c r="GJ25" s="68">
        <v>0</v>
      </c>
      <c r="GK25" s="68">
        <v>0</v>
      </c>
      <c r="GL25" s="68">
        <v>0</v>
      </c>
      <c r="GM25" s="68">
        <v>0</v>
      </c>
      <c r="GN25" s="68">
        <f t="shared" si="10"/>
        <v>0</v>
      </c>
      <c r="GO25" s="68">
        <f t="shared" si="11"/>
        <v>0</v>
      </c>
      <c r="GP25" s="68">
        <f t="shared" si="12"/>
        <v>0</v>
      </c>
      <c r="GQ25" s="68">
        <v>0</v>
      </c>
      <c r="GR25" s="68">
        <v>0</v>
      </c>
      <c r="GS25" s="68">
        <v>0</v>
      </c>
      <c r="GT25" s="68">
        <v>0</v>
      </c>
      <c r="GU25" s="68">
        <v>0</v>
      </c>
      <c r="GV25" s="68">
        <v>0</v>
      </c>
      <c r="GW25" s="68">
        <v>0</v>
      </c>
      <c r="GX25" s="68">
        <v>0</v>
      </c>
      <c r="GY25" s="68">
        <v>0</v>
      </c>
      <c r="GZ25" s="68">
        <v>0</v>
      </c>
      <c r="HA25" s="68">
        <v>0</v>
      </c>
      <c r="HB25" s="68">
        <v>0</v>
      </c>
      <c r="HC25" s="68">
        <v>0</v>
      </c>
      <c r="HD25" s="68">
        <v>0</v>
      </c>
      <c r="HE25" s="68">
        <v>0</v>
      </c>
      <c r="HF25" s="68">
        <v>0</v>
      </c>
      <c r="HG25" s="68">
        <v>0</v>
      </c>
      <c r="HH25" s="68">
        <v>0</v>
      </c>
      <c r="HI25" s="68">
        <v>0</v>
      </c>
      <c r="HJ25" s="68">
        <v>0</v>
      </c>
      <c r="HK25" s="68">
        <v>0</v>
      </c>
      <c r="HL25" s="68">
        <v>0</v>
      </c>
      <c r="HM25" s="68">
        <v>0</v>
      </c>
      <c r="HN25" s="68">
        <v>0</v>
      </c>
      <c r="HO25" s="68">
        <v>0</v>
      </c>
      <c r="HP25" s="68">
        <v>0</v>
      </c>
      <c r="HQ25" s="68">
        <v>0</v>
      </c>
      <c r="HR25" s="68">
        <v>0</v>
      </c>
      <c r="HS25" s="68">
        <v>0</v>
      </c>
      <c r="HT25" s="68">
        <v>0</v>
      </c>
      <c r="HU25" s="68">
        <v>0</v>
      </c>
      <c r="HV25" s="68">
        <v>0</v>
      </c>
      <c r="HW25" s="68">
        <v>0</v>
      </c>
      <c r="HX25" s="68">
        <v>0</v>
      </c>
      <c r="HY25" s="68">
        <v>0</v>
      </c>
      <c r="HZ25" s="68">
        <v>0</v>
      </c>
      <c r="IA25" s="68">
        <f t="shared" si="13"/>
        <v>0</v>
      </c>
      <c r="IB25" s="68">
        <f t="shared" si="14"/>
        <v>0</v>
      </c>
      <c r="IC25" s="68">
        <f t="shared" si="15"/>
        <v>0</v>
      </c>
      <c r="ID25" s="135">
        <v>0</v>
      </c>
      <c r="IE25" s="135">
        <v>0</v>
      </c>
      <c r="IF25" s="135">
        <v>0</v>
      </c>
      <c r="IG25" s="135">
        <v>0</v>
      </c>
      <c r="IH25" s="135">
        <v>0</v>
      </c>
      <c r="II25" s="135">
        <v>0</v>
      </c>
      <c r="IJ25" s="135">
        <v>0</v>
      </c>
      <c r="IK25" s="135">
        <v>0</v>
      </c>
      <c r="IL25" s="135">
        <v>0</v>
      </c>
      <c r="IM25" s="135">
        <v>0</v>
      </c>
      <c r="IN25" s="135">
        <v>0</v>
      </c>
      <c r="IO25" s="135">
        <v>0</v>
      </c>
      <c r="IP25" s="135">
        <f t="shared" si="16"/>
        <v>0</v>
      </c>
      <c r="IQ25" s="135">
        <f t="shared" si="17"/>
        <v>0</v>
      </c>
      <c r="IR25" s="135">
        <f t="shared" si="18"/>
        <v>0</v>
      </c>
      <c r="IS25" s="135">
        <f t="shared" si="19"/>
        <v>0</v>
      </c>
      <c r="IT25" s="135">
        <f t="shared" si="20"/>
        <v>0</v>
      </c>
      <c r="IU25" s="135">
        <f t="shared" si="21"/>
        <v>0</v>
      </c>
    </row>
    <row r="26" spans="2:255" ht="14.25" customHeight="1">
      <c r="B26" s="62">
        <v>18</v>
      </c>
      <c r="C26" s="49" t="s">
        <v>117</v>
      </c>
      <c r="D26" s="68">
        <v>4.986205</v>
      </c>
      <c r="E26" s="68">
        <v>0.05865</v>
      </c>
      <c r="F26" s="68">
        <v>4.927555</v>
      </c>
      <c r="G26" s="68">
        <v>4.986205</v>
      </c>
      <c r="H26" s="68">
        <v>0.05865</v>
      </c>
      <c r="I26" s="68">
        <v>4.927555</v>
      </c>
      <c r="J26" s="68">
        <v>4.986205</v>
      </c>
      <c r="K26" s="68">
        <v>0.05865</v>
      </c>
      <c r="L26" s="68">
        <v>4.927555</v>
      </c>
      <c r="M26" s="68">
        <v>4.986205</v>
      </c>
      <c r="N26" s="68">
        <v>0.05865</v>
      </c>
      <c r="O26" s="68">
        <v>4.927555</v>
      </c>
      <c r="P26" s="68">
        <v>4.986205</v>
      </c>
      <c r="Q26" s="68">
        <v>0.05865</v>
      </c>
      <c r="R26" s="68">
        <v>4.927555</v>
      </c>
      <c r="S26" s="68">
        <v>4.986205</v>
      </c>
      <c r="T26" s="68">
        <v>0.05865</v>
      </c>
      <c r="U26" s="68">
        <v>4.927555</v>
      </c>
      <c r="V26" s="68">
        <v>4.986205</v>
      </c>
      <c r="W26" s="68">
        <v>0.05865</v>
      </c>
      <c r="X26" s="68">
        <v>4.927555</v>
      </c>
      <c r="Y26" s="68">
        <v>4.986205</v>
      </c>
      <c r="Z26" s="68">
        <v>0.05865</v>
      </c>
      <c r="AA26" s="68">
        <v>4.927555</v>
      </c>
      <c r="AB26" s="68">
        <v>4.986205</v>
      </c>
      <c r="AC26" s="68">
        <v>0.05865</v>
      </c>
      <c r="AD26" s="68">
        <v>4.927555</v>
      </c>
      <c r="AE26" s="68">
        <v>4.986205</v>
      </c>
      <c r="AF26" s="68">
        <v>0.05865</v>
      </c>
      <c r="AG26" s="68">
        <v>4.927555</v>
      </c>
      <c r="AH26" s="68">
        <v>4.986205</v>
      </c>
      <c r="AI26" s="68">
        <v>0.05865</v>
      </c>
      <c r="AJ26" s="68">
        <v>4.927555</v>
      </c>
      <c r="AK26" s="68">
        <v>4.986205</v>
      </c>
      <c r="AL26" s="68">
        <v>0.05865</v>
      </c>
      <c r="AM26" s="68">
        <v>4.927555</v>
      </c>
      <c r="AN26" s="68">
        <f t="shared" si="0"/>
        <v>59.834459999999986</v>
      </c>
      <c r="AO26" s="68">
        <f t="shared" si="0"/>
        <v>0.7037999999999999</v>
      </c>
      <c r="AP26" s="68">
        <f t="shared" si="0"/>
        <v>59.130659999999985</v>
      </c>
      <c r="AQ26" s="68">
        <v>4.089929</v>
      </c>
      <c r="AR26" s="68">
        <v>0.041966</v>
      </c>
      <c r="AS26" s="68">
        <v>4.047962999999999</v>
      </c>
      <c r="AT26" s="68">
        <v>4.089929</v>
      </c>
      <c r="AU26" s="68">
        <v>0.041966</v>
      </c>
      <c r="AV26" s="68">
        <v>4.047962999999999</v>
      </c>
      <c r="AW26" s="68">
        <v>4.089929</v>
      </c>
      <c r="AX26" s="68">
        <v>0.041966</v>
      </c>
      <c r="AY26" s="68">
        <v>4.047962999999999</v>
      </c>
      <c r="AZ26" s="68">
        <v>4.089929</v>
      </c>
      <c r="BA26" s="68">
        <v>0.041966</v>
      </c>
      <c r="BB26" s="68">
        <v>4.047962999999999</v>
      </c>
      <c r="BC26" s="68">
        <v>4.089929</v>
      </c>
      <c r="BD26" s="68">
        <v>0.041966</v>
      </c>
      <c r="BE26" s="68">
        <v>4.047962999999999</v>
      </c>
      <c r="BF26" s="68">
        <v>4.089929</v>
      </c>
      <c r="BG26" s="68">
        <v>0.041966</v>
      </c>
      <c r="BH26" s="68">
        <v>4.047962999999999</v>
      </c>
      <c r="BI26" s="68">
        <v>4.089929</v>
      </c>
      <c r="BJ26" s="68">
        <v>0.041966</v>
      </c>
      <c r="BK26" s="68">
        <v>4.047962999999999</v>
      </c>
      <c r="BL26" s="68">
        <v>4.089929</v>
      </c>
      <c r="BM26" s="68">
        <v>0.041966</v>
      </c>
      <c r="BN26" s="68">
        <v>4.047962999999999</v>
      </c>
      <c r="BO26" s="68">
        <v>4.089929</v>
      </c>
      <c r="BP26" s="68">
        <v>0.041966</v>
      </c>
      <c r="BQ26" s="68">
        <v>4.047962999999999</v>
      </c>
      <c r="BR26" s="68">
        <v>4.106775</v>
      </c>
      <c r="BS26" s="68">
        <v>0.041966</v>
      </c>
      <c r="BT26" s="68">
        <v>4.0648089999999995</v>
      </c>
      <c r="BU26" s="68">
        <v>4.089929</v>
      </c>
      <c r="BV26" s="68">
        <v>0.041966</v>
      </c>
      <c r="BW26" s="68">
        <v>4.047962999999999</v>
      </c>
      <c r="BX26" s="68">
        <v>4.089929</v>
      </c>
      <c r="BY26" s="68">
        <v>0.041966</v>
      </c>
      <c r="BZ26" s="68">
        <v>4.047962999999999</v>
      </c>
      <c r="CA26" s="68">
        <f t="shared" si="1"/>
        <v>49.09599399999998</v>
      </c>
      <c r="CB26" s="68">
        <f t="shared" si="2"/>
        <v>0.503592</v>
      </c>
      <c r="CC26" s="68">
        <f t="shared" si="3"/>
        <v>48.59240199999998</v>
      </c>
      <c r="CD26" s="68">
        <v>3.216545</v>
      </c>
      <c r="CE26" s="68">
        <v>0</v>
      </c>
      <c r="CF26" s="68">
        <v>3.216545</v>
      </c>
      <c r="CG26" s="68">
        <v>3.284596</v>
      </c>
      <c r="CH26" s="68">
        <v>0</v>
      </c>
      <c r="CI26" s="68">
        <v>3.284596</v>
      </c>
      <c r="CJ26" s="68">
        <v>3.216545</v>
      </c>
      <c r="CK26" s="68">
        <v>0</v>
      </c>
      <c r="CL26" s="68">
        <v>3.216545</v>
      </c>
      <c r="CM26" s="68">
        <v>3.216545</v>
      </c>
      <c r="CN26" s="68">
        <v>0</v>
      </c>
      <c r="CO26" s="68">
        <v>3.216545</v>
      </c>
      <c r="CP26" s="68">
        <v>3.216545</v>
      </c>
      <c r="CQ26" s="68">
        <v>0</v>
      </c>
      <c r="CR26" s="68">
        <v>3.216545</v>
      </c>
      <c r="CS26" s="68">
        <v>3.216545</v>
      </c>
      <c r="CT26" s="68">
        <v>0</v>
      </c>
      <c r="CU26" s="68">
        <v>3.216545</v>
      </c>
      <c r="CV26" s="68">
        <v>3.216545</v>
      </c>
      <c r="CW26" s="68">
        <v>0</v>
      </c>
      <c r="CX26" s="68">
        <v>3.216545</v>
      </c>
      <c r="CY26" s="68">
        <v>3.216545</v>
      </c>
      <c r="CZ26" s="68">
        <v>0</v>
      </c>
      <c r="DA26" s="68">
        <v>3.216545</v>
      </c>
      <c r="DB26" s="68">
        <v>3.216545</v>
      </c>
      <c r="DC26" s="68">
        <v>0</v>
      </c>
      <c r="DD26" s="68">
        <v>3.216545</v>
      </c>
      <c r="DE26" s="68">
        <v>3.216545</v>
      </c>
      <c r="DF26" s="68">
        <v>0</v>
      </c>
      <c r="DG26" s="68">
        <v>3.216545</v>
      </c>
      <c r="DH26" s="68">
        <v>3.216545</v>
      </c>
      <c r="DI26" s="68">
        <v>0</v>
      </c>
      <c r="DJ26" s="68">
        <v>3.216545</v>
      </c>
      <c r="DK26" s="68">
        <v>3.216545</v>
      </c>
      <c r="DL26" s="68">
        <v>0</v>
      </c>
      <c r="DM26" s="68">
        <v>3.216545</v>
      </c>
      <c r="DN26" s="68">
        <f t="shared" si="4"/>
        <v>38.666591</v>
      </c>
      <c r="DO26" s="68">
        <f t="shared" si="5"/>
        <v>0</v>
      </c>
      <c r="DP26" s="68">
        <f t="shared" si="6"/>
        <v>38.666591</v>
      </c>
      <c r="DQ26" s="68">
        <v>0.125126</v>
      </c>
      <c r="DR26" s="68">
        <v>0.882174</v>
      </c>
      <c r="DS26" s="68">
        <v>-0.757048</v>
      </c>
      <c r="DT26" s="68">
        <v>0.097943</v>
      </c>
      <c r="DU26" s="68">
        <v>0.882174</v>
      </c>
      <c r="DV26" s="68">
        <v>-0.784231</v>
      </c>
      <c r="DW26" s="68">
        <v>0.097943</v>
      </c>
      <c r="DX26" s="68">
        <v>0.882174</v>
      </c>
      <c r="DY26" s="68">
        <v>-0.784231</v>
      </c>
      <c r="DZ26" s="68">
        <v>0.127893</v>
      </c>
      <c r="EA26" s="68">
        <v>0.882174</v>
      </c>
      <c r="EB26" s="68">
        <v>-0.754281</v>
      </c>
      <c r="EC26" s="68">
        <v>0.097943</v>
      </c>
      <c r="ED26" s="68">
        <v>0.882174</v>
      </c>
      <c r="EE26" s="68">
        <v>-0.784231</v>
      </c>
      <c r="EF26" s="68">
        <v>0.162945</v>
      </c>
      <c r="EG26" s="68">
        <v>0.882174</v>
      </c>
      <c r="EH26" s="68">
        <v>-0.719229</v>
      </c>
      <c r="EI26" s="68">
        <v>0.097943</v>
      </c>
      <c r="EJ26" s="68">
        <v>0.882174</v>
      </c>
      <c r="EK26" s="68">
        <v>-0.784231</v>
      </c>
      <c r="EL26" s="68">
        <v>0.166026</v>
      </c>
      <c r="EM26" s="68">
        <v>0.882174</v>
      </c>
      <c r="EN26" s="68">
        <v>-0.716148</v>
      </c>
      <c r="EO26" s="68">
        <v>0.130339</v>
      </c>
      <c r="EP26" s="68">
        <v>0.882174</v>
      </c>
      <c r="EQ26" s="68">
        <v>-0.751835</v>
      </c>
      <c r="ER26" s="68">
        <v>0.133065</v>
      </c>
      <c r="ES26" s="68">
        <v>0.882174</v>
      </c>
      <c r="ET26" s="68">
        <v>-0.749109</v>
      </c>
      <c r="EU26" s="68">
        <v>0.097943</v>
      </c>
      <c r="EV26" s="68">
        <v>0.882174</v>
      </c>
      <c r="EW26" s="68">
        <v>-0.784231</v>
      </c>
      <c r="EX26" s="68">
        <v>0.328315</v>
      </c>
      <c r="EY26" s="68">
        <v>0.882174</v>
      </c>
      <c r="EZ26" s="68">
        <v>-0.553859</v>
      </c>
      <c r="FA26" s="68">
        <f t="shared" si="7"/>
        <v>1.663424</v>
      </c>
      <c r="FB26" s="68">
        <f t="shared" si="8"/>
        <v>10.586088</v>
      </c>
      <c r="FC26" s="68">
        <f t="shared" si="9"/>
        <v>-8.922664</v>
      </c>
      <c r="FD26" s="68">
        <v>0.131714</v>
      </c>
      <c r="FE26" s="68">
        <v>0.206477</v>
      </c>
      <c r="FF26" s="68">
        <v>-0.074763</v>
      </c>
      <c r="FG26" s="68">
        <v>0.131714</v>
      </c>
      <c r="FH26" s="68">
        <v>0.206477</v>
      </c>
      <c r="FI26" s="68">
        <v>-0.074763</v>
      </c>
      <c r="FJ26" s="68">
        <v>0.213349</v>
      </c>
      <c r="FK26" s="68">
        <v>0.206477</v>
      </c>
      <c r="FL26" s="68">
        <v>0.006872</v>
      </c>
      <c r="FM26" s="68">
        <v>0.167446</v>
      </c>
      <c r="FN26" s="68">
        <v>0.206477</v>
      </c>
      <c r="FO26" s="68">
        <v>-0.039031</v>
      </c>
      <c r="FP26" s="68">
        <v>0.131714</v>
      </c>
      <c r="FQ26" s="68">
        <v>0.206477</v>
      </c>
      <c r="FR26" s="68">
        <v>-0.074763</v>
      </c>
      <c r="FS26" s="68">
        <v>0.166923</v>
      </c>
      <c r="FT26" s="68">
        <v>0.206477</v>
      </c>
      <c r="FU26" s="68">
        <v>-0.039554</v>
      </c>
      <c r="FV26" s="68">
        <v>0.131714</v>
      </c>
      <c r="FW26" s="68">
        <v>0.206477</v>
      </c>
      <c r="FX26" s="68">
        <v>-0.074763</v>
      </c>
      <c r="FY26" s="68">
        <v>0.131714</v>
      </c>
      <c r="FZ26" s="68">
        <v>0.206477</v>
      </c>
      <c r="GA26" s="68">
        <v>-0.074763</v>
      </c>
      <c r="GB26" s="68">
        <v>0.131714</v>
      </c>
      <c r="GC26" s="68">
        <v>0.206477</v>
      </c>
      <c r="GD26" s="68">
        <v>-0.074763</v>
      </c>
      <c r="GE26" s="68">
        <v>0.131714</v>
      </c>
      <c r="GF26" s="68">
        <v>0.206477</v>
      </c>
      <c r="GG26" s="68">
        <v>-0.074763</v>
      </c>
      <c r="GH26" s="68">
        <v>0.131714</v>
      </c>
      <c r="GI26" s="68">
        <v>0.206477</v>
      </c>
      <c r="GJ26" s="68">
        <v>-0.074763</v>
      </c>
      <c r="GK26" s="68">
        <v>0.131714</v>
      </c>
      <c r="GL26" s="68">
        <v>0.206477</v>
      </c>
      <c r="GM26" s="68">
        <v>-0.074763</v>
      </c>
      <c r="GN26" s="68">
        <f t="shared" si="10"/>
        <v>1.7331440000000007</v>
      </c>
      <c r="GO26" s="68">
        <f t="shared" si="11"/>
        <v>2.477724</v>
      </c>
      <c r="GP26" s="68">
        <f t="shared" si="12"/>
        <v>-0.7445800000000001</v>
      </c>
      <c r="GQ26" s="68">
        <v>2.573162</v>
      </c>
      <c r="GR26" s="68">
        <v>0</v>
      </c>
      <c r="GS26" s="68">
        <v>2.573162</v>
      </c>
      <c r="GT26" s="68">
        <v>2.573162</v>
      </c>
      <c r="GU26" s="68">
        <v>0</v>
      </c>
      <c r="GV26" s="68">
        <v>2.573162</v>
      </c>
      <c r="GW26" s="68">
        <v>2.573162</v>
      </c>
      <c r="GX26" s="68">
        <v>0</v>
      </c>
      <c r="GY26" s="68">
        <v>2.573162</v>
      </c>
      <c r="GZ26" s="68">
        <v>2.573162</v>
      </c>
      <c r="HA26" s="68">
        <v>0</v>
      </c>
      <c r="HB26" s="68">
        <v>2.573162</v>
      </c>
      <c r="HC26" s="68">
        <v>2.573162</v>
      </c>
      <c r="HD26" s="68">
        <v>0</v>
      </c>
      <c r="HE26" s="68">
        <v>2.573162</v>
      </c>
      <c r="HF26" s="68">
        <v>2.573162</v>
      </c>
      <c r="HG26" s="68">
        <v>0</v>
      </c>
      <c r="HH26" s="68">
        <v>2.573162</v>
      </c>
      <c r="HI26" s="68">
        <v>2.573162</v>
      </c>
      <c r="HJ26" s="68">
        <v>0</v>
      </c>
      <c r="HK26" s="68">
        <v>2.573162</v>
      </c>
      <c r="HL26" s="68">
        <v>2.573162</v>
      </c>
      <c r="HM26" s="68">
        <v>0</v>
      </c>
      <c r="HN26" s="68">
        <v>2.573162</v>
      </c>
      <c r="HO26" s="68">
        <v>2.573162</v>
      </c>
      <c r="HP26" s="68">
        <v>0</v>
      </c>
      <c r="HQ26" s="68">
        <v>2.573162</v>
      </c>
      <c r="HR26" s="68">
        <v>2.573162</v>
      </c>
      <c r="HS26" s="68">
        <v>0</v>
      </c>
      <c r="HT26" s="68">
        <v>2.573162</v>
      </c>
      <c r="HU26" s="68">
        <v>2.573162</v>
      </c>
      <c r="HV26" s="68">
        <v>0</v>
      </c>
      <c r="HW26" s="68">
        <v>2.573162</v>
      </c>
      <c r="HX26" s="68">
        <v>2.573162</v>
      </c>
      <c r="HY26" s="68">
        <v>0</v>
      </c>
      <c r="HZ26" s="68">
        <v>2.573162</v>
      </c>
      <c r="IA26" s="68">
        <f t="shared" si="13"/>
        <v>30.877944</v>
      </c>
      <c r="IB26" s="68">
        <f t="shared" si="14"/>
        <v>0</v>
      </c>
      <c r="IC26" s="68">
        <f t="shared" si="15"/>
        <v>30.877944</v>
      </c>
      <c r="ID26" s="135">
        <v>1.92703</v>
      </c>
      <c r="IE26" s="135">
        <v>1.451571</v>
      </c>
      <c r="IF26" s="135">
        <v>0.475459</v>
      </c>
      <c r="IG26" s="135">
        <v>2.573162</v>
      </c>
      <c r="IH26" s="135">
        <v>0</v>
      </c>
      <c r="II26" s="135">
        <v>2.573162</v>
      </c>
      <c r="IJ26" s="135">
        <v>2.573162</v>
      </c>
      <c r="IK26" s="135">
        <v>0</v>
      </c>
      <c r="IL26" s="135">
        <v>2.573162</v>
      </c>
      <c r="IM26" s="135">
        <v>2.573162</v>
      </c>
      <c r="IN26" s="135">
        <v>0</v>
      </c>
      <c r="IO26" s="135">
        <v>2.573162</v>
      </c>
      <c r="IP26" s="135">
        <f t="shared" si="16"/>
        <v>9.646516</v>
      </c>
      <c r="IQ26" s="135">
        <f t="shared" si="17"/>
        <v>1.451571</v>
      </c>
      <c r="IR26" s="135">
        <f t="shared" si="18"/>
        <v>8.194945</v>
      </c>
      <c r="IS26" s="135">
        <f t="shared" si="19"/>
        <v>10.292648</v>
      </c>
      <c r="IT26" s="135">
        <f t="shared" si="20"/>
        <v>0</v>
      </c>
      <c r="IU26" s="135">
        <f t="shared" si="21"/>
        <v>10.292648</v>
      </c>
    </row>
    <row r="27" spans="2:255" ht="14.25" customHeight="1">
      <c r="B27" s="62">
        <v>19</v>
      </c>
      <c r="C27" s="49" t="s">
        <v>118</v>
      </c>
      <c r="D27" s="68">
        <v>0</v>
      </c>
      <c r="E27" s="68">
        <v>0.027979</v>
      </c>
      <c r="F27" s="68">
        <v>-0.027979</v>
      </c>
      <c r="G27" s="68">
        <v>0</v>
      </c>
      <c r="H27" s="68">
        <v>0.027979</v>
      </c>
      <c r="I27" s="68">
        <v>-0.027979</v>
      </c>
      <c r="J27" s="68">
        <v>0</v>
      </c>
      <c r="K27" s="68">
        <v>0.027979</v>
      </c>
      <c r="L27" s="68">
        <v>-0.027979</v>
      </c>
      <c r="M27" s="68">
        <v>0</v>
      </c>
      <c r="N27" s="68">
        <v>0.027979</v>
      </c>
      <c r="O27" s="68">
        <v>-0.027979</v>
      </c>
      <c r="P27" s="68">
        <v>0</v>
      </c>
      <c r="Q27" s="68">
        <v>0.027979</v>
      </c>
      <c r="R27" s="68">
        <v>-0.027979</v>
      </c>
      <c r="S27" s="68">
        <v>0</v>
      </c>
      <c r="T27" s="68">
        <v>0.027979</v>
      </c>
      <c r="U27" s="68">
        <v>-0.027979</v>
      </c>
      <c r="V27" s="68">
        <v>0.316922</v>
      </c>
      <c r="W27" s="68">
        <v>0.027979</v>
      </c>
      <c r="X27" s="68">
        <v>0.288943</v>
      </c>
      <c r="Y27" s="68">
        <v>0</v>
      </c>
      <c r="Z27" s="68">
        <v>0.027979</v>
      </c>
      <c r="AA27" s="68">
        <v>-0.027979</v>
      </c>
      <c r="AB27" s="68">
        <v>0</v>
      </c>
      <c r="AC27" s="68">
        <v>0.027979</v>
      </c>
      <c r="AD27" s="68">
        <v>-0.027979</v>
      </c>
      <c r="AE27" s="68">
        <v>0</v>
      </c>
      <c r="AF27" s="68">
        <v>0.027979</v>
      </c>
      <c r="AG27" s="68">
        <v>-0.027979</v>
      </c>
      <c r="AH27" s="68">
        <v>0</v>
      </c>
      <c r="AI27" s="68">
        <v>0.027979</v>
      </c>
      <c r="AJ27" s="68">
        <v>-0.027979</v>
      </c>
      <c r="AK27" s="68">
        <v>0</v>
      </c>
      <c r="AL27" s="68">
        <v>0.027979</v>
      </c>
      <c r="AM27" s="68">
        <v>-0.027979</v>
      </c>
      <c r="AN27" s="68">
        <f t="shared" si="0"/>
        <v>0.316922</v>
      </c>
      <c r="AO27" s="68">
        <f t="shared" si="0"/>
        <v>0.33574799999999994</v>
      </c>
      <c r="AP27" s="68">
        <f t="shared" si="0"/>
        <v>-0.018826000000000002</v>
      </c>
      <c r="AQ27" s="68">
        <v>0</v>
      </c>
      <c r="AR27" s="68">
        <v>0.036112</v>
      </c>
      <c r="AS27" s="68">
        <v>-0.036112</v>
      </c>
      <c r="AT27" s="68">
        <v>0.099335</v>
      </c>
      <c r="AU27" s="68">
        <v>0.036112</v>
      </c>
      <c r="AV27" s="68">
        <v>0.063223</v>
      </c>
      <c r="AW27" s="68">
        <v>0</v>
      </c>
      <c r="AX27" s="68">
        <v>0.036112</v>
      </c>
      <c r="AY27" s="68">
        <v>-0.036112</v>
      </c>
      <c r="AZ27" s="68">
        <v>2.318084</v>
      </c>
      <c r="BA27" s="68">
        <v>0.036112</v>
      </c>
      <c r="BB27" s="68">
        <v>2.2819719999999997</v>
      </c>
      <c r="BC27" s="68">
        <v>0.920997</v>
      </c>
      <c r="BD27" s="68">
        <v>0.036112</v>
      </c>
      <c r="BE27" s="68">
        <v>0.8848849999999999</v>
      </c>
      <c r="BF27" s="68">
        <v>0</v>
      </c>
      <c r="BG27" s="68">
        <v>0.036112</v>
      </c>
      <c r="BH27" s="68">
        <v>-0.036112</v>
      </c>
      <c r="BI27" s="68">
        <v>7E-06</v>
      </c>
      <c r="BJ27" s="68">
        <v>0.036112</v>
      </c>
      <c r="BK27" s="68">
        <v>-0.036105</v>
      </c>
      <c r="BL27" s="68">
        <v>0</v>
      </c>
      <c r="BM27" s="68">
        <v>0.036112</v>
      </c>
      <c r="BN27" s="68">
        <v>-0.036112</v>
      </c>
      <c r="BO27" s="68">
        <v>0.399992</v>
      </c>
      <c r="BP27" s="68">
        <v>0.323985</v>
      </c>
      <c r="BQ27" s="68">
        <v>0.07600699999999999</v>
      </c>
      <c r="BR27" s="68">
        <v>0</v>
      </c>
      <c r="BS27" s="68">
        <v>0.46014</v>
      </c>
      <c r="BT27" s="68">
        <v>-0.46014</v>
      </c>
      <c r="BU27" s="68">
        <v>0.874763</v>
      </c>
      <c r="BV27" s="68">
        <v>0.036112</v>
      </c>
      <c r="BW27" s="68">
        <v>0.8386509999999999</v>
      </c>
      <c r="BX27" s="68">
        <v>2.030732</v>
      </c>
      <c r="BY27" s="68">
        <v>0.036112</v>
      </c>
      <c r="BZ27" s="68">
        <v>1.99462</v>
      </c>
      <c r="CA27" s="68">
        <f t="shared" si="1"/>
        <v>6.64391</v>
      </c>
      <c r="CB27" s="68">
        <f t="shared" si="2"/>
        <v>1.1452449999999998</v>
      </c>
      <c r="CC27" s="68">
        <f t="shared" si="3"/>
        <v>5.498665</v>
      </c>
      <c r="CD27" s="68">
        <v>0.8</v>
      </c>
      <c r="CE27" s="68">
        <v>0</v>
      </c>
      <c r="CF27" s="68">
        <v>0.8</v>
      </c>
      <c r="CG27" s="68">
        <v>1</v>
      </c>
      <c r="CH27" s="68">
        <v>0</v>
      </c>
      <c r="CI27" s="68">
        <v>1</v>
      </c>
      <c r="CJ27" s="68">
        <v>0.702488</v>
      </c>
      <c r="CK27" s="68">
        <v>0</v>
      </c>
      <c r="CL27" s="68">
        <v>0.702488</v>
      </c>
      <c r="CM27" s="68">
        <v>4.052761</v>
      </c>
      <c r="CN27" s="68">
        <v>0</v>
      </c>
      <c r="CO27" s="68">
        <v>4.052761</v>
      </c>
      <c r="CP27" s="68">
        <v>3.066873</v>
      </c>
      <c r="CQ27" s="68">
        <v>0</v>
      </c>
      <c r="CR27" s="68">
        <v>3.066873</v>
      </c>
      <c r="CS27" s="68">
        <v>3.390062</v>
      </c>
      <c r="CT27" s="68">
        <v>0</v>
      </c>
      <c r="CU27" s="68">
        <v>3.390062</v>
      </c>
      <c r="CV27" s="68">
        <v>0</v>
      </c>
      <c r="CW27" s="68">
        <v>0</v>
      </c>
      <c r="CX27" s="68">
        <v>0</v>
      </c>
      <c r="CY27" s="68">
        <v>1.214409</v>
      </c>
      <c r="CZ27" s="68">
        <v>0</v>
      </c>
      <c r="DA27" s="68">
        <v>1.214409</v>
      </c>
      <c r="DB27" s="68">
        <v>4.277905</v>
      </c>
      <c r="DC27" s="68">
        <v>0</v>
      </c>
      <c r="DD27" s="68">
        <v>4.277905</v>
      </c>
      <c r="DE27" s="68">
        <v>1.837568</v>
      </c>
      <c r="DF27" s="68">
        <v>0</v>
      </c>
      <c r="DG27" s="68">
        <v>1.837568</v>
      </c>
      <c r="DH27" s="68">
        <v>0</v>
      </c>
      <c r="DI27" s="68">
        <v>0</v>
      </c>
      <c r="DJ27" s="68">
        <v>0</v>
      </c>
      <c r="DK27" s="68">
        <v>0</v>
      </c>
      <c r="DL27" s="68">
        <v>0</v>
      </c>
      <c r="DM27" s="68">
        <v>0</v>
      </c>
      <c r="DN27" s="68">
        <f t="shared" si="4"/>
        <v>20.342066000000003</v>
      </c>
      <c r="DO27" s="68">
        <f t="shared" si="5"/>
        <v>0</v>
      </c>
      <c r="DP27" s="68">
        <f t="shared" si="6"/>
        <v>20.342066000000003</v>
      </c>
      <c r="DQ27" s="68">
        <v>0.342553</v>
      </c>
      <c r="DR27" s="68">
        <v>0.032695</v>
      </c>
      <c r="DS27" s="68">
        <v>0.30985799999999997</v>
      </c>
      <c r="DT27" s="68">
        <v>0.342553</v>
      </c>
      <c r="DU27" s="68">
        <v>0.032695</v>
      </c>
      <c r="DV27" s="68">
        <v>0.30985799999999997</v>
      </c>
      <c r="DW27" s="68">
        <v>0.342553</v>
      </c>
      <c r="DX27" s="68">
        <v>0.032695</v>
      </c>
      <c r="DY27" s="68">
        <v>0.30985799999999997</v>
      </c>
      <c r="DZ27" s="68">
        <v>0.342553</v>
      </c>
      <c r="EA27" s="68">
        <v>0.032695</v>
      </c>
      <c r="EB27" s="68">
        <v>0.30985799999999997</v>
      </c>
      <c r="EC27" s="68">
        <v>0.342553</v>
      </c>
      <c r="ED27" s="68">
        <v>0.032695</v>
      </c>
      <c r="EE27" s="68">
        <v>0.30985799999999997</v>
      </c>
      <c r="EF27" s="68">
        <v>1.56582519999999</v>
      </c>
      <c r="EG27" s="68">
        <v>0.032695</v>
      </c>
      <c r="EH27" s="68">
        <v>1.53313019999999</v>
      </c>
      <c r="EI27" s="68">
        <v>0.392505</v>
      </c>
      <c r="EJ27" s="68">
        <v>0.032695</v>
      </c>
      <c r="EK27" s="68">
        <v>0.35980999999999996</v>
      </c>
      <c r="EL27" s="68">
        <v>0.342553</v>
      </c>
      <c r="EM27" s="68">
        <v>0.032695</v>
      </c>
      <c r="EN27" s="68">
        <v>0.30985799999999997</v>
      </c>
      <c r="EO27" s="68">
        <v>0.342553</v>
      </c>
      <c r="EP27" s="68">
        <v>0.032695</v>
      </c>
      <c r="EQ27" s="68">
        <v>0.30985799999999997</v>
      </c>
      <c r="ER27" s="68">
        <v>0.342553</v>
      </c>
      <c r="ES27" s="68">
        <v>0.032695</v>
      </c>
      <c r="ET27" s="68">
        <v>0.30985799999999997</v>
      </c>
      <c r="EU27" s="68">
        <v>0.342553</v>
      </c>
      <c r="EV27" s="68">
        <v>0.032695</v>
      </c>
      <c r="EW27" s="68">
        <v>0.30985799999999997</v>
      </c>
      <c r="EX27" s="68">
        <v>1.937669</v>
      </c>
      <c r="EY27" s="68">
        <v>0.032695</v>
      </c>
      <c r="EZ27" s="68">
        <v>1.9049740000000002</v>
      </c>
      <c r="FA27" s="68">
        <f t="shared" si="7"/>
        <v>6.978976199999989</v>
      </c>
      <c r="FB27" s="68">
        <f t="shared" si="8"/>
        <v>0.39234000000000013</v>
      </c>
      <c r="FC27" s="68">
        <f t="shared" si="9"/>
        <v>6.58663619999999</v>
      </c>
      <c r="FD27" s="68">
        <v>0.03139</v>
      </c>
      <c r="FE27" s="68">
        <v>0</v>
      </c>
      <c r="FF27" s="68">
        <v>0.03139</v>
      </c>
      <c r="FG27" s="68">
        <v>0.012033</v>
      </c>
      <c r="FH27" s="68">
        <v>0</v>
      </c>
      <c r="FI27" s="68">
        <v>0.012033</v>
      </c>
      <c r="FJ27" s="68">
        <v>0</v>
      </c>
      <c r="FK27" s="68">
        <v>0</v>
      </c>
      <c r="FL27" s="68">
        <v>0</v>
      </c>
      <c r="FM27" s="68">
        <v>0</v>
      </c>
      <c r="FN27" s="68">
        <v>0</v>
      </c>
      <c r="FO27" s="68">
        <v>0</v>
      </c>
      <c r="FP27" s="68">
        <v>0.00998</v>
      </c>
      <c r="FQ27" s="68">
        <v>0</v>
      </c>
      <c r="FR27" s="68">
        <v>0.00998</v>
      </c>
      <c r="FS27" s="68">
        <v>1.189653</v>
      </c>
      <c r="FT27" s="68">
        <v>0</v>
      </c>
      <c r="FU27" s="68">
        <v>1.189653</v>
      </c>
      <c r="FV27" s="68">
        <v>0</v>
      </c>
      <c r="FW27" s="68">
        <v>0</v>
      </c>
      <c r="FX27" s="68">
        <v>0</v>
      </c>
      <c r="FY27" s="68">
        <v>0</v>
      </c>
      <c r="FZ27" s="68">
        <v>0</v>
      </c>
      <c r="GA27" s="68">
        <v>0</v>
      </c>
      <c r="GB27" s="68">
        <v>0</v>
      </c>
      <c r="GC27" s="68">
        <v>0</v>
      </c>
      <c r="GD27" s="68">
        <v>0</v>
      </c>
      <c r="GE27" s="68">
        <v>0</v>
      </c>
      <c r="GF27" s="68">
        <v>0</v>
      </c>
      <c r="GG27" s="68">
        <v>0</v>
      </c>
      <c r="GH27" s="68">
        <v>0</v>
      </c>
      <c r="GI27" s="68">
        <v>0</v>
      </c>
      <c r="GJ27" s="68">
        <v>0</v>
      </c>
      <c r="GK27" s="68">
        <v>0</v>
      </c>
      <c r="GL27" s="68">
        <v>0</v>
      </c>
      <c r="GM27" s="68">
        <v>0</v>
      </c>
      <c r="GN27" s="68">
        <f t="shared" si="10"/>
        <v>1.2430560000000002</v>
      </c>
      <c r="GO27" s="68">
        <f t="shared" si="11"/>
        <v>0</v>
      </c>
      <c r="GP27" s="68">
        <f t="shared" si="12"/>
        <v>1.2430560000000002</v>
      </c>
      <c r="GQ27" s="68">
        <v>0</v>
      </c>
      <c r="GR27" s="68">
        <v>0</v>
      </c>
      <c r="GS27" s="68">
        <v>0</v>
      </c>
      <c r="GT27" s="68">
        <v>0</v>
      </c>
      <c r="GU27" s="68">
        <v>0</v>
      </c>
      <c r="GV27" s="68">
        <v>0</v>
      </c>
      <c r="GW27" s="68">
        <v>1.069159</v>
      </c>
      <c r="GX27" s="68">
        <v>0</v>
      </c>
      <c r="GY27" s="68">
        <v>1.069159</v>
      </c>
      <c r="GZ27" s="68">
        <v>0</v>
      </c>
      <c r="HA27" s="68">
        <v>0</v>
      </c>
      <c r="HB27" s="68">
        <v>0</v>
      </c>
      <c r="HC27" s="68">
        <v>0</v>
      </c>
      <c r="HD27" s="68">
        <v>0</v>
      </c>
      <c r="HE27" s="68">
        <v>0</v>
      </c>
      <c r="HF27" s="68">
        <v>0</v>
      </c>
      <c r="HG27" s="68">
        <v>0</v>
      </c>
      <c r="HH27" s="68">
        <v>0</v>
      </c>
      <c r="HI27" s="68">
        <v>0</v>
      </c>
      <c r="HJ27" s="68">
        <v>0</v>
      </c>
      <c r="HK27" s="68">
        <v>0</v>
      </c>
      <c r="HL27" s="68">
        <v>0</v>
      </c>
      <c r="HM27" s="68">
        <v>0</v>
      </c>
      <c r="HN27" s="68">
        <v>0</v>
      </c>
      <c r="HO27" s="68">
        <v>1.087304</v>
      </c>
      <c r="HP27" s="68">
        <v>0</v>
      </c>
      <c r="HQ27" s="68">
        <v>1.087304</v>
      </c>
      <c r="HR27" s="68">
        <v>0</v>
      </c>
      <c r="HS27" s="68">
        <v>0</v>
      </c>
      <c r="HT27" s="68">
        <v>0</v>
      </c>
      <c r="HU27" s="68">
        <v>0</v>
      </c>
      <c r="HV27" s="68">
        <v>0</v>
      </c>
      <c r="HW27" s="68">
        <v>0</v>
      </c>
      <c r="HX27" s="68">
        <v>0</v>
      </c>
      <c r="HY27" s="68">
        <v>0</v>
      </c>
      <c r="HZ27" s="68">
        <v>0</v>
      </c>
      <c r="IA27" s="68">
        <f t="shared" si="13"/>
        <v>2.156463</v>
      </c>
      <c r="IB27" s="68">
        <f t="shared" si="14"/>
        <v>0</v>
      </c>
      <c r="IC27" s="68">
        <f t="shared" si="15"/>
        <v>2.156463</v>
      </c>
      <c r="ID27" s="135">
        <v>0.080899</v>
      </c>
      <c r="IE27" s="135">
        <v>0</v>
      </c>
      <c r="IF27" s="135">
        <v>0.080899</v>
      </c>
      <c r="IG27" s="135">
        <v>0</v>
      </c>
      <c r="IH27" s="135">
        <v>0</v>
      </c>
      <c r="II27" s="135">
        <v>0</v>
      </c>
      <c r="IJ27" s="135">
        <v>0</v>
      </c>
      <c r="IK27" s="135">
        <v>0</v>
      </c>
      <c r="IL27" s="135">
        <v>0</v>
      </c>
      <c r="IM27" s="135">
        <v>0</v>
      </c>
      <c r="IN27" s="135">
        <v>0</v>
      </c>
      <c r="IO27" s="135">
        <v>0</v>
      </c>
      <c r="IP27" s="135">
        <f t="shared" si="16"/>
        <v>0.080899</v>
      </c>
      <c r="IQ27" s="135">
        <f t="shared" si="17"/>
        <v>0</v>
      </c>
      <c r="IR27" s="135">
        <f t="shared" si="18"/>
        <v>0.080899</v>
      </c>
      <c r="IS27" s="135">
        <f t="shared" si="19"/>
        <v>1.069159</v>
      </c>
      <c r="IT27" s="135">
        <f t="shared" si="20"/>
        <v>0</v>
      </c>
      <c r="IU27" s="135">
        <f t="shared" si="21"/>
        <v>1.069159</v>
      </c>
    </row>
    <row r="28" spans="2:255" ht="14.25" customHeight="1">
      <c r="B28" s="62">
        <v>20</v>
      </c>
      <c r="C28" s="49" t="s">
        <v>119</v>
      </c>
      <c r="D28" s="68">
        <v>0.102156</v>
      </c>
      <c r="E28" s="68">
        <v>0</v>
      </c>
      <c r="F28" s="68">
        <v>0.102156</v>
      </c>
      <c r="G28" s="68">
        <v>1.151344</v>
      </c>
      <c r="H28" s="68">
        <v>0</v>
      </c>
      <c r="I28" s="68">
        <v>1.151344</v>
      </c>
      <c r="J28" s="68">
        <v>1.204131</v>
      </c>
      <c r="K28" s="68">
        <v>0</v>
      </c>
      <c r="L28" s="68">
        <v>1.204131</v>
      </c>
      <c r="M28" s="68">
        <v>2.072624</v>
      </c>
      <c r="N28" s="68">
        <v>0</v>
      </c>
      <c r="O28" s="68">
        <v>2.072624</v>
      </c>
      <c r="P28" s="68">
        <v>0.129222</v>
      </c>
      <c r="Q28" s="68">
        <v>0</v>
      </c>
      <c r="R28" s="68">
        <v>0.129222</v>
      </c>
      <c r="S28" s="68">
        <v>0</v>
      </c>
      <c r="T28" s="68">
        <v>0</v>
      </c>
      <c r="U28" s="68">
        <v>0</v>
      </c>
      <c r="V28" s="68">
        <v>0.248571</v>
      </c>
      <c r="W28" s="68">
        <v>0</v>
      </c>
      <c r="X28" s="68">
        <v>0.248571</v>
      </c>
      <c r="Y28" s="68">
        <v>0.446476</v>
      </c>
      <c r="Z28" s="68">
        <v>0</v>
      </c>
      <c r="AA28" s="68">
        <v>0.446476</v>
      </c>
      <c r="AB28" s="68">
        <v>0</v>
      </c>
      <c r="AC28" s="68">
        <v>0</v>
      </c>
      <c r="AD28" s="68">
        <v>0</v>
      </c>
      <c r="AE28" s="68">
        <v>0.009899</v>
      </c>
      <c r="AF28" s="68">
        <v>0</v>
      </c>
      <c r="AG28" s="68">
        <v>0.009899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f t="shared" si="0"/>
        <v>5.364423</v>
      </c>
      <c r="AO28" s="68">
        <f t="shared" si="0"/>
        <v>0</v>
      </c>
      <c r="AP28" s="68">
        <f t="shared" si="0"/>
        <v>5.364423</v>
      </c>
      <c r="AQ28" s="68">
        <v>1.425945</v>
      </c>
      <c r="AR28" s="68">
        <v>0</v>
      </c>
      <c r="AS28" s="68">
        <v>1.425945</v>
      </c>
      <c r="AT28" s="68">
        <v>1.478578</v>
      </c>
      <c r="AU28" s="68">
        <v>0</v>
      </c>
      <c r="AV28" s="68">
        <v>1.478578</v>
      </c>
      <c r="AW28" s="68">
        <v>0.073914</v>
      </c>
      <c r="AX28" s="68">
        <v>0</v>
      </c>
      <c r="AY28" s="68">
        <v>0.073914</v>
      </c>
      <c r="AZ28" s="68">
        <v>0.588864</v>
      </c>
      <c r="BA28" s="68">
        <v>0</v>
      </c>
      <c r="BB28" s="68">
        <v>0.588864</v>
      </c>
      <c r="BC28" s="68">
        <v>1.400524</v>
      </c>
      <c r="BD28" s="68">
        <v>0</v>
      </c>
      <c r="BE28" s="68">
        <v>1.400524</v>
      </c>
      <c r="BF28" s="68">
        <v>1.191941</v>
      </c>
      <c r="BG28" s="68">
        <v>0</v>
      </c>
      <c r="BH28" s="68">
        <v>1.191941</v>
      </c>
      <c r="BI28" s="68">
        <v>0.780103</v>
      </c>
      <c r="BJ28" s="68">
        <v>0</v>
      </c>
      <c r="BK28" s="68">
        <v>0.780103</v>
      </c>
      <c r="BL28" s="68">
        <v>0.717532</v>
      </c>
      <c r="BM28" s="68">
        <v>0</v>
      </c>
      <c r="BN28" s="68">
        <v>0.717532</v>
      </c>
      <c r="BO28" s="68">
        <v>0.578012</v>
      </c>
      <c r="BP28" s="68">
        <v>0</v>
      </c>
      <c r="BQ28" s="68">
        <v>0.578012</v>
      </c>
      <c r="BR28" s="68">
        <v>1.029203</v>
      </c>
      <c r="BS28" s="68">
        <v>0</v>
      </c>
      <c r="BT28" s="68">
        <v>1.029203</v>
      </c>
      <c r="BU28" s="68">
        <v>0.543418</v>
      </c>
      <c r="BV28" s="68">
        <v>0</v>
      </c>
      <c r="BW28" s="68">
        <v>0.543418</v>
      </c>
      <c r="BX28" s="68">
        <v>0.854164</v>
      </c>
      <c r="BY28" s="68">
        <v>0</v>
      </c>
      <c r="BZ28" s="68">
        <v>0.854164</v>
      </c>
      <c r="CA28" s="68">
        <f t="shared" si="1"/>
        <v>10.662198</v>
      </c>
      <c r="CB28" s="68">
        <f t="shared" si="2"/>
        <v>0</v>
      </c>
      <c r="CC28" s="68">
        <f t="shared" si="3"/>
        <v>10.662198</v>
      </c>
      <c r="CD28" s="68">
        <v>0.236098</v>
      </c>
      <c r="CE28" s="68">
        <v>0</v>
      </c>
      <c r="CF28" s="68">
        <v>0.236098</v>
      </c>
      <c r="CG28" s="68">
        <v>0.334008</v>
      </c>
      <c r="CH28" s="68">
        <v>0</v>
      </c>
      <c r="CI28" s="68">
        <v>0.334008</v>
      </c>
      <c r="CJ28" s="68">
        <v>0.236098</v>
      </c>
      <c r="CK28" s="68">
        <v>0</v>
      </c>
      <c r="CL28" s="68">
        <v>0.236098</v>
      </c>
      <c r="CM28" s="68">
        <v>0.236098</v>
      </c>
      <c r="CN28" s="68">
        <v>0</v>
      </c>
      <c r="CO28" s="68">
        <v>0.236098</v>
      </c>
      <c r="CP28" s="68">
        <v>0.30732</v>
      </c>
      <c r="CQ28" s="68">
        <v>0</v>
      </c>
      <c r="CR28" s="68">
        <v>0.30732</v>
      </c>
      <c r="CS28" s="68">
        <v>0.236098</v>
      </c>
      <c r="CT28" s="68">
        <v>0</v>
      </c>
      <c r="CU28" s="68">
        <v>0.236098</v>
      </c>
      <c r="CV28" s="68">
        <v>0.236098</v>
      </c>
      <c r="CW28" s="68">
        <v>0</v>
      </c>
      <c r="CX28" s="68">
        <v>0.236098</v>
      </c>
      <c r="CY28" s="68">
        <v>0.236098</v>
      </c>
      <c r="CZ28" s="68">
        <v>0</v>
      </c>
      <c r="DA28" s="68">
        <v>0.236098</v>
      </c>
      <c r="DB28" s="68">
        <v>0.236098</v>
      </c>
      <c r="DC28" s="68">
        <v>0</v>
      </c>
      <c r="DD28" s="68">
        <v>0.236098</v>
      </c>
      <c r="DE28" s="68">
        <v>0.236098</v>
      </c>
      <c r="DF28" s="68">
        <v>0</v>
      </c>
      <c r="DG28" s="68">
        <v>0.236098</v>
      </c>
      <c r="DH28" s="68">
        <v>0.827707</v>
      </c>
      <c r="DI28" s="68">
        <v>0</v>
      </c>
      <c r="DJ28" s="68">
        <v>0.827707</v>
      </c>
      <c r="DK28" s="68">
        <v>0.729916</v>
      </c>
      <c r="DL28" s="68">
        <v>0</v>
      </c>
      <c r="DM28" s="68">
        <v>0.729916</v>
      </c>
      <c r="DN28" s="68">
        <f t="shared" si="4"/>
        <v>4.087735</v>
      </c>
      <c r="DO28" s="68">
        <f t="shared" si="5"/>
        <v>0</v>
      </c>
      <c r="DP28" s="68">
        <f t="shared" si="6"/>
        <v>4.087735</v>
      </c>
      <c r="DQ28" s="68">
        <v>0</v>
      </c>
      <c r="DR28" s="68">
        <v>0</v>
      </c>
      <c r="DS28" s="68">
        <v>0</v>
      </c>
      <c r="DT28" s="68">
        <v>0</v>
      </c>
      <c r="DU28" s="68">
        <v>0</v>
      </c>
      <c r="DV28" s="68">
        <v>0</v>
      </c>
      <c r="DW28" s="68">
        <v>0</v>
      </c>
      <c r="DX28" s="68">
        <v>0</v>
      </c>
      <c r="DY28" s="68">
        <v>0</v>
      </c>
      <c r="DZ28" s="68">
        <v>1E-05</v>
      </c>
      <c r="EA28" s="68">
        <v>0</v>
      </c>
      <c r="EB28" s="68">
        <v>1E-05</v>
      </c>
      <c r="EC28" s="68">
        <v>0.128696</v>
      </c>
      <c r="ED28" s="68">
        <v>0</v>
      </c>
      <c r="EE28" s="68">
        <v>0.128696</v>
      </c>
      <c r="EF28" s="68">
        <v>0</v>
      </c>
      <c r="EG28" s="68">
        <v>0</v>
      </c>
      <c r="EH28" s="68">
        <v>0</v>
      </c>
      <c r="EI28" s="68">
        <v>0</v>
      </c>
      <c r="EJ28" s="68">
        <v>0</v>
      </c>
      <c r="EK28" s="68">
        <v>0</v>
      </c>
      <c r="EL28" s="68">
        <v>0</v>
      </c>
      <c r="EM28" s="68">
        <v>0</v>
      </c>
      <c r="EN28" s="68">
        <v>0</v>
      </c>
      <c r="EO28" s="68">
        <v>0</v>
      </c>
      <c r="EP28" s="68">
        <v>0</v>
      </c>
      <c r="EQ28" s="68">
        <v>0</v>
      </c>
      <c r="ER28" s="68">
        <v>0.021938</v>
      </c>
      <c r="ES28" s="68">
        <v>0</v>
      </c>
      <c r="ET28" s="68">
        <v>0.021938</v>
      </c>
      <c r="EU28" s="68">
        <v>0</v>
      </c>
      <c r="EV28" s="68">
        <v>0</v>
      </c>
      <c r="EW28" s="68">
        <v>0</v>
      </c>
      <c r="EX28" s="68">
        <v>0</v>
      </c>
      <c r="EY28" s="68">
        <v>0</v>
      </c>
      <c r="EZ28" s="68">
        <v>0</v>
      </c>
      <c r="FA28" s="68">
        <f t="shared" si="7"/>
        <v>0.150644</v>
      </c>
      <c r="FB28" s="68">
        <f t="shared" si="8"/>
        <v>0</v>
      </c>
      <c r="FC28" s="68">
        <f t="shared" si="9"/>
        <v>0.150644</v>
      </c>
      <c r="FD28" s="68">
        <v>0.089483</v>
      </c>
      <c r="FE28" s="68">
        <v>0</v>
      </c>
      <c r="FF28" s="68">
        <v>0.089483</v>
      </c>
      <c r="FG28" s="68">
        <v>0.010651</v>
      </c>
      <c r="FH28" s="68">
        <v>0</v>
      </c>
      <c r="FI28" s="68">
        <v>0.010651</v>
      </c>
      <c r="FJ28" s="68">
        <v>0.010651</v>
      </c>
      <c r="FK28" s="68">
        <v>0</v>
      </c>
      <c r="FL28" s="68">
        <v>0.010651</v>
      </c>
      <c r="FM28" s="68">
        <v>0.010651</v>
      </c>
      <c r="FN28" s="68">
        <v>0</v>
      </c>
      <c r="FO28" s="68">
        <v>0.010651</v>
      </c>
      <c r="FP28" s="68">
        <v>0.010651</v>
      </c>
      <c r="FQ28" s="68">
        <v>0</v>
      </c>
      <c r="FR28" s="68">
        <v>0.010651</v>
      </c>
      <c r="FS28" s="68">
        <v>0.010651</v>
      </c>
      <c r="FT28" s="68">
        <v>0</v>
      </c>
      <c r="FU28" s="68">
        <v>0.010651</v>
      </c>
      <c r="FV28" s="68">
        <v>0.010651</v>
      </c>
      <c r="FW28" s="68">
        <v>0</v>
      </c>
      <c r="FX28" s="68">
        <v>0.010651</v>
      </c>
      <c r="FY28" s="68">
        <v>0.010651</v>
      </c>
      <c r="FZ28" s="68">
        <v>0</v>
      </c>
      <c r="GA28" s="68">
        <v>0.010651</v>
      </c>
      <c r="GB28" s="68">
        <v>0.010651</v>
      </c>
      <c r="GC28" s="68">
        <v>0</v>
      </c>
      <c r="GD28" s="68">
        <v>0.010651</v>
      </c>
      <c r="GE28" s="68">
        <v>0.010651</v>
      </c>
      <c r="GF28" s="68">
        <v>0</v>
      </c>
      <c r="GG28" s="68">
        <v>0.010651</v>
      </c>
      <c r="GH28" s="68">
        <v>0.010651</v>
      </c>
      <c r="GI28" s="68">
        <v>0</v>
      </c>
      <c r="GJ28" s="68">
        <v>0.010651</v>
      </c>
      <c r="GK28" s="68">
        <v>0.010651</v>
      </c>
      <c r="GL28" s="68">
        <v>0</v>
      </c>
      <c r="GM28" s="68">
        <v>0.010651</v>
      </c>
      <c r="GN28" s="68">
        <f t="shared" si="10"/>
        <v>0.20664399999999994</v>
      </c>
      <c r="GO28" s="68">
        <f t="shared" si="11"/>
        <v>0</v>
      </c>
      <c r="GP28" s="68">
        <f t="shared" si="12"/>
        <v>0.20664399999999994</v>
      </c>
      <c r="GQ28" s="68">
        <v>0</v>
      </c>
      <c r="GR28" s="68">
        <v>0</v>
      </c>
      <c r="GS28" s="68">
        <v>0</v>
      </c>
      <c r="GT28" s="68">
        <v>0</v>
      </c>
      <c r="GU28" s="68">
        <v>0</v>
      </c>
      <c r="GV28" s="68">
        <v>0</v>
      </c>
      <c r="GW28" s="68">
        <v>0</v>
      </c>
      <c r="GX28" s="68">
        <v>0</v>
      </c>
      <c r="GY28" s="68">
        <v>0</v>
      </c>
      <c r="GZ28" s="68">
        <v>0</v>
      </c>
      <c r="HA28" s="68">
        <v>0</v>
      </c>
      <c r="HB28" s="68">
        <v>0</v>
      </c>
      <c r="HC28" s="68">
        <v>0</v>
      </c>
      <c r="HD28" s="68">
        <v>0</v>
      </c>
      <c r="HE28" s="68">
        <v>0</v>
      </c>
      <c r="HF28" s="68">
        <v>0</v>
      </c>
      <c r="HG28" s="68">
        <v>0</v>
      </c>
      <c r="HH28" s="68">
        <v>0</v>
      </c>
      <c r="HI28" s="68">
        <v>0</v>
      </c>
      <c r="HJ28" s="68">
        <v>0</v>
      </c>
      <c r="HK28" s="68">
        <v>0</v>
      </c>
      <c r="HL28" s="68">
        <v>0</v>
      </c>
      <c r="HM28" s="68">
        <v>0</v>
      </c>
      <c r="HN28" s="68">
        <v>0</v>
      </c>
      <c r="HO28" s="68">
        <v>0</v>
      </c>
      <c r="HP28" s="68">
        <v>0</v>
      </c>
      <c r="HQ28" s="68">
        <v>0</v>
      </c>
      <c r="HR28" s="68">
        <v>0</v>
      </c>
      <c r="HS28" s="68">
        <v>0</v>
      </c>
      <c r="HT28" s="68">
        <v>0</v>
      </c>
      <c r="HU28" s="68">
        <v>0</v>
      </c>
      <c r="HV28" s="68">
        <v>0</v>
      </c>
      <c r="HW28" s="68">
        <v>0</v>
      </c>
      <c r="HX28" s="68">
        <v>0</v>
      </c>
      <c r="HY28" s="68">
        <v>0</v>
      </c>
      <c r="HZ28" s="68">
        <v>0</v>
      </c>
      <c r="IA28" s="68">
        <f t="shared" si="13"/>
        <v>0</v>
      </c>
      <c r="IB28" s="68">
        <f t="shared" si="14"/>
        <v>0</v>
      </c>
      <c r="IC28" s="68">
        <f t="shared" si="15"/>
        <v>0</v>
      </c>
      <c r="ID28" s="135">
        <v>0</v>
      </c>
      <c r="IE28" s="135">
        <v>0</v>
      </c>
      <c r="IF28" s="135">
        <v>0</v>
      </c>
      <c r="IG28" s="135">
        <v>0</v>
      </c>
      <c r="IH28" s="135">
        <v>0</v>
      </c>
      <c r="II28" s="135">
        <v>0</v>
      </c>
      <c r="IJ28" s="135">
        <v>0</v>
      </c>
      <c r="IK28" s="135">
        <v>0</v>
      </c>
      <c r="IL28" s="135">
        <v>0</v>
      </c>
      <c r="IM28" s="135">
        <v>0</v>
      </c>
      <c r="IN28" s="135">
        <v>0</v>
      </c>
      <c r="IO28" s="135">
        <v>0</v>
      </c>
      <c r="IP28" s="135">
        <f t="shared" si="16"/>
        <v>0</v>
      </c>
      <c r="IQ28" s="135">
        <f t="shared" si="17"/>
        <v>0</v>
      </c>
      <c r="IR28" s="135">
        <f t="shared" si="18"/>
        <v>0</v>
      </c>
      <c r="IS28" s="135">
        <f t="shared" si="19"/>
        <v>0</v>
      </c>
      <c r="IT28" s="135">
        <f t="shared" si="20"/>
        <v>0</v>
      </c>
      <c r="IU28" s="135">
        <f t="shared" si="21"/>
        <v>0</v>
      </c>
    </row>
    <row r="29" spans="2:255" ht="14.25" customHeight="1">
      <c r="B29" s="62">
        <v>21</v>
      </c>
      <c r="C29" s="49" t="s">
        <v>120</v>
      </c>
      <c r="D29" s="68">
        <v>0</v>
      </c>
      <c r="E29" s="68">
        <v>0.061818</v>
      </c>
      <c r="F29" s="68">
        <v>-0.061818</v>
      </c>
      <c r="G29" s="68">
        <v>0</v>
      </c>
      <c r="H29" s="68">
        <v>0.890726</v>
      </c>
      <c r="I29" s="68">
        <v>-0.890726</v>
      </c>
      <c r="J29" s="68">
        <v>0</v>
      </c>
      <c r="K29" s="68">
        <v>0.061818</v>
      </c>
      <c r="L29" s="68">
        <v>-0.061818</v>
      </c>
      <c r="M29" s="68">
        <v>0.484985</v>
      </c>
      <c r="N29" s="68">
        <v>0.061818</v>
      </c>
      <c r="O29" s="68">
        <v>0.423167</v>
      </c>
      <c r="P29" s="68">
        <v>0</v>
      </c>
      <c r="Q29" s="68">
        <v>0.619684</v>
      </c>
      <c r="R29" s="68">
        <v>-0.619684</v>
      </c>
      <c r="S29" s="68">
        <v>0.091079</v>
      </c>
      <c r="T29" s="68">
        <v>0.061818</v>
      </c>
      <c r="U29" s="68">
        <v>0.029260999999999995</v>
      </c>
      <c r="V29" s="68">
        <v>0.024364</v>
      </c>
      <c r="W29" s="68">
        <v>0.061818</v>
      </c>
      <c r="X29" s="68">
        <v>-0.037454</v>
      </c>
      <c r="Y29" s="68">
        <v>0</v>
      </c>
      <c r="Z29" s="68">
        <v>0.061818</v>
      </c>
      <c r="AA29" s="68">
        <v>-0.061818</v>
      </c>
      <c r="AB29" s="68">
        <v>0.099945</v>
      </c>
      <c r="AC29" s="68">
        <v>0.061818</v>
      </c>
      <c r="AD29" s="68">
        <v>0.03812700000000001</v>
      </c>
      <c r="AE29" s="68">
        <v>0</v>
      </c>
      <c r="AF29" s="68">
        <v>0.061818</v>
      </c>
      <c r="AG29" s="68">
        <v>-0.061818</v>
      </c>
      <c r="AH29" s="68">
        <v>0</v>
      </c>
      <c r="AI29" s="68">
        <v>0.061818</v>
      </c>
      <c r="AJ29" s="68">
        <v>-0.061818</v>
      </c>
      <c r="AK29" s="68">
        <v>0.03999</v>
      </c>
      <c r="AL29" s="68">
        <v>0.061818</v>
      </c>
      <c r="AM29" s="68">
        <v>-0.021828</v>
      </c>
      <c r="AN29" s="68">
        <f t="shared" si="0"/>
        <v>0.7403630000000001</v>
      </c>
      <c r="AO29" s="68">
        <f t="shared" si="0"/>
        <v>2.12859</v>
      </c>
      <c r="AP29" s="68">
        <f t="shared" si="0"/>
        <v>-1.3882269999999997</v>
      </c>
      <c r="AQ29" s="68">
        <v>0.213822</v>
      </c>
      <c r="AR29" s="68">
        <v>0</v>
      </c>
      <c r="AS29" s="68">
        <v>0.213822</v>
      </c>
      <c r="AT29" s="68">
        <v>0.213822</v>
      </c>
      <c r="AU29" s="68">
        <v>0</v>
      </c>
      <c r="AV29" s="68">
        <v>0.213822</v>
      </c>
      <c r="AW29" s="68">
        <v>0.213822</v>
      </c>
      <c r="AX29" s="68">
        <v>0</v>
      </c>
      <c r="AY29" s="68">
        <v>0.213822</v>
      </c>
      <c r="AZ29" s="68">
        <v>0.213822</v>
      </c>
      <c r="BA29" s="68">
        <v>0</v>
      </c>
      <c r="BB29" s="68">
        <v>0.213822</v>
      </c>
      <c r="BC29" s="68">
        <v>0.213822</v>
      </c>
      <c r="BD29" s="68">
        <v>0</v>
      </c>
      <c r="BE29" s="68">
        <v>0.213822</v>
      </c>
      <c r="BF29" s="68">
        <v>0.257387</v>
      </c>
      <c r="BG29" s="68">
        <v>0</v>
      </c>
      <c r="BH29" s="68">
        <v>0.257387</v>
      </c>
      <c r="BI29" s="68">
        <v>0.243301</v>
      </c>
      <c r="BJ29" s="68">
        <v>0</v>
      </c>
      <c r="BK29" s="68">
        <v>0.243301</v>
      </c>
      <c r="BL29" s="68">
        <v>0.213822</v>
      </c>
      <c r="BM29" s="68">
        <v>0</v>
      </c>
      <c r="BN29" s="68">
        <v>0.213822</v>
      </c>
      <c r="BO29" s="68">
        <v>0.213822</v>
      </c>
      <c r="BP29" s="68">
        <v>0</v>
      </c>
      <c r="BQ29" s="68">
        <v>0.213822</v>
      </c>
      <c r="BR29" s="68">
        <v>0.213822</v>
      </c>
      <c r="BS29" s="68">
        <v>0</v>
      </c>
      <c r="BT29" s="68">
        <v>0.213822</v>
      </c>
      <c r="BU29" s="68">
        <v>0.213822</v>
      </c>
      <c r="BV29" s="68">
        <v>0</v>
      </c>
      <c r="BW29" s="68">
        <v>0.213822</v>
      </c>
      <c r="BX29" s="68">
        <v>0.213822</v>
      </c>
      <c r="BY29" s="68">
        <v>0</v>
      </c>
      <c r="BZ29" s="68">
        <v>0.213822</v>
      </c>
      <c r="CA29" s="68">
        <f t="shared" si="1"/>
        <v>2.638908</v>
      </c>
      <c r="CB29" s="68">
        <f t="shared" si="2"/>
        <v>0</v>
      </c>
      <c r="CC29" s="68">
        <f t="shared" si="3"/>
        <v>2.638908</v>
      </c>
      <c r="CD29" s="68">
        <v>0.159022</v>
      </c>
      <c r="CE29" s="68">
        <v>0</v>
      </c>
      <c r="CF29" s="68">
        <v>0.159022</v>
      </c>
      <c r="CG29" s="68">
        <v>0.028309</v>
      </c>
      <c r="CH29" s="68">
        <v>0</v>
      </c>
      <c r="CI29" s="68">
        <v>0.028309</v>
      </c>
      <c r="CJ29" s="68">
        <v>0.8075</v>
      </c>
      <c r="CK29" s="68">
        <v>0</v>
      </c>
      <c r="CL29" s="68">
        <v>0.8075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0.191855</v>
      </c>
      <c r="CZ29" s="68">
        <v>0</v>
      </c>
      <c r="DA29" s="68">
        <v>0.191855</v>
      </c>
      <c r="DB29" s="68">
        <v>0.028519</v>
      </c>
      <c r="DC29" s="68">
        <v>0</v>
      </c>
      <c r="DD29" s="68">
        <v>0.028519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f t="shared" si="4"/>
        <v>1.2152049999999999</v>
      </c>
      <c r="DO29" s="68">
        <f t="shared" si="5"/>
        <v>0</v>
      </c>
      <c r="DP29" s="68">
        <f t="shared" si="6"/>
        <v>1.2152049999999999</v>
      </c>
      <c r="DQ29" s="68">
        <v>0</v>
      </c>
      <c r="DR29" s="68">
        <v>0</v>
      </c>
      <c r="DS29" s="68">
        <v>0</v>
      </c>
      <c r="DT29" s="68">
        <v>0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68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  <c r="EN29" s="68">
        <v>0</v>
      </c>
      <c r="EO29" s="68">
        <v>0</v>
      </c>
      <c r="EP29" s="68">
        <v>0</v>
      </c>
      <c r="EQ29" s="68">
        <v>0</v>
      </c>
      <c r="ER29" s="68">
        <v>0.152754</v>
      </c>
      <c r="ES29" s="68">
        <v>0</v>
      </c>
      <c r="ET29" s="68">
        <v>0.152754</v>
      </c>
      <c r="EU29" s="68">
        <v>0</v>
      </c>
      <c r="EV29" s="68">
        <v>0</v>
      </c>
      <c r="EW29" s="68">
        <v>0</v>
      </c>
      <c r="EX29" s="68">
        <v>0.03116</v>
      </c>
      <c r="EY29" s="68">
        <v>0</v>
      </c>
      <c r="EZ29" s="68">
        <v>0.03116</v>
      </c>
      <c r="FA29" s="68">
        <f t="shared" si="7"/>
        <v>0.183914</v>
      </c>
      <c r="FB29" s="68">
        <f t="shared" si="8"/>
        <v>0</v>
      </c>
      <c r="FC29" s="68">
        <f t="shared" si="9"/>
        <v>0.183914</v>
      </c>
      <c r="FD29" s="68">
        <v>0.27823</v>
      </c>
      <c r="FE29" s="68">
        <v>0</v>
      </c>
      <c r="FF29" s="68">
        <v>0.27823</v>
      </c>
      <c r="FG29" s="68">
        <v>0.003475</v>
      </c>
      <c r="FH29" s="68">
        <v>0</v>
      </c>
      <c r="FI29" s="68">
        <v>0.003475</v>
      </c>
      <c r="FJ29" s="68">
        <v>0.005219</v>
      </c>
      <c r="FK29" s="68">
        <v>0</v>
      </c>
      <c r="FL29" s="68">
        <v>0.005219</v>
      </c>
      <c r="FM29" s="68">
        <v>0.17149</v>
      </c>
      <c r="FN29" s="68">
        <v>0</v>
      </c>
      <c r="FO29" s="68">
        <v>0.17149</v>
      </c>
      <c r="FP29" s="68">
        <v>0.551931</v>
      </c>
      <c r="FQ29" s="68">
        <v>0</v>
      </c>
      <c r="FR29" s="68">
        <v>0.551931</v>
      </c>
      <c r="FS29" s="68">
        <v>2.028446</v>
      </c>
      <c r="FT29" s="68">
        <v>0</v>
      </c>
      <c r="FU29" s="68">
        <v>2.028446</v>
      </c>
      <c r="FV29" s="68">
        <v>0</v>
      </c>
      <c r="FW29" s="68">
        <v>0</v>
      </c>
      <c r="FX29" s="68">
        <v>0</v>
      </c>
      <c r="FY29" s="68">
        <v>0.080756</v>
      </c>
      <c r="FZ29" s="68">
        <v>0</v>
      </c>
      <c r="GA29" s="68">
        <v>0.080756</v>
      </c>
      <c r="GB29" s="68">
        <v>0.312935</v>
      </c>
      <c r="GC29" s="68">
        <v>0</v>
      </c>
      <c r="GD29" s="68">
        <v>0.312935</v>
      </c>
      <c r="GE29" s="68">
        <v>0.133616</v>
      </c>
      <c r="GF29" s="68">
        <v>0</v>
      </c>
      <c r="GG29" s="68">
        <v>0.133616</v>
      </c>
      <c r="GH29" s="68">
        <v>0</v>
      </c>
      <c r="GI29" s="68">
        <v>0</v>
      </c>
      <c r="GJ29" s="68">
        <v>0</v>
      </c>
      <c r="GK29" s="68">
        <v>0</v>
      </c>
      <c r="GL29" s="68">
        <v>0</v>
      </c>
      <c r="GM29" s="68">
        <v>0</v>
      </c>
      <c r="GN29" s="68">
        <f t="shared" si="10"/>
        <v>3.566098</v>
      </c>
      <c r="GO29" s="68">
        <f t="shared" si="11"/>
        <v>0</v>
      </c>
      <c r="GP29" s="68">
        <f t="shared" si="12"/>
        <v>3.566098</v>
      </c>
      <c r="GQ29" s="68">
        <v>0.000693</v>
      </c>
      <c r="GR29" s="68">
        <v>0</v>
      </c>
      <c r="GS29" s="68">
        <v>0.000693</v>
      </c>
      <c r="GT29" s="68">
        <v>0.000693</v>
      </c>
      <c r="GU29" s="68">
        <v>0</v>
      </c>
      <c r="GV29" s="68">
        <v>0.000693</v>
      </c>
      <c r="GW29" s="68">
        <v>0.000693</v>
      </c>
      <c r="GX29" s="68">
        <v>0</v>
      </c>
      <c r="GY29" s="68">
        <v>0.000693</v>
      </c>
      <c r="GZ29" s="68">
        <v>0.000693</v>
      </c>
      <c r="HA29" s="68">
        <v>0</v>
      </c>
      <c r="HB29" s="68">
        <v>0.000693</v>
      </c>
      <c r="HC29" s="68">
        <v>0.418695</v>
      </c>
      <c r="HD29" s="68">
        <v>0</v>
      </c>
      <c r="HE29" s="68">
        <v>0.418695</v>
      </c>
      <c r="HF29" s="68">
        <v>0.573863</v>
      </c>
      <c r="HG29" s="68">
        <v>0</v>
      </c>
      <c r="HH29" s="68">
        <v>0.573863</v>
      </c>
      <c r="HI29" s="68">
        <v>0.000693</v>
      </c>
      <c r="HJ29" s="68">
        <v>0</v>
      </c>
      <c r="HK29" s="68">
        <v>0.000693</v>
      </c>
      <c r="HL29" s="68">
        <v>0.000693</v>
      </c>
      <c r="HM29" s="68">
        <v>0</v>
      </c>
      <c r="HN29" s="68">
        <v>0.000693</v>
      </c>
      <c r="HO29" s="68">
        <v>0.580422</v>
      </c>
      <c r="HP29" s="68">
        <v>0</v>
      </c>
      <c r="HQ29" s="68">
        <v>0.580422</v>
      </c>
      <c r="HR29" s="68">
        <v>0.000693</v>
      </c>
      <c r="HS29" s="68">
        <v>0</v>
      </c>
      <c r="HT29" s="68">
        <v>0.000693</v>
      </c>
      <c r="HU29" s="68">
        <v>0.358478</v>
      </c>
      <c r="HV29" s="68">
        <v>0</v>
      </c>
      <c r="HW29" s="68">
        <v>0.358478</v>
      </c>
      <c r="HX29" s="68">
        <v>0.700151</v>
      </c>
      <c r="HY29" s="68">
        <v>0</v>
      </c>
      <c r="HZ29" s="68">
        <v>0.700151</v>
      </c>
      <c r="IA29" s="68">
        <f t="shared" si="13"/>
        <v>2.6364600000000005</v>
      </c>
      <c r="IB29" s="68">
        <f t="shared" si="14"/>
        <v>0</v>
      </c>
      <c r="IC29" s="68">
        <f t="shared" si="15"/>
        <v>2.6364600000000005</v>
      </c>
      <c r="ID29" s="135">
        <v>1.04358</v>
      </c>
      <c r="IE29" s="135">
        <v>0</v>
      </c>
      <c r="IF29" s="135">
        <v>1.04358</v>
      </c>
      <c r="IG29" s="135">
        <v>0.000693</v>
      </c>
      <c r="IH29" s="135">
        <v>0</v>
      </c>
      <c r="II29" s="135">
        <v>0.000693</v>
      </c>
      <c r="IJ29" s="135">
        <v>0.000693</v>
      </c>
      <c r="IK29" s="135">
        <v>0</v>
      </c>
      <c r="IL29" s="135">
        <v>0.000693</v>
      </c>
      <c r="IM29" s="135">
        <v>0.000693</v>
      </c>
      <c r="IN29" s="135">
        <v>0</v>
      </c>
      <c r="IO29" s="135">
        <v>0.000693</v>
      </c>
      <c r="IP29" s="135">
        <f t="shared" si="16"/>
        <v>1.0456590000000001</v>
      </c>
      <c r="IQ29" s="135">
        <f t="shared" si="17"/>
        <v>0</v>
      </c>
      <c r="IR29" s="135">
        <f t="shared" si="18"/>
        <v>1.0456590000000001</v>
      </c>
      <c r="IS29" s="135">
        <f t="shared" si="19"/>
        <v>0.002772</v>
      </c>
      <c r="IT29" s="135">
        <f t="shared" si="20"/>
        <v>0</v>
      </c>
      <c r="IU29" s="135">
        <f t="shared" si="21"/>
        <v>0.002772</v>
      </c>
    </row>
    <row r="30" spans="2:255" ht="14.25" customHeight="1">
      <c r="B30" s="62">
        <v>22</v>
      </c>
      <c r="C30" s="49" t="s">
        <v>121</v>
      </c>
      <c r="D30" s="68">
        <v>0</v>
      </c>
      <c r="E30" s="68">
        <v>0</v>
      </c>
      <c r="F30" s="68">
        <v>0</v>
      </c>
      <c r="G30" s="68">
        <v>0.752992</v>
      </c>
      <c r="H30" s="68">
        <v>0</v>
      </c>
      <c r="I30" s="68">
        <v>0.752992</v>
      </c>
      <c r="J30" s="68">
        <v>0.999714</v>
      </c>
      <c r="K30" s="68">
        <v>0</v>
      </c>
      <c r="L30" s="68">
        <v>0.999714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0.798606</v>
      </c>
      <c r="AC30" s="68">
        <v>0</v>
      </c>
      <c r="AD30" s="68">
        <v>0.798606</v>
      </c>
      <c r="AE30" s="68">
        <v>0.002177</v>
      </c>
      <c r="AF30" s="68">
        <v>0</v>
      </c>
      <c r="AG30" s="68">
        <v>0.002177</v>
      </c>
      <c r="AH30" s="68">
        <v>0</v>
      </c>
      <c r="AI30" s="68">
        <v>0.16</v>
      </c>
      <c r="AJ30" s="68">
        <v>-0.16</v>
      </c>
      <c r="AK30" s="68">
        <v>0</v>
      </c>
      <c r="AL30" s="68">
        <v>0.1</v>
      </c>
      <c r="AM30" s="68">
        <v>-0.1</v>
      </c>
      <c r="AN30" s="68">
        <f t="shared" si="0"/>
        <v>2.553489</v>
      </c>
      <c r="AO30" s="68">
        <f t="shared" si="0"/>
        <v>0.26</v>
      </c>
      <c r="AP30" s="68">
        <f t="shared" si="0"/>
        <v>2.2934889999999997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0.17</v>
      </c>
      <c r="BG30" s="68">
        <v>0</v>
      </c>
      <c r="BH30" s="68">
        <v>0.17</v>
      </c>
      <c r="BI30" s="68">
        <v>0</v>
      </c>
      <c r="BJ30" s="68">
        <v>0</v>
      </c>
      <c r="BK30" s="68">
        <v>0</v>
      </c>
      <c r="BL30" s="68">
        <v>0.153932</v>
      </c>
      <c r="BM30" s="68">
        <v>0</v>
      </c>
      <c r="BN30" s="68">
        <v>0.153932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f t="shared" si="1"/>
        <v>0.323932</v>
      </c>
      <c r="CB30" s="68">
        <f t="shared" si="2"/>
        <v>0</v>
      </c>
      <c r="CC30" s="68">
        <f t="shared" si="3"/>
        <v>0.323932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0.1</v>
      </c>
      <c r="CK30" s="68">
        <v>0</v>
      </c>
      <c r="CL30" s="68">
        <v>0.1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>
        <v>0</v>
      </c>
      <c r="DB30" s="68">
        <v>0.011985</v>
      </c>
      <c r="DC30" s="68">
        <v>0</v>
      </c>
      <c r="DD30" s="68">
        <v>0.011985</v>
      </c>
      <c r="DE30" s="68">
        <v>0</v>
      </c>
      <c r="DF30" s="68">
        <v>0</v>
      </c>
      <c r="DG30" s="68">
        <v>0</v>
      </c>
      <c r="DH30" s="68">
        <v>0.006985</v>
      </c>
      <c r="DI30" s="68">
        <v>0</v>
      </c>
      <c r="DJ30" s="68">
        <v>0.006985</v>
      </c>
      <c r="DK30" s="68">
        <v>0.010577</v>
      </c>
      <c r="DL30" s="68">
        <v>0</v>
      </c>
      <c r="DM30" s="68">
        <v>0.010577</v>
      </c>
      <c r="DN30" s="68">
        <f t="shared" si="4"/>
        <v>0.129547</v>
      </c>
      <c r="DO30" s="68">
        <f t="shared" si="5"/>
        <v>0</v>
      </c>
      <c r="DP30" s="68">
        <f t="shared" si="6"/>
        <v>0.129547</v>
      </c>
      <c r="DQ30" s="68">
        <v>0.007</v>
      </c>
      <c r="DR30" s="68">
        <v>0</v>
      </c>
      <c r="DS30" s="68">
        <v>0.007</v>
      </c>
      <c r="DT30" s="68">
        <v>0</v>
      </c>
      <c r="DU30" s="68">
        <v>0</v>
      </c>
      <c r="DV30" s="68">
        <v>0</v>
      </c>
      <c r="DW30" s="68">
        <v>0.018</v>
      </c>
      <c r="DX30" s="68">
        <v>0</v>
      </c>
      <c r="DY30" s="68">
        <v>0.018</v>
      </c>
      <c r="DZ30" s="68">
        <v>0</v>
      </c>
      <c r="EA30" s="68">
        <v>0</v>
      </c>
      <c r="EB30" s="68">
        <v>0</v>
      </c>
      <c r="EC30" s="68">
        <v>0.01</v>
      </c>
      <c r="ED30" s="68">
        <v>0</v>
      </c>
      <c r="EE30" s="68">
        <v>0.01</v>
      </c>
      <c r="EF30" s="68">
        <v>0.005</v>
      </c>
      <c r="EG30" s="68">
        <v>0</v>
      </c>
      <c r="EH30" s="68">
        <v>0.005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  <c r="EN30" s="68">
        <v>0</v>
      </c>
      <c r="EO30" s="68">
        <v>0.01</v>
      </c>
      <c r="EP30" s="68">
        <v>0</v>
      </c>
      <c r="EQ30" s="68">
        <v>0.01</v>
      </c>
      <c r="ER30" s="68">
        <v>0</v>
      </c>
      <c r="ES30" s="68">
        <v>0</v>
      </c>
      <c r="ET30" s="68">
        <v>0</v>
      </c>
      <c r="EU30" s="68">
        <v>0.01</v>
      </c>
      <c r="EV30" s="68">
        <v>0</v>
      </c>
      <c r="EW30" s="68">
        <v>0.01</v>
      </c>
      <c r="EX30" s="68">
        <v>0</v>
      </c>
      <c r="EY30" s="68">
        <v>0</v>
      </c>
      <c r="EZ30" s="68">
        <v>0</v>
      </c>
      <c r="FA30" s="68">
        <f t="shared" si="7"/>
        <v>0.06</v>
      </c>
      <c r="FB30" s="68">
        <f t="shared" si="8"/>
        <v>0</v>
      </c>
      <c r="FC30" s="68">
        <f t="shared" si="9"/>
        <v>0.06</v>
      </c>
      <c r="FD30" s="68">
        <v>0.03</v>
      </c>
      <c r="FE30" s="68">
        <v>0</v>
      </c>
      <c r="FF30" s="68">
        <v>0.03</v>
      </c>
      <c r="FG30" s="68">
        <v>0</v>
      </c>
      <c r="FH30" s="68">
        <v>0</v>
      </c>
      <c r="FI30" s="68">
        <v>0</v>
      </c>
      <c r="FJ30" s="68">
        <v>0.032</v>
      </c>
      <c r="FK30" s="68">
        <v>0</v>
      </c>
      <c r="FL30" s="68">
        <v>0.032</v>
      </c>
      <c r="FM30" s="68">
        <v>0</v>
      </c>
      <c r="FN30" s="68">
        <v>0</v>
      </c>
      <c r="FO30" s="68">
        <v>0</v>
      </c>
      <c r="FP30" s="68">
        <v>0.131992</v>
      </c>
      <c r="FQ30" s="68">
        <v>0</v>
      </c>
      <c r="FR30" s="68">
        <v>0.131992</v>
      </c>
      <c r="FS30" s="68">
        <v>0.247213</v>
      </c>
      <c r="FT30" s="68">
        <v>0</v>
      </c>
      <c r="FU30" s="68">
        <v>0.247213</v>
      </c>
      <c r="FV30" s="68">
        <v>0</v>
      </c>
      <c r="FW30" s="68">
        <v>0</v>
      </c>
      <c r="FX30" s="68">
        <v>0</v>
      </c>
      <c r="FY30" s="68">
        <v>0.01</v>
      </c>
      <c r="FZ30" s="68">
        <v>0</v>
      </c>
      <c r="GA30" s="68">
        <v>0.01</v>
      </c>
      <c r="GB30" s="68">
        <v>0.02</v>
      </c>
      <c r="GC30" s="68">
        <v>0</v>
      </c>
      <c r="GD30" s="68">
        <v>0.02</v>
      </c>
      <c r="GE30" s="68">
        <v>0</v>
      </c>
      <c r="GF30" s="68">
        <v>0</v>
      </c>
      <c r="GG30" s="68">
        <v>0</v>
      </c>
      <c r="GH30" s="68">
        <v>0</v>
      </c>
      <c r="GI30" s="68">
        <v>0</v>
      </c>
      <c r="GJ30" s="68">
        <v>0</v>
      </c>
      <c r="GK30" s="68">
        <v>0.01</v>
      </c>
      <c r="GL30" s="68">
        <v>0</v>
      </c>
      <c r="GM30" s="68">
        <v>0.01</v>
      </c>
      <c r="GN30" s="68">
        <f t="shared" si="10"/>
        <v>0.481205</v>
      </c>
      <c r="GO30" s="68">
        <f t="shared" si="11"/>
        <v>0</v>
      </c>
      <c r="GP30" s="68">
        <f t="shared" si="12"/>
        <v>0.481205</v>
      </c>
      <c r="GQ30" s="68">
        <v>0.005434</v>
      </c>
      <c r="GR30" s="68">
        <v>0</v>
      </c>
      <c r="GS30" s="68">
        <v>0.005434</v>
      </c>
      <c r="GT30" s="68">
        <v>0.015434</v>
      </c>
      <c r="GU30" s="68">
        <v>0</v>
      </c>
      <c r="GV30" s="68">
        <v>0.015434</v>
      </c>
      <c r="GW30" s="68">
        <v>0.019434</v>
      </c>
      <c r="GX30" s="68">
        <v>0</v>
      </c>
      <c r="GY30" s="68">
        <v>0.019434</v>
      </c>
      <c r="GZ30" s="68">
        <v>0.005434</v>
      </c>
      <c r="HA30" s="68">
        <v>0</v>
      </c>
      <c r="HB30" s="68">
        <v>0.005434</v>
      </c>
      <c r="HC30" s="68">
        <v>0.005434</v>
      </c>
      <c r="HD30" s="68">
        <v>0</v>
      </c>
      <c r="HE30" s="68">
        <v>0.005434</v>
      </c>
      <c r="HF30" s="68">
        <v>0.015434</v>
      </c>
      <c r="HG30" s="68">
        <v>0</v>
      </c>
      <c r="HH30" s="68">
        <v>0.015434</v>
      </c>
      <c r="HI30" s="68">
        <v>0.015434</v>
      </c>
      <c r="HJ30" s="68">
        <v>0</v>
      </c>
      <c r="HK30" s="68">
        <v>0.015434</v>
      </c>
      <c r="HL30" s="68">
        <v>1.017434</v>
      </c>
      <c r="HM30" s="68">
        <v>0</v>
      </c>
      <c r="HN30" s="68">
        <v>1.017434</v>
      </c>
      <c r="HO30" s="68">
        <v>0.112335</v>
      </c>
      <c r="HP30" s="68">
        <v>0</v>
      </c>
      <c r="HQ30" s="68">
        <v>0.112335</v>
      </c>
      <c r="HR30" s="68">
        <v>0.017434</v>
      </c>
      <c r="HS30" s="68">
        <v>0</v>
      </c>
      <c r="HT30" s="68">
        <v>0.017434</v>
      </c>
      <c r="HU30" s="68">
        <v>0.114125</v>
      </c>
      <c r="HV30" s="68">
        <v>0.003703</v>
      </c>
      <c r="HW30" s="68">
        <v>0.110422</v>
      </c>
      <c r="HX30" s="68">
        <v>0.025434</v>
      </c>
      <c r="HY30" s="68">
        <v>0</v>
      </c>
      <c r="HZ30" s="68">
        <v>0.025434</v>
      </c>
      <c r="IA30" s="68">
        <f t="shared" si="13"/>
        <v>1.3688</v>
      </c>
      <c r="IB30" s="68">
        <f t="shared" si="14"/>
        <v>0.003703</v>
      </c>
      <c r="IC30" s="68">
        <f t="shared" si="15"/>
        <v>1.365097</v>
      </c>
      <c r="ID30" s="135">
        <v>0.000147</v>
      </c>
      <c r="IE30" s="135">
        <v>0.017203</v>
      </c>
      <c r="IF30" s="135">
        <v>-0.017056</v>
      </c>
      <c r="IG30" s="135">
        <v>0.040434</v>
      </c>
      <c r="IH30" s="135">
        <v>0</v>
      </c>
      <c r="II30" s="135">
        <v>0.040434</v>
      </c>
      <c r="IJ30" s="135">
        <v>0.005434</v>
      </c>
      <c r="IK30" s="135">
        <v>0</v>
      </c>
      <c r="IL30" s="135">
        <v>0.005434</v>
      </c>
      <c r="IM30" s="135">
        <v>0.216571</v>
      </c>
      <c r="IN30" s="135">
        <v>0</v>
      </c>
      <c r="IO30" s="135">
        <v>0.216571</v>
      </c>
      <c r="IP30" s="135">
        <f t="shared" si="16"/>
        <v>0.262586</v>
      </c>
      <c r="IQ30" s="135">
        <f t="shared" si="17"/>
        <v>0.017203</v>
      </c>
      <c r="IR30" s="135">
        <f t="shared" si="18"/>
        <v>0.24538300000000002</v>
      </c>
      <c r="IS30" s="135">
        <f t="shared" si="19"/>
        <v>0.045736</v>
      </c>
      <c r="IT30" s="135">
        <f t="shared" si="20"/>
        <v>0</v>
      </c>
      <c r="IU30" s="135">
        <f t="shared" si="21"/>
        <v>0.045736</v>
      </c>
    </row>
    <row r="31" spans="2:255" s="76" customFormat="1" ht="14.25" customHeight="1">
      <c r="B31" s="74">
        <v>23</v>
      </c>
      <c r="C31" s="75" t="s">
        <v>122</v>
      </c>
      <c r="D31" s="68">
        <v>0.026676</v>
      </c>
      <c r="E31" s="68">
        <v>0</v>
      </c>
      <c r="F31" s="68">
        <v>0.026676</v>
      </c>
      <c r="G31" s="68">
        <v>0.026676</v>
      </c>
      <c r="H31" s="68">
        <v>2.307965</v>
      </c>
      <c r="I31" s="68">
        <v>-2.2812889999999997</v>
      </c>
      <c r="J31" s="68">
        <v>3.02666</v>
      </c>
      <c r="K31" s="68">
        <v>0</v>
      </c>
      <c r="L31" s="68">
        <v>3.02666</v>
      </c>
      <c r="M31" s="68">
        <v>4.10266</v>
      </c>
      <c r="N31" s="68">
        <v>0</v>
      </c>
      <c r="O31" s="68">
        <v>4.10266</v>
      </c>
      <c r="P31" s="68">
        <v>0.026676</v>
      </c>
      <c r="Q31" s="68">
        <v>0</v>
      </c>
      <c r="R31" s="68">
        <v>0.026676</v>
      </c>
      <c r="S31" s="68">
        <v>6.02659</v>
      </c>
      <c r="T31" s="68">
        <v>0</v>
      </c>
      <c r="U31" s="68">
        <v>6.02659</v>
      </c>
      <c r="V31" s="68">
        <v>2.856462</v>
      </c>
      <c r="W31" s="68">
        <v>0</v>
      </c>
      <c r="X31" s="68">
        <v>2.856462</v>
      </c>
      <c r="Y31" s="68">
        <v>0.026676</v>
      </c>
      <c r="Z31" s="68">
        <v>0</v>
      </c>
      <c r="AA31" s="68">
        <v>0.026676</v>
      </c>
      <c r="AB31" s="68">
        <v>0.026676</v>
      </c>
      <c r="AC31" s="68">
        <v>0</v>
      </c>
      <c r="AD31" s="68">
        <v>0.026676</v>
      </c>
      <c r="AE31" s="68">
        <v>0.026676</v>
      </c>
      <c r="AF31" s="68">
        <v>0</v>
      </c>
      <c r="AG31" s="68">
        <v>0.026676</v>
      </c>
      <c r="AH31" s="68">
        <v>8.25666</v>
      </c>
      <c r="AI31" s="68">
        <v>0</v>
      </c>
      <c r="AJ31" s="68">
        <v>8.25666</v>
      </c>
      <c r="AK31" s="68">
        <v>0.052123</v>
      </c>
      <c r="AL31" s="68">
        <v>0</v>
      </c>
      <c r="AM31" s="68">
        <v>0.052123</v>
      </c>
      <c r="AN31" s="68">
        <f t="shared" si="0"/>
        <v>24.481211</v>
      </c>
      <c r="AO31" s="68">
        <f t="shared" si="0"/>
        <v>2.307965</v>
      </c>
      <c r="AP31" s="68">
        <f t="shared" si="0"/>
        <v>22.173246000000006</v>
      </c>
      <c r="AQ31" s="68">
        <v>0.004094</v>
      </c>
      <c r="AR31" s="68">
        <v>0.064279</v>
      </c>
      <c r="AS31" s="68">
        <v>-0.060185</v>
      </c>
      <c r="AT31" s="68">
        <v>0.004094</v>
      </c>
      <c r="AU31" s="68">
        <v>0.064279</v>
      </c>
      <c r="AV31" s="68">
        <v>-0.060185</v>
      </c>
      <c r="AW31" s="68">
        <v>5.412562</v>
      </c>
      <c r="AX31" s="68">
        <v>0.064279</v>
      </c>
      <c r="AY31" s="68">
        <v>5.348283</v>
      </c>
      <c r="AZ31" s="68">
        <v>0.092057</v>
      </c>
      <c r="BA31" s="68">
        <v>0.064279</v>
      </c>
      <c r="BB31" s="68">
        <v>0.027777999999999997</v>
      </c>
      <c r="BC31" s="68">
        <v>119.200483</v>
      </c>
      <c r="BD31" s="68">
        <v>0.064279</v>
      </c>
      <c r="BE31" s="68">
        <v>119.136204</v>
      </c>
      <c r="BF31" s="68">
        <v>0.361743</v>
      </c>
      <c r="BG31" s="68">
        <v>0.064279</v>
      </c>
      <c r="BH31" s="68">
        <v>0.29746399999999995</v>
      </c>
      <c r="BI31" s="68">
        <v>1.73789</v>
      </c>
      <c r="BJ31" s="68">
        <v>0.064279</v>
      </c>
      <c r="BK31" s="68">
        <v>1.673611</v>
      </c>
      <c r="BL31" s="68">
        <v>0.009139</v>
      </c>
      <c r="BM31" s="68">
        <v>0.064279</v>
      </c>
      <c r="BN31" s="68">
        <v>-0.05514</v>
      </c>
      <c r="BO31" s="68">
        <v>0.306558</v>
      </c>
      <c r="BP31" s="68">
        <v>0.064279</v>
      </c>
      <c r="BQ31" s="68">
        <v>0.242279</v>
      </c>
      <c r="BR31" s="68">
        <v>0.077473</v>
      </c>
      <c r="BS31" s="68">
        <v>0.064279</v>
      </c>
      <c r="BT31" s="68">
        <v>0.013193999999999997</v>
      </c>
      <c r="BU31" s="68">
        <v>28.154453</v>
      </c>
      <c r="BV31" s="68">
        <v>0.064279</v>
      </c>
      <c r="BW31" s="68">
        <v>28.090174</v>
      </c>
      <c r="BX31" s="68">
        <v>9.745976</v>
      </c>
      <c r="BY31" s="68">
        <v>0.064279</v>
      </c>
      <c r="BZ31" s="68">
        <v>9.681697</v>
      </c>
      <c r="CA31" s="68">
        <f t="shared" si="1"/>
        <v>165.106522</v>
      </c>
      <c r="CB31" s="68">
        <f t="shared" si="2"/>
        <v>0.7713479999999998</v>
      </c>
      <c r="CC31" s="68">
        <f t="shared" si="3"/>
        <v>164.335174</v>
      </c>
      <c r="CD31" s="68">
        <v>0.017975</v>
      </c>
      <c r="CE31" s="68">
        <v>0.008518</v>
      </c>
      <c r="CF31" s="68">
        <v>0.009457000000000002</v>
      </c>
      <c r="CG31" s="68">
        <v>14.999992</v>
      </c>
      <c r="CH31" s="68">
        <v>0.008518</v>
      </c>
      <c r="CI31" s="68">
        <v>14.991474</v>
      </c>
      <c r="CJ31" s="68">
        <v>49.995929</v>
      </c>
      <c r="CK31" s="68">
        <v>0.008518</v>
      </c>
      <c r="CL31" s="68">
        <v>49.987410999999994</v>
      </c>
      <c r="CM31" s="68">
        <v>7.56883</v>
      </c>
      <c r="CN31" s="68">
        <v>0.008518</v>
      </c>
      <c r="CO31" s="68">
        <v>7.560312000000001</v>
      </c>
      <c r="CP31" s="68">
        <v>11.044332</v>
      </c>
      <c r="CQ31" s="68">
        <v>0.008518</v>
      </c>
      <c r="CR31" s="68">
        <v>11.035814</v>
      </c>
      <c r="CS31" s="68">
        <v>34.244216</v>
      </c>
      <c r="CT31" s="68">
        <v>0.008518</v>
      </c>
      <c r="CU31" s="68">
        <v>34.235698</v>
      </c>
      <c r="CV31" s="68">
        <v>15.34806</v>
      </c>
      <c r="CW31" s="68">
        <v>0.008518</v>
      </c>
      <c r="CX31" s="68">
        <v>15.339542</v>
      </c>
      <c r="CY31" s="68">
        <v>10.21296</v>
      </c>
      <c r="CZ31" s="68">
        <v>0.008518</v>
      </c>
      <c r="DA31" s="68">
        <v>10.204442</v>
      </c>
      <c r="DB31" s="68">
        <v>0</v>
      </c>
      <c r="DC31" s="68">
        <v>0.008518</v>
      </c>
      <c r="DD31" s="68">
        <v>-0.008518</v>
      </c>
      <c r="DE31" s="68">
        <v>0.033604</v>
      </c>
      <c r="DF31" s="68">
        <v>0.008518</v>
      </c>
      <c r="DG31" s="68">
        <v>0.025086000000000004</v>
      </c>
      <c r="DH31" s="68">
        <v>10.006115</v>
      </c>
      <c r="DI31" s="68">
        <v>0.008518</v>
      </c>
      <c r="DJ31" s="68">
        <v>9.997596999999999</v>
      </c>
      <c r="DK31" s="68">
        <v>0.063723</v>
      </c>
      <c r="DL31" s="68">
        <v>0.008518</v>
      </c>
      <c r="DM31" s="68">
        <v>0.055205000000000004</v>
      </c>
      <c r="DN31" s="68">
        <f t="shared" si="4"/>
        <v>153.535736</v>
      </c>
      <c r="DO31" s="68">
        <f t="shared" si="5"/>
        <v>0.10221599999999999</v>
      </c>
      <c r="DP31" s="68">
        <f t="shared" si="6"/>
        <v>153.43352</v>
      </c>
      <c r="DQ31" s="68">
        <v>30.038125</v>
      </c>
      <c r="DR31" s="68">
        <v>0.566587</v>
      </c>
      <c r="DS31" s="68">
        <v>29.471538000000002</v>
      </c>
      <c r="DT31" s="68">
        <v>7.140304</v>
      </c>
      <c r="DU31" s="68">
        <v>0.012396</v>
      </c>
      <c r="DV31" s="68">
        <v>7.127908000000001</v>
      </c>
      <c r="DW31" s="68">
        <v>0.038125</v>
      </c>
      <c r="DX31" s="68">
        <v>0.012396</v>
      </c>
      <c r="DY31" s="68">
        <v>0.025729</v>
      </c>
      <c r="DZ31" s="68">
        <v>0.046065</v>
      </c>
      <c r="EA31" s="68">
        <v>0.012396</v>
      </c>
      <c r="EB31" s="68">
        <v>0.033669000000000004</v>
      </c>
      <c r="EC31" s="68">
        <v>19.009881</v>
      </c>
      <c r="ED31" s="68">
        <v>0.012396</v>
      </c>
      <c r="EE31" s="68">
        <v>18.997485</v>
      </c>
      <c r="EF31" s="68">
        <v>4.405092</v>
      </c>
      <c r="EG31" s="68">
        <v>0.012396</v>
      </c>
      <c r="EH31" s="68">
        <v>4.392696</v>
      </c>
      <c r="EI31" s="68">
        <v>10.268413</v>
      </c>
      <c r="EJ31" s="68">
        <v>0.012396</v>
      </c>
      <c r="EK31" s="68">
        <v>10.256017</v>
      </c>
      <c r="EL31" s="68">
        <v>33.93107</v>
      </c>
      <c r="EM31" s="68">
        <v>0.012396</v>
      </c>
      <c r="EN31" s="68">
        <v>33.918673999999996</v>
      </c>
      <c r="EO31" s="68">
        <v>0.471685</v>
      </c>
      <c r="EP31" s="68">
        <v>0.022938</v>
      </c>
      <c r="EQ31" s="68">
        <v>0.448747</v>
      </c>
      <c r="ER31" s="68">
        <v>5.015437</v>
      </c>
      <c r="ES31" s="68">
        <v>0.012396</v>
      </c>
      <c r="ET31" s="68">
        <v>5.0030410000000005</v>
      </c>
      <c r="EU31" s="68">
        <v>1.765948</v>
      </c>
      <c r="EV31" s="68">
        <v>0.063807</v>
      </c>
      <c r="EW31" s="68">
        <v>1.7021410000000001</v>
      </c>
      <c r="EX31" s="68">
        <v>3.843769</v>
      </c>
      <c r="EY31" s="68">
        <v>1.096187</v>
      </c>
      <c r="EZ31" s="68">
        <v>2.747582</v>
      </c>
      <c r="FA31" s="68">
        <f t="shared" si="7"/>
        <v>115.97391399999998</v>
      </c>
      <c r="FB31" s="68">
        <f t="shared" si="8"/>
        <v>1.8486869999999997</v>
      </c>
      <c r="FC31" s="68">
        <f t="shared" si="9"/>
        <v>114.12522699999998</v>
      </c>
      <c r="FD31" s="68">
        <v>0.869508</v>
      </c>
      <c r="FE31" s="68">
        <v>0</v>
      </c>
      <c r="FF31" s="68">
        <v>0.869508</v>
      </c>
      <c r="FG31" s="68">
        <v>3.121538</v>
      </c>
      <c r="FH31" s="68">
        <v>0</v>
      </c>
      <c r="FI31" s="68">
        <v>3.121538</v>
      </c>
      <c r="FJ31" s="68">
        <v>0.420464</v>
      </c>
      <c r="FK31" s="68">
        <v>0</v>
      </c>
      <c r="FL31" s="68">
        <v>0.420464</v>
      </c>
      <c r="FM31" s="68">
        <v>26.10193</v>
      </c>
      <c r="FN31" s="68">
        <v>0</v>
      </c>
      <c r="FO31" s="68">
        <v>26.10193</v>
      </c>
      <c r="FP31" s="68">
        <v>3.329058</v>
      </c>
      <c r="FQ31" s="68">
        <v>1.2</v>
      </c>
      <c r="FR31" s="68">
        <v>2.129058</v>
      </c>
      <c r="FS31" s="68">
        <v>2.528777</v>
      </c>
      <c r="FT31" s="68">
        <v>3.729109</v>
      </c>
      <c r="FU31" s="68">
        <v>-1.200332</v>
      </c>
      <c r="FV31" s="68">
        <v>1.278587</v>
      </c>
      <c r="FW31" s="68">
        <v>0</v>
      </c>
      <c r="FX31" s="68">
        <v>1.278587</v>
      </c>
      <c r="FY31" s="68">
        <v>5.7E-05</v>
      </c>
      <c r="FZ31" s="68">
        <v>0.6</v>
      </c>
      <c r="GA31" s="68">
        <v>-0.599943</v>
      </c>
      <c r="GB31" s="68">
        <v>1.982381</v>
      </c>
      <c r="GC31" s="68">
        <v>0</v>
      </c>
      <c r="GD31" s="68">
        <v>1.982381</v>
      </c>
      <c r="GE31" s="68">
        <v>1.320151</v>
      </c>
      <c r="GF31" s="68">
        <v>0</v>
      </c>
      <c r="GG31" s="68">
        <v>1.320151</v>
      </c>
      <c r="GH31" s="68">
        <v>0.510014</v>
      </c>
      <c r="GI31" s="68">
        <v>0.099985</v>
      </c>
      <c r="GJ31" s="68">
        <v>0.410029</v>
      </c>
      <c r="GK31" s="68">
        <v>0.95883</v>
      </c>
      <c r="GL31" s="68">
        <v>0</v>
      </c>
      <c r="GM31" s="68">
        <v>0.95883</v>
      </c>
      <c r="GN31" s="68">
        <f t="shared" si="10"/>
        <v>42.42129499999999</v>
      </c>
      <c r="GO31" s="68">
        <f t="shared" si="11"/>
        <v>5.629093999999999</v>
      </c>
      <c r="GP31" s="68">
        <f t="shared" si="12"/>
        <v>36.79220099999999</v>
      </c>
      <c r="GQ31" s="68">
        <v>0</v>
      </c>
      <c r="GR31" s="68">
        <v>0.56086</v>
      </c>
      <c r="GS31" s="68">
        <v>-0.56086</v>
      </c>
      <c r="GT31" s="68">
        <v>0.229985</v>
      </c>
      <c r="GU31" s="68">
        <v>0.460905</v>
      </c>
      <c r="GV31" s="68">
        <v>-0.23092</v>
      </c>
      <c r="GW31" s="68">
        <v>0.609985</v>
      </c>
      <c r="GX31" s="68">
        <v>0.460905</v>
      </c>
      <c r="GY31" s="68">
        <v>0.14908</v>
      </c>
      <c r="GZ31" s="68">
        <v>6.437811</v>
      </c>
      <c r="HA31" s="68">
        <v>2.960905</v>
      </c>
      <c r="HB31" s="68">
        <v>3.476906</v>
      </c>
      <c r="HC31" s="68">
        <v>0.679957</v>
      </c>
      <c r="HD31" s="68">
        <v>4.572838</v>
      </c>
      <c r="HE31" s="68">
        <v>-3.892881</v>
      </c>
      <c r="HF31" s="68">
        <v>0</v>
      </c>
      <c r="HG31" s="68">
        <v>0.460905</v>
      </c>
      <c r="HH31" s="68">
        <v>-0.460905</v>
      </c>
      <c r="HI31" s="68">
        <v>0.464985</v>
      </c>
      <c r="HJ31" s="68">
        <v>0.460905</v>
      </c>
      <c r="HK31" s="68">
        <v>0.00408</v>
      </c>
      <c r="HL31" s="68">
        <v>0.339985</v>
      </c>
      <c r="HM31" s="68">
        <v>0.460905</v>
      </c>
      <c r="HN31" s="68">
        <v>-0.12092</v>
      </c>
      <c r="HO31" s="68">
        <v>1.249985</v>
      </c>
      <c r="HP31" s="68">
        <v>0.460905</v>
      </c>
      <c r="HQ31" s="68">
        <v>0.78908</v>
      </c>
      <c r="HR31" s="68">
        <v>0.999955</v>
      </c>
      <c r="HS31" s="68">
        <v>0.460905</v>
      </c>
      <c r="HT31" s="68">
        <v>0.53905</v>
      </c>
      <c r="HU31" s="68">
        <v>0.459985</v>
      </c>
      <c r="HV31" s="68">
        <v>0.760905</v>
      </c>
      <c r="HW31" s="68">
        <v>-0.30092</v>
      </c>
      <c r="HX31" s="68">
        <v>0.279985</v>
      </c>
      <c r="HY31" s="68">
        <v>0.460905</v>
      </c>
      <c r="HZ31" s="68">
        <v>-0.18092</v>
      </c>
      <c r="IA31" s="68">
        <f t="shared" si="13"/>
        <v>11.752618</v>
      </c>
      <c r="IB31" s="68">
        <f t="shared" si="14"/>
        <v>12.542748000000001</v>
      </c>
      <c r="IC31" s="68">
        <f t="shared" si="15"/>
        <v>-0.7901299999999998</v>
      </c>
      <c r="ID31" s="135">
        <v>0.213854</v>
      </c>
      <c r="IE31" s="135">
        <v>0.08805</v>
      </c>
      <c r="IF31" s="135">
        <v>0.125804</v>
      </c>
      <c r="IG31" s="135">
        <v>0.389985</v>
      </c>
      <c r="IH31" s="135">
        <v>0.460905</v>
      </c>
      <c r="II31" s="135">
        <v>-0.07092</v>
      </c>
      <c r="IJ31" s="135">
        <v>1.081044</v>
      </c>
      <c r="IK31" s="135">
        <v>0.460905</v>
      </c>
      <c r="IL31" s="135">
        <v>0.620139</v>
      </c>
      <c r="IM31" s="135">
        <v>1.659957</v>
      </c>
      <c r="IN31" s="135">
        <v>0.460905</v>
      </c>
      <c r="IO31" s="135">
        <v>1.199052</v>
      </c>
      <c r="IP31" s="135">
        <f t="shared" si="16"/>
        <v>3.3448399999999996</v>
      </c>
      <c r="IQ31" s="135">
        <f t="shared" si="17"/>
        <v>1.470765</v>
      </c>
      <c r="IR31" s="135">
        <f t="shared" si="18"/>
        <v>1.874075</v>
      </c>
      <c r="IS31" s="135">
        <f t="shared" si="19"/>
        <v>7.277781</v>
      </c>
      <c r="IT31" s="135">
        <f t="shared" si="20"/>
        <v>4.443575</v>
      </c>
      <c r="IU31" s="135">
        <f t="shared" si="21"/>
        <v>2.834206</v>
      </c>
    </row>
    <row r="32" spans="2:255" s="76" customFormat="1" ht="14.25" customHeight="1">
      <c r="B32" s="74">
        <v>24</v>
      </c>
      <c r="C32" s="75" t="s">
        <v>123</v>
      </c>
      <c r="D32" s="68">
        <v>1.749051</v>
      </c>
      <c r="E32" s="68">
        <v>0</v>
      </c>
      <c r="F32" s="68">
        <v>1.749051</v>
      </c>
      <c r="G32" s="68">
        <v>4.635198</v>
      </c>
      <c r="H32" s="68">
        <v>2.999985</v>
      </c>
      <c r="I32" s="68">
        <v>1.635213</v>
      </c>
      <c r="J32" s="68">
        <v>3.5351980000000003</v>
      </c>
      <c r="K32" s="68">
        <v>0.058131</v>
      </c>
      <c r="L32" s="68">
        <v>3.4770670000000004</v>
      </c>
      <c r="M32" s="68">
        <v>1.535198</v>
      </c>
      <c r="N32" s="68">
        <v>4.99996</v>
      </c>
      <c r="O32" s="68">
        <v>-3.4647619999999995</v>
      </c>
      <c r="P32" s="68">
        <v>15.933409000000001</v>
      </c>
      <c r="Q32" s="68">
        <v>5</v>
      </c>
      <c r="R32" s="68">
        <v>10.933409000000001</v>
      </c>
      <c r="S32" s="68">
        <v>17.033182</v>
      </c>
      <c r="T32" s="68">
        <v>14.999852</v>
      </c>
      <c r="U32" s="68">
        <v>2.0333300000000003</v>
      </c>
      <c r="V32" s="68">
        <v>2.4651880000000004</v>
      </c>
      <c r="W32" s="68">
        <v>0</v>
      </c>
      <c r="X32" s="68">
        <v>2.4651880000000004</v>
      </c>
      <c r="Y32" s="68">
        <v>16.518276</v>
      </c>
      <c r="Z32" s="68">
        <v>0</v>
      </c>
      <c r="AA32" s="68">
        <v>16.518276</v>
      </c>
      <c r="AB32" s="68">
        <v>8.593487</v>
      </c>
      <c r="AC32" s="68">
        <v>0</v>
      </c>
      <c r="AD32" s="68">
        <v>8.593487</v>
      </c>
      <c r="AE32" s="68">
        <v>1.467136</v>
      </c>
      <c r="AF32" s="68">
        <v>0</v>
      </c>
      <c r="AG32" s="68">
        <v>1.467136</v>
      </c>
      <c r="AH32" s="68">
        <v>1.505153</v>
      </c>
      <c r="AI32" s="68">
        <v>0</v>
      </c>
      <c r="AJ32" s="68">
        <v>1.505153</v>
      </c>
      <c r="AK32" s="68">
        <v>8.690703</v>
      </c>
      <c r="AL32" s="68">
        <v>13.999865</v>
      </c>
      <c r="AM32" s="68">
        <v>-5.309162000000001</v>
      </c>
      <c r="AN32" s="68">
        <f t="shared" si="0"/>
        <v>83.66117899999999</v>
      </c>
      <c r="AO32" s="68">
        <f t="shared" si="0"/>
        <v>42.057793000000004</v>
      </c>
      <c r="AP32" s="68">
        <f t="shared" si="0"/>
        <v>41.60338599999999</v>
      </c>
      <c r="AQ32" s="68">
        <v>4.1913160000000005</v>
      </c>
      <c r="AR32" s="68">
        <v>0.232758</v>
      </c>
      <c r="AS32" s="68">
        <v>3.958558</v>
      </c>
      <c r="AT32" s="68">
        <v>5.691296</v>
      </c>
      <c r="AU32" s="68">
        <v>3.232758</v>
      </c>
      <c r="AV32" s="68">
        <v>2.458538</v>
      </c>
      <c r="AW32" s="68">
        <v>2.191316</v>
      </c>
      <c r="AX32" s="68">
        <v>2.232758</v>
      </c>
      <c r="AY32" s="68">
        <v>-0.041441999999999916</v>
      </c>
      <c r="AZ32" s="68">
        <v>4.1913160000000005</v>
      </c>
      <c r="BA32" s="68">
        <v>8.232718</v>
      </c>
      <c r="BB32" s="68">
        <v>-4.041402</v>
      </c>
      <c r="BC32" s="68">
        <v>15.514165</v>
      </c>
      <c r="BD32" s="68">
        <v>5.232758</v>
      </c>
      <c r="BE32" s="68">
        <v>10.281407000000002</v>
      </c>
      <c r="BF32" s="68">
        <v>2.800002</v>
      </c>
      <c r="BG32" s="68">
        <v>7.232752</v>
      </c>
      <c r="BH32" s="68">
        <v>-4.43275</v>
      </c>
      <c r="BI32" s="68">
        <v>17.786439</v>
      </c>
      <c r="BJ32" s="68">
        <v>0.232758</v>
      </c>
      <c r="BK32" s="68">
        <v>17.553681</v>
      </c>
      <c r="BL32" s="68">
        <v>2.191316</v>
      </c>
      <c r="BM32" s="68">
        <v>0.232758</v>
      </c>
      <c r="BN32" s="68">
        <v>1.958558</v>
      </c>
      <c r="BO32" s="68">
        <v>9.625281</v>
      </c>
      <c r="BP32" s="68">
        <v>0.232758</v>
      </c>
      <c r="BQ32" s="68">
        <v>9.392522999999999</v>
      </c>
      <c r="BR32" s="68">
        <v>2.486316</v>
      </c>
      <c r="BS32" s="68">
        <v>0.232758</v>
      </c>
      <c r="BT32" s="68">
        <v>2.253558</v>
      </c>
      <c r="BU32" s="68">
        <v>2.191316</v>
      </c>
      <c r="BV32" s="68">
        <v>0.232758</v>
      </c>
      <c r="BW32" s="68">
        <v>1.958558</v>
      </c>
      <c r="BX32" s="68">
        <v>2.3256069999999998</v>
      </c>
      <c r="BY32" s="68">
        <v>0.232758</v>
      </c>
      <c r="BZ32" s="68">
        <v>2.0928489999999997</v>
      </c>
      <c r="CA32" s="68">
        <f t="shared" si="1"/>
        <v>71.185686</v>
      </c>
      <c r="CB32" s="68">
        <f t="shared" si="2"/>
        <v>27.79305</v>
      </c>
      <c r="CC32" s="68">
        <f t="shared" si="3"/>
        <v>43.392635999999996</v>
      </c>
      <c r="CD32" s="68">
        <v>1.736335</v>
      </c>
      <c r="CE32" s="68">
        <v>2</v>
      </c>
      <c r="CF32" s="68">
        <v>-0.26366500000000004</v>
      </c>
      <c r="CG32" s="68">
        <v>3.67325</v>
      </c>
      <c r="CH32" s="68">
        <v>11</v>
      </c>
      <c r="CI32" s="68">
        <v>-7.3267500000000005</v>
      </c>
      <c r="CJ32" s="68">
        <v>5.057036999999999</v>
      </c>
      <c r="CK32" s="68">
        <v>6.999939</v>
      </c>
      <c r="CL32" s="68">
        <v>-1.9429020000000006</v>
      </c>
      <c r="CM32" s="68">
        <v>1.9035060000000001</v>
      </c>
      <c r="CN32" s="68">
        <v>9.99996</v>
      </c>
      <c r="CO32" s="68">
        <v>-8.096454</v>
      </c>
      <c r="CP32" s="68">
        <v>3.7248870000000003</v>
      </c>
      <c r="CQ32" s="68">
        <v>5</v>
      </c>
      <c r="CR32" s="68">
        <v>-1.2751129999999997</v>
      </c>
      <c r="CS32" s="68">
        <v>10.028566</v>
      </c>
      <c r="CT32" s="68">
        <v>5</v>
      </c>
      <c r="CU32" s="68">
        <v>5.028566</v>
      </c>
      <c r="CV32" s="68">
        <v>20.398357</v>
      </c>
      <c r="CW32" s="68">
        <v>0</v>
      </c>
      <c r="CX32" s="68">
        <v>20.398357</v>
      </c>
      <c r="CY32" s="68">
        <v>12.229675</v>
      </c>
      <c r="CZ32" s="68">
        <v>0</v>
      </c>
      <c r="DA32" s="68">
        <v>12.229675</v>
      </c>
      <c r="DB32" s="68">
        <v>2.285938</v>
      </c>
      <c r="DC32" s="68">
        <v>0</v>
      </c>
      <c r="DD32" s="68">
        <v>2.285938</v>
      </c>
      <c r="DE32" s="68">
        <v>3.703873</v>
      </c>
      <c r="DF32" s="68">
        <v>0</v>
      </c>
      <c r="DG32" s="68">
        <v>3.703873</v>
      </c>
      <c r="DH32" s="68">
        <v>1.9730590000000001</v>
      </c>
      <c r="DI32" s="68">
        <v>0</v>
      </c>
      <c r="DJ32" s="68">
        <v>1.9730590000000001</v>
      </c>
      <c r="DK32" s="68">
        <v>1.673337</v>
      </c>
      <c r="DL32" s="68">
        <v>0</v>
      </c>
      <c r="DM32" s="68">
        <v>1.673337</v>
      </c>
      <c r="DN32" s="68">
        <f t="shared" si="4"/>
        <v>68.38782000000002</v>
      </c>
      <c r="DO32" s="68">
        <f t="shared" si="5"/>
        <v>39.999899</v>
      </c>
      <c r="DP32" s="68">
        <f t="shared" si="6"/>
        <v>28.387921000000002</v>
      </c>
      <c r="DQ32" s="68">
        <v>1.6208339999999999</v>
      </c>
      <c r="DR32" s="68">
        <v>2.049399</v>
      </c>
      <c r="DS32" s="68">
        <v>-0.4285650000000002</v>
      </c>
      <c r="DT32" s="68">
        <v>1.677556</v>
      </c>
      <c r="DU32" s="68">
        <v>3.049446</v>
      </c>
      <c r="DV32" s="68">
        <v>-1.37189</v>
      </c>
      <c r="DW32" s="68">
        <v>1.466177</v>
      </c>
      <c r="DX32" s="68">
        <v>0.049486</v>
      </c>
      <c r="DY32" s="68">
        <v>1.4166910000000001</v>
      </c>
      <c r="DZ32" s="68">
        <v>1.575885</v>
      </c>
      <c r="EA32" s="68">
        <v>2.049399</v>
      </c>
      <c r="EB32" s="68">
        <v>-0.4735140000000001</v>
      </c>
      <c r="EC32" s="68">
        <v>1.466177</v>
      </c>
      <c r="ED32" s="68">
        <v>6.049399</v>
      </c>
      <c r="EE32" s="68">
        <v>-4.583222</v>
      </c>
      <c r="EF32" s="68">
        <v>11.564231000000001</v>
      </c>
      <c r="EG32" s="68">
        <v>10.049486</v>
      </c>
      <c r="EH32" s="68">
        <v>1.514745000000001</v>
      </c>
      <c r="EI32" s="68">
        <v>11.563542</v>
      </c>
      <c r="EJ32" s="68">
        <v>0.049486</v>
      </c>
      <c r="EK32" s="68">
        <v>11.514056</v>
      </c>
      <c r="EL32" s="68">
        <v>11.487136999999999</v>
      </c>
      <c r="EM32" s="68">
        <v>0.049486</v>
      </c>
      <c r="EN32" s="68">
        <v>11.437650999999999</v>
      </c>
      <c r="EO32" s="68">
        <v>11.466177</v>
      </c>
      <c r="EP32" s="68">
        <v>0.049486</v>
      </c>
      <c r="EQ32" s="68">
        <v>11.416691</v>
      </c>
      <c r="ER32" s="68">
        <v>2.466177</v>
      </c>
      <c r="ES32" s="68">
        <v>0.081954</v>
      </c>
      <c r="ET32" s="68">
        <v>2.384223</v>
      </c>
      <c r="EU32" s="68">
        <v>1.476147</v>
      </c>
      <c r="EV32" s="68">
        <v>0.049486</v>
      </c>
      <c r="EW32" s="68">
        <v>1.4266610000000002</v>
      </c>
      <c r="EX32" s="68">
        <v>1.466177</v>
      </c>
      <c r="EY32" s="68">
        <v>0.049486</v>
      </c>
      <c r="EZ32" s="68">
        <v>1.4166910000000001</v>
      </c>
      <c r="FA32" s="68">
        <f t="shared" si="7"/>
        <v>59.296217</v>
      </c>
      <c r="FB32" s="68">
        <f t="shared" si="8"/>
        <v>23.62599900000001</v>
      </c>
      <c r="FC32" s="68">
        <f t="shared" si="9"/>
        <v>35.670218000000006</v>
      </c>
      <c r="FD32" s="68">
        <v>0</v>
      </c>
      <c r="FE32" s="68">
        <v>5.051391</v>
      </c>
      <c r="FF32" s="68">
        <v>-5.051391</v>
      </c>
      <c r="FG32" s="68">
        <v>0.12742</v>
      </c>
      <c r="FH32" s="68">
        <v>0.051391</v>
      </c>
      <c r="FI32" s="68">
        <v>0.076029</v>
      </c>
      <c r="FJ32" s="68">
        <v>0.418412</v>
      </c>
      <c r="FK32" s="68">
        <v>0.051391</v>
      </c>
      <c r="FL32" s="68">
        <v>0.367021</v>
      </c>
      <c r="FM32" s="68">
        <v>0.188</v>
      </c>
      <c r="FN32" s="68">
        <v>5.051391</v>
      </c>
      <c r="FO32" s="68">
        <v>-4.863391</v>
      </c>
      <c r="FP32" s="68">
        <v>0.446293</v>
      </c>
      <c r="FQ32" s="68">
        <v>2.389395</v>
      </c>
      <c r="FR32" s="68">
        <v>-1.943102</v>
      </c>
      <c r="FS32" s="68">
        <v>0.312356</v>
      </c>
      <c r="FT32" s="68">
        <v>0.051391</v>
      </c>
      <c r="FU32" s="68">
        <v>0.260965</v>
      </c>
      <c r="FV32" s="68">
        <v>20.021</v>
      </c>
      <c r="FW32" s="68">
        <v>0.051391</v>
      </c>
      <c r="FX32" s="68">
        <v>19.969609</v>
      </c>
      <c r="FY32" s="68">
        <v>10</v>
      </c>
      <c r="FZ32" s="68">
        <v>0.051391</v>
      </c>
      <c r="GA32" s="68">
        <v>9.948609</v>
      </c>
      <c r="GB32" s="68">
        <v>10</v>
      </c>
      <c r="GC32" s="68">
        <v>10.051391</v>
      </c>
      <c r="GD32" s="68">
        <v>-0.051391</v>
      </c>
      <c r="GE32" s="68">
        <v>23.55608</v>
      </c>
      <c r="GF32" s="68">
        <v>0.051391</v>
      </c>
      <c r="GG32" s="68">
        <v>23.504689</v>
      </c>
      <c r="GH32" s="68">
        <v>0</v>
      </c>
      <c r="GI32" s="68">
        <v>0.051391</v>
      </c>
      <c r="GJ32" s="68">
        <v>-0.051391</v>
      </c>
      <c r="GK32" s="68">
        <v>0.419954</v>
      </c>
      <c r="GL32" s="68">
        <v>0.051391</v>
      </c>
      <c r="GM32" s="68">
        <v>0.368563</v>
      </c>
      <c r="GN32" s="68">
        <f t="shared" si="10"/>
        <v>65.489515</v>
      </c>
      <c r="GO32" s="68">
        <f t="shared" si="11"/>
        <v>22.954696</v>
      </c>
      <c r="GP32" s="68">
        <f t="shared" si="12"/>
        <v>42.534819</v>
      </c>
      <c r="GQ32" s="68">
        <v>1.838388</v>
      </c>
      <c r="GR32" s="68">
        <v>30.304465</v>
      </c>
      <c r="GS32" s="68">
        <v>-28.466077</v>
      </c>
      <c r="GT32" s="68">
        <v>1.838388</v>
      </c>
      <c r="GU32" s="68">
        <v>0.304465</v>
      </c>
      <c r="GV32" s="68">
        <v>1.533923</v>
      </c>
      <c r="GW32" s="68">
        <v>1.838388</v>
      </c>
      <c r="GX32" s="68">
        <v>0.304465</v>
      </c>
      <c r="GY32" s="68">
        <v>1.533923</v>
      </c>
      <c r="GZ32" s="68">
        <v>1.838388</v>
      </c>
      <c r="HA32" s="68">
        <v>0.304465</v>
      </c>
      <c r="HB32" s="68">
        <v>1.533923</v>
      </c>
      <c r="HC32" s="68">
        <v>1.838388</v>
      </c>
      <c r="HD32" s="68">
        <v>0.304465</v>
      </c>
      <c r="HE32" s="68">
        <v>1.533923</v>
      </c>
      <c r="HF32" s="68">
        <v>1.853343</v>
      </c>
      <c r="HG32" s="68">
        <v>0.304465</v>
      </c>
      <c r="HH32" s="68">
        <v>1.548878</v>
      </c>
      <c r="HI32" s="68">
        <v>1.838388</v>
      </c>
      <c r="HJ32" s="68">
        <v>0.304465</v>
      </c>
      <c r="HK32" s="68">
        <v>1.533923</v>
      </c>
      <c r="HL32" s="68">
        <v>1.838388</v>
      </c>
      <c r="HM32" s="68">
        <v>0.304465</v>
      </c>
      <c r="HN32" s="68">
        <v>1.533923</v>
      </c>
      <c r="HO32" s="68">
        <v>1.838388</v>
      </c>
      <c r="HP32" s="68">
        <v>10.304465</v>
      </c>
      <c r="HQ32" s="68">
        <v>-8.466077</v>
      </c>
      <c r="HR32" s="68">
        <v>1.839877</v>
      </c>
      <c r="HS32" s="68">
        <v>0.304465</v>
      </c>
      <c r="HT32" s="68">
        <v>1.535412</v>
      </c>
      <c r="HU32" s="68">
        <v>1.838388</v>
      </c>
      <c r="HV32" s="68">
        <v>0.304465</v>
      </c>
      <c r="HW32" s="68">
        <v>1.533923</v>
      </c>
      <c r="HX32" s="68">
        <v>1.937388</v>
      </c>
      <c r="HY32" s="68">
        <v>0.304465</v>
      </c>
      <c r="HZ32" s="68">
        <v>1.632923</v>
      </c>
      <c r="IA32" s="68">
        <f t="shared" si="13"/>
        <v>22.176099999999998</v>
      </c>
      <c r="IB32" s="68">
        <f t="shared" si="14"/>
        <v>43.653580000000005</v>
      </c>
      <c r="IC32" s="68">
        <f t="shared" si="15"/>
        <v>-21.477479999999993</v>
      </c>
      <c r="ID32" s="135">
        <v>1.564036</v>
      </c>
      <c r="IE32" s="135">
        <v>14</v>
      </c>
      <c r="IF32" s="135">
        <v>-12.435964</v>
      </c>
      <c r="IG32" s="135">
        <v>1.838388</v>
      </c>
      <c r="IH32" s="135">
        <v>0.304465</v>
      </c>
      <c r="II32" s="135">
        <v>1.533923</v>
      </c>
      <c r="IJ32" s="135">
        <v>1.838388</v>
      </c>
      <c r="IK32" s="135">
        <v>0.754465</v>
      </c>
      <c r="IL32" s="135">
        <v>1.083923</v>
      </c>
      <c r="IM32" s="135">
        <v>13.838388</v>
      </c>
      <c r="IN32" s="135">
        <v>0.304465</v>
      </c>
      <c r="IO32" s="135">
        <v>13.533923</v>
      </c>
      <c r="IP32" s="135">
        <f t="shared" si="16"/>
        <v>19.0792</v>
      </c>
      <c r="IQ32" s="135">
        <f t="shared" si="17"/>
        <v>15.363395</v>
      </c>
      <c r="IR32" s="135">
        <f t="shared" si="18"/>
        <v>3.7158049999999996</v>
      </c>
      <c r="IS32" s="135">
        <f t="shared" si="19"/>
        <v>7.353552</v>
      </c>
      <c r="IT32" s="135">
        <f t="shared" si="20"/>
        <v>31.21786</v>
      </c>
      <c r="IU32" s="135">
        <f t="shared" si="21"/>
        <v>-23.864307999999994</v>
      </c>
    </row>
    <row r="33" spans="2:255" s="76" customFormat="1" ht="14.25" customHeight="1">
      <c r="B33" s="74"/>
      <c r="C33" s="75" t="s">
        <v>124</v>
      </c>
      <c r="D33" s="68">
        <v>0.385046</v>
      </c>
      <c r="E33" s="68">
        <v>0</v>
      </c>
      <c r="F33" s="68">
        <v>0.385046</v>
      </c>
      <c r="G33" s="68">
        <v>3.233703</v>
      </c>
      <c r="H33" s="68">
        <v>2.999985</v>
      </c>
      <c r="I33" s="68">
        <v>0.2337180000000001</v>
      </c>
      <c r="J33" s="68">
        <v>2.233703</v>
      </c>
      <c r="K33" s="68">
        <v>0.058131</v>
      </c>
      <c r="L33" s="68">
        <v>2.1755720000000003</v>
      </c>
      <c r="M33" s="68">
        <v>0.233703</v>
      </c>
      <c r="N33" s="68">
        <v>4.99996</v>
      </c>
      <c r="O33" s="68">
        <v>-4.7662569999999995</v>
      </c>
      <c r="P33" s="68">
        <v>13.233663</v>
      </c>
      <c r="Q33" s="68">
        <v>5</v>
      </c>
      <c r="R33" s="68">
        <v>8.233663</v>
      </c>
      <c r="S33" s="68">
        <v>15.731687</v>
      </c>
      <c r="T33" s="68">
        <v>14.999852</v>
      </c>
      <c r="U33" s="68">
        <v>0.7318350000000002</v>
      </c>
      <c r="V33" s="68">
        <v>1.233683</v>
      </c>
      <c r="W33" s="68">
        <v>0</v>
      </c>
      <c r="X33" s="68">
        <v>1.233683</v>
      </c>
      <c r="Y33" s="68">
        <v>15.246781</v>
      </c>
      <c r="Z33" s="68">
        <v>0</v>
      </c>
      <c r="AA33" s="68">
        <v>15.246781</v>
      </c>
      <c r="AB33" s="68">
        <v>5.233642</v>
      </c>
      <c r="AC33" s="68">
        <v>0</v>
      </c>
      <c r="AD33" s="68">
        <v>5.233642</v>
      </c>
      <c r="AE33" s="68">
        <v>0.233703</v>
      </c>
      <c r="AF33" s="68">
        <v>0</v>
      </c>
      <c r="AG33" s="68">
        <v>0.233703</v>
      </c>
      <c r="AH33" s="68">
        <v>0.233703</v>
      </c>
      <c r="AI33" s="68">
        <v>0</v>
      </c>
      <c r="AJ33" s="68">
        <v>0.233703</v>
      </c>
      <c r="AK33" s="68">
        <v>7.315618</v>
      </c>
      <c r="AL33" s="68">
        <v>13.999865</v>
      </c>
      <c r="AM33" s="68">
        <v>-6.684247</v>
      </c>
      <c r="AN33" s="68">
        <f t="shared" si="0"/>
        <v>64.548635</v>
      </c>
      <c r="AO33" s="68">
        <f t="shared" si="0"/>
        <v>42.057793000000004</v>
      </c>
      <c r="AP33" s="68">
        <f t="shared" si="0"/>
        <v>22.490841999999997</v>
      </c>
      <c r="AQ33" s="68">
        <v>4.131266</v>
      </c>
      <c r="AR33" s="68">
        <v>0.232758</v>
      </c>
      <c r="AS33" s="68">
        <v>3.898508</v>
      </c>
      <c r="AT33" s="68">
        <v>5.631246</v>
      </c>
      <c r="AU33" s="68">
        <v>3.232758</v>
      </c>
      <c r="AV33" s="68">
        <v>2.398488</v>
      </c>
      <c r="AW33" s="68">
        <v>2.131266</v>
      </c>
      <c r="AX33" s="68">
        <v>2.232758</v>
      </c>
      <c r="AY33" s="68">
        <v>-0.10149199999999992</v>
      </c>
      <c r="AZ33" s="68">
        <v>4.131266</v>
      </c>
      <c r="BA33" s="68">
        <v>8.232718</v>
      </c>
      <c r="BB33" s="68">
        <v>-4.101452</v>
      </c>
      <c r="BC33" s="68">
        <v>15.454115</v>
      </c>
      <c r="BD33" s="68">
        <v>5.232758</v>
      </c>
      <c r="BE33" s="68">
        <v>10.221357000000001</v>
      </c>
      <c r="BF33" s="68">
        <v>2.398869</v>
      </c>
      <c r="BG33" s="68">
        <v>7.232752</v>
      </c>
      <c r="BH33" s="68">
        <v>-4.833883</v>
      </c>
      <c r="BI33" s="68">
        <v>17.726389</v>
      </c>
      <c r="BJ33" s="68">
        <v>0.232758</v>
      </c>
      <c r="BK33" s="68">
        <v>17.493631</v>
      </c>
      <c r="BL33" s="68">
        <v>2.131266</v>
      </c>
      <c r="BM33" s="68">
        <v>0.232758</v>
      </c>
      <c r="BN33" s="68">
        <v>1.898508</v>
      </c>
      <c r="BO33" s="68">
        <v>9.434984</v>
      </c>
      <c r="BP33" s="68">
        <v>0.232758</v>
      </c>
      <c r="BQ33" s="68">
        <v>9.202226</v>
      </c>
      <c r="BR33" s="68">
        <v>2.426266</v>
      </c>
      <c r="BS33" s="68">
        <v>0.232758</v>
      </c>
      <c r="BT33" s="68">
        <v>2.193508</v>
      </c>
      <c r="BU33" s="68">
        <v>2.131266</v>
      </c>
      <c r="BV33" s="68">
        <v>0.232758</v>
      </c>
      <c r="BW33" s="68">
        <v>1.898508</v>
      </c>
      <c r="BX33" s="68">
        <v>2.265557</v>
      </c>
      <c r="BY33" s="68">
        <v>0.232758</v>
      </c>
      <c r="BZ33" s="68">
        <v>2.032799</v>
      </c>
      <c r="CA33" s="68">
        <f t="shared" si="1"/>
        <v>69.99375599999999</v>
      </c>
      <c r="CB33" s="68">
        <f t="shared" si="2"/>
        <v>27.79305</v>
      </c>
      <c r="CC33" s="68">
        <f t="shared" si="3"/>
        <v>42.200706</v>
      </c>
      <c r="CD33" s="68">
        <v>1.486551</v>
      </c>
      <c r="CE33" s="68">
        <v>2</v>
      </c>
      <c r="CF33" s="68">
        <v>-0.513449</v>
      </c>
      <c r="CG33" s="68">
        <v>3.486464</v>
      </c>
      <c r="CH33" s="68">
        <v>11</v>
      </c>
      <c r="CI33" s="68">
        <v>-7.513536</v>
      </c>
      <c r="CJ33" s="68">
        <v>4.870251</v>
      </c>
      <c r="CK33" s="68">
        <v>6.999939</v>
      </c>
      <c r="CL33" s="68">
        <v>-2.1296880000000007</v>
      </c>
      <c r="CM33" s="68">
        <v>1.514501</v>
      </c>
      <c r="CN33" s="68">
        <v>9.99996</v>
      </c>
      <c r="CO33" s="68">
        <v>-8.485458999999999</v>
      </c>
      <c r="CP33" s="68">
        <v>3.538101</v>
      </c>
      <c r="CQ33" s="68">
        <v>5</v>
      </c>
      <c r="CR33" s="68">
        <v>-1.4618989999999998</v>
      </c>
      <c r="CS33" s="68">
        <v>9.84178</v>
      </c>
      <c r="CT33" s="68">
        <v>5</v>
      </c>
      <c r="CU33" s="68">
        <v>4.84178</v>
      </c>
      <c r="CV33" s="68">
        <v>20.211571</v>
      </c>
      <c r="CW33" s="68">
        <v>0</v>
      </c>
      <c r="CX33" s="68">
        <v>20.211571</v>
      </c>
      <c r="CY33" s="68">
        <v>11.607407</v>
      </c>
      <c r="CZ33" s="68">
        <v>0</v>
      </c>
      <c r="DA33" s="68">
        <v>11.607407</v>
      </c>
      <c r="DB33" s="68">
        <v>1.841151</v>
      </c>
      <c r="DC33" s="68">
        <v>0</v>
      </c>
      <c r="DD33" s="68">
        <v>1.841151</v>
      </c>
      <c r="DE33" s="68">
        <v>3.517087</v>
      </c>
      <c r="DF33" s="68">
        <v>0</v>
      </c>
      <c r="DG33" s="68">
        <v>3.517087</v>
      </c>
      <c r="DH33" s="68">
        <v>1.786273</v>
      </c>
      <c r="DI33" s="68">
        <v>0</v>
      </c>
      <c r="DJ33" s="68">
        <v>1.786273</v>
      </c>
      <c r="DK33" s="68">
        <v>1.486551</v>
      </c>
      <c r="DL33" s="68">
        <v>0</v>
      </c>
      <c r="DM33" s="68">
        <v>1.486551</v>
      </c>
      <c r="DN33" s="68">
        <f t="shared" si="4"/>
        <v>65.18768800000001</v>
      </c>
      <c r="DO33" s="68">
        <f t="shared" si="5"/>
        <v>39.999899</v>
      </c>
      <c r="DP33" s="68">
        <f t="shared" si="6"/>
        <v>25.187789000000002</v>
      </c>
      <c r="DQ33" s="68">
        <v>1.484081</v>
      </c>
      <c r="DR33" s="68">
        <v>2.049399</v>
      </c>
      <c r="DS33" s="68">
        <v>-0.5653180000000002</v>
      </c>
      <c r="DT33" s="68">
        <v>1.329424</v>
      </c>
      <c r="DU33" s="68">
        <v>3.049446</v>
      </c>
      <c r="DV33" s="68">
        <v>-1.7200220000000002</v>
      </c>
      <c r="DW33" s="68">
        <v>1.329424</v>
      </c>
      <c r="DX33" s="68">
        <v>0.049486</v>
      </c>
      <c r="DY33" s="68">
        <v>1.279938</v>
      </c>
      <c r="DZ33" s="68">
        <v>1.439132</v>
      </c>
      <c r="EA33" s="68">
        <v>2.049399</v>
      </c>
      <c r="EB33" s="68">
        <v>-0.6102670000000001</v>
      </c>
      <c r="EC33" s="68">
        <v>1.329424</v>
      </c>
      <c r="ED33" s="68">
        <v>6.049399</v>
      </c>
      <c r="EE33" s="68">
        <v>-4.719975</v>
      </c>
      <c r="EF33" s="68">
        <v>11.427478</v>
      </c>
      <c r="EG33" s="68">
        <v>10.049486</v>
      </c>
      <c r="EH33" s="68">
        <v>1.3779920000000008</v>
      </c>
      <c r="EI33" s="68">
        <v>11.376799</v>
      </c>
      <c r="EJ33" s="68">
        <v>0.049486</v>
      </c>
      <c r="EK33" s="68">
        <v>11.327313</v>
      </c>
      <c r="EL33" s="68">
        <v>11.329424</v>
      </c>
      <c r="EM33" s="68">
        <v>0.049486</v>
      </c>
      <c r="EN33" s="68">
        <v>11.279938</v>
      </c>
      <c r="EO33" s="68">
        <v>11.329424</v>
      </c>
      <c r="EP33" s="68">
        <v>0.049486</v>
      </c>
      <c r="EQ33" s="68">
        <v>11.279938</v>
      </c>
      <c r="ER33" s="68">
        <v>1.329424</v>
      </c>
      <c r="ES33" s="68">
        <v>0.049486</v>
      </c>
      <c r="ET33" s="68">
        <v>1.279938</v>
      </c>
      <c r="EU33" s="68">
        <v>1.339394</v>
      </c>
      <c r="EV33" s="68">
        <v>0.049486</v>
      </c>
      <c r="EW33" s="68">
        <v>1.289908</v>
      </c>
      <c r="EX33" s="68">
        <v>1.329424</v>
      </c>
      <c r="EY33" s="68">
        <v>0.049486</v>
      </c>
      <c r="EZ33" s="68">
        <v>1.279938</v>
      </c>
      <c r="FA33" s="68">
        <f t="shared" si="7"/>
        <v>56.37285200000001</v>
      </c>
      <c r="FB33" s="68">
        <f t="shared" si="8"/>
        <v>23.593531000000013</v>
      </c>
      <c r="FC33" s="68">
        <f t="shared" si="9"/>
        <v>32.779321</v>
      </c>
      <c r="FD33" s="68">
        <v>0</v>
      </c>
      <c r="FE33" s="68">
        <v>5.051391</v>
      </c>
      <c r="FF33" s="68">
        <v>-5.051391</v>
      </c>
      <c r="FG33" s="68">
        <v>0.12742</v>
      </c>
      <c r="FH33" s="68">
        <v>0.051391</v>
      </c>
      <c r="FI33" s="68">
        <v>0.076029</v>
      </c>
      <c r="FJ33" s="68">
        <v>0.412412</v>
      </c>
      <c r="FK33" s="68">
        <v>0.051391</v>
      </c>
      <c r="FL33" s="68">
        <v>0.361021</v>
      </c>
      <c r="FM33" s="68">
        <v>0.188</v>
      </c>
      <c r="FN33" s="68">
        <v>5.051391</v>
      </c>
      <c r="FO33" s="68">
        <v>-4.863391</v>
      </c>
      <c r="FP33" s="68">
        <v>0.446293</v>
      </c>
      <c r="FQ33" s="68">
        <v>0.051391</v>
      </c>
      <c r="FR33" s="68">
        <v>0.394902</v>
      </c>
      <c r="FS33" s="68">
        <v>0.312356</v>
      </c>
      <c r="FT33" s="68">
        <v>0.051391</v>
      </c>
      <c r="FU33" s="68">
        <v>0.260965</v>
      </c>
      <c r="FV33" s="68">
        <v>20</v>
      </c>
      <c r="FW33" s="68">
        <v>0.051391</v>
      </c>
      <c r="FX33" s="68">
        <v>19.948609</v>
      </c>
      <c r="FY33" s="68">
        <v>10</v>
      </c>
      <c r="FZ33" s="68">
        <v>0.051391</v>
      </c>
      <c r="GA33" s="68">
        <v>9.948609</v>
      </c>
      <c r="GB33" s="68">
        <v>10</v>
      </c>
      <c r="GC33" s="68">
        <v>10.051391</v>
      </c>
      <c r="GD33" s="68">
        <v>-0.051391</v>
      </c>
      <c r="GE33" s="68">
        <v>3.50947</v>
      </c>
      <c r="GF33" s="68">
        <v>0.051391</v>
      </c>
      <c r="GG33" s="68">
        <v>3.458079</v>
      </c>
      <c r="GH33" s="68">
        <v>0</v>
      </c>
      <c r="GI33" s="68">
        <v>0.051391</v>
      </c>
      <c r="GJ33" s="68">
        <v>-0.051391</v>
      </c>
      <c r="GK33" s="68">
        <v>0.357161</v>
      </c>
      <c r="GL33" s="68">
        <v>0.051391</v>
      </c>
      <c r="GM33" s="68">
        <v>0.30577</v>
      </c>
      <c r="GN33" s="68">
        <f t="shared" si="10"/>
        <v>45.353111999999996</v>
      </c>
      <c r="GO33" s="68">
        <f t="shared" si="11"/>
        <v>20.616691999999997</v>
      </c>
      <c r="GP33" s="68">
        <f t="shared" si="12"/>
        <v>24.736420000000003</v>
      </c>
      <c r="GQ33" s="68">
        <v>1.838388</v>
      </c>
      <c r="GR33" s="68">
        <v>10.304465</v>
      </c>
      <c r="GS33" s="68">
        <v>-8.466077</v>
      </c>
      <c r="GT33" s="68">
        <v>1.838388</v>
      </c>
      <c r="GU33" s="68">
        <v>0.304465</v>
      </c>
      <c r="GV33" s="68">
        <v>1.533923</v>
      </c>
      <c r="GW33" s="68">
        <v>1.838388</v>
      </c>
      <c r="GX33" s="68">
        <v>0.304465</v>
      </c>
      <c r="GY33" s="68">
        <v>1.533923</v>
      </c>
      <c r="GZ33" s="68">
        <v>1.838388</v>
      </c>
      <c r="HA33" s="68">
        <v>0.304465</v>
      </c>
      <c r="HB33" s="68">
        <v>1.533923</v>
      </c>
      <c r="HC33" s="68">
        <v>1.838388</v>
      </c>
      <c r="HD33" s="68">
        <v>0.304465</v>
      </c>
      <c r="HE33" s="68">
        <v>1.533923</v>
      </c>
      <c r="HF33" s="68">
        <v>1.853343</v>
      </c>
      <c r="HG33" s="68">
        <v>0.304465</v>
      </c>
      <c r="HH33" s="68">
        <v>1.548878</v>
      </c>
      <c r="HI33" s="68">
        <v>1.838388</v>
      </c>
      <c r="HJ33" s="68">
        <v>0.304465</v>
      </c>
      <c r="HK33" s="68">
        <v>1.533923</v>
      </c>
      <c r="HL33" s="68">
        <v>1.838388</v>
      </c>
      <c r="HM33" s="68">
        <v>0.304465</v>
      </c>
      <c r="HN33" s="68">
        <v>1.533923</v>
      </c>
      <c r="HO33" s="68">
        <v>1.838388</v>
      </c>
      <c r="HP33" s="68">
        <v>10.304465</v>
      </c>
      <c r="HQ33" s="68">
        <v>-8.466077</v>
      </c>
      <c r="HR33" s="68">
        <v>1.838388</v>
      </c>
      <c r="HS33" s="68">
        <v>0.304465</v>
      </c>
      <c r="HT33" s="68">
        <v>1.533923</v>
      </c>
      <c r="HU33" s="68">
        <v>1.838388</v>
      </c>
      <c r="HV33" s="68">
        <v>0.304465</v>
      </c>
      <c r="HW33" s="68">
        <v>1.533923</v>
      </c>
      <c r="HX33" s="68">
        <v>1.838388</v>
      </c>
      <c r="HY33" s="68">
        <v>0.304465</v>
      </c>
      <c r="HZ33" s="68">
        <v>1.533923</v>
      </c>
      <c r="IA33" s="68">
        <f t="shared" si="13"/>
        <v>22.075610999999995</v>
      </c>
      <c r="IB33" s="68">
        <f t="shared" si="14"/>
        <v>23.653580000000005</v>
      </c>
      <c r="IC33" s="68">
        <f t="shared" si="15"/>
        <v>-1.5779690000000028</v>
      </c>
      <c r="ID33" s="135">
        <v>1.201861</v>
      </c>
      <c r="IE33" s="135">
        <v>14</v>
      </c>
      <c r="IF33" s="135">
        <v>-12.798139</v>
      </c>
      <c r="IG33" s="135">
        <v>1.838388</v>
      </c>
      <c r="IH33" s="135">
        <v>0.304465</v>
      </c>
      <c r="II33" s="135">
        <v>1.533923</v>
      </c>
      <c r="IJ33" s="135">
        <v>1.838388</v>
      </c>
      <c r="IK33" s="135">
        <v>0.754465</v>
      </c>
      <c r="IL33" s="135">
        <v>1.083923</v>
      </c>
      <c r="IM33" s="135">
        <v>1.838388</v>
      </c>
      <c r="IN33" s="135">
        <v>0.304465</v>
      </c>
      <c r="IO33" s="135">
        <v>1.533923</v>
      </c>
      <c r="IP33" s="135">
        <f t="shared" si="16"/>
        <v>6.7170250000000005</v>
      </c>
      <c r="IQ33" s="135">
        <f t="shared" si="17"/>
        <v>15.363395</v>
      </c>
      <c r="IR33" s="135">
        <f t="shared" si="18"/>
        <v>-8.646370000000001</v>
      </c>
      <c r="IS33" s="135">
        <f t="shared" si="19"/>
        <v>7.353552</v>
      </c>
      <c r="IT33" s="135">
        <f t="shared" si="20"/>
        <v>11.217860000000002</v>
      </c>
      <c r="IU33" s="135">
        <f t="shared" si="21"/>
        <v>-3.864308000000001</v>
      </c>
    </row>
    <row r="34" spans="2:255" s="76" customFormat="1" ht="14.25" customHeight="1">
      <c r="B34" s="74"/>
      <c r="C34" s="75" t="s">
        <v>125</v>
      </c>
      <c r="D34" s="68">
        <v>1.364005</v>
      </c>
      <c r="E34" s="68">
        <v>0</v>
      </c>
      <c r="F34" s="68">
        <v>1.364005</v>
      </c>
      <c r="G34" s="68">
        <v>1.401495</v>
      </c>
      <c r="H34" s="68">
        <v>0</v>
      </c>
      <c r="I34" s="68">
        <v>1.401495</v>
      </c>
      <c r="J34" s="68">
        <v>1.301495</v>
      </c>
      <c r="K34" s="68">
        <v>0</v>
      </c>
      <c r="L34" s="68">
        <v>1.301495</v>
      </c>
      <c r="M34" s="68">
        <v>1.301495</v>
      </c>
      <c r="N34" s="68">
        <v>0</v>
      </c>
      <c r="O34" s="68">
        <v>1.301495</v>
      </c>
      <c r="P34" s="68">
        <v>2.699746</v>
      </c>
      <c r="Q34" s="68">
        <v>0</v>
      </c>
      <c r="R34" s="68">
        <v>2.699746</v>
      </c>
      <c r="S34" s="68">
        <v>1.301495</v>
      </c>
      <c r="T34" s="68">
        <v>0</v>
      </c>
      <c r="U34" s="68">
        <v>1.301495</v>
      </c>
      <c r="V34" s="68">
        <v>1.231505</v>
      </c>
      <c r="W34" s="68">
        <v>0</v>
      </c>
      <c r="X34" s="68">
        <v>1.231505</v>
      </c>
      <c r="Y34" s="68">
        <v>1.271495</v>
      </c>
      <c r="Z34" s="68">
        <v>0</v>
      </c>
      <c r="AA34" s="68">
        <v>1.271495</v>
      </c>
      <c r="AB34" s="68">
        <v>3.359845</v>
      </c>
      <c r="AC34" s="68">
        <v>0</v>
      </c>
      <c r="AD34" s="68">
        <v>3.359845</v>
      </c>
      <c r="AE34" s="68">
        <v>1.233433</v>
      </c>
      <c r="AF34" s="68">
        <v>0</v>
      </c>
      <c r="AG34" s="68">
        <v>1.233433</v>
      </c>
      <c r="AH34" s="68">
        <v>1.27145</v>
      </c>
      <c r="AI34" s="68">
        <v>0</v>
      </c>
      <c r="AJ34" s="68">
        <v>1.27145</v>
      </c>
      <c r="AK34" s="68">
        <v>1.375085</v>
      </c>
      <c r="AL34" s="68">
        <v>0</v>
      </c>
      <c r="AM34" s="68">
        <v>1.375085</v>
      </c>
      <c r="AN34" s="68">
        <f t="shared" si="0"/>
        <v>19.112544000000003</v>
      </c>
      <c r="AO34" s="68">
        <f t="shared" si="0"/>
        <v>0</v>
      </c>
      <c r="AP34" s="68">
        <f t="shared" si="0"/>
        <v>19.112544000000003</v>
      </c>
      <c r="AQ34" s="68">
        <v>0.06005</v>
      </c>
      <c r="AR34" s="68">
        <v>0</v>
      </c>
      <c r="AS34" s="68">
        <v>0.06005</v>
      </c>
      <c r="AT34" s="68">
        <v>0.06005</v>
      </c>
      <c r="AU34" s="68">
        <v>0</v>
      </c>
      <c r="AV34" s="68">
        <v>0.06005</v>
      </c>
      <c r="AW34" s="68">
        <v>0.06005</v>
      </c>
      <c r="AX34" s="68">
        <v>0</v>
      </c>
      <c r="AY34" s="68">
        <v>0.06005</v>
      </c>
      <c r="AZ34" s="68">
        <v>0.06005</v>
      </c>
      <c r="BA34" s="68">
        <v>0</v>
      </c>
      <c r="BB34" s="68">
        <v>0.06005</v>
      </c>
      <c r="BC34" s="68">
        <v>0.06005</v>
      </c>
      <c r="BD34" s="68">
        <v>0</v>
      </c>
      <c r="BE34" s="68">
        <v>0.06005</v>
      </c>
      <c r="BF34" s="68">
        <v>0.401133</v>
      </c>
      <c r="BG34" s="68">
        <v>0</v>
      </c>
      <c r="BH34" s="68">
        <v>0.401133</v>
      </c>
      <c r="BI34" s="68">
        <v>0.06005</v>
      </c>
      <c r="BJ34" s="68">
        <v>0</v>
      </c>
      <c r="BK34" s="68">
        <v>0.06005</v>
      </c>
      <c r="BL34" s="68">
        <v>0.06005</v>
      </c>
      <c r="BM34" s="68">
        <v>0</v>
      </c>
      <c r="BN34" s="68">
        <v>0.06005</v>
      </c>
      <c r="BO34" s="68">
        <v>0.190297</v>
      </c>
      <c r="BP34" s="68">
        <v>0</v>
      </c>
      <c r="BQ34" s="68">
        <v>0.190297</v>
      </c>
      <c r="BR34" s="68">
        <v>0.06005</v>
      </c>
      <c r="BS34" s="68">
        <v>0</v>
      </c>
      <c r="BT34" s="68">
        <v>0.06005</v>
      </c>
      <c r="BU34" s="68">
        <v>0.06005</v>
      </c>
      <c r="BV34" s="68">
        <v>0</v>
      </c>
      <c r="BW34" s="68">
        <v>0.06005</v>
      </c>
      <c r="BX34" s="68">
        <v>0.06005</v>
      </c>
      <c r="BY34" s="68">
        <v>0</v>
      </c>
      <c r="BZ34" s="68">
        <v>0.06005</v>
      </c>
      <c r="CA34" s="68">
        <f t="shared" si="1"/>
        <v>1.19193</v>
      </c>
      <c r="CB34" s="68">
        <f t="shared" si="2"/>
        <v>0</v>
      </c>
      <c r="CC34" s="68">
        <f t="shared" si="3"/>
        <v>1.19193</v>
      </c>
      <c r="CD34" s="68">
        <v>0.249784</v>
      </c>
      <c r="CE34" s="68">
        <v>0</v>
      </c>
      <c r="CF34" s="68">
        <v>0.249784</v>
      </c>
      <c r="CG34" s="68">
        <v>0.186786</v>
      </c>
      <c r="CH34" s="68">
        <v>0</v>
      </c>
      <c r="CI34" s="68">
        <v>0.186786</v>
      </c>
      <c r="CJ34" s="68">
        <v>0.186786</v>
      </c>
      <c r="CK34" s="68">
        <v>0</v>
      </c>
      <c r="CL34" s="68">
        <v>0.186786</v>
      </c>
      <c r="CM34" s="68">
        <v>0.389005</v>
      </c>
      <c r="CN34" s="68">
        <v>0</v>
      </c>
      <c r="CO34" s="68">
        <v>0.389005</v>
      </c>
      <c r="CP34" s="68">
        <v>0.186786</v>
      </c>
      <c r="CQ34" s="68">
        <v>0</v>
      </c>
      <c r="CR34" s="68">
        <v>0.186786</v>
      </c>
      <c r="CS34" s="68">
        <v>0.186786</v>
      </c>
      <c r="CT34" s="68">
        <v>0</v>
      </c>
      <c r="CU34" s="68">
        <v>0.186786</v>
      </c>
      <c r="CV34" s="68">
        <v>0.186786</v>
      </c>
      <c r="CW34" s="68">
        <v>0</v>
      </c>
      <c r="CX34" s="68">
        <v>0.186786</v>
      </c>
      <c r="CY34" s="68">
        <v>0.622268</v>
      </c>
      <c r="CZ34" s="68">
        <v>0</v>
      </c>
      <c r="DA34" s="68">
        <v>0.622268</v>
      </c>
      <c r="DB34" s="68">
        <v>0.444787</v>
      </c>
      <c r="DC34" s="68">
        <v>0</v>
      </c>
      <c r="DD34" s="68">
        <v>0.444787</v>
      </c>
      <c r="DE34" s="68">
        <v>0.186786</v>
      </c>
      <c r="DF34" s="68">
        <v>0</v>
      </c>
      <c r="DG34" s="68">
        <v>0.186786</v>
      </c>
      <c r="DH34" s="68">
        <v>0.186786</v>
      </c>
      <c r="DI34" s="68">
        <v>0</v>
      </c>
      <c r="DJ34" s="68">
        <v>0.186786</v>
      </c>
      <c r="DK34" s="68">
        <v>0.186786</v>
      </c>
      <c r="DL34" s="68">
        <v>0</v>
      </c>
      <c r="DM34" s="68">
        <v>0.186786</v>
      </c>
      <c r="DN34" s="68">
        <f t="shared" si="4"/>
        <v>3.2001320000000004</v>
      </c>
      <c r="DO34" s="68">
        <f t="shared" si="5"/>
        <v>0</v>
      </c>
      <c r="DP34" s="68">
        <f t="shared" si="6"/>
        <v>3.2001320000000004</v>
      </c>
      <c r="DQ34" s="68">
        <v>0.136753</v>
      </c>
      <c r="DR34" s="68">
        <v>0</v>
      </c>
      <c r="DS34" s="68">
        <v>0.136753</v>
      </c>
      <c r="DT34" s="68">
        <v>0.348132</v>
      </c>
      <c r="DU34" s="68">
        <v>0</v>
      </c>
      <c r="DV34" s="68">
        <v>0.348132</v>
      </c>
      <c r="DW34" s="68">
        <v>0.136753</v>
      </c>
      <c r="DX34" s="68">
        <v>0</v>
      </c>
      <c r="DY34" s="68">
        <v>0.136753</v>
      </c>
      <c r="DZ34" s="68">
        <v>0.136753</v>
      </c>
      <c r="EA34" s="68">
        <v>0</v>
      </c>
      <c r="EB34" s="68">
        <v>0.136753</v>
      </c>
      <c r="EC34" s="68">
        <v>0.136753</v>
      </c>
      <c r="ED34" s="68">
        <v>0</v>
      </c>
      <c r="EE34" s="68">
        <v>0.136753</v>
      </c>
      <c r="EF34" s="68">
        <v>0.136753</v>
      </c>
      <c r="EG34" s="68">
        <v>0</v>
      </c>
      <c r="EH34" s="68">
        <v>0.136753</v>
      </c>
      <c r="EI34" s="68">
        <v>0.186743</v>
      </c>
      <c r="EJ34" s="68">
        <v>0</v>
      </c>
      <c r="EK34" s="68">
        <v>0.186743</v>
      </c>
      <c r="EL34" s="68">
        <v>0.157713</v>
      </c>
      <c r="EM34" s="68">
        <v>0</v>
      </c>
      <c r="EN34" s="68">
        <v>0.157713</v>
      </c>
      <c r="EO34" s="68">
        <v>0.136753</v>
      </c>
      <c r="EP34" s="68">
        <v>0</v>
      </c>
      <c r="EQ34" s="68">
        <v>0.136753</v>
      </c>
      <c r="ER34" s="68">
        <v>1.136753</v>
      </c>
      <c r="ES34" s="68">
        <v>0.032468</v>
      </c>
      <c r="ET34" s="68">
        <v>1.104285</v>
      </c>
      <c r="EU34" s="68">
        <v>0.136753</v>
      </c>
      <c r="EV34" s="68">
        <v>0</v>
      </c>
      <c r="EW34" s="68">
        <v>0.136753</v>
      </c>
      <c r="EX34" s="68">
        <v>0.136753</v>
      </c>
      <c r="EY34" s="68">
        <v>0</v>
      </c>
      <c r="EZ34" s="68">
        <v>0.136753</v>
      </c>
      <c r="FA34" s="68">
        <f t="shared" si="7"/>
        <v>2.9233650000000004</v>
      </c>
      <c r="FB34" s="68">
        <f t="shared" si="8"/>
        <v>0.032468</v>
      </c>
      <c r="FC34" s="68">
        <f t="shared" si="9"/>
        <v>2.8908970000000003</v>
      </c>
      <c r="FD34" s="68">
        <v>0</v>
      </c>
      <c r="FE34" s="68">
        <v>0</v>
      </c>
      <c r="FF34" s="68">
        <v>0</v>
      </c>
      <c r="FG34" s="68">
        <v>0</v>
      </c>
      <c r="FH34" s="68">
        <v>0</v>
      </c>
      <c r="FI34" s="68">
        <v>0</v>
      </c>
      <c r="FJ34" s="68">
        <v>0.006</v>
      </c>
      <c r="FK34" s="68">
        <v>0</v>
      </c>
      <c r="FL34" s="68">
        <v>0.006</v>
      </c>
      <c r="FM34" s="68">
        <v>0</v>
      </c>
      <c r="FN34" s="68">
        <v>0</v>
      </c>
      <c r="FO34" s="68">
        <v>0</v>
      </c>
      <c r="FP34" s="68">
        <v>0</v>
      </c>
      <c r="FQ34" s="68">
        <v>2.338004</v>
      </c>
      <c r="FR34" s="68">
        <v>-2.338004</v>
      </c>
      <c r="FS34" s="68">
        <v>0</v>
      </c>
      <c r="FT34" s="68">
        <v>0</v>
      </c>
      <c r="FU34" s="68">
        <v>0</v>
      </c>
      <c r="FV34" s="68">
        <v>0.021</v>
      </c>
      <c r="FW34" s="68">
        <v>0</v>
      </c>
      <c r="FX34" s="68">
        <v>0.021</v>
      </c>
      <c r="FY34" s="68">
        <v>0</v>
      </c>
      <c r="FZ34" s="68">
        <v>0</v>
      </c>
      <c r="GA34" s="68">
        <v>0</v>
      </c>
      <c r="GB34" s="68">
        <v>0</v>
      </c>
      <c r="GC34" s="68">
        <v>0</v>
      </c>
      <c r="GD34" s="68">
        <v>0</v>
      </c>
      <c r="GE34" s="68">
        <v>20.04661</v>
      </c>
      <c r="GF34" s="68">
        <v>0</v>
      </c>
      <c r="GG34" s="68">
        <v>20.04661</v>
      </c>
      <c r="GH34" s="68">
        <v>0</v>
      </c>
      <c r="GI34" s="68">
        <v>0</v>
      </c>
      <c r="GJ34" s="68">
        <v>0</v>
      </c>
      <c r="GK34" s="68">
        <v>0.062793</v>
      </c>
      <c r="GL34" s="68">
        <v>0</v>
      </c>
      <c r="GM34" s="68">
        <v>0.062793</v>
      </c>
      <c r="GN34" s="68">
        <f t="shared" si="10"/>
        <v>20.136403</v>
      </c>
      <c r="GO34" s="68">
        <f t="shared" si="11"/>
        <v>2.338004</v>
      </c>
      <c r="GP34" s="68">
        <f t="shared" si="12"/>
        <v>17.798399</v>
      </c>
      <c r="GQ34" s="68">
        <v>0</v>
      </c>
      <c r="GR34" s="68">
        <v>20</v>
      </c>
      <c r="GS34" s="68">
        <v>-20</v>
      </c>
      <c r="GT34" s="68">
        <v>0</v>
      </c>
      <c r="GU34" s="68">
        <v>0</v>
      </c>
      <c r="GV34" s="68">
        <v>0</v>
      </c>
      <c r="GW34" s="68">
        <v>0</v>
      </c>
      <c r="GX34" s="68">
        <v>0</v>
      </c>
      <c r="GY34" s="68">
        <v>0</v>
      </c>
      <c r="GZ34" s="68">
        <v>0</v>
      </c>
      <c r="HA34" s="68">
        <v>0</v>
      </c>
      <c r="HB34" s="68">
        <v>0</v>
      </c>
      <c r="HC34" s="68">
        <v>0</v>
      </c>
      <c r="HD34" s="68">
        <v>0</v>
      </c>
      <c r="HE34" s="68">
        <v>0</v>
      </c>
      <c r="HF34" s="68">
        <v>0</v>
      </c>
      <c r="HG34" s="68">
        <v>0</v>
      </c>
      <c r="HH34" s="68">
        <v>0</v>
      </c>
      <c r="HI34" s="68">
        <v>0</v>
      </c>
      <c r="HJ34" s="68">
        <v>0</v>
      </c>
      <c r="HK34" s="68">
        <v>0</v>
      </c>
      <c r="HL34" s="68">
        <v>0</v>
      </c>
      <c r="HM34" s="68">
        <v>0</v>
      </c>
      <c r="HN34" s="68">
        <v>0</v>
      </c>
      <c r="HO34" s="68">
        <v>0</v>
      </c>
      <c r="HP34" s="68">
        <v>0</v>
      </c>
      <c r="HQ34" s="68">
        <v>0</v>
      </c>
      <c r="HR34" s="68">
        <v>0.001489</v>
      </c>
      <c r="HS34" s="68">
        <v>0</v>
      </c>
      <c r="HT34" s="68">
        <v>0.001489</v>
      </c>
      <c r="HU34" s="68">
        <v>0</v>
      </c>
      <c r="HV34" s="68">
        <v>0</v>
      </c>
      <c r="HW34" s="68">
        <v>0</v>
      </c>
      <c r="HX34" s="68">
        <v>0.099</v>
      </c>
      <c r="HY34" s="68">
        <v>0</v>
      </c>
      <c r="HZ34" s="68">
        <v>0.099</v>
      </c>
      <c r="IA34" s="68">
        <f t="shared" si="13"/>
        <v>0.10048900000000001</v>
      </c>
      <c r="IB34" s="68">
        <f t="shared" si="14"/>
        <v>20</v>
      </c>
      <c r="IC34" s="68">
        <f t="shared" si="15"/>
        <v>-19.899511</v>
      </c>
      <c r="ID34" s="135">
        <v>0.362175</v>
      </c>
      <c r="IE34" s="135">
        <v>0</v>
      </c>
      <c r="IF34" s="135">
        <v>0.362175</v>
      </c>
      <c r="IG34" s="135">
        <v>0</v>
      </c>
      <c r="IH34" s="135">
        <v>0</v>
      </c>
      <c r="II34" s="135">
        <v>0</v>
      </c>
      <c r="IJ34" s="135">
        <v>0</v>
      </c>
      <c r="IK34" s="135">
        <v>0</v>
      </c>
      <c r="IL34" s="135">
        <v>0</v>
      </c>
      <c r="IM34" s="135">
        <v>12</v>
      </c>
      <c r="IN34" s="135">
        <v>0</v>
      </c>
      <c r="IO34" s="135">
        <v>12</v>
      </c>
      <c r="IP34" s="135">
        <f t="shared" si="16"/>
        <v>12.362175</v>
      </c>
      <c r="IQ34" s="135">
        <f t="shared" si="17"/>
        <v>0</v>
      </c>
      <c r="IR34" s="135">
        <f t="shared" si="18"/>
        <v>12.362175</v>
      </c>
      <c r="IS34" s="135">
        <f t="shared" si="19"/>
        <v>0</v>
      </c>
      <c r="IT34" s="135">
        <f t="shared" si="20"/>
        <v>20</v>
      </c>
      <c r="IU34" s="135">
        <f t="shared" si="21"/>
        <v>-20</v>
      </c>
    </row>
    <row r="35" spans="2:255" s="76" customFormat="1" ht="14.25" customHeight="1">
      <c r="B35" s="74">
        <v>25</v>
      </c>
      <c r="C35" s="75" t="s">
        <v>126</v>
      </c>
      <c r="D35" s="68">
        <v>4.194784</v>
      </c>
      <c r="E35" s="68">
        <v>3.883444</v>
      </c>
      <c r="F35" s="68">
        <v>0.3113400000000004</v>
      </c>
      <c r="G35" s="68">
        <v>4.920206</v>
      </c>
      <c r="H35" s="68">
        <v>3.883444</v>
      </c>
      <c r="I35" s="68">
        <v>1.0367620000000004</v>
      </c>
      <c r="J35" s="68">
        <v>3.9202060000000003</v>
      </c>
      <c r="K35" s="68">
        <v>3.883444</v>
      </c>
      <c r="L35" s="68">
        <v>0.036762000000000405</v>
      </c>
      <c r="M35" s="68">
        <v>3.9202060000000003</v>
      </c>
      <c r="N35" s="68">
        <v>3.883444</v>
      </c>
      <c r="O35" s="68">
        <v>0.036762000000000405</v>
      </c>
      <c r="P35" s="68">
        <v>3.9202060000000003</v>
      </c>
      <c r="Q35" s="68">
        <v>3.883444</v>
      </c>
      <c r="R35" s="68">
        <v>0.036762000000000405</v>
      </c>
      <c r="S35" s="68">
        <v>3.9202060000000003</v>
      </c>
      <c r="T35" s="68">
        <v>3.883444</v>
      </c>
      <c r="U35" s="68">
        <v>0.036762000000000405</v>
      </c>
      <c r="V35" s="68">
        <v>10.920205999999999</v>
      </c>
      <c r="W35" s="68">
        <v>3.883444</v>
      </c>
      <c r="X35" s="68">
        <v>7.0367619999999995</v>
      </c>
      <c r="Y35" s="68">
        <v>4.395206</v>
      </c>
      <c r="Z35" s="68">
        <v>3.883444</v>
      </c>
      <c r="AA35" s="68">
        <v>0.511762</v>
      </c>
      <c r="AB35" s="68">
        <v>6.420206</v>
      </c>
      <c r="AC35" s="68">
        <v>3.883444</v>
      </c>
      <c r="AD35" s="68">
        <v>2.5367620000000004</v>
      </c>
      <c r="AE35" s="68">
        <v>6.2894000000000005</v>
      </c>
      <c r="AF35" s="68">
        <v>3.883444</v>
      </c>
      <c r="AG35" s="68">
        <v>2.4059560000000006</v>
      </c>
      <c r="AH35" s="68">
        <v>8.95328</v>
      </c>
      <c r="AI35" s="68">
        <v>3.883444</v>
      </c>
      <c r="AJ35" s="68">
        <v>5.0698360000000005</v>
      </c>
      <c r="AK35" s="68">
        <v>4.270206</v>
      </c>
      <c r="AL35" s="68">
        <v>3.883444</v>
      </c>
      <c r="AM35" s="68">
        <v>0.38676200000000005</v>
      </c>
      <c r="AN35" s="68">
        <f t="shared" si="0"/>
        <v>66.044318</v>
      </c>
      <c r="AO35" s="68">
        <f t="shared" si="0"/>
        <v>46.601327999999995</v>
      </c>
      <c r="AP35" s="68">
        <f t="shared" si="0"/>
        <v>19.442990000000005</v>
      </c>
      <c r="AQ35" s="68">
        <v>9.324579</v>
      </c>
      <c r="AR35" s="68">
        <v>0.909597</v>
      </c>
      <c r="AS35" s="68">
        <v>8.414982</v>
      </c>
      <c r="AT35" s="68">
        <v>10.994579</v>
      </c>
      <c r="AU35" s="68">
        <v>0.909597</v>
      </c>
      <c r="AV35" s="68">
        <v>10.084982</v>
      </c>
      <c r="AW35" s="68">
        <v>10.156421</v>
      </c>
      <c r="AX35" s="68">
        <v>0.909597</v>
      </c>
      <c r="AY35" s="68">
        <v>9.246824</v>
      </c>
      <c r="AZ35" s="68">
        <v>11.084579</v>
      </c>
      <c r="BA35" s="68">
        <v>0.909597</v>
      </c>
      <c r="BB35" s="68">
        <v>10.174982</v>
      </c>
      <c r="BC35" s="68">
        <v>8.544578999999999</v>
      </c>
      <c r="BD35" s="68">
        <v>0.909597</v>
      </c>
      <c r="BE35" s="68">
        <v>7.634981999999999</v>
      </c>
      <c r="BF35" s="68">
        <v>9.678579</v>
      </c>
      <c r="BG35" s="68">
        <v>0.909597</v>
      </c>
      <c r="BH35" s="68">
        <v>8.768982</v>
      </c>
      <c r="BI35" s="68">
        <v>11.428604</v>
      </c>
      <c r="BJ35" s="68">
        <v>0.909597</v>
      </c>
      <c r="BK35" s="68">
        <v>10.519007</v>
      </c>
      <c r="BL35" s="68">
        <v>12.614025</v>
      </c>
      <c r="BM35" s="68">
        <v>0.909597</v>
      </c>
      <c r="BN35" s="68">
        <v>11.704428</v>
      </c>
      <c r="BO35" s="68">
        <v>8.616264</v>
      </c>
      <c r="BP35" s="68">
        <v>0.909597</v>
      </c>
      <c r="BQ35" s="68">
        <v>7.7066669999999995</v>
      </c>
      <c r="BR35" s="68">
        <v>8.832578999999999</v>
      </c>
      <c r="BS35" s="68">
        <v>0.909597</v>
      </c>
      <c r="BT35" s="68">
        <v>7.922981999999999</v>
      </c>
      <c r="BU35" s="68">
        <v>8.832079</v>
      </c>
      <c r="BV35" s="68">
        <v>0.909597</v>
      </c>
      <c r="BW35" s="68">
        <v>7.9224820000000005</v>
      </c>
      <c r="BX35" s="68">
        <v>13.693178999999999</v>
      </c>
      <c r="BY35" s="68">
        <v>0.909597</v>
      </c>
      <c r="BZ35" s="68">
        <v>12.783582</v>
      </c>
      <c r="CA35" s="68">
        <f t="shared" si="1"/>
        <v>123.800046</v>
      </c>
      <c r="CB35" s="68">
        <f t="shared" si="2"/>
        <v>10.915163999999999</v>
      </c>
      <c r="CC35" s="68">
        <f t="shared" si="3"/>
        <v>112.884882</v>
      </c>
      <c r="CD35" s="68">
        <v>2.566829</v>
      </c>
      <c r="CE35" s="68">
        <v>1.5461369999999999</v>
      </c>
      <c r="CF35" s="68">
        <v>1.020692</v>
      </c>
      <c r="CG35" s="68">
        <v>3.666829</v>
      </c>
      <c r="CH35" s="68">
        <v>1.5461369999999999</v>
      </c>
      <c r="CI35" s="68">
        <v>2.120692</v>
      </c>
      <c r="CJ35" s="68">
        <v>2.822949</v>
      </c>
      <c r="CK35" s="68">
        <v>1.5461369999999999</v>
      </c>
      <c r="CL35" s="68">
        <v>1.276812</v>
      </c>
      <c r="CM35" s="68">
        <v>10.573325</v>
      </c>
      <c r="CN35" s="68">
        <v>1.5461369999999999</v>
      </c>
      <c r="CO35" s="68">
        <v>9.027188</v>
      </c>
      <c r="CP35" s="68">
        <v>3.8306069999999997</v>
      </c>
      <c r="CQ35" s="68">
        <v>1.5461369999999999</v>
      </c>
      <c r="CR35" s="68">
        <v>2.28447</v>
      </c>
      <c r="CS35" s="68">
        <v>34.066295999999994</v>
      </c>
      <c r="CT35" s="68">
        <v>1.5461369999999999</v>
      </c>
      <c r="CU35" s="68">
        <v>32.520159</v>
      </c>
      <c r="CV35" s="68">
        <v>3.312372</v>
      </c>
      <c r="CW35" s="68">
        <v>1.5461369999999999</v>
      </c>
      <c r="CX35" s="68">
        <v>1.766235</v>
      </c>
      <c r="CY35" s="68">
        <v>4.025374</v>
      </c>
      <c r="CZ35" s="68">
        <v>1.5461369999999999</v>
      </c>
      <c r="DA35" s="68">
        <v>2.4792370000000004</v>
      </c>
      <c r="DB35" s="68">
        <v>4.56683</v>
      </c>
      <c r="DC35" s="68">
        <v>1.5461369999999999</v>
      </c>
      <c r="DD35" s="68">
        <v>3.0206930000000005</v>
      </c>
      <c r="DE35" s="68">
        <v>2.566829</v>
      </c>
      <c r="DF35" s="68">
        <v>1.5461369999999999</v>
      </c>
      <c r="DG35" s="68">
        <v>1.020692</v>
      </c>
      <c r="DH35" s="68">
        <v>2.566829</v>
      </c>
      <c r="DI35" s="68">
        <v>1.5461369999999999</v>
      </c>
      <c r="DJ35" s="68">
        <v>1.020692</v>
      </c>
      <c r="DK35" s="68">
        <v>2.566829</v>
      </c>
      <c r="DL35" s="68">
        <v>6.212804</v>
      </c>
      <c r="DM35" s="68">
        <v>-3.6459750000000004</v>
      </c>
      <c r="DN35" s="68">
        <f t="shared" si="4"/>
        <v>77.13189799999998</v>
      </c>
      <c r="DO35" s="68">
        <f t="shared" si="5"/>
        <v>23.220310999999995</v>
      </c>
      <c r="DP35" s="68">
        <f t="shared" si="6"/>
        <v>53.91158699999999</v>
      </c>
      <c r="DQ35" s="68">
        <v>6.825849</v>
      </c>
      <c r="DR35" s="68">
        <v>6.123273</v>
      </c>
      <c r="DS35" s="68">
        <v>0.7025759999999996</v>
      </c>
      <c r="DT35" s="68">
        <v>1.253053</v>
      </c>
      <c r="DU35" s="68">
        <v>6.123274</v>
      </c>
      <c r="DV35" s="68">
        <v>-4.870221000000001</v>
      </c>
      <c r="DW35" s="68">
        <v>1.253053</v>
      </c>
      <c r="DX35" s="68">
        <v>1.456607</v>
      </c>
      <c r="DY35" s="68">
        <v>-0.2035540000000001</v>
      </c>
      <c r="DZ35" s="68">
        <v>17.082428999999998</v>
      </c>
      <c r="EA35" s="68">
        <v>1.456607</v>
      </c>
      <c r="EB35" s="68">
        <v>15.625822</v>
      </c>
      <c r="EC35" s="68">
        <v>1.253053</v>
      </c>
      <c r="ED35" s="68">
        <v>1.456607</v>
      </c>
      <c r="EE35" s="68">
        <v>-0.2035540000000001</v>
      </c>
      <c r="EF35" s="68">
        <v>3.282724</v>
      </c>
      <c r="EG35" s="68">
        <v>1.456607</v>
      </c>
      <c r="EH35" s="68">
        <v>1.8261169999999998</v>
      </c>
      <c r="EI35" s="68">
        <v>2.003053</v>
      </c>
      <c r="EJ35" s="68">
        <v>1.456607</v>
      </c>
      <c r="EK35" s="68">
        <v>0.5464459999999999</v>
      </c>
      <c r="EL35" s="68">
        <v>5.59821</v>
      </c>
      <c r="EM35" s="68">
        <v>1.456607</v>
      </c>
      <c r="EN35" s="68">
        <v>4.141603</v>
      </c>
      <c r="EO35" s="68">
        <v>1.253053</v>
      </c>
      <c r="EP35" s="68">
        <v>1.456607</v>
      </c>
      <c r="EQ35" s="68">
        <v>-0.2035540000000001</v>
      </c>
      <c r="ER35" s="68">
        <v>1.9058000000000002</v>
      </c>
      <c r="ES35" s="68">
        <v>1.456607</v>
      </c>
      <c r="ET35" s="68">
        <v>0.44919300000000006</v>
      </c>
      <c r="EU35" s="68">
        <v>1.253053</v>
      </c>
      <c r="EV35" s="68">
        <v>1.456607</v>
      </c>
      <c r="EW35" s="68">
        <v>-0.2035540000000001</v>
      </c>
      <c r="EX35" s="68">
        <v>1.4530530000000002</v>
      </c>
      <c r="EY35" s="68">
        <v>1.456607</v>
      </c>
      <c r="EZ35" s="68">
        <v>-0.0035539999999999183</v>
      </c>
      <c r="FA35" s="68">
        <f t="shared" si="7"/>
        <v>44.416383</v>
      </c>
      <c r="FB35" s="68">
        <f t="shared" si="8"/>
        <v>26.81261699999999</v>
      </c>
      <c r="FC35" s="68">
        <f t="shared" si="9"/>
        <v>17.603765999999997</v>
      </c>
      <c r="FD35" s="68">
        <v>1.720485</v>
      </c>
      <c r="FE35" s="68">
        <v>1.681195</v>
      </c>
      <c r="FF35" s="68">
        <v>0.0392899999999998</v>
      </c>
      <c r="FG35" s="68">
        <v>1.020485</v>
      </c>
      <c r="FH35" s="68">
        <v>1.681195</v>
      </c>
      <c r="FI35" s="68">
        <v>-0.66071</v>
      </c>
      <c r="FJ35" s="68">
        <v>1.020485</v>
      </c>
      <c r="FK35" s="68">
        <v>1.681195</v>
      </c>
      <c r="FL35" s="68">
        <v>-0.66071</v>
      </c>
      <c r="FM35" s="68">
        <v>1.020485</v>
      </c>
      <c r="FN35" s="68">
        <v>1.681195</v>
      </c>
      <c r="FO35" s="68">
        <v>-0.66071</v>
      </c>
      <c r="FP35" s="68">
        <v>1.620485</v>
      </c>
      <c r="FQ35" s="68">
        <v>1.681195</v>
      </c>
      <c r="FR35" s="68">
        <v>-0.06071</v>
      </c>
      <c r="FS35" s="68">
        <v>1.020485</v>
      </c>
      <c r="FT35" s="68">
        <v>1.681195</v>
      </c>
      <c r="FU35" s="68">
        <v>-0.66071</v>
      </c>
      <c r="FV35" s="68">
        <v>2.220485</v>
      </c>
      <c r="FW35" s="68">
        <v>1.911195</v>
      </c>
      <c r="FX35" s="68">
        <v>0.30929</v>
      </c>
      <c r="FY35" s="68">
        <v>1.026385</v>
      </c>
      <c r="FZ35" s="68">
        <v>1.681195</v>
      </c>
      <c r="GA35" s="68">
        <v>-0.65481</v>
      </c>
      <c r="GB35" s="68">
        <v>1.020485</v>
      </c>
      <c r="GC35" s="68">
        <v>1.681195</v>
      </c>
      <c r="GD35" s="68">
        <v>-0.66071</v>
      </c>
      <c r="GE35" s="68">
        <v>1.020485</v>
      </c>
      <c r="GF35" s="68">
        <v>2.044528</v>
      </c>
      <c r="GG35" s="68">
        <v>-1.024043</v>
      </c>
      <c r="GH35" s="68">
        <v>1.620485</v>
      </c>
      <c r="GI35" s="68">
        <v>1.681195</v>
      </c>
      <c r="GJ35" s="68">
        <v>-0.06071</v>
      </c>
      <c r="GK35" s="68">
        <v>1.020485</v>
      </c>
      <c r="GL35" s="68">
        <v>1.681195</v>
      </c>
      <c r="GM35" s="68">
        <v>-0.66071</v>
      </c>
      <c r="GN35" s="68">
        <f t="shared" si="10"/>
        <v>15.35172</v>
      </c>
      <c r="GO35" s="68">
        <f t="shared" si="11"/>
        <v>20.767673</v>
      </c>
      <c r="GP35" s="68">
        <f t="shared" si="12"/>
        <v>-5.415953</v>
      </c>
      <c r="GQ35" s="68">
        <v>1.710281</v>
      </c>
      <c r="GR35" s="68">
        <v>2.243455</v>
      </c>
      <c r="GS35" s="68">
        <v>-0.533174</v>
      </c>
      <c r="GT35" s="68">
        <v>3.656984</v>
      </c>
      <c r="GU35" s="68">
        <v>2.243455</v>
      </c>
      <c r="GV35" s="68">
        <v>1.413529</v>
      </c>
      <c r="GW35" s="68">
        <v>1.710281</v>
      </c>
      <c r="GX35" s="68">
        <v>2.243455</v>
      </c>
      <c r="GY35" s="68">
        <v>-0.533174</v>
      </c>
      <c r="GZ35" s="68">
        <v>1.710281</v>
      </c>
      <c r="HA35" s="68">
        <v>2.243455</v>
      </c>
      <c r="HB35" s="68">
        <v>-0.533174</v>
      </c>
      <c r="HC35" s="68">
        <v>1.710281</v>
      </c>
      <c r="HD35" s="68">
        <v>2.243455</v>
      </c>
      <c r="HE35" s="68">
        <v>-0.533174</v>
      </c>
      <c r="HF35" s="68">
        <v>71.116906</v>
      </c>
      <c r="HG35" s="68">
        <v>2.243455</v>
      </c>
      <c r="HH35" s="68">
        <v>68.873451</v>
      </c>
      <c r="HI35" s="68">
        <v>3.632241</v>
      </c>
      <c r="HJ35" s="68">
        <v>2.243455</v>
      </c>
      <c r="HK35" s="68">
        <v>1.388786</v>
      </c>
      <c r="HL35" s="68">
        <v>1.724921</v>
      </c>
      <c r="HM35" s="68">
        <v>3.703041</v>
      </c>
      <c r="HN35" s="68">
        <v>-1.97812</v>
      </c>
      <c r="HO35" s="68">
        <v>1.8799</v>
      </c>
      <c r="HP35" s="68">
        <v>2.243455</v>
      </c>
      <c r="HQ35" s="68">
        <v>-0.363555</v>
      </c>
      <c r="HR35" s="68">
        <v>1.710281</v>
      </c>
      <c r="HS35" s="68">
        <v>2.243455</v>
      </c>
      <c r="HT35" s="68">
        <v>-0.533174</v>
      </c>
      <c r="HU35" s="68">
        <v>1.781838</v>
      </c>
      <c r="HV35" s="68">
        <v>2.606788</v>
      </c>
      <c r="HW35" s="68">
        <v>-0.82495</v>
      </c>
      <c r="HX35" s="68">
        <v>1.710281</v>
      </c>
      <c r="HY35" s="68">
        <v>2.243455</v>
      </c>
      <c r="HZ35" s="68">
        <v>-0.533174</v>
      </c>
      <c r="IA35" s="68">
        <f t="shared" si="13"/>
        <v>94.05447599999998</v>
      </c>
      <c r="IB35" s="68">
        <f t="shared" si="14"/>
        <v>28.744379000000006</v>
      </c>
      <c r="IC35" s="68">
        <f t="shared" si="15"/>
        <v>65.31009699999998</v>
      </c>
      <c r="ID35" s="135">
        <v>5.609635</v>
      </c>
      <c r="IE35" s="135">
        <v>0</v>
      </c>
      <c r="IF35" s="135">
        <v>5.609635</v>
      </c>
      <c r="IG35" s="135">
        <v>1.765465</v>
      </c>
      <c r="IH35" s="135">
        <v>2.970121</v>
      </c>
      <c r="II35" s="135">
        <v>-1.204656</v>
      </c>
      <c r="IJ35" s="135">
        <v>1.710281</v>
      </c>
      <c r="IK35" s="135">
        <v>2.243455</v>
      </c>
      <c r="IL35" s="135">
        <v>-0.533174</v>
      </c>
      <c r="IM35" s="135">
        <v>1.76852</v>
      </c>
      <c r="IN35" s="135">
        <v>2.243455</v>
      </c>
      <c r="IO35" s="135">
        <v>-0.474935</v>
      </c>
      <c r="IP35" s="135">
        <f t="shared" si="16"/>
        <v>10.853901</v>
      </c>
      <c r="IQ35" s="135">
        <f t="shared" si="17"/>
        <v>7.457031</v>
      </c>
      <c r="IR35" s="135">
        <f t="shared" si="18"/>
        <v>3.3968700000000003</v>
      </c>
      <c r="IS35" s="135">
        <f t="shared" si="19"/>
        <v>8.787827</v>
      </c>
      <c r="IT35" s="135">
        <f t="shared" si="20"/>
        <v>8.97382</v>
      </c>
      <c r="IU35" s="135">
        <f t="shared" si="21"/>
        <v>-0.18599300000000007</v>
      </c>
    </row>
    <row r="36" spans="2:255" s="76" customFormat="1" ht="14.25" customHeight="1">
      <c r="B36" s="74"/>
      <c r="C36" s="75" t="s">
        <v>127</v>
      </c>
      <c r="D36" s="68">
        <v>0.094854</v>
      </c>
      <c r="E36" s="68">
        <v>0</v>
      </c>
      <c r="F36" s="68">
        <v>0.094854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f t="shared" si="0"/>
        <v>0.094854</v>
      </c>
      <c r="AO36" s="68">
        <f t="shared" si="0"/>
        <v>0</v>
      </c>
      <c r="AP36" s="68">
        <f t="shared" si="0"/>
        <v>0.094854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f t="shared" si="1"/>
        <v>0</v>
      </c>
      <c r="CB36" s="68">
        <f t="shared" si="2"/>
        <v>0</v>
      </c>
      <c r="CC36" s="68">
        <f t="shared" si="3"/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0.25612</v>
      </c>
      <c r="CK36" s="68">
        <v>0</v>
      </c>
      <c r="CL36" s="68">
        <v>0.25612</v>
      </c>
      <c r="CM36" s="68">
        <v>2.821434</v>
      </c>
      <c r="CN36" s="68">
        <v>0</v>
      </c>
      <c r="CO36" s="68">
        <v>2.821434</v>
      </c>
      <c r="CP36" s="68">
        <v>0</v>
      </c>
      <c r="CQ36" s="68">
        <v>0</v>
      </c>
      <c r="CR36" s="68">
        <v>0</v>
      </c>
      <c r="CS36" s="68">
        <v>13.73416</v>
      </c>
      <c r="CT36" s="68">
        <v>0</v>
      </c>
      <c r="CU36" s="68">
        <v>13.73416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>
        <v>0</v>
      </c>
      <c r="DB36" s="68">
        <v>0</v>
      </c>
      <c r="DC36" s="68">
        <v>0</v>
      </c>
      <c r="DD36" s="68">
        <v>0</v>
      </c>
      <c r="DE36" s="68">
        <v>0</v>
      </c>
      <c r="DF36" s="68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f t="shared" si="4"/>
        <v>16.811714</v>
      </c>
      <c r="DO36" s="68">
        <f t="shared" si="5"/>
        <v>0</v>
      </c>
      <c r="DP36" s="68">
        <f t="shared" si="6"/>
        <v>16.811714</v>
      </c>
      <c r="DQ36" s="68">
        <v>0</v>
      </c>
      <c r="DR36" s="68">
        <v>0</v>
      </c>
      <c r="DS36" s="68">
        <v>0</v>
      </c>
      <c r="DT36" s="68">
        <v>0</v>
      </c>
      <c r="DU36" s="68">
        <v>0</v>
      </c>
      <c r="DV36" s="68">
        <v>0</v>
      </c>
      <c r="DW36" s="68">
        <v>0</v>
      </c>
      <c r="DX36" s="68">
        <v>0</v>
      </c>
      <c r="DY36" s="68">
        <v>0</v>
      </c>
      <c r="DZ36" s="68">
        <v>0</v>
      </c>
      <c r="EA36" s="68">
        <v>0</v>
      </c>
      <c r="EB36" s="68">
        <v>0</v>
      </c>
      <c r="EC36" s="68">
        <v>0</v>
      </c>
      <c r="ED36" s="68">
        <v>0</v>
      </c>
      <c r="EE36" s="68">
        <v>0</v>
      </c>
      <c r="EF36" s="68">
        <v>0</v>
      </c>
      <c r="EG36" s="68">
        <v>0</v>
      </c>
      <c r="EH36" s="68">
        <v>0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  <c r="EN36" s="68">
        <v>0</v>
      </c>
      <c r="EO36" s="68">
        <v>0</v>
      </c>
      <c r="EP36" s="68">
        <v>0</v>
      </c>
      <c r="EQ36" s="68">
        <v>0</v>
      </c>
      <c r="ER36" s="68">
        <v>0</v>
      </c>
      <c r="ES36" s="68">
        <v>0</v>
      </c>
      <c r="ET36" s="68">
        <v>0</v>
      </c>
      <c r="EU36" s="68">
        <v>0</v>
      </c>
      <c r="EV36" s="68">
        <v>0</v>
      </c>
      <c r="EW36" s="68">
        <v>0</v>
      </c>
      <c r="EX36" s="68">
        <v>0</v>
      </c>
      <c r="EY36" s="68">
        <v>0</v>
      </c>
      <c r="EZ36" s="68">
        <v>0</v>
      </c>
      <c r="FA36" s="68">
        <f t="shared" si="7"/>
        <v>0</v>
      </c>
      <c r="FB36" s="68">
        <f t="shared" si="8"/>
        <v>0</v>
      </c>
      <c r="FC36" s="68">
        <f t="shared" si="9"/>
        <v>0</v>
      </c>
      <c r="FD36" s="68">
        <v>0</v>
      </c>
      <c r="FE36" s="68">
        <v>0</v>
      </c>
      <c r="FF36" s="68">
        <v>0</v>
      </c>
      <c r="FG36" s="68">
        <v>0</v>
      </c>
      <c r="FH36" s="68">
        <v>0</v>
      </c>
      <c r="FI36" s="68">
        <v>0</v>
      </c>
      <c r="FJ36" s="68">
        <v>0</v>
      </c>
      <c r="FK36" s="68">
        <v>0</v>
      </c>
      <c r="FL36" s="68">
        <v>0</v>
      </c>
      <c r="FM36" s="68">
        <v>0</v>
      </c>
      <c r="FN36" s="68">
        <v>0</v>
      </c>
      <c r="FO36" s="68">
        <v>0</v>
      </c>
      <c r="FP36" s="68">
        <v>0</v>
      </c>
      <c r="FQ36" s="68">
        <v>0</v>
      </c>
      <c r="FR36" s="68">
        <v>0</v>
      </c>
      <c r="FS36" s="68">
        <v>0</v>
      </c>
      <c r="FT36" s="68">
        <v>0</v>
      </c>
      <c r="FU36" s="68">
        <v>0</v>
      </c>
      <c r="FV36" s="68">
        <v>0</v>
      </c>
      <c r="FW36" s="68">
        <v>0</v>
      </c>
      <c r="FX36" s="68">
        <v>0</v>
      </c>
      <c r="FY36" s="68">
        <v>0.0059</v>
      </c>
      <c r="FZ36" s="68">
        <v>0</v>
      </c>
      <c r="GA36" s="68">
        <v>0.0059</v>
      </c>
      <c r="GB36" s="68">
        <v>0</v>
      </c>
      <c r="GC36" s="68">
        <v>0</v>
      </c>
      <c r="GD36" s="68">
        <v>0</v>
      </c>
      <c r="GE36" s="68">
        <v>0</v>
      </c>
      <c r="GF36" s="68">
        <v>0</v>
      </c>
      <c r="GG36" s="68">
        <v>0</v>
      </c>
      <c r="GH36" s="68">
        <v>0</v>
      </c>
      <c r="GI36" s="68">
        <v>0</v>
      </c>
      <c r="GJ36" s="68">
        <v>0</v>
      </c>
      <c r="GK36" s="68">
        <v>0</v>
      </c>
      <c r="GL36" s="68">
        <v>0</v>
      </c>
      <c r="GM36" s="68">
        <v>0</v>
      </c>
      <c r="GN36" s="68">
        <f t="shared" si="10"/>
        <v>0.0059</v>
      </c>
      <c r="GO36" s="68">
        <f t="shared" si="11"/>
        <v>0</v>
      </c>
      <c r="GP36" s="68">
        <f t="shared" si="12"/>
        <v>0.0059</v>
      </c>
      <c r="GQ36" s="68">
        <v>0</v>
      </c>
      <c r="GR36" s="68">
        <v>0</v>
      </c>
      <c r="GS36" s="68">
        <v>0</v>
      </c>
      <c r="GT36" s="68">
        <v>0</v>
      </c>
      <c r="GU36" s="68">
        <v>0</v>
      </c>
      <c r="GV36" s="68">
        <v>0</v>
      </c>
      <c r="GW36" s="68">
        <v>0</v>
      </c>
      <c r="GX36" s="68">
        <v>0</v>
      </c>
      <c r="GY36" s="68">
        <v>0</v>
      </c>
      <c r="GZ36" s="68">
        <v>0</v>
      </c>
      <c r="HA36" s="68">
        <v>0</v>
      </c>
      <c r="HB36" s="68">
        <v>0</v>
      </c>
      <c r="HC36" s="68">
        <v>0</v>
      </c>
      <c r="HD36" s="68">
        <v>0</v>
      </c>
      <c r="HE36" s="68">
        <v>0</v>
      </c>
      <c r="HF36" s="68">
        <v>53.389712</v>
      </c>
      <c r="HG36" s="68">
        <v>0</v>
      </c>
      <c r="HH36" s="68">
        <v>53.389712</v>
      </c>
      <c r="HI36" s="68">
        <v>0</v>
      </c>
      <c r="HJ36" s="68">
        <v>0</v>
      </c>
      <c r="HK36" s="68">
        <v>0</v>
      </c>
      <c r="HL36" s="68">
        <v>0</v>
      </c>
      <c r="HM36" s="68">
        <v>0</v>
      </c>
      <c r="HN36" s="68">
        <v>0</v>
      </c>
      <c r="HO36" s="68">
        <v>0</v>
      </c>
      <c r="HP36" s="68">
        <v>0</v>
      </c>
      <c r="HQ36" s="68">
        <v>0</v>
      </c>
      <c r="HR36" s="68">
        <v>0</v>
      </c>
      <c r="HS36" s="68">
        <v>0</v>
      </c>
      <c r="HT36" s="68">
        <v>0</v>
      </c>
      <c r="HU36" s="68">
        <v>0</v>
      </c>
      <c r="HV36" s="68">
        <v>0</v>
      </c>
      <c r="HW36" s="68">
        <v>0</v>
      </c>
      <c r="HX36" s="68">
        <v>0</v>
      </c>
      <c r="HY36" s="68">
        <v>0</v>
      </c>
      <c r="HZ36" s="68">
        <v>0</v>
      </c>
      <c r="IA36" s="68">
        <f t="shared" si="13"/>
        <v>53.389712</v>
      </c>
      <c r="IB36" s="68">
        <f t="shared" si="14"/>
        <v>0</v>
      </c>
      <c r="IC36" s="68">
        <f t="shared" si="15"/>
        <v>53.389712</v>
      </c>
      <c r="ID36" s="135">
        <v>0</v>
      </c>
      <c r="IE36" s="135">
        <v>0</v>
      </c>
      <c r="IF36" s="135">
        <v>0</v>
      </c>
      <c r="IG36" s="135">
        <v>0</v>
      </c>
      <c r="IH36" s="135">
        <v>0</v>
      </c>
      <c r="II36" s="135">
        <v>0</v>
      </c>
      <c r="IJ36" s="135">
        <v>0</v>
      </c>
      <c r="IK36" s="135">
        <v>0</v>
      </c>
      <c r="IL36" s="135">
        <v>0</v>
      </c>
      <c r="IM36" s="135">
        <v>0</v>
      </c>
      <c r="IN36" s="135">
        <v>0</v>
      </c>
      <c r="IO36" s="135">
        <v>0</v>
      </c>
      <c r="IP36" s="135">
        <f t="shared" si="16"/>
        <v>0</v>
      </c>
      <c r="IQ36" s="135">
        <f t="shared" si="17"/>
        <v>0</v>
      </c>
      <c r="IR36" s="135">
        <f t="shared" si="18"/>
        <v>0</v>
      </c>
      <c r="IS36" s="135">
        <f t="shared" si="19"/>
        <v>0</v>
      </c>
      <c r="IT36" s="135">
        <f t="shared" si="20"/>
        <v>0</v>
      </c>
      <c r="IU36" s="135">
        <f t="shared" si="21"/>
        <v>0</v>
      </c>
    </row>
    <row r="37" spans="2:255" s="76" customFormat="1" ht="14.25" customHeight="1">
      <c r="B37" s="74"/>
      <c r="C37" s="75" t="s">
        <v>128</v>
      </c>
      <c r="D37" s="68">
        <v>4.087665</v>
      </c>
      <c r="E37" s="68">
        <v>0</v>
      </c>
      <c r="F37" s="68">
        <v>4.087665</v>
      </c>
      <c r="G37" s="68">
        <v>4.907941</v>
      </c>
      <c r="H37" s="68">
        <v>0</v>
      </c>
      <c r="I37" s="68">
        <v>4.907941</v>
      </c>
      <c r="J37" s="68">
        <v>3.907941</v>
      </c>
      <c r="K37" s="68">
        <v>0</v>
      </c>
      <c r="L37" s="68">
        <v>3.907941</v>
      </c>
      <c r="M37" s="68">
        <v>3.907941</v>
      </c>
      <c r="N37" s="68">
        <v>0</v>
      </c>
      <c r="O37" s="68">
        <v>3.907941</v>
      </c>
      <c r="P37" s="68">
        <v>3.907941</v>
      </c>
      <c r="Q37" s="68">
        <v>0</v>
      </c>
      <c r="R37" s="68">
        <v>3.907941</v>
      </c>
      <c r="S37" s="68">
        <v>3.907941</v>
      </c>
      <c r="T37" s="68">
        <v>0</v>
      </c>
      <c r="U37" s="68">
        <v>3.907941</v>
      </c>
      <c r="V37" s="68">
        <v>10.907941</v>
      </c>
      <c r="W37" s="68">
        <v>0</v>
      </c>
      <c r="X37" s="68">
        <v>10.907941</v>
      </c>
      <c r="Y37" s="68">
        <v>4.382941</v>
      </c>
      <c r="Z37" s="68">
        <v>0</v>
      </c>
      <c r="AA37" s="68">
        <v>4.382941</v>
      </c>
      <c r="AB37" s="68">
        <v>6.407941</v>
      </c>
      <c r="AC37" s="68">
        <v>0</v>
      </c>
      <c r="AD37" s="68">
        <v>6.407941</v>
      </c>
      <c r="AE37" s="68">
        <v>6.277135</v>
      </c>
      <c r="AF37" s="68">
        <v>0</v>
      </c>
      <c r="AG37" s="68">
        <v>6.277135</v>
      </c>
      <c r="AH37" s="68">
        <v>8.941015</v>
      </c>
      <c r="AI37" s="68">
        <v>0</v>
      </c>
      <c r="AJ37" s="68">
        <v>8.941015</v>
      </c>
      <c r="AK37" s="68">
        <v>4.257941</v>
      </c>
      <c r="AL37" s="68">
        <v>0</v>
      </c>
      <c r="AM37" s="68">
        <v>4.257941</v>
      </c>
      <c r="AN37" s="68">
        <f t="shared" si="0"/>
        <v>65.802284</v>
      </c>
      <c r="AO37" s="68">
        <f t="shared" si="0"/>
        <v>0</v>
      </c>
      <c r="AP37" s="68">
        <f t="shared" si="0"/>
        <v>65.802284</v>
      </c>
      <c r="AQ37" s="68">
        <v>9.004808</v>
      </c>
      <c r="AR37" s="68">
        <v>0</v>
      </c>
      <c r="AS37" s="68">
        <v>9.004808</v>
      </c>
      <c r="AT37" s="68">
        <v>10.674808</v>
      </c>
      <c r="AU37" s="68">
        <v>0</v>
      </c>
      <c r="AV37" s="68">
        <v>10.674808</v>
      </c>
      <c r="AW37" s="68">
        <v>9.83665</v>
      </c>
      <c r="AX37" s="68">
        <v>0</v>
      </c>
      <c r="AY37" s="68">
        <v>9.83665</v>
      </c>
      <c r="AZ37" s="68">
        <v>10.764808</v>
      </c>
      <c r="BA37" s="68">
        <v>0</v>
      </c>
      <c r="BB37" s="68">
        <v>10.764808</v>
      </c>
      <c r="BC37" s="68">
        <v>8.224808</v>
      </c>
      <c r="BD37" s="68">
        <v>0</v>
      </c>
      <c r="BE37" s="68">
        <v>8.224808</v>
      </c>
      <c r="BF37" s="68">
        <v>9.358808</v>
      </c>
      <c r="BG37" s="68">
        <v>0</v>
      </c>
      <c r="BH37" s="68">
        <v>9.358808</v>
      </c>
      <c r="BI37" s="68">
        <v>11.108833</v>
      </c>
      <c r="BJ37" s="68">
        <v>0</v>
      </c>
      <c r="BK37" s="68">
        <v>11.108833</v>
      </c>
      <c r="BL37" s="68">
        <v>12.294254</v>
      </c>
      <c r="BM37" s="68">
        <v>0</v>
      </c>
      <c r="BN37" s="68">
        <v>12.294254</v>
      </c>
      <c r="BO37" s="68">
        <v>8.296493</v>
      </c>
      <c r="BP37" s="68">
        <v>0</v>
      </c>
      <c r="BQ37" s="68">
        <v>8.296493</v>
      </c>
      <c r="BR37" s="68">
        <v>8.512808</v>
      </c>
      <c r="BS37" s="68">
        <v>0</v>
      </c>
      <c r="BT37" s="68">
        <v>8.512808</v>
      </c>
      <c r="BU37" s="68">
        <v>8.512308</v>
      </c>
      <c r="BV37" s="68">
        <v>0</v>
      </c>
      <c r="BW37" s="68">
        <v>8.512308</v>
      </c>
      <c r="BX37" s="68">
        <v>13.373408</v>
      </c>
      <c r="BY37" s="68">
        <v>0</v>
      </c>
      <c r="BZ37" s="68">
        <v>13.373408</v>
      </c>
      <c r="CA37" s="68">
        <f t="shared" si="1"/>
        <v>119.962794</v>
      </c>
      <c r="CB37" s="68">
        <f t="shared" si="2"/>
        <v>0</v>
      </c>
      <c r="CC37" s="68">
        <f t="shared" si="3"/>
        <v>119.962794</v>
      </c>
      <c r="CD37" s="68">
        <v>2.566829</v>
      </c>
      <c r="CE37" s="68">
        <v>0.19285</v>
      </c>
      <c r="CF37" s="68">
        <v>2.373979</v>
      </c>
      <c r="CG37" s="68">
        <v>3.666829</v>
      </c>
      <c r="CH37" s="68">
        <v>0.19285</v>
      </c>
      <c r="CI37" s="68">
        <v>3.473979</v>
      </c>
      <c r="CJ37" s="68">
        <v>2.566829</v>
      </c>
      <c r="CK37" s="68">
        <v>0.19285</v>
      </c>
      <c r="CL37" s="68">
        <v>2.373979</v>
      </c>
      <c r="CM37" s="68">
        <v>2.566829</v>
      </c>
      <c r="CN37" s="68">
        <v>0.19285</v>
      </c>
      <c r="CO37" s="68">
        <v>2.373979</v>
      </c>
      <c r="CP37" s="68">
        <v>2.566829</v>
      </c>
      <c r="CQ37" s="68">
        <v>0.19285</v>
      </c>
      <c r="CR37" s="68">
        <v>2.373979</v>
      </c>
      <c r="CS37" s="68">
        <v>20.332136</v>
      </c>
      <c r="CT37" s="68">
        <v>0.19285</v>
      </c>
      <c r="CU37" s="68">
        <v>20.139286</v>
      </c>
      <c r="CV37" s="68">
        <v>3.312372</v>
      </c>
      <c r="CW37" s="68">
        <v>0.19285</v>
      </c>
      <c r="CX37" s="68">
        <v>3.119522</v>
      </c>
      <c r="CY37" s="68">
        <v>4.025374</v>
      </c>
      <c r="CZ37" s="68">
        <v>0.19285</v>
      </c>
      <c r="DA37" s="68">
        <v>3.8325240000000003</v>
      </c>
      <c r="DB37" s="68">
        <v>4.56683</v>
      </c>
      <c r="DC37" s="68">
        <v>0.19285</v>
      </c>
      <c r="DD37" s="68">
        <v>4.37398</v>
      </c>
      <c r="DE37" s="68">
        <v>2.566829</v>
      </c>
      <c r="DF37" s="68">
        <v>0.19285</v>
      </c>
      <c r="DG37" s="68">
        <v>2.373979</v>
      </c>
      <c r="DH37" s="68">
        <v>2.566829</v>
      </c>
      <c r="DI37" s="68">
        <v>0.19285</v>
      </c>
      <c r="DJ37" s="68">
        <v>2.373979</v>
      </c>
      <c r="DK37" s="68">
        <v>2.566829</v>
      </c>
      <c r="DL37" s="68">
        <v>4.859517</v>
      </c>
      <c r="DM37" s="68">
        <v>-2.2926880000000005</v>
      </c>
      <c r="DN37" s="68">
        <f t="shared" si="4"/>
        <v>53.871344</v>
      </c>
      <c r="DO37" s="68">
        <f t="shared" si="5"/>
        <v>6.980867</v>
      </c>
      <c r="DP37" s="68">
        <f t="shared" si="6"/>
        <v>46.890477</v>
      </c>
      <c r="DQ37" s="68">
        <v>3.510173</v>
      </c>
      <c r="DR37" s="68">
        <v>6.123273</v>
      </c>
      <c r="DS37" s="68">
        <v>-2.6131</v>
      </c>
      <c r="DT37" s="68">
        <v>1.037362</v>
      </c>
      <c r="DU37" s="68">
        <v>6.123274</v>
      </c>
      <c r="DV37" s="68">
        <v>-5.085912</v>
      </c>
      <c r="DW37" s="68">
        <v>1.037362</v>
      </c>
      <c r="DX37" s="68">
        <v>1.456607</v>
      </c>
      <c r="DY37" s="68">
        <v>-0.4192450000000001</v>
      </c>
      <c r="DZ37" s="68">
        <v>1.037362</v>
      </c>
      <c r="EA37" s="68">
        <v>1.456607</v>
      </c>
      <c r="EB37" s="68">
        <v>-0.4192450000000001</v>
      </c>
      <c r="EC37" s="68">
        <v>1.037362</v>
      </c>
      <c r="ED37" s="68">
        <v>1.456607</v>
      </c>
      <c r="EE37" s="68">
        <v>-0.4192450000000001</v>
      </c>
      <c r="EF37" s="68">
        <v>2.886738</v>
      </c>
      <c r="EG37" s="68">
        <v>1.456607</v>
      </c>
      <c r="EH37" s="68">
        <v>1.4301309999999998</v>
      </c>
      <c r="EI37" s="68">
        <v>1.787362</v>
      </c>
      <c r="EJ37" s="68">
        <v>1.456607</v>
      </c>
      <c r="EK37" s="68">
        <v>0.3307549999999999</v>
      </c>
      <c r="EL37" s="68">
        <v>5.382519</v>
      </c>
      <c r="EM37" s="68">
        <v>1.456607</v>
      </c>
      <c r="EN37" s="68">
        <v>3.9259120000000003</v>
      </c>
      <c r="EO37" s="68">
        <v>1.037362</v>
      </c>
      <c r="EP37" s="68">
        <v>1.456607</v>
      </c>
      <c r="EQ37" s="68">
        <v>-0.4192450000000001</v>
      </c>
      <c r="ER37" s="68">
        <v>1.690109</v>
      </c>
      <c r="ES37" s="68">
        <v>1.456607</v>
      </c>
      <c r="ET37" s="68">
        <v>0.2335020000000001</v>
      </c>
      <c r="EU37" s="68">
        <v>1.037362</v>
      </c>
      <c r="EV37" s="68">
        <v>1.456607</v>
      </c>
      <c r="EW37" s="68">
        <v>-0.4192450000000001</v>
      </c>
      <c r="EX37" s="68">
        <v>1.237362</v>
      </c>
      <c r="EY37" s="68">
        <v>1.456607</v>
      </c>
      <c r="EZ37" s="68">
        <v>-0.2192449999999999</v>
      </c>
      <c r="FA37" s="68">
        <f t="shared" si="7"/>
        <v>22.718435000000003</v>
      </c>
      <c r="FB37" s="68">
        <f t="shared" si="8"/>
        <v>26.81261699999999</v>
      </c>
      <c r="FC37" s="68">
        <f t="shared" si="9"/>
        <v>-4.094182</v>
      </c>
      <c r="FD37" s="68">
        <v>1.720485</v>
      </c>
      <c r="FE37" s="68">
        <v>0.424343</v>
      </c>
      <c r="FF37" s="68">
        <v>1.296142</v>
      </c>
      <c r="FG37" s="68">
        <v>1.020485</v>
      </c>
      <c r="FH37" s="68">
        <v>0.424343</v>
      </c>
      <c r="FI37" s="68">
        <v>0.596142</v>
      </c>
      <c r="FJ37" s="68">
        <v>1.020485</v>
      </c>
      <c r="FK37" s="68">
        <v>0.424343</v>
      </c>
      <c r="FL37" s="68">
        <v>0.596142</v>
      </c>
      <c r="FM37" s="68">
        <v>1.020485</v>
      </c>
      <c r="FN37" s="68">
        <v>0.424343</v>
      </c>
      <c r="FO37" s="68">
        <v>0.596142</v>
      </c>
      <c r="FP37" s="68">
        <v>1.620485</v>
      </c>
      <c r="FQ37" s="68">
        <v>0.424343</v>
      </c>
      <c r="FR37" s="68">
        <v>1.196142</v>
      </c>
      <c r="FS37" s="68">
        <v>1.020485</v>
      </c>
      <c r="FT37" s="68">
        <v>0.424343</v>
      </c>
      <c r="FU37" s="68">
        <v>0.596142</v>
      </c>
      <c r="FV37" s="68">
        <v>2.220485</v>
      </c>
      <c r="FW37" s="68">
        <v>0.424343</v>
      </c>
      <c r="FX37" s="68">
        <v>1.796142</v>
      </c>
      <c r="FY37" s="68">
        <v>1.020485</v>
      </c>
      <c r="FZ37" s="68">
        <v>0.424343</v>
      </c>
      <c r="GA37" s="68">
        <v>0.596142</v>
      </c>
      <c r="GB37" s="68">
        <v>1.020485</v>
      </c>
      <c r="GC37" s="68">
        <v>0.424343</v>
      </c>
      <c r="GD37" s="68">
        <v>0.596142</v>
      </c>
      <c r="GE37" s="68">
        <v>1.020485</v>
      </c>
      <c r="GF37" s="68">
        <v>0.424343</v>
      </c>
      <c r="GG37" s="68">
        <v>0.596142</v>
      </c>
      <c r="GH37" s="68">
        <v>1.620485</v>
      </c>
      <c r="GI37" s="68">
        <v>0.424343</v>
      </c>
      <c r="GJ37" s="68">
        <v>1.196142</v>
      </c>
      <c r="GK37" s="68">
        <v>1.020485</v>
      </c>
      <c r="GL37" s="68">
        <v>0.424343</v>
      </c>
      <c r="GM37" s="68">
        <v>0.596142</v>
      </c>
      <c r="GN37" s="68">
        <f t="shared" si="10"/>
        <v>15.345820000000002</v>
      </c>
      <c r="GO37" s="68">
        <f t="shared" si="11"/>
        <v>5.092116000000001</v>
      </c>
      <c r="GP37" s="68">
        <f t="shared" si="12"/>
        <v>10.253704</v>
      </c>
      <c r="GQ37" s="68">
        <v>1.660158</v>
      </c>
      <c r="GR37" s="68">
        <v>1.924044</v>
      </c>
      <c r="GS37" s="68">
        <v>-0.263886</v>
      </c>
      <c r="GT37" s="68">
        <v>3.606861</v>
      </c>
      <c r="GU37" s="68">
        <v>1.924044</v>
      </c>
      <c r="GV37" s="68">
        <v>1.682817</v>
      </c>
      <c r="GW37" s="68">
        <v>1.660158</v>
      </c>
      <c r="GX37" s="68">
        <v>1.924044</v>
      </c>
      <c r="GY37" s="68">
        <v>-0.263886</v>
      </c>
      <c r="GZ37" s="68">
        <v>1.660158</v>
      </c>
      <c r="HA37" s="68">
        <v>1.924044</v>
      </c>
      <c r="HB37" s="68">
        <v>-0.263886</v>
      </c>
      <c r="HC37" s="68">
        <v>1.660158</v>
      </c>
      <c r="HD37" s="68">
        <v>1.924044</v>
      </c>
      <c r="HE37" s="68">
        <v>-0.263886</v>
      </c>
      <c r="HF37" s="68">
        <v>17.677071</v>
      </c>
      <c r="HG37" s="68">
        <v>1.924044</v>
      </c>
      <c r="HH37" s="68">
        <v>15.753027</v>
      </c>
      <c r="HI37" s="68">
        <v>3.582118</v>
      </c>
      <c r="HJ37" s="68">
        <v>1.924044</v>
      </c>
      <c r="HK37" s="68">
        <v>1.658074</v>
      </c>
      <c r="HL37" s="68">
        <v>1.660158</v>
      </c>
      <c r="HM37" s="68">
        <v>3.38363</v>
      </c>
      <c r="HN37" s="68">
        <v>-1.723472</v>
      </c>
      <c r="HO37" s="68">
        <v>1.660158</v>
      </c>
      <c r="HP37" s="68">
        <v>1.924044</v>
      </c>
      <c r="HQ37" s="68">
        <v>-0.263886</v>
      </c>
      <c r="HR37" s="68">
        <v>1.660158</v>
      </c>
      <c r="HS37" s="68">
        <v>1.924044</v>
      </c>
      <c r="HT37" s="68">
        <v>-0.263886</v>
      </c>
      <c r="HU37" s="68">
        <v>1.660158</v>
      </c>
      <c r="HV37" s="68">
        <v>1.924044</v>
      </c>
      <c r="HW37" s="68">
        <v>-0.263886</v>
      </c>
      <c r="HX37" s="68">
        <v>1.660158</v>
      </c>
      <c r="HY37" s="68">
        <v>1.924044</v>
      </c>
      <c r="HZ37" s="68">
        <v>-0.263886</v>
      </c>
      <c r="IA37" s="68">
        <f t="shared" si="13"/>
        <v>39.80747200000001</v>
      </c>
      <c r="IB37" s="68">
        <f t="shared" si="14"/>
        <v>24.548113999999995</v>
      </c>
      <c r="IC37" s="68">
        <f t="shared" si="15"/>
        <v>15.259357999999999</v>
      </c>
      <c r="ID37" s="135">
        <v>4.310422</v>
      </c>
      <c r="IE37" s="135">
        <v>0</v>
      </c>
      <c r="IF37" s="135">
        <v>4.310422</v>
      </c>
      <c r="IG37" s="135">
        <v>1.660158</v>
      </c>
      <c r="IH37" s="135">
        <v>1.924044</v>
      </c>
      <c r="II37" s="135">
        <v>-0.263886</v>
      </c>
      <c r="IJ37" s="135">
        <v>1.660158</v>
      </c>
      <c r="IK37" s="135">
        <v>1.924044</v>
      </c>
      <c r="IL37" s="135">
        <v>-0.263886</v>
      </c>
      <c r="IM37" s="135">
        <v>1.660158</v>
      </c>
      <c r="IN37" s="135">
        <v>1.924044</v>
      </c>
      <c r="IO37" s="135">
        <v>-0.263886</v>
      </c>
      <c r="IP37" s="135">
        <f t="shared" si="16"/>
        <v>9.290896</v>
      </c>
      <c r="IQ37" s="135">
        <f t="shared" si="17"/>
        <v>5.772132</v>
      </c>
      <c r="IR37" s="135">
        <f t="shared" si="18"/>
        <v>3.518764</v>
      </c>
      <c r="IS37" s="135">
        <f t="shared" si="19"/>
        <v>8.587335</v>
      </c>
      <c r="IT37" s="135">
        <f t="shared" si="20"/>
        <v>7.696176</v>
      </c>
      <c r="IU37" s="135">
        <f t="shared" si="21"/>
        <v>0.8911589999999998</v>
      </c>
    </row>
    <row r="38" spans="2:255" s="76" customFormat="1" ht="14.25" customHeight="1">
      <c r="B38" s="74"/>
      <c r="C38" s="75" t="s">
        <v>129</v>
      </c>
      <c r="D38" s="68">
        <v>0.012265</v>
      </c>
      <c r="E38" s="68">
        <v>3.883444</v>
      </c>
      <c r="F38" s="68">
        <v>-3.8711789999999997</v>
      </c>
      <c r="G38" s="68">
        <v>0.012265</v>
      </c>
      <c r="H38" s="68">
        <v>3.883444</v>
      </c>
      <c r="I38" s="68">
        <v>-3.8711789999999997</v>
      </c>
      <c r="J38" s="68">
        <v>0.012265</v>
      </c>
      <c r="K38" s="68">
        <v>3.883444</v>
      </c>
      <c r="L38" s="68">
        <v>-3.8711789999999997</v>
      </c>
      <c r="M38" s="68">
        <v>0.012265</v>
      </c>
      <c r="N38" s="68">
        <v>3.883444</v>
      </c>
      <c r="O38" s="68">
        <v>-3.8711789999999997</v>
      </c>
      <c r="P38" s="68">
        <v>0.012265</v>
      </c>
      <c r="Q38" s="68">
        <v>3.883444</v>
      </c>
      <c r="R38" s="68">
        <v>-3.8711789999999997</v>
      </c>
      <c r="S38" s="68">
        <v>0.012265</v>
      </c>
      <c r="T38" s="68">
        <v>3.883444</v>
      </c>
      <c r="U38" s="68">
        <v>-3.8711789999999997</v>
      </c>
      <c r="V38" s="68">
        <v>0.012265</v>
      </c>
      <c r="W38" s="68">
        <v>3.883444</v>
      </c>
      <c r="X38" s="68">
        <v>-3.8711789999999997</v>
      </c>
      <c r="Y38" s="68">
        <v>0.012265</v>
      </c>
      <c r="Z38" s="68">
        <v>3.883444</v>
      </c>
      <c r="AA38" s="68">
        <v>-3.8711789999999997</v>
      </c>
      <c r="AB38" s="68">
        <v>0.012265</v>
      </c>
      <c r="AC38" s="68">
        <v>3.883444</v>
      </c>
      <c r="AD38" s="68">
        <v>-3.8711789999999997</v>
      </c>
      <c r="AE38" s="68">
        <v>0.012265</v>
      </c>
      <c r="AF38" s="68">
        <v>3.883444</v>
      </c>
      <c r="AG38" s="68">
        <v>-3.8711789999999997</v>
      </c>
      <c r="AH38" s="68">
        <v>0.012265</v>
      </c>
      <c r="AI38" s="68">
        <v>3.883444</v>
      </c>
      <c r="AJ38" s="68">
        <v>-3.8711789999999997</v>
      </c>
      <c r="AK38" s="68">
        <v>0.012265</v>
      </c>
      <c r="AL38" s="68">
        <v>3.883444</v>
      </c>
      <c r="AM38" s="68">
        <v>-3.8711789999999997</v>
      </c>
      <c r="AN38" s="68">
        <f t="shared" si="0"/>
        <v>0.14718</v>
      </c>
      <c r="AO38" s="68">
        <f t="shared" si="0"/>
        <v>46.601327999999995</v>
      </c>
      <c r="AP38" s="68">
        <f t="shared" si="0"/>
        <v>-46.45414799999998</v>
      </c>
      <c r="AQ38" s="68">
        <v>0.319771</v>
      </c>
      <c r="AR38" s="68">
        <v>0.909597</v>
      </c>
      <c r="AS38" s="68">
        <v>-0.589826</v>
      </c>
      <c r="AT38" s="68">
        <v>0.319771</v>
      </c>
      <c r="AU38" s="68">
        <v>0.909597</v>
      </c>
      <c r="AV38" s="68">
        <v>-0.589826</v>
      </c>
      <c r="AW38" s="68">
        <v>0.319771</v>
      </c>
      <c r="AX38" s="68">
        <v>0.909597</v>
      </c>
      <c r="AY38" s="68">
        <v>-0.589826</v>
      </c>
      <c r="AZ38" s="68">
        <v>0.319771</v>
      </c>
      <c r="BA38" s="68">
        <v>0.909597</v>
      </c>
      <c r="BB38" s="68">
        <v>-0.589826</v>
      </c>
      <c r="BC38" s="68">
        <v>0.319771</v>
      </c>
      <c r="BD38" s="68">
        <v>0.909597</v>
      </c>
      <c r="BE38" s="68">
        <v>-0.589826</v>
      </c>
      <c r="BF38" s="68">
        <v>0.319771</v>
      </c>
      <c r="BG38" s="68">
        <v>0.909597</v>
      </c>
      <c r="BH38" s="68">
        <v>-0.589826</v>
      </c>
      <c r="BI38" s="68">
        <v>0.319771</v>
      </c>
      <c r="BJ38" s="68">
        <v>0.909597</v>
      </c>
      <c r="BK38" s="68">
        <v>-0.589826</v>
      </c>
      <c r="BL38" s="68">
        <v>0.319771</v>
      </c>
      <c r="BM38" s="68">
        <v>0.909597</v>
      </c>
      <c r="BN38" s="68">
        <v>-0.589826</v>
      </c>
      <c r="BO38" s="68">
        <v>0.319771</v>
      </c>
      <c r="BP38" s="68">
        <v>0.909597</v>
      </c>
      <c r="BQ38" s="68">
        <v>-0.589826</v>
      </c>
      <c r="BR38" s="68">
        <v>0.319771</v>
      </c>
      <c r="BS38" s="68">
        <v>0.909597</v>
      </c>
      <c r="BT38" s="68">
        <v>-0.589826</v>
      </c>
      <c r="BU38" s="68">
        <v>0.319771</v>
      </c>
      <c r="BV38" s="68">
        <v>0.909597</v>
      </c>
      <c r="BW38" s="68">
        <v>-0.589826</v>
      </c>
      <c r="BX38" s="68">
        <v>0.319771</v>
      </c>
      <c r="BY38" s="68">
        <v>0.909597</v>
      </c>
      <c r="BZ38" s="68">
        <v>-0.589826</v>
      </c>
      <c r="CA38" s="68">
        <f t="shared" si="1"/>
        <v>3.837252000000001</v>
      </c>
      <c r="CB38" s="68">
        <f t="shared" si="2"/>
        <v>10.915163999999999</v>
      </c>
      <c r="CC38" s="68">
        <f t="shared" si="3"/>
        <v>-7.077912000000001</v>
      </c>
      <c r="CD38" s="68">
        <v>0</v>
      </c>
      <c r="CE38" s="68">
        <v>1.353287</v>
      </c>
      <c r="CF38" s="68">
        <v>-1.353287</v>
      </c>
      <c r="CG38" s="68">
        <v>0</v>
      </c>
      <c r="CH38" s="68">
        <v>1.353287</v>
      </c>
      <c r="CI38" s="68">
        <v>-1.353287</v>
      </c>
      <c r="CJ38" s="68">
        <v>0</v>
      </c>
      <c r="CK38" s="68">
        <v>1.353287</v>
      </c>
      <c r="CL38" s="68">
        <v>-1.353287</v>
      </c>
      <c r="CM38" s="68">
        <v>5.185062</v>
      </c>
      <c r="CN38" s="68">
        <v>1.353287</v>
      </c>
      <c r="CO38" s="68">
        <v>3.8317750000000004</v>
      </c>
      <c r="CP38" s="68">
        <v>1.263778</v>
      </c>
      <c r="CQ38" s="68">
        <v>1.353287</v>
      </c>
      <c r="CR38" s="68">
        <v>-0.08950899999999984</v>
      </c>
      <c r="CS38" s="68">
        <v>0</v>
      </c>
      <c r="CT38" s="68">
        <v>1.353287</v>
      </c>
      <c r="CU38" s="68">
        <v>-1.353287</v>
      </c>
      <c r="CV38" s="68">
        <v>0</v>
      </c>
      <c r="CW38" s="68">
        <v>1.353287</v>
      </c>
      <c r="CX38" s="68">
        <v>-1.353287</v>
      </c>
      <c r="CY38" s="68">
        <v>0</v>
      </c>
      <c r="CZ38" s="68">
        <v>1.353287</v>
      </c>
      <c r="DA38" s="68">
        <v>-1.353287</v>
      </c>
      <c r="DB38" s="68">
        <v>0</v>
      </c>
      <c r="DC38" s="68">
        <v>1.353287</v>
      </c>
      <c r="DD38" s="68">
        <v>-1.353287</v>
      </c>
      <c r="DE38" s="68">
        <v>0</v>
      </c>
      <c r="DF38" s="68">
        <v>1.353287</v>
      </c>
      <c r="DG38" s="68">
        <v>-1.353287</v>
      </c>
      <c r="DH38" s="68">
        <v>0</v>
      </c>
      <c r="DI38" s="68">
        <v>1.353287</v>
      </c>
      <c r="DJ38" s="68">
        <v>-1.353287</v>
      </c>
      <c r="DK38" s="68">
        <v>0</v>
      </c>
      <c r="DL38" s="68">
        <v>1.353287</v>
      </c>
      <c r="DM38" s="68">
        <v>-1.353287</v>
      </c>
      <c r="DN38" s="68">
        <f t="shared" si="4"/>
        <v>6.448840000000001</v>
      </c>
      <c r="DO38" s="68">
        <f t="shared" si="5"/>
        <v>16.239444</v>
      </c>
      <c r="DP38" s="68">
        <f t="shared" si="6"/>
        <v>-9.790603999999998</v>
      </c>
      <c r="DQ38" s="68">
        <v>3.315676</v>
      </c>
      <c r="DR38" s="68">
        <v>0</v>
      </c>
      <c r="DS38" s="68">
        <v>3.315676</v>
      </c>
      <c r="DT38" s="68">
        <v>0.215691</v>
      </c>
      <c r="DU38" s="68">
        <v>0</v>
      </c>
      <c r="DV38" s="68">
        <v>0.215691</v>
      </c>
      <c r="DW38" s="68">
        <v>0.215691</v>
      </c>
      <c r="DX38" s="68">
        <v>0</v>
      </c>
      <c r="DY38" s="68">
        <v>0.215691</v>
      </c>
      <c r="DZ38" s="68">
        <v>16.045067</v>
      </c>
      <c r="EA38" s="68">
        <v>0</v>
      </c>
      <c r="EB38" s="68">
        <v>16.045067</v>
      </c>
      <c r="EC38" s="68">
        <v>0.215691</v>
      </c>
      <c r="ED38" s="68">
        <v>0</v>
      </c>
      <c r="EE38" s="68">
        <v>0.215691</v>
      </c>
      <c r="EF38" s="68">
        <v>0.395986</v>
      </c>
      <c r="EG38" s="68">
        <v>0</v>
      </c>
      <c r="EH38" s="68">
        <v>0.395986</v>
      </c>
      <c r="EI38" s="68">
        <v>0.215691</v>
      </c>
      <c r="EJ38" s="68">
        <v>0</v>
      </c>
      <c r="EK38" s="68">
        <v>0.215691</v>
      </c>
      <c r="EL38" s="68">
        <v>0.215691</v>
      </c>
      <c r="EM38" s="68">
        <v>0</v>
      </c>
      <c r="EN38" s="68">
        <v>0.215691</v>
      </c>
      <c r="EO38" s="68">
        <v>0.215691</v>
      </c>
      <c r="EP38" s="68">
        <v>0</v>
      </c>
      <c r="EQ38" s="68">
        <v>0.215691</v>
      </c>
      <c r="ER38" s="68">
        <v>0.215691</v>
      </c>
      <c r="ES38" s="68">
        <v>0</v>
      </c>
      <c r="ET38" s="68">
        <v>0.215691</v>
      </c>
      <c r="EU38" s="68">
        <v>0.215691</v>
      </c>
      <c r="EV38" s="68">
        <v>0</v>
      </c>
      <c r="EW38" s="68">
        <v>0.215691</v>
      </c>
      <c r="EX38" s="68">
        <v>0.215691</v>
      </c>
      <c r="EY38" s="68">
        <v>0</v>
      </c>
      <c r="EZ38" s="68">
        <v>0.215691</v>
      </c>
      <c r="FA38" s="68">
        <f t="shared" si="7"/>
        <v>21.697947999999997</v>
      </c>
      <c r="FB38" s="68">
        <f t="shared" si="8"/>
        <v>0</v>
      </c>
      <c r="FC38" s="68">
        <f t="shared" si="9"/>
        <v>21.697947999999997</v>
      </c>
      <c r="FD38" s="68">
        <v>0</v>
      </c>
      <c r="FE38" s="68">
        <v>1.256852</v>
      </c>
      <c r="FF38" s="68">
        <v>-1.256852</v>
      </c>
      <c r="FG38" s="68">
        <v>0</v>
      </c>
      <c r="FH38" s="68">
        <v>1.256852</v>
      </c>
      <c r="FI38" s="68">
        <v>-1.256852</v>
      </c>
      <c r="FJ38" s="68">
        <v>0</v>
      </c>
      <c r="FK38" s="68">
        <v>1.256852</v>
      </c>
      <c r="FL38" s="68">
        <v>-1.256852</v>
      </c>
      <c r="FM38" s="68">
        <v>0</v>
      </c>
      <c r="FN38" s="68">
        <v>1.256852</v>
      </c>
      <c r="FO38" s="68">
        <v>-1.256852</v>
      </c>
      <c r="FP38" s="68">
        <v>0</v>
      </c>
      <c r="FQ38" s="68">
        <v>1.256852</v>
      </c>
      <c r="FR38" s="68">
        <v>-1.256852</v>
      </c>
      <c r="FS38" s="68">
        <v>0</v>
      </c>
      <c r="FT38" s="68">
        <v>1.256852</v>
      </c>
      <c r="FU38" s="68">
        <v>-1.256852</v>
      </c>
      <c r="FV38" s="68">
        <v>0</v>
      </c>
      <c r="FW38" s="68">
        <v>1.486852</v>
      </c>
      <c r="FX38" s="68">
        <v>-1.486852</v>
      </c>
      <c r="FY38" s="68">
        <v>0</v>
      </c>
      <c r="FZ38" s="68">
        <v>1.256852</v>
      </c>
      <c r="GA38" s="68">
        <v>-1.256852</v>
      </c>
      <c r="GB38" s="68">
        <v>0</v>
      </c>
      <c r="GC38" s="68">
        <v>1.256852</v>
      </c>
      <c r="GD38" s="68">
        <v>-1.256852</v>
      </c>
      <c r="GE38" s="68">
        <v>0</v>
      </c>
      <c r="GF38" s="68">
        <v>1.620185</v>
      </c>
      <c r="GG38" s="68">
        <v>-1.620185</v>
      </c>
      <c r="GH38" s="68">
        <v>0</v>
      </c>
      <c r="GI38" s="68">
        <v>1.256852</v>
      </c>
      <c r="GJ38" s="68">
        <v>-1.256852</v>
      </c>
      <c r="GK38" s="68">
        <v>0</v>
      </c>
      <c r="GL38" s="68">
        <v>1.256852</v>
      </c>
      <c r="GM38" s="68">
        <v>-1.256852</v>
      </c>
      <c r="GN38" s="68">
        <f t="shared" si="10"/>
        <v>0</v>
      </c>
      <c r="GO38" s="68">
        <f t="shared" si="11"/>
        <v>15.675557000000001</v>
      </c>
      <c r="GP38" s="68">
        <f t="shared" si="12"/>
        <v>-15.675557000000001</v>
      </c>
      <c r="GQ38" s="68">
        <v>0.050123</v>
      </c>
      <c r="GR38" s="68">
        <v>0.319411</v>
      </c>
      <c r="GS38" s="68">
        <v>-0.269288</v>
      </c>
      <c r="GT38" s="68">
        <v>0.050123</v>
      </c>
      <c r="GU38" s="68">
        <v>0.319411</v>
      </c>
      <c r="GV38" s="68">
        <v>-0.269288</v>
      </c>
      <c r="GW38" s="68">
        <v>0.050123</v>
      </c>
      <c r="GX38" s="68">
        <v>0.319411</v>
      </c>
      <c r="GY38" s="68">
        <v>-0.269288</v>
      </c>
      <c r="GZ38" s="68">
        <v>0.050123</v>
      </c>
      <c r="HA38" s="68">
        <v>0.319411</v>
      </c>
      <c r="HB38" s="68">
        <v>-0.269288</v>
      </c>
      <c r="HC38" s="68">
        <v>0.050123</v>
      </c>
      <c r="HD38" s="68">
        <v>0.319411</v>
      </c>
      <c r="HE38" s="68">
        <v>-0.269288</v>
      </c>
      <c r="HF38" s="68">
        <v>0.050123</v>
      </c>
      <c r="HG38" s="68">
        <v>0.319411</v>
      </c>
      <c r="HH38" s="68">
        <v>-0.269288</v>
      </c>
      <c r="HI38" s="68">
        <v>0.050123</v>
      </c>
      <c r="HJ38" s="68">
        <v>0.319411</v>
      </c>
      <c r="HK38" s="68">
        <v>-0.269288</v>
      </c>
      <c r="HL38" s="68">
        <v>0.064763</v>
      </c>
      <c r="HM38" s="68">
        <v>0.319411</v>
      </c>
      <c r="HN38" s="68">
        <v>-0.254648</v>
      </c>
      <c r="HO38" s="68">
        <v>0.219742</v>
      </c>
      <c r="HP38" s="68">
        <v>0.319411</v>
      </c>
      <c r="HQ38" s="68">
        <v>-0.099669</v>
      </c>
      <c r="HR38" s="68">
        <v>0.050123</v>
      </c>
      <c r="HS38" s="68">
        <v>0.319411</v>
      </c>
      <c r="HT38" s="68">
        <v>-0.269288</v>
      </c>
      <c r="HU38" s="68">
        <v>0.12168</v>
      </c>
      <c r="HV38" s="68">
        <v>0.682744</v>
      </c>
      <c r="HW38" s="68">
        <v>-0.561064</v>
      </c>
      <c r="HX38" s="68">
        <v>0.050123</v>
      </c>
      <c r="HY38" s="68">
        <v>0.319411</v>
      </c>
      <c r="HZ38" s="68">
        <v>-0.269288</v>
      </c>
      <c r="IA38" s="68">
        <f t="shared" si="13"/>
        <v>0.8572920000000002</v>
      </c>
      <c r="IB38" s="68">
        <f t="shared" si="14"/>
        <v>4.196265</v>
      </c>
      <c r="IC38" s="68">
        <f t="shared" si="15"/>
        <v>-3.3389729999999997</v>
      </c>
      <c r="ID38" s="135">
        <v>1.299213</v>
      </c>
      <c r="IE38" s="135">
        <v>0</v>
      </c>
      <c r="IF38" s="135">
        <v>1.299213</v>
      </c>
      <c r="IG38" s="135">
        <v>0.105307</v>
      </c>
      <c r="IH38" s="135">
        <v>1.046077</v>
      </c>
      <c r="II38" s="135">
        <v>-0.94077</v>
      </c>
      <c r="IJ38" s="135">
        <v>0.050123</v>
      </c>
      <c r="IK38" s="135">
        <v>0.319411</v>
      </c>
      <c r="IL38" s="135">
        <v>-0.269288</v>
      </c>
      <c r="IM38" s="135">
        <v>0.108362</v>
      </c>
      <c r="IN38" s="135">
        <v>0.319411</v>
      </c>
      <c r="IO38" s="135">
        <v>-0.211049</v>
      </c>
      <c r="IP38" s="135">
        <f t="shared" si="16"/>
        <v>1.563005</v>
      </c>
      <c r="IQ38" s="135">
        <f t="shared" si="17"/>
        <v>1.6848990000000001</v>
      </c>
      <c r="IR38" s="135">
        <f t="shared" si="18"/>
        <v>-0.12189400000000006</v>
      </c>
      <c r="IS38" s="135">
        <f t="shared" si="19"/>
        <v>0.200492</v>
      </c>
      <c r="IT38" s="135">
        <f t="shared" si="20"/>
        <v>1.277644</v>
      </c>
      <c r="IU38" s="135">
        <f t="shared" si="21"/>
        <v>-1.077152</v>
      </c>
    </row>
    <row r="39" spans="2:255" s="76" customFormat="1" ht="14.25" customHeight="1">
      <c r="B39" s="74">
        <v>26</v>
      </c>
      <c r="C39" s="75" t="s">
        <v>130</v>
      </c>
      <c r="D39" s="68">
        <v>279.941794</v>
      </c>
      <c r="E39" s="68">
        <v>1.6379070000000002</v>
      </c>
      <c r="F39" s="68">
        <v>278.30388700000003</v>
      </c>
      <c r="G39" s="68">
        <v>147.271236</v>
      </c>
      <c r="H39" s="68">
        <v>5.9662310000000005</v>
      </c>
      <c r="I39" s="68">
        <v>141.305005</v>
      </c>
      <c r="J39" s="68">
        <v>12.519701999999999</v>
      </c>
      <c r="K39" s="68">
        <v>9.870406999999998</v>
      </c>
      <c r="L39" s="68">
        <v>2.649294999999999</v>
      </c>
      <c r="M39" s="68">
        <v>185.174824</v>
      </c>
      <c r="N39" s="68">
        <v>1.6379070000000002</v>
      </c>
      <c r="O39" s="68">
        <v>183.53691700000002</v>
      </c>
      <c r="P39" s="68">
        <v>114.16207200000001</v>
      </c>
      <c r="Q39" s="68">
        <v>7.683059</v>
      </c>
      <c r="R39" s="68">
        <v>106.47901300000001</v>
      </c>
      <c r="S39" s="68">
        <v>89.043336</v>
      </c>
      <c r="T39" s="68">
        <v>1.6811960000000001</v>
      </c>
      <c r="U39" s="68">
        <v>87.36213999999998</v>
      </c>
      <c r="V39" s="68">
        <v>13.201301</v>
      </c>
      <c r="W39" s="68">
        <v>1.6379070000000002</v>
      </c>
      <c r="X39" s="68">
        <v>11.563394000000002</v>
      </c>
      <c r="Y39" s="68">
        <v>88.007029</v>
      </c>
      <c r="Z39" s="68">
        <v>1.6379070000000002</v>
      </c>
      <c r="AA39" s="68">
        <v>86.369122</v>
      </c>
      <c r="AB39" s="68">
        <v>9.724079999999999</v>
      </c>
      <c r="AC39" s="68">
        <v>1.6379070000000002</v>
      </c>
      <c r="AD39" s="68">
        <v>8.086172999999999</v>
      </c>
      <c r="AE39" s="68">
        <v>106.70959400000001</v>
      </c>
      <c r="AF39" s="68">
        <v>1.6379070000000002</v>
      </c>
      <c r="AG39" s="68">
        <v>105.071687</v>
      </c>
      <c r="AH39" s="68">
        <v>37.970218</v>
      </c>
      <c r="AI39" s="68">
        <v>8.418940999999998</v>
      </c>
      <c r="AJ39" s="68">
        <v>29.551277000000002</v>
      </c>
      <c r="AK39" s="68">
        <v>140.838457</v>
      </c>
      <c r="AL39" s="68">
        <v>1.6379070000000002</v>
      </c>
      <c r="AM39" s="68">
        <v>139.20055</v>
      </c>
      <c r="AN39" s="68">
        <f t="shared" si="0"/>
        <v>1224.563643</v>
      </c>
      <c r="AO39" s="68">
        <f t="shared" si="0"/>
        <v>45.08518299999999</v>
      </c>
      <c r="AP39" s="68">
        <f t="shared" si="0"/>
        <v>1179.47846</v>
      </c>
      <c r="AQ39" s="68">
        <v>18.391706000000003</v>
      </c>
      <c r="AR39" s="68">
        <v>7.76406</v>
      </c>
      <c r="AS39" s="68">
        <v>10.627646</v>
      </c>
      <c r="AT39" s="68">
        <v>48.698199</v>
      </c>
      <c r="AU39" s="68">
        <v>6.96406</v>
      </c>
      <c r="AV39" s="68">
        <v>41.734139</v>
      </c>
      <c r="AW39" s="68">
        <v>30.990221</v>
      </c>
      <c r="AX39" s="68">
        <v>6.96406</v>
      </c>
      <c r="AY39" s="68">
        <v>24.026161</v>
      </c>
      <c r="AZ39" s="68">
        <v>19.30674</v>
      </c>
      <c r="BA39" s="68">
        <v>536.96406</v>
      </c>
      <c r="BB39" s="68">
        <v>-517.65732</v>
      </c>
      <c r="BC39" s="68">
        <v>53.185324</v>
      </c>
      <c r="BD39" s="68">
        <v>6.96406</v>
      </c>
      <c r="BE39" s="68">
        <v>46.221264000000005</v>
      </c>
      <c r="BF39" s="68">
        <v>17.163324</v>
      </c>
      <c r="BG39" s="68">
        <v>6.96406</v>
      </c>
      <c r="BH39" s="68">
        <v>10.199264000000001</v>
      </c>
      <c r="BI39" s="68">
        <v>38.101903</v>
      </c>
      <c r="BJ39" s="68">
        <v>6.96406</v>
      </c>
      <c r="BK39" s="68">
        <v>31.137843000000004</v>
      </c>
      <c r="BL39" s="68">
        <v>6.795797</v>
      </c>
      <c r="BM39" s="68">
        <v>6.96406</v>
      </c>
      <c r="BN39" s="68">
        <v>-0.16826300000000005</v>
      </c>
      <c r="BO39" s="68">
        <v>7.730457</v>
      </c>
      <c r="BP39" s="68">
        <v>6.96406</v>
      </c>
      <c r="BQ39" s="68">
        <v>0.7663970000000004</v>
      </c>
      <c r="BR39" s="68">
        <v>18.827226</v>
      </c>
      <c r="BS39" s="68">
        <v>6.96406</v>
      </c>
      <c r="BT39" s="68">
        <v>11.863166000000001</v>
      </c>
      <c r="BU39" s="68">
        <v>23.737126</v>
      </c>
      <c r="BV39" s="68">
        <v>6.96406</v>
      </c>
      <c r="BW39" s="68">
        <v>16.773066</v>
      </c>
      <c r="BX39" s="68">
        <v>10.044374</v>
      </c>
      <c r="BY39" s="68">
        <v>9.46406</v>
      </c>
      <c r="BZ39" s="68">
        <v>0.580314</v>
      </c>
      <c r="CA39" s="68">
        <f t="shared" si="1"/>
        <v>292.972397</v>
      </c>
      <c r="CB39" s="68">
        <f t="shared" si="2"/>
        <v>616.8687200000002</v>
      </c>
      <c r="CC39" s="68">
        <f t="shared" si="3"/>
        <v>-323.8963230000001</v>
      </c>
      <c r="CD39" s="68">
        <v>24.448038</v>
      </c>
      <c r="CE39" s="68">
        <v>27.74754</v>
      </c>
      <c r="CF39" s="68">
        <v>-3.2995020000000004</v>
      </c>
      <c r="CG39" s="68">
        <v>27.543761</v>
      </c>
      <c r="CH39" s="68">
        <v>8.255113000000001</v>
      </c>
      <c r="CI39" s="68">
        <v>19.288648000000002</v>
      </c>
      <c r="CJ39" s="68">
        <v>24.537768999999997</v>
      </c>
      <c r="CK39" s="68">
        <v>8.255113000000001</v>
      </c>
      <c r="CL39" s="68">
        <v>16.282656000000003</v>
      </c>
      <c r="CM39" s="68">
        <v>28.592581000000003</v>
      </c>
      <c r="CN39" s="68">
        <v>8.255113000000001</v>
      </c>
      <c r="CO39" s="68">
        <v>20.337467999999998</v>
      </c>
      <c r="CP39" s="68">
        <v>22.264043000000004</v>
      </c>
      <c r="CQ39" s="68">
        <v>8.255113000000001</v>
      </c>
      <c r="CR39" s="68">
        <v>14.00893</v>
      </c>
      <c r="CS39" s="68">
        <v>203.802923</v>
      </c>
      <c r="CT39" s="68">
        <v>8.255113000000001</v>
      </c>
      <c r="CU39" s="68">
        <v>195.54781</v>
      </c>
      <c r="CV39" s="68">
        <v>119.208501</v>
      </c>
      <c r="CW39" s="68">
        <v>8.255113000000001</v>
      </c>
      <c r="CX39" s="68">
        <v>110.95338799999999</v>
      </c>
      <c r="CY39" s="68">
        <v>168.211295</v>
      </c>
      <c r="CZ39" s="68">
        <v>8.255113000000001</v>
      </c>
      <c r="DA39" s="68">
        <v>159.956182</v>
      </c>
      <c r="DB39" s="68">
        <v>217.57155799999998</v>
      </c>
      <c r="DC39" s="68">
        <v>8.255113000000001</v>
      </c>
      <c r="DD39" s="68">
        <v>209.31644500000002</v>
      </c>
      <c r="DE39" s="68">
        <v>27.033146000000002</v>
      </c>
      <c r="DF39" s="68">
        <v>8.255113000000001</v>
      </c>
      <c r="DG39" s="68">
        <v>18.778033</v>
      </c>
      <c r="DH39" s="68">
        <v>22.253503000000002</v>
      </c>
      <c r="DI39" s="68">
        <v>47.470124</v>
      </c>
      <c r="DJ39" s="68">
        <v>-25.216620999999996</v>
      </c>
      <c r="DK39" s="68">
        <v>37.885681</v>
      </c>
      <c r="DL39" s="68">
        <v>8.255113000000001</v>
      </c>
      <c r="DM39" s="68">
        <v>29.630567999999997</v>
      </c>
      <c r="DN39" s="68">
        <f t="shared" si="4"/>
        <v>923.352799</v>
      </c>
      <c r="DO39" s="68">
        <f t="shared" si="5"/>
        <v>157.76879399999999</v>
      </c>
      <c r="DP39" s="68">
        <f t="shared" si="6"/>
        <v>765.5840050000002</v>
      </c>
      <c r="DQ39" s="68">
        <v>42.611301</v>
      </c>
      <c r="DR39" s="68">
        <v>0.272269</v>
      </c>
      <c r="DS39" s="68">
        <v>42.339032</v>
      </c>
      <c r="DT39" s="68">
        <v>43.696146999999996</v>
      </c>
      <c r="DU39" s="68">
        <v>20.272269</v>
      </c>
      <c r="DV39" s="68">
        <v>23.423878</v>
      </c>
      <c r="DW39" s="68">
        <v>158.486919</v>
      </c>
      <c r="DX39" s="68">
        <v>20.494491</v>
      </c>
      <c r="DY39" s="68">
        <v>137.99242800000002</v>
      </c>
      <c r="DZ39" s="68">
        <v>269.392138</v>
      </c>
      <c r="EA39" s="68">
        <v>0.272269</v>
      </c>
      <c r="EB39" s="68">
        <v>269.119869</v>
      </c>
      <c r="EC39" s="68">
        <v>153.26579900000002</v>
      </c>
      <c r="ED39" s="68">
        <v>206.272269</v>
      </c>
      <c r="EE39" s="68">
        <v>-53.00646999999998</v>
      </c>
      <c r="EF39" s="68">
        <v>90.206256</v>
      </c>
      <c r="EG39" s="68">
        <v>7.388682</v>
      </c>
      <c r="EH39" s="68">
        <v>82.81757400000001</v>
      </c>
      <c r="EI39" s="68">
        <v>43.08727999999999</v>
      </c>
      <c r="EJ39" s="68">
        <v>0.272269</v>
      </c>
      <c r="EK39" s="68">
        <v>42.815011</v>
      </c>
      <c r="EL39" s="68">
        <v>62.001628999999994</v>
      </c>
      <c r="EM39" s="68">
        <v>0.272269</v>
      </c>
      <c r="EN39" s="68">
        <v>61.72936</v>
      </c>
      <c r="EO39" s="68">
        <v>139.20887</v>
      </c>
      <c r="EP39" s="68">
        <v>0.272269</v>
      </c>
      <c r="EQ39" s="68">
        <v>138.936601</v>
      </c>
      <c r="ER39" s="68">
        <v>75.27828099999999</v>
      </c>
      <c r="ES39" s="68">
        <v>0.272269</v>
      </c>
      <c r="ET39" s="68">
        <v>75.006012</v>
      </c>
      <c r="EU39" s="68">
        <v>43.565822</v>
      </c>
      <c r="EV39" s="68">
        <v>0.272269</v>
      </c>
      <c r="EW39" s="68">
        <v>43.293553</v>
      </c>
      <c r="EX39" s="68">
        <v>48.013081</v>
      </c>
      <c r="EY39" s="68">
        <v>0.772269</v>
      </c>
      <c r="EZ39" s="68">
        <v>47.240812</v>
      </c>
      <c r="FA39" s="68">
        <f t="shared" si="7"/>
        <v>1168.8135230000003</v>
      </c>
      <c r="FB39" s="68">
        <f t="shared" si="8"/>
        <v>257.10586299999994</v>
      </c>
      <c r="FC39" s="68">
        <f t="shared" si="9"/>
        <v>911.70766</v>
      </c>
      <c r="FD39" s="68">
        <v>40.71839</v>
      </c>
      <c r="FE39" s="68">
        <v>7.664571</v>
      </c>
      <c r="FF39" s="68">
        <v>33.053819</v>
      </c>
      <c r="FG39" s="68">
        <v>33.762306</v>
      </c>
      <c r="FH39" s="68">
        <v>1.05346</v>
      </c>
      <c r="FI39" s="68">
        <v>32.708846</v>
      </c>
      <c r="FJ39" s="68">
        <v>34.516752</v>
      </c>
      <c r="FK39" s="68">
        <v>0.55346</v>
      </c>
      <c r="FL39" s="68">
        <v>33.963292</v>
      </c>
      <c r="FM39" s="68">
        <v>31.781774</v>
      </c>
      <c r="FN39" s="68">
        <v>0.602791</v>
      </c>
      <c r="FO39" s="68">
        <v>31.178983</v>
      </c>
      <c r="FP39" s="68">
        <v>44.992878</v>
      </c>
      <c r="FQ39" s="68">
        <v>0.55346</v>
      </c>
      <c r="FR39" s="68">
        <v>44.439418</v>
      </c>
      <c r="FS39" s="68">
        <v>185.93911</v>
      </c>
      <c r="FT39" s="68">
        <v>1.05346</v>
      </c>
      <c r="FU39" s="68">
        <v>184.88565</v>
      </c>
      <c r="FV39" s="68">
        <v>47.753678</v>
      </c>
      <c r="FW39" s="68">
        <v>0.55346</v>
      </c>
      <c r="FX39" s="68">
        <v>47.200218</v>
      </c>
      <c r="FY39" s="68">
        <v>30.212805</v>
      </c>
      <c r="FZ39" s="68">
        <v>3.209528</v>
      </c>
      <c r="GA39" s="68">
        <v>27.003277</v>
      </c>
      <c r="GB39" s="68">
        <v>84.602869</v>
      </c>
      <c r="GC39" s="68">
        <v>6.764616</v>
      </c>
      <c r="GD39" s="68">
        <v>77.838253</v>
      </c>
      <c r="GE39" s="68">
        <v>39.872201</v>
      </c>
      <c r="GF39" s="68">
        <v>0.55346</v>
      </c>
      <c r="GG39" s="68">
        <v>39.318741</v>
      </c>
      <c r="GH39" s="68">
        <v>39.183305</v>
      </c>
      <c r="GI39" s="68">
        <v>0.691734</v>
      </c>
      <c r="GJ39" s="68">
        <v>38.491571</v>
      </c>
      <c r="GK39" s="68">
        <v>171.255754</v>
      </c>
      <c r="GL39" s="68">
        <v>0.55346</v>
      </c>
      <c r="GM39" s="68">
        <v>170.702294</v>
      </c>
      <c r="GN39" s="68">
        <f t="shared" si="10"/>
        <v>784.591822</v>
      </c>
      <c r="GO39" s="68">
        <f t="shared" si="11"/>
        <v>23.807460000000003</v>
      </c>
      <c r="GP39" s="68">
        <f t="shared" si="12"/>
        <v>760.7843620000001</v>
      </c>
      <c r="GQ39" s="68">
        <v>66.843526</v>
      </c>
      <c r="GR39" s="68">
        <v>6.067899</v>
      </c>
      <c r="GS39" s="68">
        <v>60.775627</v>
      </c>
      <c r="GT39" s="68">
        <v>84.537919</v>
      </c>
      <c r="GU39" s="68">
        <v>5.757899</v>
      </c>
      <c r="GV39" s="68">
        <v>78.78002</v>
      </c>
      <c r="GW39" s="68">
        <v>86.028914</v>
      </c>
      <c r="GX39" s="68">
        <v>16.059307</v>
      </c>
      <c r="GY39" s="68">
        <v>69.969607</v>
      </c>
      <c r="GZ39" s="68">
        <v>60.78669</v>
      </c>
      <c r="HA39" s="68">
        <v>6.372899</v>
      </c>
      <c r="HB39" s="68">
        <v>54.413791</v>
      </c>
      <c r="HC39" s="68">
        <v>85.821376</v>
      </c>
      <c r="HD39" s="68">
        <v>6.357899</v>
      </c>
      <c r="HE39" s="68">
        <v>79.463477</v>
      </c>
      <c r="HF39" s="68">
        <v>101.766308</v>
      </c>
      <c r="HG39" s="68">
        <v>5.757899</v>
      </c>
      <c r="HH39" s="68">
        <v>96.008409</v>
      </c>
      <c r="HI39" s="68">
        <v>110.726108</v>
      </c>
      <c r="HJ39" s="68">
        <v>6.077899</v>
      </c>
      <c r="HK39" s="68">
        <v>104.648209</v>
      </c>
      <c r="HL39" s="68">
        <v>62.122488</v>
      </c>
      <c r="HM39" s="68">
        <v>5.757899</v>
      </c>
      <c r="HN39" s="68">
        <v>56.364589</v>
      </c>
      <c r="HO39" s="68">
        <v>60.833397</v>
      </c>
      <c r="HP39" s="68">
        <v>10.757899</v>
      </c>
      <c r="HQ39" s="68">
        <v>50.075498</v>
      </c>
      <c r="HR39" s="68">
        <v>64.288166</v>
      </c>
      <c r="HS39" s="68">
        <v>5.757899</v>
      </c>
      <c r="HT39" s="68">
        <v>58.530267</v>
      </c>
      <c r="HU39" s="68">
        <v>55.531336</v>
      </c>
      <c r="HV39" s="68">
        <v>5.757899</v>
      </c>
      <c r="HW39" s="68">
        <v>49.773437</v>
      </c>
      <c r="HX39" s="68">
        <v>64.792385</v>
      </c>
      <c r="HY39" s="68">
        <v>5.757899</v>
      </c>
      <c r="HZ39" s="68">
        <v>59.034486</v>
      </c>
      <c r="IA39" s="68">
        <f t="shared" si="13"/>
        <v>904.0786129999999</v>
      </c>
      <c r="IB39" s="68">
        <f t="shared" si="14"/>
        <v>86.24119599999999</v>
      </c>
      <c r="IC39" s="68">
        <f t="shared" si="15"/>
        <v>817.837417</v>
      </c>
      <c r="ID39" s="135">
        <v>47.501305</v>
      </c>
      <c r="IE39" s="135">
        <v>2.444032</v>
      </c>
      <c r="IF39" s="135">
        <v>45.057273</v>
      </c>
      <c r="IG39" s="135">
        <v>63.528928</v>
      </c>
      <c r="IH39" s="135">
        <v>5.807899</v>
      </c>
      <c r="II39" s="135">
        <v>57.721029</v>
      </c>
      <c r="IJ39" s="135">
        <v>103.66116</v>
      </c>
      <c r="IK39" s="135">
        <v>6.757899</v>
      </c>
      <c r="IL39" s="135">
        <v>96.903261</v>
      </c>
      <c r="IM39" s="135">
        <v>54.910957</v>
      </c>
      <c r="IN39" s="135">
        <v>6.757899</v>
      </c>
      <c r="IO39" s="135">
        <v>48.153058</v>
      </c>
      <c r="IP39" s="135">
        <f t="shared" si="16"/>
        <v>269.60235</v>
      </c>
      <c r="IQ39" s="135">
        <f t="shared" si="17"/>
        <v>21.767729</v>
      </c>
      <c r="IR39" s="135">
        <f t="shared" si="18"/>
        <v>247.83462099999997</v>
      </c>
      <c r="IS39" s="135">
        <f t="shared" si="19"/>
        <v>298.197049</v>
      </c>
      <c r="IT39" s="135">
        <f t="shared" si="20"/>
        <v>34.258004</v>
      </c>
      <c r="IU39" s="135">
        <f t="shared" si="21"/>
        <v>263.93904499999996</v>
      </c>
    </row>
    <row r="40" spans="2:255" s="76" customFormat="1" ht="14.25" customHeight="1">
      <c r="B40" s="74"/>
      <c r="C40" s="75" t="s">
        <v>131</v>
      </c>
      <c r="D40" s="68">
        <v>7.091728</v>
      </c>
      <c r="E40" s="68">
        <v>1.46375</v>
      </c>
      <c r="F40" s="68">
        <v>5.627978</v>
      </c>
      <c r="G40" s="68">
        <v>7.058043</v>
      </c>
      <c r="H40" s="68">
        <v>1.46375</v>
      </c>
      <c r="I40" s="68">
        <v>5.5942929999999995</v>
      </c>
      <c r="J40" s="68">
        <v>7.058043</v>
      </c>
      <c r="K40" s="68">
        <v>1.46375</v>
      </c>
      <c r="L40" s="68">
        <v>5.5942929999999995</v>
      </c>
      <c r="M40" s="68">
        <v>7.291737</v>
      </c>
      <c r="N40" s="68">
        <v>1.46375</v>
      </c>
      <c r="O40" s="68">
        <v>5.827987</v>
      </c>
      <c r="P40" s="68">
        <v>12.05802</v>
      </c>
      <c r="Q40" s="68">
        <v>1.46375</v>
      </c>
      <c r="R40" s="68">
        <v>10.594270000000002</v>
      </c>
      <c r="S40" s="68">
        <v>7.378033</v>
      </c>
      <c r="T40" s="68">
        <v>1.46375</v>
      </c>
      <c r="U40" s="68">
        <v>5.914283</v>
      </c>
      <c r="V40" s="68">
        <v>11.05802</v>
      </c>
      <c r="W40" s="68">
        <v>1.46375</v>
      </c>
      <c r="X40" s="68">
        <v>9.594270000000002</v>
      </c>
      <c r="Y40" s="68">
        <v>7.074743</v>
      </c>
      <c r="Z40" s="68">
        <v>1.46375</v>
      </c>
      <c r="AA40" s="68">
        <v>5.610993</v>
      </c>
      <c r="AB40" s="68">
        <v>7.070643</v>
      </c>
      <c r="AC40" s="68">
        <v>1.46375</v>
      </c>
      <c r="AD40" s="68">
        <v>5.6068929999999995</v>
      </c>
      <c r="AE40" s="68">
        <v>7.058043</v>
      </c>
      <c r="AF40" s="68">
        <v>1.46375</v>
      </c>
      <c r="AG40" s="68">
        <v>5.5942929999999995</v>
      </c>
      <c r="AH40" s="68">
        <v>7.058043</v>
      </c>
      <c r="AI40" s="68">
        <v>8.244784</v>
      </c>
      <c r="AJ40" s="68">
        <v>-1.1867409999999996</v>
      </c>
      <c r="AK40" s="68">
        <v>18.789815</v>
      </c>
      <c r="AL40" s="68">
        <v>1.46375</v>
      </c>
      <c r="AM40" s="68">
        <v>17.326065</v>
      </c>
      <c r="AN40" s="68">
        <f t="shared" si="0"/>
        <v>106.04491100000001</v>
      </c>
      <c r="AO40" s="68">
        <f t="shared" si="0"/>
        <v>24.346034000000003</v>
      </c>
      <c r="AP40" s="68">
        <f t="shared" si="0"/>
        <v>81.698877</v>
      </c>
      <c r="AQ40" s="68">
        <v>10.583562</v>
      </c>
      <c r="AR40" s="68">
        <v>4.560572</v>
      </c>
      <c r="AS40" s="68">
        <v>6.022990000000001</v>
      </c>
      <c r="AT40" s="68">
        <v>13.993288</v>
      </c>
      <c r="AU40" s="68">
        <v>3.760572</v>
      </c>
      <c r="AV40" s="68">
        <v>10.232716</v>
      </c>
      <c r="AW40" s="68">
        <v>2.730342</v>
      </c>
      <c r="AX40" s="68">
        <v>3.760572</v>
      </c>
      <c r="AY40" s="68">
        <v>-1.03023</v>
      </c>
      <c r="AZ40" s="68">
        <v>13.792735</v>
      </c>
      <c r="BA40" s="68">
        <v>3.760572</v>
      </c>
      <c r="BB40" s="68">
        <v>10.032163</v>
      </c>
      <c r="BC40" s="68">
        <v>2.618552</v>
      </c>
      <c r="BD40" s="68">
        <v>3.760572</v>
      </c>
      <c r="BE40" s="68">
        <v>-1.1420199999999996</v>
      </c>
      <c r="BF40" s="68">
        <v>12.52838</v>
      </c>
      <c r="BG40" s="68">
        <v>3.760572</v>
      </c>
      <c r="BH40" s="68">
        <v>8.767808</v>
      </c>
      <c r="BI40" s="68">
        <v>2.736462</v>
      </c>
      <c r="BJ40" s="68">
        <v>3.760572</v>
      </c>
      <c r="BK40" s="68">
        <v>-1.0241099999999999</v>
      </c>
      <c r="BL40" s="68">
        <v>2.622642</v>
      </c>
      <c r="BM40" s="68">
        <v>3.760572</v>
      </c>
      <c r="BN40" s="68">
        <v>-1.1379299999999999</v>
      </c>
      <c r="BO40" s="68">
        <v>3.241314</v>
      </c>
      <c r="BP40" s="68">
        <v>3.760572</v>
      </c>
      <c r="BQ40" s="68">
        <v>-0.5192579999999998</v>
      </c>
      <c r="BR40" s="68">
        <v>3.718039</v>
      </c>
      <c r="BS40" s="68">
        <v>3.760572</v>
      </c>
      <c r="BT40" s="68">
        <v>-0.04253299999999971</v>
      </c>
      <c r="BU40" s="68">
        <v>2.621842</v>
      </c>
      <c r="BV40" s="68">
        <v>3.760572</v>
      </c>
      <c r="BW40" s="68">
        <v>-1.1387299999999998</v>
      </c>
      <c r="BX40" s="68">
        <v>2.615342</v>
      </c>
      <c r="BY40" s="68">
        <v>3.760572</v>
      </c>
      <c r="BZ40" s="68">
        <v>-1.1452299999999997</v>
      </c>
      <c r="CA40" s="68">
        <f t="shared" si="1"/>
        <v>73.80250000000001</v>
      </c>
      <c r="CB40" s="68">
        <f t="shared" si="2"/>
        <v>45.926863999999995</v>
      </c>
      <c r="CC40" s="68">
        <f t="shared" si="3"/>
        <v>27.875636000000007</v>
      </c>
      <c r="CD40" s="68">
        <v>17.026413</v>
      </c>
      <c r="CE40" s="68">
        <v>7.317484</v>
      </c>
      <c r="CF40" s="68">
        <v>9.708929000000001</v>
      </c>
      <c r="CG40" s="68">
        <v>14.664282</v>
      </c>
      <c r="CH40" s="68">
        <v>7.317484</v>
      </c>
      <c r="CI40" s="68">
        <v>7.346798</v>
      </c>
      <c r="CJ40" s="68">
        <v>14.946856</v>
      </c>
      <c r="CK40" s="68">
        <v>7.317484</v>
      </c>
      <c r="CL40" s="68">
        <v>7.629372</v>
      </c>
      <c r="CM40" s="68">
        <v>19.449935</v>
      </c>
      <c r="CN40" s="68">
        <v>7.317484</v>
      </c>
      <c r="CO40" s="68">
        <v>12.132451</v>
      </c>
      <c r="CP40" s="68">
        <v>17.772628</v>
      </c>
      <c r="CQ40" s="68">
        <v>7.317484</v>
      </c>
      <c r="CR40" s="68">
        <v>10.455144</v>
      </c>
      <c r="CS40" s="68">
        <v>14.591862</v>
      </c>
      <c r="CT40" s="68">
        <v>7.317484</v>
      </c>
      <c r="CU40" s="68">
        <v>7.2743780000000005</v>
      </c>
      <c r="CV40" s="68">
        <v>14.585812</v>
      </c>
      <c r="CW40" s="68">
        <v>7.317484</v>
      </c>
      <c r="CX40" s="68">
        <v>7.268328</v>
      </c>
      <c r="CY40" s="68">
        <v>17.545909</v>
      </c>
      <c r="CZ40" s="68">
        <v>7.317484</v>
      </c>
      <c r="DA40" s="68">
        <v>10.228425000000001</v>
      </c>
      <c r="DB40" s="68">
        <v>14.841487</v>
      </c>
      <c r="DC40" s="68">
        <v>7.317484</v>
      </c>
      <c r="DD40" s="68">
        <v>7.524003</v>
      </c>
      <c r="DE40" s="68">
        <v>19.857351</v>
      </c>
      <c r="DF40" s="68">
        <v>7.317484</v>
      </c>
      <c r="DG40" s="68">
        <v>12.539867000000001</v>
      </c>
      <c r="DH40" s="68">
        <v>18.791108</v>
      </c>
      <c r="DI40" s="68">
        <v>46.532495</v>
      </c>
      <c r="DJ40" s="68">
        <v>-27.741386999999996</v>
      </c>
      <c r="DK40" s="68">
        <v>15.35357</v>
      </c>
      <c r="DL40" s="68">
        <v>7.317484</v>
      </c>
      <c r="DM40" s="68">
        <v>8.036086</v>
      </c>
      <c r="DN40" s="68">
        <f t="shared" si="4"/>
        <v>199.427213</v>
      </c>
      <c r="DO40" s="68">
        <f t="shared" si="5"/>
        <v>127.02481900000001</v>
      </c>
      <c r="DP40" s="68">
        <f t="shared" si="6"/>
        <v>72.402394</v>
      </c>
      <c r="DQ40" s="68">
        <v>15.184234</v>
      </c>
      <c r="DR40" s="68">
        <v>0.070812</v>
      </c>
      <c r="DS40" s="68">
        <v>15.113422</v>
      </c>
      <c r="DT40" s="68">
        <v>18.652572</v>
      </c>
      <c r="DU40" s="68">
        <v>0.070812</v>
      </c>
      <c r="DV40" s="68">
        <v>18.58176</v>
      </c>
      <c r="DW40" s="68">
        <v>15.163327</v>
      </c>
      <c r="DX40" s="68">
        <v>0.293034</v>
      </c>
      <c r="DY40" s="68">
        <v>14.870293</v>
      </c>
      <c r="DZ40" s="68">
        <v>18.159197</v>
      </c>
      <c r="EA40" s="68">
        <v>0.070812</v>
      </c>
      <c r="EB40" s="68">
        <v>18.088385</v>
      </c>
      <c r="EC40" s="68">
        <v>15.486978</v>
      </c>
      <c r="ED40" s="68">
        <v>0.070812</v>
      </c>
      <c r="EE40" s="68">
        <v>15.416166</v>
      </c>
      <c r="EF40" s="68">
        <v>20.197979</v>
      </c>
      <c r="EG40" s="68">
        <v>7.187225</v>
      </c>
      <c r="EH40" s="68">
        <v>13.010754</v>
      </c>
      <c r="EI40" s="68">
        <v>17.612495</v>
      </c>
      <c r="EJ40" s="68">
        <v>0.070812</v>
      </c>
      <c r="EK40" s="68">
        <v>17.541683</v>
      </c>
      <c r="EL40" s="68">
        <v>15.188812</v>
      </c>
      <c r="EM40" s="68">
        <v>0.070812</v>
      </c>
      <c r="EN40" s="68">
        <v>15.118</v>
      </c>
      <c r="EO40" s="68">
        <v>20.155782</v>
      </c>
      <c r="EP40" s="68">
        <v>0.070812</v>
      </c>
      <c r="EQ40" s="68">
        <v>20.08497</v>
      </c>
      <c r="ER40" s="68">
        <v>15.173181</v>
      </c>
      <c r="ES40" s="68">
        <v>0.070812</v>
      </c>
      <c r="ET40" s="68">
        <v>15.102369</v>
      </c>
      <c r="EU40" s="68">
        <v>16.088005</v>
      </c>
      <c r="EV40" s="68">
        <v>0.070812</v>
      </c>
      <c r="EW40" s="68">
        <v>16.017193</v>
      </c>
      <c r="EX40" s="68">
        <v>18.101477</v>
      </c>
      <c r="EY40" s="68">
        <v>0.570812</v>
      </c>
      <c r="EZ40" s="68">
        <v>17.530665</v>
      </c>
      <c r="FA40" s="68">
        <f t="shared" si="7"/>
        <v>205.164039</v>
      </c>
      <c r="FB40" s="68">
        <f t="shared" si="8"/>
        <v>8.688379</v>
      </c>
      <c r="FC40" s="68">
        <f t="shared" si="9"/>
        <v>196.47566</v>
      </c>
      <c r="FD40" s="68">
        <v>18.439338</v>
      </c>
      <c r="FE40" s="68">
        <v>7.644155</v>
      </c>
      <c r="FF40" s="68">
        <v>10.795183</v>
      </c>
      <c r="FG40" s="68">
        <v>11.647512</v>
      </c>
      <c r="FH40" s="68">
        <v>0.533044</v>
      </c>
      <c r="FI40" s="68">
        <v>11.114468</v>
      </c>
      <c r="FJ40" s="68">
        <v>11.473096</v>
      </c>
      <c r="FK40" s="68">
        <v>0.533044</v>
      </c>
      <c r="FL40" s="68">
        <v>10.940052</v>
      </c>
      <c r="FM40" s="68">
        <v>13.450905</v>
      </c>
      <c r="FN40" s="68">
        <v>0.533044</v>
      </c>
      <c r="FO40" s="68">
        <v>12.917861</v>
      </c>
      <c r="FP40" s="68">
        <v>14.233842</v>
      </c>
      <c r="FQ40" s="68">
        <v>0.533044</v>
      </c>
      <c r="FR40" s="68">
        <v>13.700798</v>
      </c>
      <c r="FS40" s="68">
        <v>13.676627</v>
      </c>
      <c r="FT40" s="68">
        <v>1.033044</v>
      </c>
      <c r="FU40" s="68">
        <v>12.643583</v>
      </c>
      <c r="FV40" s="68">
        <v>13.958546</v>
      </c>
      <c r="FW40" s="68">
        <v>0.533044</v>
      </c>
      <c r="FX40" s="68">
        <v>13.425502</v>
      </c>
      <c r="FY40" s="68">
        <v>11.338992</v>
      </c>
      <c r="FZ40" s="68">
        <v>3.189112</v>
      </c>
      <c r="GA40" s="68">
        <v>8.14988</v>
      </c>
      <c r="GB40" s="68">
        <v>11.301857</v>
      </c>
      <c r="GC40" s="68">
        <v>2.7442</v>
      </c>
      <c r="GD40" s="68">
        <v>8.557657</v>
      </c>
      <c r="GE40" s="68">
        <v>16.471659</v>
      </c>
      <c r="GF40" s="68">
        <v>0.533044</v>
      </c>
      <c r="GG40" s="68">
        <v>15.938615</v>
      </c>
      <c r="GH40" s="68">
        <v>11.360624</v>
      </c>
      <c r="GI40" s="68">
        <v>0.671318</v>
      </c>
      <c r="GJ40" s="68">
        <v>10.689306</v>
      </c>
      <c r="GK40" s="68">
        <v>11.794043</v>
      </c>
      <c r="GL40" s="68">
        <v>0.533044</v>
      </c>
      <c r="GM40" s="68">
        <v>11.260999</v>
      </c>
      <c r="GN40" s="68">
        <f t="shared" si="10"/>
        <v>159.14704099999997</v>
      </c>
      <c r="GO40" s="68">
        <f t="shared" si="11"/>
        <v>19.013137</v>
      </c>
      <c r="GP40" s="68">
        <f t="shared" si="12"/>
        <v>140.13390399999997</v>
      </c>
      <c r="GQ40" s="68">
        <v>11.600569</v>
      </c>
      <c r="GR40" s="68">
        <v>5.312803</v>
      </c>
      <c r="GS40" s="68">
        <v>6.287766</v>
      </c>
      <c r="GT40" s="68">
        <v>11.603674</v>
      </c>
      <c r="GU40" s="68">
        <v>5.312803</v>
      </c>
      <c r="GV40" s="68">
        <v>6.290871</v>
      </c>
      <c r="GW40" s="68">
        <v>33.248944</v>
      </c>
      <c r="GX40" s="68">
        <v>15.614211</v>
      </c>
      <c r="GY40" s="68">
        <v>17.634733</v>
      </c>
      <c r="GZ40" s="68">
        <v>9.770683</v>
      </c>
      <c r="HA40" s="68">
        <v>5.612803</v>
      </c>
      <c r="HB40" s="68">
        <v>4.15788</v>
      </c>
      <c r="HC40" s="68">
        <v>10.329318</v>
      </c>
      <c r="HD40" s="68">
        <v>5.912803</v>
      </c>
      <c r="HE40" s="68">
        <v>4.416515</v>
      </c>
      <c r="HF40" s="68">
        <v>9.442312</v>
      </c>
      <c r="HG40" s="68">
        <v>5.312803</v>
      </c>
      <c r="HH40" s="68">
        <v>4.129509</v>
      </c>
      <c r="HI40" s="68">
        <v>9.296222</v>
      </c>
      <c r="HJ40" s="68">
        <v>5.312803</v>
      </c>
      <c r="HK40" s="68">
        <v>3.983419</v>
      </c>
      <c r="HL40" s="68">
        <v>9.727253</v>
      </c>
      <c r="HM40" s="68">
        <v>5.312803</v>
      </c>
      <c r="HN40" s="68">
        <v>4.41445</v>
      </c>
      <c r="HO40" s="68">
        <v>9.316222</v>
      </c>
      <c r="HP40" s="68">
        <v>5.312803</v>
      </c>
      <c r="HQ40" s="68">
        <v>4.003419</v>
      </c>
      <c r="HR40" s="68">
        <v>9.311222</v>
      </c>
      <c r="HS40" s="68">
        <v>5.312803</v>
      </c>
      <c r="HT40" s="68">
        <v>3.998419</v>
      </c>
      <c r="HU40" s="68">
        <v>9.55444</v>
      </c>
      <c r="HV40" s="68">
        <v>5.312803</v>
      </c>
      <c r="HW40" s="68">
        <v>4.241637</v>
      </c>
      <c r="HX40" s="68">
        <v>9.398756</v>
      </c>
      <c r="HY40" s="68">
        <v>5.312803</v>
      </c>
      <c r="HZ40" s="68">
        <v>4.085953</v>
      </c>
      <c r="IA40" s="68">
        <f t="shared" si="13"/>
        <v>142.599615</v>
      </c>
      <c r="IB40" s="68">
        <f t="shared" si="14"/>
        <v>74.95504400000002</v>
      </c>
      <c r="IC40" s="68">
        <f t="shared" si="15"/>
        <v>67.644571</v>
      </c>
      <c r="ID40" s="135">
        <v>17.740594</v>
      </c>
      <c r="IE40" s="135">
        <v>2.023233</v>
      </c>
      <c r="IF40" s="135">
        <v>15.717361</v>
      </c>
      <c r="IG40" s="135">
        <v>9.28436</v>
      </c>
      <c r="IH40" s="135">
        <v>5.362803</v>
      </c>
      <c r="II40" s="135">
        <v>3.921557</v>
      </c>
      <c r="IJ40" s="135">
        <v>9.462205</v>
      </c>
      <c r="IK40" s="135">
        <v>6.312803</v>
      </c>
      <c r="IL40" s="135">
        <v>3.149402</v>
      </c>
      <c r="IM40" s="135">
        <v>9.314439</v>
      </c>
      <c r="IN40" s="135">
        <v>6.312803</v>
      </c>
      <c r="IO40" s="135">
        <v>3.001636</v>
      </c>
      <c r="IP40" s="135">
        <f t="shared" si="16"/>
        <v>45.801598000000006</v>
      </c>
      <c r="IQ40" s="135">
        <f t="shared" si="17"/>
        <v>20.011642</v>
      </c>
      <c r="IR40" s="135">
        <f t="shared" si="18"/>
        <v>25.789956</v>
      </c>
      <c r="IS40" s="135">
        <f t="shared" si="19"/>
        <v>66.22387</v>
      </c>
      <c r="IT40" s="135">
        <f t="shared" si="20"/>
        <v>31.852619999999998</v>
      </c>
      <c r="IU40" s="135">
        <f t="shared" si="21"/>
        <v>34.37125</v>
      </c>
    </row>
    <row r="41" spans="2:255" s="78" customFormat="1" ht="14.25" customHeight="1">
      <c r="B41" s="77"/>
      <c r="C41" s="52" t="s">
        <v>132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6">
        <v>0</v>
      </c>
      <c r="AN41" s="106">
        <f t="shared" si="0"/>
        <v>0</v>
      </c>
      <c r="AO41" s="106">
        <f t="shared" si="0"/>
        <v>0</v>
      </c>
      <c r="AP41" s="106">
        <f t="shared" si="0"/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68">
        <f t="shared" si="1"/>
        <v>0</v>
      </c>
      <c r="CB41" s="68">
        <f t="shared" si="2"/>
        <v>0</v>
      </c>
      <c r="CC41" s="68">
        <f t="shared" si="3"/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>
        <v>0</v>
      </c>
      <c r="DB41" s="68">
        <v>0</v>
      </c>
      <c r="DC41" s="68">
        <v>0</v>
      </c>
      <c r="DD41" s="68">
        <v>0</v>
      </c>
      <c r="DE41" s="68">
        <v>0</v>
      </c>
      <c r="DF41" s="68">
        <v>0</v>
      </c>
      <c r="DG41" s="68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f t="shared" si="4"/>
        <v>0</v>
      </c>
      <c r="DO41" s="68">
        <f t="shared" si="5"/>
        <v>0</v>
      </c>
      <c r="DP41" s="68">
        <f t="shared" si="6"/>
        <v>0</v>
      </c>
      <c r="DQ41" s="68">
        <v>0</v>
      </c>
      <c r="DR41" s="68">
        <v>0</v>
      </c>
      <c r="DS41" s="68">
        <v>0</v>
      </c>
      <c r="DT41" s="68">
        <v>0</v>
      </c>
      <c r="DU41" s="68">
        <v>0</v>
      </c>
      <c r="DV41" s="68">
        <v>0</v>
      </c>
      <c r="DW41" s="68">
        <v>0</v>
      </c>
      <c r="DX41" s="68">
        <v>0</v>
      </c>
      <c r="DY41" s="68">
        <v>0</v>
      </c>
      <c r="DZ41" s="68">
        <v>0</v>
      </c>
      <c r="EA41" s="68">
        <v>0</v>
      </c>
      <c r="EB41" s="68">
        <v>0</v>
      </c>
      <c r="EC41" s="68">
        <v>0</v>
      </c>
      <c r="ED41" s="68">
        <v>0</v>
      </c>
      <c r="EE41" s="68">
        <v>0</v>
      </c>
      <c r="EF41" s="68">
        <v>0</v>
      </c>
      <c r="EG41" s="68">
        <v>0</v>
      </c>
      <c r="EH41" s="68">
        <v>0</v>
      </c>
      <c r="EI41" s="68">
        <v>0</v>
      </c>
      <c r="EJ41" s="68">
        <v>0</v>
      </c>
      <c r="EK41" s="68">
        <v>0</v>
      </c>
      <c r="EL41" s="68">
        <v>0</v>
      </c>
      <c r="EM41" s="68">
        <v>0</v>
      </c>
      <c r="EN41" s="68">
        <v>0</v>
      </c>
      <c r="EO41" s="68">
        <v>0</v>
      </c>
      <c r="EP41" s="68">
        <v>0</v>
      </c>
      <c r="EQ41" s="68">
        <v>0</v>
      </c>
      <c r="ER41" s="68">
        <v>0</v>
      </c>
      <c r="ES41" s="68">
        <v>0</v>
      </c>
      <c r="ET41" s="68">
        <v>0</v>
      </c>
      <c r="EU41" s="68">
        <v>0</v>
      </c>
      <c r="EV41" s="68">
        <v>0</v>
      </c>
      <c r="EW41" s="68">
        <v>0</v>
      </c>
      <c r="EX41" s="68">
        <v>0</v>
      </c>
      <c r="EY41" s="68">
        <v>0</v>
      </c>
      <c r="EZ41" s="68">
        <v>0</v>
      </c>
      <c r="FA41" s="68">
        <f t="shared" si="7"/>
        <v>0</v>
      </c>
      <c r="FB41" s="68">
        <f t="shared" si="8"/>
        <v>0</v>
      </c>
      <c r="FC41" s="68">
        <f t="shared" si="9"/>
        <v>0</v>
      </c>
      <c r="FD41" s="68">
        <v>0</v>
      </c>
      <c r="FE41" s="68">
        <v>0</v>
      </c>
      <c r="FF41" s="68">
        <v>0</v>
      </c>
      <c r="FG41" s="68">
        <v>0</v>
      </c>
      <c r="FH41" s="68">
        <v>0</v>
      </c>
      <c r="FI41" s="68">
        <v>0</v>
      </c>
      <c r="FJ41" s="68">
        <v>0</v>
      </c>
      <c r="FK41" s="68">
        <v>0</v>
      </c>
      <c r="FL41" s="68">
        <v>0</v>
      </c>
      <c r="FM41" s="68">
        <v>0</v>
      </c>
      <c r="FN41" s="68">
        <v>0</v>
      </c>
      <c r="FO41" s="68">
        <v>0</v>
      </c>
      <c r="FP41" s="68">
        <v>0</v>
      </c>
      <c r="FQ41" s="68">
        <v>0</v>
      </c>
      <c r="FR41" s="68">
        <v>0</v>
      </c>
      <c r="FS41" s="68">
        <v>0</v>
      </c>
      <c r="FT41" s="68">
        <v>0</v>
      </c>
      <c r="FU41" s="68">
        <v>0</v>
      </c>
      <c r="FV41" s="68">
        <v>0</v>
      </c>
      <c r="FW41" s="68">
        <v>0</v>
      </c>
      <c r="FX41" s="68">
        <v>0</v>
      </c>
      <c r="FY41" s="68">
        <v>0</v>
      </c>
      <c r="FZ41" s="68">
        <v>0</v>
      </c>
      <c r="GA41" s="68">
        <v>0</v>
      </c>
      <c r="GB41" s="68">
        <v>0</v>
      </c>
      <c r="GC41" s="68">
        <v>0</v>
      </c>
      <c r="GD41" s="68">
        <v>0</v>
      </c>
      <c r="GE41" s="68">
        <v>0</v>
      </c>
      <c r="GF41" s="68">
        <v>0</v>
      </c>
      <c r="GG41" s="68">
        <v>0</v>
      </c>
      <c r="GH41" s="68">
        <v>0</v>
      </c>
      <c r="GI41" s="68">
        <v>0</v>
      </c>
      <c r="GJ41" s="68">
        <v>0</v>
      </c>
      <c r="GK41" s="68">
        <v>0</v>
      </c>
      <c r="GL41" s="68">
        <v>0</v>
      </c>
      <c r="GM41" s="68">
        <v>0</v>
      </c>
      <c r="GN41" s="68">
        <f t="shared" si="10"/>
        <v>0</v>
      </c>
      <c r="GO41" s="68">
        <f t="shared" si="11"/>
        <v>0</v>
      </c>
      <c r="GP41" s="68">
        <f t="shared" si="12"/>
        <v>0</v>
      </c>
      <c r="GQ41" s="68">
        <v>0</v>
      </c>
      <c r="GR41" s="68">
        <v>0</v>
      </c>
      <c r="GS41" s="68">
        <v>0</v>
      </c>
      <c r="GT41" s="68">
        <v>0</v>
      </c>
      <c r="GU41" s="68">
        <v>0</v>
      </c>
      <c r="GV41" s="68">
        <v>0</v>
      </c>
      <c r="GW41" s="68">
        <v>0</v>
      </c>
      <c r="GX41" s="68">
        <v>0</v>
      </c>
      <c r="GY41" s="68">
        <v>0</v>
      </c>
      <c r="GZ41" s="68">
        <v>0</v>
      </c>
      <c r="HA41" s="68">
        <v>0</v>
      </c>
      <c r="HB41" s="68">
        <v>0</v>
      </c>
      <c r="HC41" s="68">
        <v>0</v>
      </c>
      <c r="HD41" s="68">
        <v>0</v>
      </c>
      <c r="HE41" s="68">
        <v>0</v>
      </c>
      <c r="HF41" s="68">
        <v>0</v>
      </c>
      <c r="HG41" s="68">
        <v>0</v>
      </c>
      <c r="HH41" s="68">
        <v>0</v>
      </c>
      <c r="HI41" s="68">
        <v>0</v>
      </c>
      <c r="HJ41" s="68">
        <v>0</v>
      </c>
      <c r="HK41" s="68">
        <v>0</v>
      </c>
      <c r="HL41" s="68">
        <v>0</v>
      </c>
      <c r="HM41" s="68">
        <v>0</v>
      </c>
      <c r="HN41" s="68">
        <v>0</v>
      </c>
      <c r="HO41" s="68">
        <v>0</v>
      </c>
      <c r="HP41" s="68">
        <v>0</v>
      </c>
      <c r="HQ41" s="68">
        <v>0</v>
      </c>
      <c r="HR41" s="68">
        <v>0</v>
      </c>
      <c r="HS41" s="68">
        <v>0</v>
      </c>
      <c r="HT41" s="68">
        <v>0</v>
      </c>
      <c r="HU41" s="68">
        <v>0</v>
      </c>
      <c r="HV41" s="68">
        <v>0</v>
      </c>
      <c r="HW41" s="68">
        <v>0</v>
      </c>
      <c r="HX41" s="68">
        <v>0</v>
      </c>
      <c r="HY41" s="68">
        <v>0</v>
      </c>
      <c r="HZ41" s="68">
        <v>0</v>
      </c>
      <c r="IA41" s="68">
        <f t="shared" si="13"/>
        <v>0</v>
      </c>
      <c r="IB41" s="68">
        <f t="shared" si="14"/>
        <v>0</v>
      </c>
      <c r="IC41" s="68">
        <f t="shared" si="15"/>
        <v>0</v>
      </c>
      <c r="ID41" s="135">
        <v>0</v>
      </c>
      <c r="IE41" s="135">
        <v>0</v>
      </c>
      <c r="IF41" s="135">
        <v>0</v>
      </c>
      <c r="IG41" s="135">
        <v>0</v>
      </c>
      <c r="IH41" s="135">
        <v>0</v>
      </c>
      <c r="II41" s="135">
        <v>0</v>
      </c>
      <c r="IJ41" s="135">
        <v>0</v>
      </c>
      <c r="IK41" s="135">
        <v>0</v>
      </c>
      <c r="IL41" s="135">
        <v>0</v>
      </c>
      <c r="IM41" s="135">
        <v>0</v>
      </c>
      <c r="IN41" s="135">
        <v>0</v>
      </c>
      <c r="IO41" s="135">
        <v>0</v>
      </c>
      <c r="IP41" s="135">
        <f t="shared" si="16"/>
        <v>0</v>
      </c>
      <c r="IQ41" s="135">
        <f t="shared" si="17"/>
        <v>0</v>
      </c>
      <c r="IR41" s="135">
        <f t="shared" si="18"/>
        <v>0</v>
      </c>
      <c r="IS41" s="135">
        <f t="shared" si="19"/>
        <v>0</v>
      </c>
      <c r="IT41" s="135">
        <f t="shared" si="20"/>
        <v>0</v>
      </c>
      <c r="IU41" s="135">
        <f t="shared" si="21"/>
        <v>0</v>
      </c>
    </row>
    <row r="42" spans="2:255" s="76" customFormat="1" ht="14.25" customHeight="1">
      <c r="B42" s="74"/>
      <c r="C42" s="75" t="s">
        <v>133</v>
      </c>
      <c r="D42" s="68">
        <v>225.655269</v>
      </c>
      <c r="E42" s="68">
        <v>0.169836</v>
      </c>
      <c r="F42" s="68">
        <v>225.485433</v>
      </c>
      <c r="G42" s="68">
        <v>9.86843</v>
      </c>
      <c r="H42" s="68">
        <v>4.49816</v>
      </c>
      <c r="I42" s="68">
        <v>5.37027</v>
      </c>
      <c r="J42" s="68">
        <v>5.266862</v>
      </c>
      <c r="K42" s="68">
        <v>8.402336</v>
      </c>
      <c r="L42" s="68">
        <v>-3.1354740000000003</v>
      </c>
      <c r="M42" s="68">
        <v>5.189332</v>
      </c>
      <c r="N42" s="68">
        <v>0.169836</v>
      </c>
      <c r="O42" s="68">
        <v>5.019496</v>
      </c>
      <c r="P42" s="68">
        <v>1.679286</v>
      </c>
      <c r="Q42" s="68">
        <v>0.169836</v>
      </c>
      <c r="R42" s="68">
        <v>1.5094500000000002</v>
      </c>
      <c r="S42" s="68">
        <v>14.121375</v>
      </c>
      <c r="T42" s="68">
        <v>0.213125</v>
      </c>
      <c r="U42" s="68">
        <v>13.90825</v>
      </c>
      <c r="V42" s="68">
        <v>1.948484</v>
      </c>
      <c r="W42" s="68">
        <v>0.169836</v>
      </c>
      <c r="X42" s="68">
        <v>1.778648</v>
      </c>
      <c r="Y42" s="68">
        <v>19.243489</v>
      </c>
      <c r="Z42" s="68">
        <v>0.169836</v>
      </c>
      <c r="AA42" s="68">
        <v>19.073653</v>
      </c>
      <c r="AB42" s="68">
        <v>0.858321</v>
      </c>
      <c r="AC42" s="68">
        <v>0.169836</v>
      </c>
      <c r="AD42" s="68">
        <v>0.688485</v>
      </c>
      <c r="AE42" s="68">
        <v>3.221449</v>
      </c>
      <c r="AF42" s="68">
        <v>0.169836</v>
      </c>
      <c r="AG42" s="68">
        <v>3.0516129999999997</v>
      </c>
      <c r="AH42" s="68">
        <v>30.717378</v>
      </c>
      <c r="AI42" s="68">
        <v>0.169836</v>
      </c>
      <c r="AJ42" s="68">
        <v>30.547542</v>
      </c>
      <c r="AK42" s="68">
        <v>15.853845</v>
      </c>
      <c r="AL42" s="68">
        <v>0.169836</v>
      </c>
      <c r="AM42" s="68">
        <v>15.684009</v>
      </c>
      <c r="AN42" s="68">
        <f t="shared" si="0"/>
        <v>333.62352</v>
      </c>
      <c r="AO42" s="68">
        <f t="shared" si="0"/>
        <v>14.642145000000001</v>
      </c>
      <c r="AP42" s="68">
        <f t="shared" si="0"/>
        <v>318.981375</v>
      </c>
      <c r="AQ42" s="68">
        <v>7.406064</v>
      </c>
      <c r="AR42" s="68">
        <v>0.281708</v>
      </c>
      <c r="AS42" s="68">
        <v>7.124356</v>
      </c>
      <c r="AT42" s="68">
        <v>7.34537</v>
      </c>
      <c r="AU42" s="68">
        <v>0.281708</v>
      </c>
      <c r="AV42" s="68">
        <v>7.063662</v>
      </c>
      <c r="AW42" s="68">
        <v>6.209879</v>
      </c>
      <c r="AX42" s="68">
        <v>0.281708</v>
      </c>
      <c r="AY42" s="68">
        <v>5.928171</v>
      </c>
      <c r="AZ42" s="68">
        <v>5.494036</v>
      </c>
      <c r="BA42" s="68">
        <v>0.281708</v>
      </c>
      <c r="BB42" s="68">
        <v>5.212328</v>
      </c>
      <c r="BC42" s="68">
        <v>20.434447</v>
      </c>
      <c r="BD42" s="68">
        <v>0.281708</v>
      </c>
      <c r="BE42" s="68">
        <v>20.152739</v>
      </c>
      <c r="BF42" s="68">
        <v>4.569912</v>
      </c>
      <c r="BG42" s="68">
        <v>0.281708</v>
      </c>
      <c r="BH42" s="68">
        <v>4.288204</v>
      </c>
      <c r="BI42" s="68">
        <v>19.36521</v>
      </c>
      <c r="BJ42" s="68">
        <v>0.281708</v>
      </c>
      <c r="BK42" s="68">
        <v>19.083502000000003</v>
      </c>
      <c r="BL42" s="68">
        <v>2.91317</v>
      </c>
      <c r="BM42" s="68">
        <v>0.281708</v>
      </c>
      <c r="BN42" s="68">
        <v>2.631462</v>
      </c>
      <c r="BO42" s="68">
        <v>4.489143</v>
      </c>
      <c r="BP42" s="68">
        <v>0.281708</v>
      </c>
      <c r="BQ42" s="68">
        <v>4.207435</v>
      </c>
      <c r="BR42" s="68">
        <v>12.960329</v>
      </c>
      <c r="BS42" s="68">
        <v>0.281708</v>
      </c>
      <c r="BT42" s="68">
        <v>12.678621</v>
      </c>
      <c r="BU42" s="68">
        <v>8.78073</v>
      </c>
      <c r="BV42" s="68">
        <v>0.281708</v>
      </c>
      <c r="BW42" s="68">
        <v>8.499022</v>
      </c>
      <c r="BX42" s="68">
        <v>7.333539</v>
      </c>
      <c r="BY42" s="68">
        <v>2.781708</v>
      </c>
      <c r="BZ42" s="68">
        <v>4.551831</v>
      </c>
      <c r="CA42" s="68">
        <f t="shared" si="1"/>
        <v>107.30182900000001</v>
      </c>
      <c r="CB42" s="68">
        <f t="shared" si="2"/>
        <v>5.880496000000001</v>
      </c>
      <c r="CC42" s="68">
        <f t="shared" si="3"/>
        <v>101.421333</v>
      </c>
      <c r="CD42" s="68">
        <v>7.421625</v>
      </c>
      <c r="CE42" s="68">
        <v>0.071226</v>
      </c>
      <c r="CF42" s="68">
        <v>7.3503989999999995</v>
      </c>
      <c r="CG42" s="68">
        <v>12.879479</v>
      </c>
      <c r="CH42" s="68">
        <v>0.071226</v>
      </c>
      <c r="CI42" s="68">
        <v>12.808253</v>
      </c>
      <c r="CJ42" s="68">
        <v>9.430838</v>
      </c>
      <c r="CK42" s="68">
        <v>0.071226</v>
      </c>
      <c r="CL42" s="68">
        <v>9.359612</v>
      </c>
      <c r="CM42" s="68">
        <v>9.012654</v>
      </c>
      <c r="CN42" s="68">
        <v>0.071226</v>
      </c>
      <c r="CO42" s="68">
        <v>8.941428</v>
      </c>
      <c r="CP42" s="68">
        <v>4.491265</v>
      </c>
      <c r="CQ42" s="68">
        <v>0.071226</v>
      </c>
      <c r="CR42" s="68">
        <v>4.420039</v>
      </c>
      <c r="CS42" s="68">
        <v>11.761435</v>
      </c>
      <c r="CT42" s="68">
        <v>0.071226</v>
      </c>
      <c r="CU42" s="68">
        <v>11.690209000000001</v>
      </c>
      <c r="CV42" s="68">
        <v>23.622689</v>
      </c>
      <c r="CW42" s="68">
        <v>0.071226</v>
      </c>
      <c r="CX42" s="68">
        <v>23.551463000000002</v>
      </c>
      <c r="CY42" s="68">
        <v>25.665386</v>
      </c>
      <c r="CZ42" s="68">
        <v>0.071226</v>
      </c>
      <c r="DA42" s="68">
        <v>25.594160000000002</v>
      </c>
      <c r="DB42" s="68">
        <v>12.580079</v>
      </c>
      <c r="DC42" s="68">
        <v>0.071226</v>
      </c>
      <c r="DD42" s="68">
        <v>12.508853</v>
      </c>
      <c r="DE42" s="68">
        <v>7.175795</v>
      </c>
      <c r="DF42" s="68">
        <v>0.071226</v>
      </c>
      <c r="DG42" s="68">
        <v>7.104569</v>
      </c>
      <c r="DH42" s="68">
        <v>3.462395</v>
      </c>
      <c r="DI42" s="68">
        <v>0.071226</v>
      </c>
      <c r="DJ42" s="68">
        <v>3.391169</v>
      </c>
      <c r="DK42" s="68">
        <v>21.531404</v>
      </c>
      <c r="DL42" s="68">
        <v>0.071226</v>
      </c>
      <c r="DM42" s="68">
        <v>21.460178</v>
      </c>
      <c r="DN42" s="68">
        <f t="shared" si="4"/>
        <v>149.03504399999997</v>
      </c>
      <c r="DO42" s="68">
        <f t="shared" si="5"/>
        <v>0.854712</v>
      </c>
      <c r="DP42" s="68">
        <f t="shared" si="6"/>
        <v>148.18033200000002</v>
      </c>
      <c r="DQ42" s="68">
        <v>8.888149</v>
      </c>
      <c r="DR42" s="68">
        <v>0.161207</v>
      </c>
      <c r="DS42" s="68">
        <v>8.726942000000001</v>
      </c>
      <c r="DT42" s="68">
        <v>6.504657</v>
      </c>
      <c r="DU42" s="68">
        <v>0.161207</v>
      </c>
      <c r="DV42" s="68">
        <v>6.34345</v>
      </c>
      <c r="DW42" s="68">
        <v>33.714729</v>
      </c>
      <c r="DX42" s="68">
        <v>0.161207</v>
      </c>
      <c r="DY42" s="68">
        <v>33.553522</v>
      </c>
      <c r="DZ42" s="68">
        <v>9.373925</v>
      </c>
      <c r="EA42" s="68">
        <v>0.161207</v>
      </c>
      <c r="EB42" s="68">
        <v>9.212718</v>
      </c>
      <c r="EC42" s="68">
        <v>7.499903</v>
      </c>
      <c r="ED42" s="68">
        <v>0.161207</v>
      </c>
      <c r="EE42" s="68">
        <v>7.338696</v>
      </c>
      <c r="EF42" s="68">
        <v>51.433018</v>
      </c>
      <c r="EG42" s="68">
        <v>0.161207</v>
      </c>
      <c r="EH42" s="68">
        <v>51.271811</v>
      </c>
      <c r="EI42" s="68">
        <v>6.553105</v>
      </c>
      <c r="EJ42" s="68">
        <v>0.161207</v>
      </c>
      <c r="EK42" s="68">
        <v>6.391898</v>
      </c>
      <c r="EL42" s="68">
        <v>7.672847</v>
      </c>
      <c r="EM42" s="68">
        <v>0.161207</v>
      </c>
      <c r="EN42" s="68">
        <v>7.51164</v>
      </c>
      <c r="EO42" s="68">
        <v>11.51417</v>
      </c>
      <c r="EP42" s="68">
        <v>0.161207</v>
      </c>
      <c r="EQ42" s="68">
        <v>11.352963</v>
      </c>
      <c r="ER42" s="68">
        <v>41.566182</v>
      </c>
      <c r="ES42" s="68">
        <v>0.161207</v>
      </c>
      <c r="ET42" s="68">
        <v>41.404975</v>
      </c>
      <c r="EU42" s="68">
        <v>8.938899</v>
      </c>
      <c r="EV42" s="68">
        <v>0.161207</v>
      </c>
      <c r="EW42" s="68">
        <v>8.777692</v>
      </c>
      <c r="EX42" s="68">
        <v>11.372686</v>
      </c>
      <c r="EY42" s="68">
        <v>0.161207</v>
      </c>
      <c r="EZ42" s="68">
        <v>11.211479</v>
      </c>
      <c r="FA42" s="68">
        <f t="shared" si="7"/>
        <v>205.03226999999998</v>
      </c>
      <c r="FB42" s="68">
        <f t="shared" si="8"/>
        <v>1.9344840000000003</v>
      </c>
      <c r="FC42" s="68">
        <f t="shared" si="9"/>
        <v>203.097786</v>
      </c>
      <c r="FD42" s="68">
        <v>8.87989</v>
      </c>
      <c r="FE42" s="68">
        <v>0.020416</v>
      </c>
      <c r="FF42" s="68">
        <v>8.859474</v>
      </c>
      <c r="FG42" s="68">
        <v>4.415632</v>
      </c>
      <c r="FH42" s="68">
        <v>0.520416</v>
      </c>
      <c r="FI42" s="68">
        <v>3.895216</v>
      </c>
      <c r="FJ42" s="68">
        <v>9.644494</v>
      </c>
      <c r="FK42" s="68">
        <v>0.020416</v>
      </c>
      <c r="FL42" s="68">
        <v>9.624078</v>
      </c>
      <c r="FM42" s="68">
        <v>4.931707</v>
      </c>
      <c r="FN42" s="68">
        <v>0.069747</v>
      </c>
      <c r="FO42" s="68">
        <v>4.86196</v>
      </c>
      <c r="FP42" s="68">
        <v>11.359874</v>
      </c>
      <c r="FQ42" s="68">
        <v>0.020416</v>
      </c>
      <c r="FR42" s="68">
        <v>11.339458</v>
      </c>
      <c r="FS42" s="68">
        <v>4.445129</v>
      </c>
      <c r="FT42" s="68">
        <v>0.020416</v>
      </c>
      <c r="FU42" s="68">
        <v>4.424713</v>
      </c>
      <c r="FV42" s="68">
        <v>20.368333</v>
      </c>
      <c r="FW42" s="68">
        <v>0.020416</v>
      </c>
      <c r="FX42" s="68">
        <v>20.347917</v>
      </c>
      <c r="FY42" s="68">
        <v>5.474651</v>
      </c>
      <c r="FZ42" s="68">
        <v>0.020416</v>
      </c>
      <c r="GA42" s="68">
        <v>5.454235</v>
      </c>
      <c r="GB42" s="68">
        <v>54.094466</v>
      </c>
      <c r="GC42" s="68">
        <v>0.020416</v>
      </c>
      <c r="GD42" s="68">
        <v>54.07405</v>
      </c>
      <c r="GE42" s="68">
        <v>10.00138</v>
      </c>
      <c r="GF42" s="68">
        <v>0.020416</v>
      </c>
      <c r="GG42" s="68">
        <v>9.980964</v>
      </c>
      <c r="GH42" s="68">
        <v>14.423519</v>
      </c>
      <c r="GI42" s="68">
        <v>0.020416</v>
      </c>
      <c r="GJ42" s="68">
        <v>14.403103</v>
      </c>
      <c r="GK42" s="68">
        <v>32.062549</v>
      </c>
      <c r="GL42" s="68">
        <v>0.020416</v>
      </c>
      <c r="GM42" s="68">
        <v>32.042133</v>
      </c>
      <c r="GN42" s="68">
        <f t="shared" si="10"/>
        <v>180.101624</v>
      </c>
      <c r="GO42" s="68">
        <f t="shared" si="11"/>
        <v>0.7943229999999999</v>
      </c>
      <c r="GP42" s="68">
        <f t="shared" si="12"/>
        <v>179.30730099999997</v>
      </c>
      <c r="GQ42" s="68">
        <v>26.949152</v>
      </c>
      <c r="GR42" s="68">
        <v>0.434505</v>
      </c>
      <c r="GS42" s="68">
        <v>26.514647</v>
      </c>
      <c r="GT42" s="68">
        <v>44.64044</v>
      </c>
      <c r="GU42" s="68">
        <v>0.124505</v>
      </c>
      <c r="GV42" s="68">
        <v>44.515935</v>
      </c>
      <c r="GW42" s="68">
        <v>20.735861</v>
      </c>
      <c r="GX42" s="68">
        <v>0.124505</v>
      </c>
      <c r="GY42" s="68">
        <v>20.611356</v>
      </c>
      <c r="GZ42" s="68">
        <v>22.168104</v>
      </c>
      <c r="HA42" s="68">
        <v>0.439505</v>
      </c>
      <c r="HB42" s="68">
        <v>21.728599</v>
      </c>
      <c r="HC42" s="68">
        <v>47.198253</v>
      </c>
      <c r="HD42" s="68">
        <v>0.124505</v>
      </c>
      <c r="HE42" s="68">
        <v>47.073748</v>
      </c>
      <c r="HF42" s="68">
        <v>28.030191</v>
      </c>
      <c r="HG42" s="68">
        <v>0.124505</v>
      </c>
      <c r="HH42" s="68">
        <v>27.905686</v>
      </c>
      <c r="HI42" s="68">
        <v>22.380525</v>
      </c>
      <c r="HJ42" s="68">
        <v>0.444505</v>
      </c>
      <c r="HK42" s="68">
        <v>21.93602</v>
      </c>
      <c r="HL42" s="68">
        <v>22.730914</v>
      </c>
      <c r="HM42" s="68">
        <v>0.124505</v>
      </c>
      <c r="HN42" s="68">
        <v>22.606409</v>
      </c>
      <c r="HO42" s="68">
        <v>22.943126</v>
      </c>
      <c r="HP42" s="68">
        <v>0.124505</v>
      </c>
      <c r="HQ42" s="68">
        <v>22.818621</v>
      </c>
      <c r="HR42" s="68">
        <v>25.548565</v>
      </c>
      <c r="HS42" s="68">
        <v>0.124505</v>
      </c>
      <c r="HT42" s="68">
        <v>25.42406</v>
      </c>
      <c r="HU42" s="68">
        <v>17.683091</v>
      </c>
      <c r="HV42" s="68">
        <v>0.124505</v>
      </c>
      <c r="HW42" s="68">
        <v>17.558586</v>
      </c>
      <c r="HX42" s="68">
        <v>27.046259</v>
      </c>
      <c r="HY42" s="68">
        <v>0.124505</v>
      </c>
      <c r="HZ42" s="68">
        <v>26.921754</v>
      </c>
      <c r="IA42" s="68">
        <f t="shared" si="13"/>
        <v>328.054481</v>
      </c>
      <c r="IB42" s="68">
        <f t="shared" si="14"/>
        <v>2.4390600000000004</v>
      </c>
      <c r="IC42" s="68">
        <f t="shared" si="15"/>
        <v>325.615421</v>
      </c>
      <c r="ID42" s="135">
        <v>10.419958</v>
      </c>
      <c r="IE42" s="135">
        <v>0.420799</v>
      </c>
      <c r="IF42" s="135">
        <v>9.999159</v>
      </c>
      <c r="IG42" s="135">
        <v>25.950763</v>
      </c>
      <c r="IH42" s="135">
        <v>0.124505</v>
      </c>
      <c r="II42" s="135">
        <v>25.826258</v>
      </c>
      <c r="IJ42" s="135">
        <v>65.90515</v>
      </c>
      <c r="IK42" s="135">
        <v>0.124505</v>
      </c>
      <c r="IL42" s="135">
        <v>65.780645</v>
      </c>
      <c r="IM42" s="135">
        <v>17.302713</v>
      </c>
      <c r="IN42" s="135">
        <v>0.124505</v>
      </c>
      <c r="IO42" s="135">
        <v>17.178208</v>
      </c>
      <c r="IP42" s="135">
        <f t="shared" si="16"/>
        <v>119.57858399999999</v>
      </c>
      <c r="IQ42" s="135">
        <f t="shared" si="17"/>
        <v>0.794314</v>
      </c>
      <c r="IR42" s="135">
        <f t="shared" si="18"/>
        <v>118.78427</v>
      </c>
      <c r="IS42" s="135">
        <f t="shared" si="19"/>
        <v>114.493557</v>
      </c>
      <c r="IT42" s="135">
        <f t="shared" si="20"/>
        <v>1.12302</v>
      </c>
      <c r="IU42" s="135">
        <f t="shared" si="21"/>
        <v>113.370537</v>
      </c>
    </row>
    <row r="43" spans="2:255" s="76" customFormat="1" ht="14.25" customHeight="1">
      <c r="B43" s="74"/>
      <c r="C43" s="79" t="s">
        <v>134</v>
      </c>
      <c r="D43" s="68">
        <v>47.194797</v>
      </c>
      <c r="E43" s="68">
        <v>0.004321</v>
      </c>
      <c r="F43" s="68">
        <v>47.190476000000004</v>
      </c>
      <c r="G43" s="68">
        <v>130.344763</v>
      </c>
      <c r="H43" s="68">
        <v>0.004321</v>
      </c>
      <c r="I43" s="68">
        <v>130.340442</v>
      </c>
      <c r="J43" s="68">
        <v>0.194797</v>
      </c>
      <c r="K43" s="68">
        <v>0.004321</v>
      </c>
      <c r="L43" s="68">
        <v>0.190476</v>
      </c>
      <c r="M43" s="68">
        <v>172.693755</v>
      </c>
      <c r="N43" s="68">
        <v>0.004321</v>
      </c>
      <c r="O43" s="68">
        <v>172.689434</v>
      </c>
      <c r="P43" s="68">
        <v>100.424766</v>
      </c>
      <c r="Q43" s="68">
        <v>6.049473</v>
      </c>
      <c r="R43" s="68">
        <v>94.375293</v>
      </c>
      <c r="S43" s="68">
        <v>67.543928</v>
      </c>
      <c r="T43" s="68">
        <v>0.004321</v>
      </c>
      <c r="U43" s="68">
        <v>67.53960699999999</v>
      </c>
      <c r="V43" s="68">
        <v>0.194797</v>
      </c>
      <c r="W43" s="68">
        <v>0.004321</v>
      </c>
      <c r="X43" s="68">
        <v>0.190476</v>
      </c>
      <c r="Y43" s="68">
        <v>61.688797</v>
      </c>
      <c r="Z43" s="68">
        <v>0.004321</v>
      </c>
      <c r="AA43" s="68">
        <v>61.684476000000004</v>
      </c>
      <c r="AB43" s="68">
        <v>1.795116</v>
      </c>
      <c r="AC43" s="68">
        <v>0.004321</v>
      </c>
      <c r="AD43" s="68">
        <v>1.790795</v>
      </c>
      <c r="AE43" s="68">
        <v>96.430102</v>
      </c>
      <c r="AF43" s="68">
        <v>0.004321</v>
      </c>
      <c r="AG43" s="68">
        <v>96.425781</v>
      </c>
      <c r="AH43" s="68">
        <v>0.194797</v>
      </c>
      <c r="AI43" s="68">
        <v>0.004321</v>
      </c>
      <c r="AJ43" s="68">
        <v>0.190476</v>
      </c>
      <c r="AK43" s="68">
        <v>106.194797</v>
      </c>
      <c r="AL43" s="68">
        <v>0.004321</v>
      </c>
      <c r="AM43" s="68">
        <v>106.19047599999999</v>
      </c>
      <c r="AN43" s="68">
        <f t="shared" si="0"/>
        <v>784.895212</v>
      </c>
      <c r="AO43" s="68">
        <f t="shared" si="0"/>
        <v>6.097004</v>
      </c>
      <c r="AP43" s="68">
        <f t="shared" si="0"/>
        <v>778.798208</v>
      </c>
      <c r="AQ43" s="68">
        <v>0.40208</v>
      </c>
      <c r="AR43" s="68">
        <v>2.92178</v>
      </c>
      <c r="AS43" s="68">
        <v>-2.5197000000000003</v>
      </c>
      <c r="AT43" s="68">
        <v>27.359541</v>
      </c>
      <c r="AU43" s="68">
        <v>2.92178</v>
      </c>
      <c r="AV43" s="68">
        <v>24.437761000000002</v>
      </c>
      <c r="AW43" s="68">
        <v>22.05</v>
      </c>
      <c r="AX43" s="68">
        <v>2.92178</v>
      </c>
      <c r="AY43" s="68">
        <v>19.12822</v>
      </c>
      <c r="AZ43" s="68">
        <v>0.019969</v>
      </c>
      <c r="BA43" s="68">
        <v>532.92178</v>
      </c>
      <c r="BB43" s="68">
        <v>-532.9018110000001</v>
      </c>
      <c r="BC43" s="68">
        <v>30.132325</v>
      </c>
      <c r="BD43" s="68">
        <v>2.92178</v>
      </c>
      <c r="BE43" s="68">
        <v>27.210545000000003</v>
      </c>
      <c r="BF43" s="68">
        <v>0.065032</v>
      </c>
      <c r="BG43" s="68">
        <v>2.92178</v>
      </c>
      <c r="BH43" s="68">
        <v>-2.856748</v>
      </c>
      <c r="BI43" s="68">
        <v>16.000231</v>
      </c>
      <c r="BJ43" s="68">
        <v>2.92178</v>
      </c>
      <c r="BK43" s="68">
        <v>13.078451</v>
      </c>
      <c r="BL43" s="68">
        <v>1.259985</v>
      </c>
      <c r="BM43" s="68">
        <v>2.92178</v>
      </c>
      <c r="BN43" s="68">
        <v>-1.6617950000000001</v>
      </c>
      <c r="BO43" s="68">
        <v>0</v>
      </c>
      <c r="BP43" s="68">
        <v>2.92178</v>
      </c>
      <c r="BQ43" s="68">
        <v>-2.92178</v>
      </c>
      <c r="BR43" s="68">
        <v>2.148858</v>
      </c>
      <c r="BS43" s="68">
        <v>2.92178</v>
      </c>
      <c r="BT43" s="68">
        <v>-0.7729219999999999</v>
      </c>
      <c r="BU43" s="68">
        <v>12.334554</v>
      </c>
      <c r="BV43" s="68">
        <v>2.92178</v>
      </c>
      <c r="BW43" s="68">
        <v>9.412774</v>
      </c>
      <c r="BX43" s="68">
        <v>0.095493</v>
      </c>
      <c r="BY43" s="68">
        <v>2.92178</v>
      </c>
      <c r="BZ43" s="68">
        <v>-2.826287</v>
      </c>
      <c r="CA43" s="68">
        <f t="shared" si="1"/>
        <v>111.86806800000002</v>
      </c>
      <c r="CB43" s="68">
        <f t="shared" si="2"/>
        <v>565.0613600000001</v>
      </c>
      <c r="CC43" s="68">
        <f t="shared" si="3"/>
        <v>-453.193292</v>
      </c>
      <c r="CD43" s="68">
        <v>0</v>
      </c>
      <c r="CE43" s="68">
        <v>20.35883</v>
      </c>
      <c r="CF43" s="68">
        <v>-20.35883</v>
      </c>
      <c r="CG43" s="68">
        <v>0</v>
      </c>
      <c r="CH43" s="68">
        <v>0.866403</v>
      </c>
      <c r="CI43" s="68">
        <v>-0.866403</v>
      </c>
      <c r="CJ43" s="68">
        <v>0.160075</v>
      </c>
      <c r="CK43" s="68">
        <v>0.866403</v>
      </c>
      <c r="CL43" s="68">
        <v>-0.7063280000000001</v>
      </c>
      <c r="CM43" s="68">
        <v>0.129992</v>
      </c>
      <c r="CN43" s="68">
        <v>0.866403</v>
      </c>
      <c r="CO43" s="68">
        <v>-0.736411</v>
      </c>
      <c r="CP43" s="68">
        <v>0.00015</v>
      </c>
      <c r="CQ43" s="68">
        <v>0.866403</v>
      </c>
      <c r="CR43" s="68">
        <v>-0.866253</v>
      </c>
      <c r="CS43" s="68">
        <v>177.449626</v>
      </c>
      <c r="CT43" s="68">
        <v>0.866403</v>
      </c>
      <c r="CU43" s="68">
        <v>176.583223</v>
      </c>
      <c r="CV43" s="68">
        <v>81</v>
      </c>
      <c r="CW43" s="68">
        <v>0.866403</v>
      </c>
      <c r="CX43" s="68">
        <v>80.133597</v>
      </c>
      <c r="CY43" s="68">
        <v>125</v>
      </c>
      <c r="CZ43" s="68">
        <v>0.866403</v>
      </c>
      <c r="DA43" s="68">
        <v>124.133597</v>
      </c>
      <c r="DB43" s="68">
        <v>190.149992</v>
      </c>
      <c r="DC43" s="68">
        <v>0.866403</v>
      </c>
      <c r="DD43" s="68">
        <v>189.283589</v>
      </c>
      <c r="DE43" s="68">
        <v>0</v>
      </c>
      <c r="DF43" s="68">
        <v>0.866403</v>
      </c>
      <c r="DG43" s="68">
        <v>-0.866403</v>
      </c>
      <c r="DH43" s="68">
        <v>0</v>
      </c>
      <c r="DI43" s="68">
        <v>0.866403</v>
      </c>
      <c r="DJ43" s="68">
        <v>-0.866403</v>
      </c>
      <c r="DK43" s="68">
        <v>1.000707</v>
      </c>
      <c r="DL43" s="68">
        <v>0.866403</v>
      </c>
      <c r="DM43" s="68">
        <v>0.13430399999999998</v>
      </c>
      <c r="DN43" s="68">
        <f t="shared" si="4"/>
        <v>574.890542</v>
      </c>
      <c r="DO43" s="68">
        <f t="shared" si="5"/>
        <v>29.889262999999985</v>
      </c>
      <c r="DP43" s="68">
        <f t="shared" si="6"/>
        <v>545.0012790000001</v>
      </c>
      <c r="DQ43" s="68">
        <v>18.538918</v>
      </c>
      <c r="DR43" s="68">
        <v>0.04025</v>
      </c>
      <c r="DS43" s="68">
        <v>18.498668</v>
      </c>
      <c r="DT43" s="68">
        <v>18.538918</v>
      </c>
      <c r="DU43" s="68">
        <v>20.04025</v>
      </c>
      <c r="DV43" s="68">
        <v>-1.5013320000000014</v>
      </c>
      <c r="DW43" s="68">
        <v>109.608863</v>
      </c>
      <c r="DX43" s="68">
        <v>20.04025</v>
      </c>
      <c r="DY43" s="68">
        <v>89.568613</v>
      </c>
      <c r="DZ43" s="68">
        <v>241.859016</v>
      </c>
      <c r="EA43" s="68">
        <v>0.04025</v>
      </c>
      <c r="EB43" s="68">
        <v>241.818766</v>
      </c>
      <c r="EC43" s="68">
        <v>130.278918</v>
      </c>
      <c r="ED43" s="68">
        <v>206.04025</v>
      </c>
      <c r="EE43" s="68">
        <v>-75.76133199999998</v>
      </c>
      <c r="EF43" s="68">
        <v>18.575259</v>
      </c>
      <c r="EG43" s="68">
        <v>0.04025</v>
      </c>
      <c r="EH43" s="68">
        <v>18.535009</v>
      </c>
      <c r="EI43" s="68">
        <v>18.92168</v>
      </c>
      <c r="EJ43" s="68">
        <v>0.04025</v>
      </c>
      <c r="EK43" s="68">
        <v>18.881429999999998</v>
      </c>
      <c r="EL43" s="68">
        <v>39.13997</v>
      </c>
      <c r="EM43" s="68">
        <v>0.04025</v>
      </c>
      <c r="EN43" s="68">
        <v>39.09972</v>
      </c>
      <c r="EO43" s="68">
        <v>107.538918</v>
      </c>
      <c r="EP43" s="68">
        <v>0.04025</v>
      </c>
      <c r="EQ43" s="68">
        <v>107.498668</v>
      </c>
      <c r="ER43" s="68">
        <v>18.538918</v>
      </c>
      <c r="ES43" s="68">
        <v>0.04025</v>
      </c>
      <c r="ET43" s="68">
        <v>18.498668</v>
      </c>
      <c r="EU43" s="68">
        <v>18.538918</v>
      </c>
      <c r="EV43" s="68">
        <v>0.04025</v>
      </c>
      <c r="EW43" s="68">
        <v>18.498668</v>
      </c>
      <c r="EX43" s="68">
        <v>18.538918</v>
      </c>
      <c r="EY43" s="68">
        <v>0.04025</v>
      </c>
      <c r="EZ43" s="68">
        <v>18.498668</v>
      </c>
      <c r="FA43" s="68">
        <f t="shared" si="7"/>
        <v>758.6172139999998</v>
      </c>
      <c r="FB43" s="68">
        <f t="shared" si="8"/>
        <v>246.4829999999999</v>
      </c>
      <c r="FC43" s="68">
        <f t="shared" si="9"/>
        <v>512.134214</v>
      </c>
      <c r="FD43" s="68">
        <v>13.399162</v>
      </c>
      <c r="FE43" s="68">
        <v>0</v>
      </c>
      <c r="FF43" s="68">
        <v>13.399162</v>
      </c>
      <c r="FG43" s="68">
        <v>17.699162</v>
      </c>
      <c r="FH43" s="68">
        <v>0</v>
      </c>
      <c r="FI43" s="68">
        <v>17.699162</v>
      </c>
      <c r="FJ43" s="68">
        <v>13.399162</v>
      </c>
      <c r="FK43" s="68">
        <v>0</v>
      </c>
      <c r="FL43" s="68">
        <v>13.399162</v>
      </c>
      <c r="FM43" s="68">
        <v>13.399162</v>
      </c>
      <c r="FN43" s="68">
        <v>0</v>
      </c>
      <c r="FO43" s="68">
        <v>13.399162</v>
      </c>
      <c r="FP43" s="68">
        <v>19.399162</v>
      </c>
      <c r="FQ43" s="68">
        <v>0</v>
      </c>
      <c r="FR43" s="68">
        <v>19.399162</v>
      </c>
      <c r="FS43" s="68">
        <v>167.817354</v>
      </c>
      <c r="FT43" s="68">
        <v>0</v>
      </c>
      <c r="FU43" s="68">
        <v>167.817354</v>
      </c>
      <c r="FV43" s="68">
        <v>13.426799</v>
      </c>
      <c r="FW43" s="68">
        <v>0</v>
      </c>
      <c r="FX43" s="68">
        <v>13.426799</v>
      </c>
      <c r="FY43" s="68">
        <v>13.399162</v>
      </c>
      <c r="FZ43" s="68">
        <v>0</v>
      </c>
      <c r="GA43" s="68">
        <v>13.399162</v>
      </c>
      <c r="GB43" s="68">
        <v>19.206546</v>
      </c>
      <c r="GC43" s="68">
        <v>4</v>
      </c>
      <c r="GD43" s="68">
        <v>15.206546</v>
      </c>
      <c r="GE43" s="68">
        <v>13.399162</v>
      </c>
      <c r="GF43" s="68">
        <v>0</v>
      </c>
      <c r="GG43" s="68">
        <v>13.399162</v>
      </c>
      <c r="GH43" s="68">
        <v>13.399162</v>
      </c>
      <c r="GI43" s="68">
        <v>0</v>
      </c>
      <c r="GJ43" s="68">
        <v>13.399162</v>
      </c>
      <c r="GK43" s="68">
        <v>127.399162</v>
      </c>
      <c r="GL43" s="68">
        <v>0</v>
      </c>
      <c r="GM43" s="68">
        <v>127.399162</v>
      </c>
      <c r="GN43" s="68">
        <f t="shared" si="10"/>
        <v>445.34315699999996</v>
      </c>
      <c r="GO43" s="68">
        <f t="shared" si="11"/>
        <v>4</v>
      </c>
      <c r="GP43" s="68">
        <f t="shared" si="12"/>
        <v>441.34315699999996</v>
      </c>
      <c r="GQ43" s="68">
        <v>28.293805</v>
      </c>
      <c r="GR43" s="68">
        <v>0.320591</v>
      </c>
      <c r="GS43" s="68">
        <v>27.973214</v>
      </c>
      <c r="GT43" s="68">
        <v>28.293805</v>
      </c>
      <c r="GU43" s="68">
        <v>0.320591</v>
      </c>
      <c r="GV43" s="68">
        <v>27.973214</v>
      </c>
      <c r="GW43" s="68">
        <v>32.044109</v>
      </c>
      <c r="GX43" s="68">
        <v>0.320591</v>
      </c>
      <c r="GY43" s="68">
        <v>31.723518</v>
      </c>
      <c r="GZ43" s="68">
        <v>28.847903</v>
      </c>
      <c r="HA43" s="68">
        <v>0.320591</v>
      </c>
      <c r="HB43" s="68">
        <v>28.527312</v>
      </c>
      <c r="HC43" s="68">
        <v>28.293805</v>
      </c>
      <c r="HD43" s="68">
        <v>0.320591</v>
      </c>
      <c r="HE43" s="68">
        <v>27.973214</v>
      </c>
      <c r="HF43" s="68">
        <v>64.293805</v>
      </c>
      <c r="HG43" s="68">
        <v>0.320591</v>
      </c>
      <c r="HH43" s="68">
        <v>63.973214</v>
      </c>
      <c r="HI43" s="68">
        <v>79.049361</v>
      </c>
      <c r="HJ43" s="68">
        <v>0.320591</v>
      </c>
      <c r="HK43" s="68">
        <v>78.72877</v>
      </c>
      <c r="HL43" s="68">
        <v>29.664321</v>
      </c>
      <c r="HM43" s="68">
        <v>0.320591</v>
      </c>
      <c r="HN43" s="68">
        <v>29.34373</v>
      </c>
      <c r="HO43" s="68">
        <v>28.574049</v>
      </c>
      <c r="HP43" s="68">
        <v>5.320591</v>
      </c>
      <c r="HQ43" s="68">
        <v>23.253458</v>
      </c>
      <c r="HR43" s="68">
        <v>29.428379</v>
      </c>
      <c r="HS43" s="68">
        <v>0.320591</v>
      </c>
      <c r="HT43" s="68">
        <v>29.107788</v>
      </c>
      <c r="HU43" s="68">
        <v>28.293805</v>
      </c>
      <c r="HV43" s="68">
        <v>0.320591</v>
      </c>
      <c r="HW43" s="68">
        <v>27.973214</v>
      </c>
      <c r="HX43" s="68">
        <v>28.34737</v>
      </c>
      <c r="HY43" s="68">
        <v>0.320591</v>
      </c>
      <c r="HZ43" s="68">
        <v>28.026779</v>
      </c>
      <c r="IA43" s="68">
        <f t="shared" si="13"/>
        <v>433.424517</v>
      </c>
      <c r="IB43" s="68">
        <f t="shared" si="14"/>
        <v>8.847092000000002</v>
      </c>
      <c r="IC43" s="68">
        <f t="shared" si="15"/>
        <v>424.577425</v>
      </c>
      <c r="ID43" s="135">
        <v>19.340753</v>
      </c>
      <c r="IE43" s="135">
        <v>0</v>
      </c>
      <c r="IF43" s="135">
        <v>19.340753</v>
      </c>
      <c r="IG43" s="135">
        <v>28.293805</v>
      </c>
      <c r="IH43" s="135">
        <v>0.320591</v>
      </c>
      <c r="II43" s="135">
        <v>27.973214</v>
      </c>
      <c r="IJ43" s="135">
        <v>28.293805</v>
      </c>
      <c r="IK43" s="135">
        <v>0.320591</v>
      </c>
      <c r="IL43" s="135">
        <v>27.973214</v>
      </c>
      <c r="IM43" s="135">
        <v>28.293805</v>
      </c>
      <c r="IN43" s="135">
        <v>0.320591</v>
      </c>
      <c r="IO43" s="135">
        <v>27.973214</v>
      </c>
      <c r="IP43" s="135">
        <f t="shared" si="16"/>
        <v>104.22216799999998</v>
      </c>
      <c r="IQ43" s="135">
        <f t="shared" si="17"/>
        <v>0.961773</v>
      </c>
      <c r="IR43" s="135">
        <f t="shared" si="18"/>
        <v>103.260395</v>
      </c>
      <c r="IS43" s="135">
        <f t="shared" si="19"/>
        <v>117.479622</v>
      </c>
      <c r="IT43" s="135">
        <f t="shared" si="20"/>
        <v>1.282364</v>
      </c>
      <c r="IU43" s="135">
        <f t="shared" si="21"/>
        <v>116.19725799999999</v>
      </c>
    </row>
    <row r="44" spans="2:255" s="76" customFormat="1" ht="14.25" customHeight="1">
      <c r="B44" s="74">
        <v>27</v>
      </c>
      <c r="C44" s="75" t="s">
        <v>135</v>
      </c>
      <c r="D44" s="68">
        <v>0.010794</v>
      </c>
      <c r="E44" s="68">
        <v>0.091985</v>
      </c>
      <c r="F44" s="68">
        <v>-0.081191</v>
      </c>
      <c r="G44" s="68">
        <v>2.879716</v>
      </c>
      <c r="H44" s="68">
        <v>5.588506</v>
      </c>
      <c r="I44" s="68">
        <v>-2.7087899999999996</v>
      </c>
      <c r="J44" s="68">
        <v>3.110769</v>
      </c>
      <c r="K44" s="68">
        <v>0.05205</v>
      </c>
      <c r="L44" s="68">
        <v>3.058719</v>
      </c>
      <c r="M44" s="68">
        <v>3.19936</v>
      </c>
      <c r="N44" s="68">
        <v>0.05205</v>
      </c>
      <c r="O44" s="68">
        <v>3.14731</v>
      </c>
      <c r="P44" s="68">
        <v>1.860808</v>
      </c>
      <c r="Q44" s="68">
        <v>0.05205</v>
      </c>
      <c r="R44" s="68">
        <v>1.808758</v>
      </c>
      <c r="S44" s="68">
        <v>0.669653</v>
      </c>
      <c r="T44" s="68">
        <v>0.05205</v>
      </c>
      <c r="U44" s="68">
        <v>0.617603</v>
      </c>
      <c r="V44" s="68">
        <v>0.310794</v>
      </c>
      <c r="W44" s="68">
        <v>0.05205</v>
      </c>
      <c r="X44" s="68">
        <v>0.25874400000000003</v>
      </c>
      <c r="Y44" s="68">
        <v>9.261322</v>
      </c>
      <c r="Z44" s="68">
        <v>0.05205</v>
      </c>
      <c r="AA44" s="68">
        <v>9.209272</v>
      </c>
      <c r="AB44" s="68">
        <v>7.553726</v>
      </c>
      <c r="AC44" s="68">
        <v>4.05205</v>
      </c>
      <c r="AD44" s="68">
        <v>3.501676</v>
      </c>
      <c r="AE44" s="68">
        <v>1.434737</v>
      </c>
      <c r="AF44" s="68">
        <v>0.05205</v>
      </c>
      <c r="AG44" s="68">
        <v>1.382687</v>
      </c>
      <c r="AH44" s="68">
        <v>11.169002</v>
      </c>
      <c r="AI44" s="68">
        <v>0.05205</v>
      </c>
      <c r="AJ44" s="68">
        <v>11.116952000000001</v>
      </c>
      <c r="AK44" s="68">
        <v>9.09063</v>
      </c>
      <c r="AL44" s="68">
        <v>0.05205</v>
      </c>
      <c r="AM44" s="68">
        <v>9.038580000000001</v>
      </c>
      <c r="AN44" s="68">
        <f t="shared" si="0"/>
        <v>50.551311</v>
      </c>
      <c r="AO44" s="68">
        <f t="shared" si="0"/>
        <v>10.200991</v>
      </c>
      <c r="AP44" s="68">
        <f t="shared" si="0"/>
        <v>40.35032</v>
      </c>
      <c r="AQ44" s="68">
        <v>7.442121</v>
      </c>
      <c r="AR44" s="68">
        <v>0.092675</v>
      </c>
      <c r="AS44" s="68">
        <v>7.349446</v>
      </c>
      <c r="AT44" s="68">
        <v>9.777353</v>
      </c>
      <c r="AU44" s="68">
        <v>3.672675</v>
      </c>
      <c r="AV44" s="68">
        <v>6.104678</v>
      </c>
      <c r="AW44" s="68">
        <v>7.785084</v>
      </c>
      <c r="AX44" s="68">
        <v>0.192675</v>
      </c>
      <c r="AY44" s="68">
        <v>7.592409</v>
      </c>
      <c r="AZ44" s="68">
        <v>0.487651</v>
      </c>
      <c r="BA44" s="68">
        <v>0.092675</v>
      </c>
      <c r="BB44" s="68">
        <v>0.394976</v>
      </c>
      <c r="BC44" s="68">
        <v>25.965281</v>
      </c>
      <c r="BD44" s="68">
        <v>2.592675</v>
      </c>
      <c r="BE44" s="68">
        <v>23.372606</v>
      </c>
      <c r="BF44" s="68">
        <v>1.231666</v>
      </c>
      <c r="BG44" s="68">
        <v>1.092675</v>
      </c>
      <c r="BH44" s="68">
        <v>0.13899099999999986</v>
      </c>
      <c r="BI44" s="68">
        <v>1.390045</v>
      </c>
      <c r="BJ44" s="68">
        <v>0.292675</v>
      </c>
      <c r="BK44" s="68">
        <v>1.09737</v>
      </c>
      <c r="BL44" s="68">
        <v>6.149208</v>
      </c>
      <c r="BM44" s="68">
        <v>0.092675</v>
      </c>
      <c r="BN44" s="68">
        <v>6.056533</v>
      </c>
      <c r="BO44" s="68">
        <v>3.536931</v>
      </c>
      <c r="BP44" s="68">
        <v>0.092675</v>
      </c>
      <c r="BQ44" s="68">
        <v>3.444256</v>
      </c>
      <c r="BR44" s="68">
        <v>1.5044</v>
      </c>
      <c r="BS44" s="68">
        <v>0.092675</v>
      </c>
      <c r="BT44" s="68">
        <v>1.411725</v>
      </c>
      <c r="BU44" s="68">
        <v>6.318494</v>
      </c>
      <c r="BV44" s="68">
        <v>0.092675</v>
      </c>
      <c r="BW44" s="68">
        <v>6.225819</v>
      </c>
      <c r="BX44" s="68">
        <v>7.068524</v>
      </c>
      <c r="BY44" s="68">
        <v>0.092675</v>
      </c>
      <c r="BZ44" s="68">
        <v>6.975849</v>
      </c>
      <c r="CA44" s="68">
        <f t="shared" si="1"/>
        <v>78.656758</v>
      </c>
      <c r="CB44" s="68">
        <f t="shared" si="2"/>
        <v>8.492099999999999</v>
      </c>
      <c r="CC44" s="68">
        <f t="shared" si="3"/>
        <v>70.164658</v>
      </c>
      <c r="CD44" s="68">
        <v>1.58498</v>
      </c>
      <c r="CE44" s="68">
        <v>0.96105</v>
      </c>
      <c r="CF44" s="68">
        <v>0.6239300000000001</v>
      </c>
      <c r="CG44" s="68">
        <v>1.413867</v>
      </c>
      <c r="CH44" s="68">
        <v>0.571478</v>
      </c>
      <c r="CI44" s="68">
        <v>0.8423889999999999</v>
      </c>
      <c r="CJ44" s="68">
        <v>4.405671</v>
      </c>
      <c r="CK44" s="68">
        <v>0.571478</v>
      </c>
      <c r="CL44" s="68">
        <v>3.834193</v>
      </c>
      <c r="CM44" s="68">
        <v>2.53663</v>
      </c>
      <c r="CN44" s="68">
        <v>1.709504</v>
      </c>
      <c r="CO44" s="68">
        <v>0.8271260000000002</v>
      </c>
      <c r="CP44" s="68">
        <v>2.50072</v>
      </c>
      <c r="CQ44" s="68">
        <v>1.081478</v>
      </c>
      <c r="CR44" s="68">
        <v>1.419242</v>
      </c>
      <c r="CS44" s="68">
        <v>3.317004</v>
      </c>
      <c r="CT44" s="68">
        <v>1.560694</v>
      </c>
      <c r="CU44" s="68">
        <v>1.7563099999999998</v>
      </c>
      <c r="CV44" s="68">
        <v>1.093832</v>
      </c>
      <c r="CW44" s="68">
        <v>0.571478</v>
      </c>
      <c r="CX44" s="68">
        <v>0.5223539999999999</v>
      </c>
      <c r="CY44" s="68">
        <v>1.576882</v>
      </c>
      <c r="CZ44" s="68">
        <v>0.771478</v>
      </c>
      <c r="DA44" s="68">
        <v>0.8054039999999999</v>
      </c>
      <c r="DB44" s="68">
        <v>1.570701</v>
      </c>
      <c r="DC44" s="68">
        <v>0.571478</v>
      </c>
      <c r="DD44" s="68">
        <v>0.9992229999999999</v>
      </c>
      <c r="DE44" s="68">
        <v>1.271327</v>
      </c>
      <c r="DF44" s="68">
        <v>0.571478</v>
      </c>
      <c r="DG44" s="68">
        <v>0.699849</v>
      </c>
      <c r="DH44" s="68">
        <v>2.469662</v>
      </c>
      <c r="DI44" s="68">
        <v>0.571478</v>
      </c>
      <c r="DJ44" s="68">
        <v>1.898184</v>
      </c>
      <c r="DK44" s="68">
        <v>7.220019</v>
      </c>
      <c r="DL44" s="68">
        <v>0.571478</v>
      </c>
      <c r="DM44" s="68">
        <v>6.648541</v>
      </c>
      <c r="DN44" s="68">
        <f t="shared" si="4"/>
        <v>30.961295</v>
      </c>
      <c r="DO44" s="68">
        <f t="shared" si="5"/>
        <v>10.084550000000002</v>
      </c>
      <c r="DP44" s="68">
        <f t="shared" si="6"/>
        <v>20.876745</v>
      </c>
      <c r="DQ44" s="68">
        <v>0.707532</v>
      </c>
      <c r="DR44" s="68">
        <v>1.294484</v>
      </c>
      <c r="DS44" s="68">
        <v>-0.5869519999999999</v>
      </c>
      <c r="DT44" s="68">
        <v>6.547217</v>
      </c>
      <c r="DU44" s="68">
        <v>1.644484</v>
      </c>
      <c r="DV44" s="68">
        <v>4.902733</v>
      </c>
      <c r="DW44" s="68">
        <v>4.297345</v>
      </c>
      <c r="DX44" s="68">
        <v>2.619727</v>
      </c>
      <c r="DY44" s="68">
        <v>1.6776179999999998</v>
      </c>
      <c r="DZ44" s="68">
        <v>3.108629</v>
      </c>
      <c r="EA44" s="68">
        <v>1.479484</v>
      </c>
      <c r="EB44" s="68">
        <v>1.629145</v>
      </c>
      <c r="EC44" s="68">
        <v>13.580145</v>
      </c>
      <c r="ED44" s="68">
        <v>1.294484</v>
      </c>
      <c r="EE44" s="68">
        <v>12.285661</v>
      </c>
      <c r="EF44" s="68">
        <v>3.212429</v>
      </c>
      <c r="EG44" s="68">
        <v>1.594484</v>
      </c>
      <c r="EH44" s="68">
        <v>1.6179450000000002</v>
      </c>
      <c r="EI44" s="68">
        <v>1.241125</v>
      </c>
      <c r="EJ44" s="68">
        <v>5.294484</v>
      </c>
      <c r="EK44" s="68">
        <v>-4.0533589999999995</v>
      </c>
      <c r="EL44" s="68">
        <v>3.551807</v>
      </c>
      <c r="EM44" s="68">
        <v>1.294484</v>
      </c>
      <c r="EN44" s="68">
        <v>2.2573230000000004</v>
      </c>
      <c r="EO44" s="68">
        <v>3.98934</v>
      </c>
      <c r="EP44" s="68">
        <v>1.294484</v>
      </c>
      <c r="EQ44" s="68">
        <v>2.6948559999999997</v>
      </c>
      <c r="ER44" s="68">
        <v>1.524503</v>
      </c>
      <c r="ES44" s="68">
        <v>1.294484</v>
      </c>
      <c r="ET44" s="68">
        <v>0.23001899999999997</v>
      </c>
      <c r="EU44" s="68">
        <v>4.309812</v>
      </c>
      <c r="EV44" s="68">
        <v>1.294484</v>
      </c>
      <c r="EW44" s="68">
        <v>3.0153280000000002</v>
      </c>
      <c r="EX44" s="68">
        <v>7.472109</v>
      </c>
      <c r="EY44" s="68">
        <v>2.089474</v>
      </c>
      <c r="EZ44" s="68">
        <v>5.382635</v>
      </c>
      <c r="FA44" s="68">
        <f t="shared" si="7"/>
        <v>53.541993000000005</v>
      </c>
      <c r="FB44" s="68">
        <f t="shared" si="8"/>
        <v>22.489041</v>
      </c>
      <c r="FC44" s="68">
        <f t="shared" si="9"/>
        <v>31.052951999999994</v>
      </c>
      <c r="FD44" s="68">
        <v>2.300295</v>
      </c>
      <c r="FE44" s="68">
        <v>6.669297</v>
      </c>
      <c r="FF44" s="68">
        <v>-4.369002</v>
      </c>
      <c r="FG44" s="68">
        <v>2.371931</v>
      </c>
      <c r="FH44" s="68">
        <v>1.481962</v>
      </c>
      <c r="FI44" s="68">
        <v>0.889969</v>
      </c>
      <c r="FJ44" s="68">
        <v>2.131707</v>
      </c>
      <c r="FK44" s="68">
        <v>0.684297</v>
      </c>
      <c r="FL44" s="68">
        <v>1.44741</v>
      </c>
      <c r="FM44" s="68">
        <v>1.985477</v>
      </c>
      <c r="FN44" s="68">
        <v>0.684297</v>
      </c>
      <c r="FO44" s="68">
        <v>1.30118</v>
      </c>
      <c r="FP44" s="68">
        <v>5.024991</v>
      </c>
      <c r="FQ44" s="68">
        <v>1.183409</v>
      </c>
      <c r="FR44" s="68">
        <v>3.841582</v>
      </c>
      <c r="FS44" s="68">
        <v>4.272234</v>
      </c>
      <c r="FT44" s="68">
        <v>0.94833</v>
      </c>
      <c r="FU44" s="68">
        <v>3.323904</v>
      </c>
      <c r="FV44" s="68">
        <v>4.182522</v>
      </c>
      <c r="FW44" s="68">
        <v>1.39598</v>
      </c>
      <c r="FX44" s="68">
        <v>2.786542</v>
      </c>
      <c r="FY44" s="68">
        <v>3.7406</v>
      </c>
      <c r="FZ44" s="68">
        <v>0.673297</v>
      </c>
      <c r="GA44" s="68">
        <v>3.067303</v>
      </c>
      <c r="GB44" s="68">
        <v>8.309115</v>
      </c>
      <c r="GC44" s="68">
        <v>0.669297</v>
      </c>
      <c r="GD44" s="68">
        <v>7.639818</v>
      </c>
      <c r="GE44" s="68">
        <v>6.740109</v>
      </c>
      <c r="GF44" s="68">
        <v>0.669297</v>
      </c>
      <c r="GG44" s="68">
        <v>6.070812</v>
      </c>
      <c r="GH44" s="68">
        <v>6.067461</v>
      </c>
      <c r="GI44" s="68">
        <v>0.669297</v>
      </c>
      <c r="GJ44" s="68">
        <v>5.398164</v>
      </c>
      <c r="GK44" s="68">
        <v>6.736539</v>
      </c>
      <c r="GL44" s="68">
        <v>1.680634</v>
      </c>
      <c r="GM44" s="68">
        <v>5.055905</v>
      </c>
      <c r="GN44" s="68">
        <f t="shared" si="10"/>
        <v>53.862981000000005</v>
      </c>
      <c r="GO44" s="68">
        <f t="shared" si="11"/>
        <v>17.409394000000002</v>
      </c>
      <c r="GP44" s="68">
        <f t="shared" si="12"/>
        <v>36.453587</v>
      </c>
      <c r="GQ44" s="68">
        <v>3.978862</v>
      </c>
      <c r="GR44" s="68">
        <v>4E-06</v>
      </c>
      <c r="GS44" s="68">
        <v>3.978858</v>
      </c>
      <c r="GT44" s="68">
        <v>3.681323</v>
      </c>
      <c r="GU44" s="68">
        <v>4E-06</v>
      </c>
      <c r="GV44" s="68">
        <v>3.681319</v>
      </c>
      <c r="GW44" s="68">
        <v>2.30531</v>
      </c>
      <c r="GX44" s="68">
        <v>4E-06</v>
      </c>
      <c r="GY44" s="68">
        <v>2.305306</v>
      </c>
      <c r="GZ44" s="68">
        <v>3.8865</v>
      </c>
      <c r="HA44" s="68">
        <v>4E-06</v>
      </c>
      <c r="HB44" s="68">
        <v>3.886496</v>
      </c>
      <c r="HC44" s="68">
        <v>1.139723</v>
      </c>
      <c r="HD44" s="68">
        <v>0.308199</v>
      </c>
      <c r="HE44" s="68">
        <v>0.831524</v>
      </c>
      <c r="HF44" s="68">
        <v>3.212842</v>
      </c>
      <c r="HG44" s="68">
        <v>0.047612</v>
      </c>
      <c r="HH44" s="68">
        <v>3.16523</v>
      </c>
      <c r="HI44" s="68">
        <v>4.499005</v>
      </c>
      <c r="HJ44" s="68">
        <v>0.095262</v>
      </c>
      <c r="HK44" s="68">
        <v>4.403743</v>
      </c>
      <c r="HL44" s="68">
        <v>5.747089</v>
      </c>
      <c r="HM44" s="68">
        <v>4E-06</v>
      </c>
      <c r="HN44" s="68">
        <v>5.747085</v>
      </c>
      <c r="HO44" s="68">
        <v>2.438251</v>
      </c>
      <c r="HP44" s="68">
        <v>0.399969</v>
      </c>
      <c r="HQ44" s="68">
        <v>2.038282</v>
      </c>
      <c r="HR44" s="68">
        <v>0.445038</v>
      </c>
      <c r="HS44" s="68">
        <v>4E-06</v>
      </c>
      <c r="HT44" s="68">
        <v>0.445034</v>
      </c>
      <c r="HU44" s="68">
        <v>5.926693</v>
      </c>
      <c r="HV44" s="68">
        <v>4E-06</v>
      </c>
      <c r="HW44" s="68">
        <v>5.926689</v>
      </c>
      <c r="HX44" s="68">
        <v>0.895018</v>
      </c>
      <c r="HY44" s="68">
        <v>0.299969</v>
      </c>
      <c r="HZ44" s="68">
        <v>0.595049</v>
      </c>
      <c r="IA44" s="68">
        <f t="shared" si="13"/>
        <v>38.155654000000006</v>
      </c>
      <c r="IB44" s="68">
        <f t="shared" si="14"/>
        <v>1.151039</v>
      </c>
      <c r="IC44" s="68">
        <f t="shared" si="15"/>
        <v>37.004615</v>
      </c>
      <c r="ID44" s="135">
        <v>1.91754</v>
      </c>
      <c r="IE44" s="135">
        <v>2.095543</v>
      </c>
      <c r="IF44" s="135">
        <v>-0.178003</v>
      </c>
      <c r="IG44" s="135">
        <v>4.00918</v>
      </c>
      <c r="IH44" s="135">
        <v>4E-06</v>
      </c>
      <c r="II44" s="135">
        <v>4.009176</v>
      </c>
      <c r="IJ44" s="135">
        <v>3.309563</v>
      </c>
      <c r="IK44" s="135">
        <v>4E-06</v>
      </c>
      <c r="IL44" s="135">
        <v>3.309559</v>
      </c>
      <c r="IM44" s="135">
        <v>0.447942</v>
      </c>
      <c r="IN44" s="135">
        <v>4E-06</v>
      </c>
      <c r="IO44" s="135">
        <v>0.447938</v>
      </c>
      <c r="IP44" s="135">
        <f t="shared" si="16"/>
        <v>9.684225</v>
      </c>
      <c r="IQ44" s="135">
        <f t="shared" si="17"/>
        <v>2.0955550000000005</v>
      </c>
      <c r="IR44" s="135">
        <f t="shared" si="18"/>
        <v>7.58867</v>
      </c>
      <c r="IS44" s="135">
        <f t="shared" si="19"/>
        <v>13.851995</v>
      </c>
      <c r="IT44" s="135">
        <f t="shared" si="20"/>
        <v>1.6E-05</v>
      </c>
      <c r="IU44" s="135">
        <f t="shared" si="21"/>
        <v>13.851979</v>
      </c>
    </row>
    <row r="45" spans="2:255" s="76" customFormat="1" ht="14.25" customHeight="1">
      <c r="B45" s="74">
        <v>28</v>
      </c>
      <c r="C45" s="75" t="s">
        <v>136</v>
      </c>
      <c r="D45" s="68">
        <v>6.278956</v>
      </c>
      <c r="E45" s="68">
        <v>0.922185</v>
      </c>
      <c r="F45" s="68">
        <v>5.356771</v>
      </c>
      <c r="G45" s="68">
        <v>6.894745</v>
      </c>
      <c r="H45" s="68">
        <v>0.922185</v>
      </c>
      <c r="I45" s="68">
        <v>5.9725600000000005</v>
      </c>
      <c r="J45" s="68">
        <v>9.449508</v>
      </c>
      <c r="K45" s="68">
        <v>0.922185</v>
      </c>
      <c r="L45" s="68">
        <v>8.527322999999999</v>
      </c>
      <c r="M45" s="68">
        <v>45.711428</v>
      </c>
      <c r="N45" s="68">
        <v>0.922185</v>
      </c>
      <c r="O45" s="68">
        <v>44.789243</v>
      </c>
      <c r="P45" s="68">
        <v>7.428007</v>
      </c>
      <c r="Q45" s="68">
        <v>0.922185</v>
      </c>
      <c r="R45" s="68">
        <v>6.505822</v>
      </c>
      <c r="S45" s="68">
        <v>9.591934</v>
      </c>
      <c r="T45" s="68">
        <v>12.070135</v>
      </c>
      <c r="U45" s="68">
        <v>-2.4782010000000003</v>
      </c>
      <c r="V45" s="68">
        <v>14.01851</v>
      </c>
      <c r="W45" s="68">
        <v>0.922185</v>
      </c>
      <c r="X45" s="68">
        <v>13.096324999999998</v>
      </c>
      <c r="Y45" s="68">
        <v>10.230076</v>
      </c>
      <c r="Z45" s="68">
        <v>0.922185</v>
      </c>
      <c r="AA45" s="68">
        <v>9.307891</v>
      </c>
      <c r="AB45" s="68">
        <v>18.995982</v>
      </c>
      <c r="AC45" s="68">
        <v>0.922185</v>
      </c>
      <c r="AD45" s="68">
        <v>18.073797000000003</v>
      </c>
      <c r="AE45" s="68">
        <v>10.630233</v>
      </c>
      <c r="AF45" s="68">
        <v>0.922185</v>
      </c>
      <c r="AG45" s="68">
        <v>9.708048</v>
      </c>
      <c r="AH45" s="68">
        <v>17.86946</v>
      </c>
      <c r="AI45" s="68">
        <v>0.922185</v>
      </c>
      <c r="AJ45" s="68">
        <v>16.947275</v>
      </c>
      <c r="AK45" s="68">
        <v>8.503113</v>
      </c>
      <c r="AL45" s="68">
        <v>0.922185</v>
      </c>
      <c r="AM45" s="68">
        <v>7.580928000000001</v>
      </c>
      <c r="AN45" s="68">
        <f t="shared" si="0"/>
        <v>165.601952</v>
      </c>
      <c r="AO45" s="68">
        <f t="shared" si="0"/>
        <v>22.214169999999996</v>
      </c>
      <c r="AP45" s="68">
        <f t="shared" si="0"/>
        <v>143.387782</v>
      </c>
      <c r="AQ45" s="68">
        <v>13.915049</v>
      </c>
      <c r="AR45" s="68">
        <v>1.563208</v>
      </c>
      <c r="AS45" s="68">
        <v>12.351841</v>
      </c>
      <c r="AT45" s="68">
        <v>4.161401</v>
      </c>
      <c r="AU45" s="68">
        <v>1.563208</v>
      </c>
      <c r="AV45" s="68">
        <v>2.5981929999999998</v>
      </c>
      <c r="AW45" s="68">
        <v>2.132934</v>
      </c>
      <c r="AX45" s="68">
        <v>1.963208</v>
      </c>
      <c r="AY45" s="68">
        <v>0.16972600000000004</v>
      </c>
      <c r="AZ45" s="68">
        <v>4.408788</v>
      </c>
      <c r="BA45" s="68">
        <v>2.198208</v>
      </c>
      <c r="BB45" s="68">
        <v>2.21058</v>
      </c>
      <c r="BC45" s="68">
        <v>12.377124</v>
      </c>
      <c r="BD45" s="68">
        <v>2.543208</v>
      </c>
      <c r="BE45" s="68">
        <v>9.833916</v>
      </c>
      <c r="BF45" s="68">
        <v>10.887021</v>
      </c>
      <c r="BG45" s="68">
        <v>1.583208</v>
      </c>
      <c r="BH45" s="68">
        <v>9.303813000000002</v>
      </c>
      <c r="BI45" s="68">
        <v>7.53385</v>
      </c>
      <c r="BJ45" s="68">
        <v>1.563208</v>
      </c>
      <c r="BK45" s="68">
        <v>5.970642</v>
      </c>
      <c r="BL45" s="68">
        <v>13.538671</v>
      </c>
      <c r="BM45" s="68">
        <v>1.563208</v>
      </c>
      <c r="BN45" s="68">
        <v>11.975463000000001</v>
      </c>
      <c r="BO45" s="68">
        <v>7.46613</v>
      </c>
      <c r="BP45" s="68">
        <v>1.563208</v>
      </c>
      <c r="BQ45" s="68">
        <v>5.902922</v>
      </c>
      <c r="BR45" s="68">
        <v>6.603696</v>
      </c>
      <c r="BS45" s="68">
        <v>1.563208</v>
      </c>
      <c r="BT45" s="68">
        <v>5.040488</v>
      </c>
      <c r="BU45" s="68">
        <v>10.08201</v>
      </c>
      <c r="BV45" s="68">
        <v>1.563208</v>
      </c>
      <c r="BW45" s="68">
        <v>8.518802</v>
      </c>
      <c r="BX45" s="68">
        <v>4.512161</v>
      </c>
      <c r="BY45" s="68">
        <v>2.103208</v>
      </c>
      <c r="BZ45" s="68">
        <v>2.408953</v>
      </c>
      <c r="CA45" s="68">
        <f t="shared" si="1"/>
        <v>97.61883499999999</v>
      </c>
      <c r="CB45" s="68">
        <f t="shared" si="2"/>
        <v>21.333495999999997</v>
      </c>
      <c r="CC45" s="68">
        <f t="shared" si="3"/>
        <v>76.285339</v>
      </c>
      <c r="CD45" s="68">
        <v>5.728027</v>
      </c>
      <c r="CE45" s="68">
        <v>2.739303</v>
      </c>
      <c r="CF45" s="68">
        <v>2.988724</v>
      </c>
      <c r="CG45" s="68">
        <v>4.569609</v>
      </c>
      <c r="CH45" s="68">
        <v>2.739303</v>
      </c>
      <c r="CI45" s="68">
        <v>1.8303059999999998</v>
      </c>
      <c r="CJ45" s="68">
        <v>5.197412</v>
      </c>
      <c r="CK45" s="68">
        <v>2.739303</v>
      </c>
      <c r="CL45" s="68">
        <v>2.458109</v>
      </c>
      <c r="CM45" s="68">
        <v>11.283984</v>
      </c>
      <c r="CN45" s="68">
        <v>2.739303</v>
      </c>
      <c r="CO45" s="68">
        <v>8.544681</v>
      </c>
      <c r="CP45" s="68">
        <v>3.60849</v>
      </c>
      <c r="CQ45" s="68">
        <v>2.739303</v>
      </c>
      <c r="CR45" s="68">
        <v>0.8691870000000002</v>
      </c>
      <c r="CS45" s="68">
        <v>15.879179</v>
      </c>
      <c r="CT45" s="68">
        <v>3.009303</v>
      </c>
      <c r="CU45" s="68">
        <v>12.869876000000001</v>
      </c>
      <c r="CV45" s="68">
        <v>6.710495</v>
      </c>
      <c r="CW45" s="68">
        <v>3.439303</v>
      </c>
      <c r="CX45" s="68">
        <v>3.2711919999999997</v>
      </c>
      <c r="CY45" s="68">
        <v>8.002207</v>
      </c>
      <c r="CZ45" s="68">
        <v>2.739303</v>
      </c>
      <c r="DA45" s="68">
        <v>5.262904000000001</v>
      </c>
      <c r="DB45" s="68">
        <v>2.902143</v>
      </c>
      <c r="DC45" s="68">
        <v>2.739303</v>
      </c>
      <c r="DD45" s="68">
        <v>0.1628400000000001</v>
      </c>
      <c r="DE45" s="68">
        <v>0.409412</v>
      </c>
      <c r="DF45" s="68">
        <v>2.739303</v>
      </c>
      <c r="DG45" s="68">
        <v>-2.329891</v>
      </c>
      <c r="DH45" s="68">
        <v>9.79844</v>
      </c>
      <c r="DI45" s="68">
        <v>2.739303</v>
      </c>
      <c r="DJ45" s="68">
        <v>7.059137</v>
      </c>
      <c r="DK45" s="68">
        <v>2.992408</v>
      </c>
      <c r="DL45" s="68">
        <v>2.739303</v>
      </c>
      <c r="DM45" s="68">
        <v>0.25310500000000014</v>
      </c>
      <c r="DN45" s="68">
        <f t="shared" si="4"/>
        <v>77.081806</v>
      </c>
      <c r="DO45" s="68">
        <f t="shared" si="5"/>
        <v>33.841636</v>
      </c>
      <c r="DP45" s="68">
        <f t="shared" si="6"/>
        <v>43.240170000000006</v>
      </c>
      <c r="DQ45" s="68">
        <v>0.699279</v>
      </c>
      <c r="DR45" s="68">
        <v>5.022981</v>
      </c>
      <c r="DS45" s="68">
        <v>-4.323702</v>
      </c>
      <c r="DT45" s="68">
        <v>2.938544</v>
      </c>
      <c r="DU45" s="68">
        <v>5.522981</v>
      </c>
      <c r="DV45" s="68">
        <v>-2.584437</v>
      </c>
      <c r="DW45" s="68">
        <v>8.381172</v>
      </c>
      <c r="DX45" s="68">
        <v>5.522981</v>
      </c>
      <c r="DY45" s="68">
        <v>2.8581909999999997</v>
      </c>
      <c r="DZ45" s="68">
        <v>1.95965</v>
      </c>
      <c r="EA45" s="68">
        <v>5.494542</v>
      </c>
      <c r="EB45" s="68">
        <v>-3.534892</v>
      </c>
      <c r="EC45" s="68">
        <v>7.823301</v>
      </c>
      <c r="ED45" s="68">
        <v>6.527196</v>
      </c>
      <c r="EE45" s="68">
        <v>1.2961049999999998</v>
      </c>
      <c r="EF45" s="68">
        <v>23.38839</v>
      </c>
      <c r="EG45" s="68">
        <v>5.022981</v>
      </c>
      <c r="EH45" s="68">
        <v>18.365409</v>
      </c>
      <c r="EI45" s="68">
        <v>56.627551</v>
      </c>
      <c r="EJ45" s="68">
        <v>5.022981</v>
      </c>
      <c r="EK45" s="68">
        <v>51.604569999999995</v>
      </c>
      <c r="EL45" s="68">
        <v>5.448036</v>
      </c>
      <c r="EM45" s="68">
        <v>5.252218</v>
      </c>
      <c r="EN45" s="68">
        <v>0.19581800000000005</v>
      </c>
      <c r="EO45" s="68">
        <v>5.852922</v>
      </c>
      <c r="EP45" s="68">
        <v>6.525206</v>
      </c>
      <c r="EQ45" s="68">
        <v>-0.6722839999999994</v>
      </c>
      <c r="ER45" s="68">
        <v>2.076951</v>
      </c>
      <c r="ES45" s="68">
        <v>5.022981</v>
      </c>
      <c r="ET45" s="68">
        <v>-2.9460299999999995</v>
      </c>
      <c r="EU45" s="68">
        <v>59.521647</v>
      </c>
      <c r="EV45" s="68">
        <v>5.022981</v>
      </c>
      <c r="EW45" s="68">
        <v>54.498666</v>
      </c>
      <c r="EX45" s="68">
        <v>6.205822</v>
      </c>
      <c r="EY45" s="68">
        <v>5.022981</v>
      </c>
      <c r="EZ45" s="68">
        <v>1.1828410000000007</v>
      </c>
      <c r="FA45" s="68">
        <f t="shared" si="7"/>
        <v>180.92326500000001</v>
      </c>
      <c r="FB45" s="68">
        <f t="shared" si="8"/>
        <v>64.98301</v>
      </c>
      <c r="FC45" s="68">
        <f t="shared" si="9"/>
        <v>115.940255</v>
      </c>
      <c r="FD45" s="68">
        <v>5.48654</v>
      </c>
      <c r="FE45" s="68">
        <v>3.739571</v>
      </c>
      <c r="FF45" s="68">
        <v>1.746969</v>
      </c>
      <c r="FG45" s="68">
        <v>14.516545</v>
      </c>
      <c r="FH45" s="68">
        <v>2.789571</v>
      </c>
      <c r="FI45" s="68">
        <v>11.726974</v>
      </c>
      <c r="FJ45" s="68">
        <v>6.461153</v>
      </c>
      <c r="FK45" s="68">
        <v>2.789571</v>
      </c>
      <c r="FL45" s="68">
        <v>3.671582</v>
      </c>
      <c r="FM45" s="68">
        <v>10.991458</v>
      </c>
      <c r="FN45" s="68">
        <v>3.089571</v>
      </c>
      <c r="FO45" s="68">
        <v>7.901887</v>
      </c>
      <c r="FP45" s="68">
        <v>2.586538</v>
      </c>
      <c r="FQ45" s="68">
        <v>2.821571</v>
      </c>
      <c r="FR45" s="68">
        <v>-0.235033</v>
      </c>
      <c r="FS45" s="68">
        <v>16.94634</v>
      </c>
      <c r="FT45" s="68">
        <v>2.800571</v>
      </c>
      <c r="FU45" s="68">
        <v>14.145769</v>
      </c>
      <c r="FV45" s="68">
        <v>6.683881</v>
      </c>
      <c r="FW45" s="68">
        <v>2.800571</v>
      </c>
      <c r="FX45" s="68">
        <v>3.88331</v>
      </c>
      <c r="FY45" s="68">
        <v>7.78827</v>
      </c>
      <c r="FZ45" s="68">
        <v>2.800531</v>
      </c>
      <c r="GA45" s="68">
        <v>4.987739</v>
      </c>
      <c r="GB45" s="68">
        <v>7.232548</v>
      </c>
      <c r="GC45" s="68">
        <v>2.789571</v>
      </c>
      <c r="GD45" s="68">
        <v>4.442977</v>
      </c>
      <c r="GE45" s="68">
        <v>20.112789</v>
      </c>
      <c r="GF45" s="68">
        <v>2.789571</v>
      </c>
      <c r="GG45" s="68">
        <v>17.323218</v>
      </c>
      <c r="GH45" s="68">
        <v>5.630394</v>
      </c>
      <c r="GI45" s="68">
        <v>2.789571</v>
      </c>
      <c r="GJ45" s="68">
        <v>2.840823</v>
      </c>
      <c r="GK45" s="68">
        <v>10.27639</v>
      </c>
      <c r="GL45" s="68">
        <v>2.789571</v>
      </c>
      <c r="GM45" s="68">
        <v>7.486819</v>
      </c>
      <c r="GN45" s="68">
        <f t="shared" si="10"/>
        <v>114.71284599999998</v>
      </c>
      <c r="GO45" s="68">
        <f t="shared" si="11"/>
        <v>34.789812000000005</v>
      </c>
      <c r="GP45" s="68">
        <f t="shared" si="12"/>
        <v>79.923034</v>
      </c>
      <c r="GQ45" s="68">
        <v>9.755988</v>
      </c>
      <c r="GR45" s="68">
        <v>1.126849</v>
      </c>
      <c r="GS45" s="68">
        <v>8.629139</v>
      </c>
      <c r="GT45" s="68">
        <v>9.953417</v>
      </c>
      <c r="GU45" s="68">
        <v>1.126849</v>
      </c>
      <c r="GV45" s="68">
        <v>8.826568</v>
      </c>
      <c r="GW45" s="68">
        <v>6.506245</v>
      </c>
      <c r="GX45" s="68">
        <v>1.126849</v>
      </c>
      <c r="GY45" s="68">
        <v>5.379396</v>
      </c>
      <c r="GZ45" s="68">
        <v>8.400085</v>
      </c>
      <c r="HA45" s="68">
        <v>1.126849</v>
      </c>
      <c r="HB45" s="68">
        <v>7.273236</v>
      </c>
      <c r="HC45" s="68">
        <v>10.844106</v>
      </c>
      <c r="HD45" s="68">
        <v>1.196811</v>
      </c>
      <c r="HE45" s="68">
        <v>9.647295</v>
      </c>
      <c r="HF45" s="68">
        <v>6.894956</v>
      </c>
      <c r="HG45" s="68">
        <v>1.152467</v>
      </c>
      <c r="HH45" s="68">
        <v>5.742489</v>
      </c>
      <c r="HI45" s="68">
        <v>7.211511</v>
      </c>
      <c r="HJ45" s="68">
        <v>1.126849</v>
      </c>
      <c r="HK45" s="68">
        <v>6.084662</v>
      </c>
      <c r="HL45" s="68">
        <v>5.315411</v>
      </c>
      <c r="HM45" s="68">
        <v>1.126849</v>
      </c>
      <c r="HN45" s="68">
        <v>4.188562</v>
      </c>
      <c r="HO45" s="68">
        <v>3.468317</v>
      </c>
      <c r="HP45" s="68">
        <v>1.376763</v>
      </c>
      <c r="HQ45" s="68">
        <v>2.091554</v>
      </c>
      <c r="HR45" s="68">
        <v>3.284522</v>
      </c>
      <c r="HS45" s="68">
        <v>1.326763</v>
      </c>
      <c r="HT45" s="68">
        <v>1.957759</v>
      </c>
      <c r="HU45" s="68">
        <v>6.197364</v>
      </c>
      <c r="HV45" s="68">
        <v>1.250806</v>
      </c>
      <c r="HW45" s="68">
        <v>4.946558</v>
      </c>
      <c r="HX45" s="68">
        <v>5.110537</v>
      </c>
      <c r="HY45" s="68">
        <v>1.276763</v>
      </c>
      <c r="HZ45" s="68">
        <v>3.833774</v>
      </c>
      <c r="IA45" s="68">
        <f t="shared" si="13"/>
        <v>82.94245899999999</v>
      </c>
      <c r="IB45" s="68">
        <f t="shared" si="14"/>
        <v>14.341467000000002</v>
      </c>
      <c r="IC45" s="68">
        <f t="shared" si="15"/>
        <v>68.600992</v>
      </c>
      <c r="ID45" s="135">
        <v>4.343259</v>
      </c>
      <c r="IE45" s="135">
        <v>3.415731</v>
      </c>
      <c r="IF45" s="135">
        <v>0.927528</v>
      </c>
      <c r="IG45" s="135">
        <v>3.705479</v>
      </c>
      <c r="IH45" s="135">
        <v>1.126849</v>
      </c>
      <c r="II45" s="135">
        <v>2.57863</v>
      </c>
      <c r="IJ45" s="135">
        <v>3.604032</v>
      </c>
      <c r="IK45" s="135">
        <v>1.276806</v>
      </c>
      <c r="IL45" s="135">
        <v>2.327226</v>
      </c>
      <c r="IM45" s="135">
        <v>7.00248</v>
      </c>
      <c r="IN45" s="135">
        <v>1.126849</v>
      </c>
      <c r="IO45" s="135">
        <v>5.875631</v>
      </c>
      <c r="IP45" s="135">
        <f t="shared" si="16"/>
        <v>18.655250000000002</v>
      </c>
      <c r="IQ45" s="135">
        <f t="shared" si="17"/>
        <v>6.946235</v>
      </c>
      <c r="IR45" s="135">
        <f t="shared" si="18"/>
        <v>11.709015</v>
      </c>
      <c r="IS45" s="135">
        <f t="shared" si="19"/>
        <v>34.615735</v>
      </c>
      <c r="IT45" s="135">
        <f t="shared" si="20"/>
        <v>4.507396</v>
      </c>
      <c r="IU45" s="135">
        <f t="shared" si="21"/>
        <v>30.108339</v>
      </c>
    </row>
    <row r="46" spans="2:255" s="76" customFormat="1" ht="14.25" customHeight="1">
      <c r="B46" s="74">
        <v>29</v>
      </c>
      <c r="C46" s="75" t="s">
        <v>137</v>
      </c>
      <c r="D46" s="68">
        <v>12.523965</v>
      </c>
      <c r="E46" s="68">
        <v>0.935538</v>
      </c>
      <c r="F46" s="68">
        <v>11.588427000000001</v>
      </c>
      <c r="G46" s="68">
        <v>3.720481</v>
      </c>
      <c r="H46" s="68">
        <v>0.765446</v>
      </c>
      <c r="I46" s="68">
        <v>2.955035</v>
      </c>
      <c r="J46" s="68">
        <v>4.834124</v>
      </c>
      <c r="K46" s="68">
        <v>0.764358</v>
      </c>
      <c r="L46" s="68">
        <v>4.069766</v>
      </c>
      <c r="M46" s="68">
        <v>4.352787</v>
      </c>
      <c r="N46" s="68">
        <v>0.764358</v>
      </c>
      <c r="O46" s="68">
        <v>3.588429</v>
      </c>
      <c r="P46" s="68">
        <v>3.741292</v>
      </c>
      <c r="Q46" s="68">
        <v>0.764358</v>
      </c>
      <c r="R46" s="68">
        <v>2.976934</v>
      </c>
      <c r="S46" s="68">
        <v>4.085928</v>
      </c>
      <c r="T46" s="68">
        <v>0.764358</v>
      </c>
      <c r="U46" s="68">
        <v>3.32157</v>
      </c>
      <c r="V46" s="68">
        <v>6.228871</v>
      </c>
      <c r="W46" s="68">
        <v>0.934358</v>
      </c>
      <c r="X46" s="68">
        <v>5.294513</v>
      </c>
      <c r="Y46" s="68">
        <v>3.78293</v>
      </c>
      <c r="Z46" s="68">
        <v>0.764358</v>
      </c>
      <c r="AA46" s="68">
        <v>3.018572</v>
      </c>
      <c r="AB46" s="68">
        <v>5.717649</v>
      </c>
      <c r="AC46" s="68">
        <v>0.764358</v>
      </c>
      <c r="AD46" s="68">
        <v>4.953291</v>
      </c>
      <c r="AE46" s="68">
        <v>8.968596</v>
      </c>
      <c r="AF46" s="68">
        <v>0.764358</v>
      </c>
      <c r="AG46" s="68">
        <v>8.204238</v>
      </c>
      <c r="AH46" s="68">
        <v>3.797312</v>
      </c>
      <c r="AI46" s="68">
        <v>0.764358</v>
      </c>
      <c r="AJ46" s="68">
        <v>3.0329539999999997</v>
      </c>
      <c r="AK46" s="68">
        <v>4.688179</v>
      </c>
      <c r="AL46" s="68">
        <v>0.764358</v>
      </c>
      <c r="AM46" s="68">
        <v>3.923821</v>
      </c>
      <c r="AN46" s="68">
        <f t="shared" si="0"/>
        <v>66.442114</v>
      </c>
      <c r="AO46" s="68">
        <f t="shared" si="0"/>
        <v>9.514563999999998</v>
      </c>
      <c r="AP46" s="68">
        <f t="shared" si="0"/>
        <v>56.92755</v>
      </c>
      <c r="AQ46" s="68">
        <v>22.38226</v>
      </c>
      <c r="AR46" s="68">
        <v>11.365737</v>
      </c>
      <c r="AS46" s="68">
        <v>11.016523</v>
      </c>
      <c r="AT46" s="68">
        <v>5.359728</v>
      </c>
      <c r="AU46" s="68">
        <v>2.311574</v>
      </c>
      <c r="AV46" s="68">
        <v>3.048154</v>
      </c>
      <c r="AW46" s="68">
        <v>6.947866</v>
      </c>
      <c r="AX46" s="68">
        <v>2.441989</v>
      </c>
      <c r="AY46" s="68">
        <v>4.505877</v>
      </c>
      <c r="AZ46" s="68">
        <v>4.239343</v>
      </c>
      <c r="BA46" s="68">
        <v>1.307155</v>
      </c>
      <c r="BB46" s="68">
        <v>2.932188</v>
      </c>
      <c r="BC46" s="68">
        <v>3.808465</v>
      </c>
      <c r="BD46" s="68">
        <v>1.307155</v>
      </c>
      <c r="BE46" s="68">
        <v>2.50131</v>
      </c>
      <c r="BF46" s="68">
        <v>3.769301</v>
      </c>
      <c r="BG46" s="68">
        <v>1.36658</v>
      </c>
      <c r="BH46" s="68">
        <v>2.402721</v>
      </c>
      <c r="BI46" s="68">
        <v>3.899022</v>
      </c>
      <c r="BJ46" s="68">
        <v>1.307155</v>
      </c>
      <c r="BK46" s="68">
        <v>2.5918669999999997</v>
      </c>
      <c r="BL46" s="68">
        <v>3.706818</v>
      </c>
      <c r="BM46" s="68">
        <v>2.307155</v>
      </c>
      <c r="BN46" s="68">
        <v>1.3996630000000003</v>
      </c>
      <c r="BO46" s="68">
        <v>3.96586</v>
      </c>
      <c r="BP46" s="68">
        <v>1.307155</v>
      </c>
      <c r="BQ46" s="68">
        <v>2.6587050000000003</v>
      </c>
      <c r="BR46" s="68">
        <v>3.953047</v>
      </c>
      <c r="BS46" s="68">
        <v>1.307155</v>
      </c>
      <c r="BT46" s="68">
        <v>2.645892</v>
      </c>
      <c r="BU46" s="68">
        <v>3.821956</v>
      </c>
      <c r="BV46" s="68">
        <v>1.307155</v>
      </c>
      <c r="BW46" s="68">
        <v>2.5148010000000003</v>
      </c>
      <c r="BX46" s="68">
        <v>3.721598</v>
      </c>
      <c r="BY46" s="68">
        <v>1.807155</v>
      </c>
      <c r="BZ46" s="68">
        <v>1.9144430000000001</v>
      </c>
      <c r="CA46" s="68">
        <f t="shared" si="1"/>
        <v>69.57526399999999</v>
      </c>
      <c r="CB46" s="68">
        <f t="shared" si="2"/>
        <v>29.443120000000008</v>
      </c>
      <c r="CC46" s="68">
        <f t="shared" si="3"/>
        <v>40.132144</v>
      </c>
      <c r="CD46" s="68">
        <v>0.497077</v>
      </c>
      <c r="CE46" s="68">
        <v>11.094648</v>
      </c>
      <c r="CF46" s="68">
        <v>-10.597570999999999</v>
      </c>
      <c r="CG46" s="68">
        <v>2.477863</v>
      </c>
      <c r="CH46" s="68">
        <v>0.394683</v>
      </c>
      <c r="CI46" s="68">
        <v>2.08318</v>
      </c>
      <c r="CJ46" s="68">
        <v>0.229437</v>
      </c>
      <c r="CK46" s="68">
        <v>2.938501</v>
      </c>
      <c r="CL46" s="68">
        <v>-2.709064</v>
      </c>
      <c r="CM46" s="68">
        <v>1.23178</v>
      </c>
      <c r="CN46" s="68">
        <v>0.906519</v>
      </c>
      <c r="CO46" s="68">
        <v>0.32526100000000013</v>
      </c>
      <c r="CP46" s="68">
        <v>0.164063</v>
      </c>
      <c r="CQ46" s="68">
        <v>1.292983</v>
      </c>
      <c r="CR46" s="68">
        <v>-1.12892</v>
      </c>
      <c r="CS46" s="68">
        <v>5.144852</v>
      </c>
      <c r="CT46" s="68">
        <v>0.594649</v>
      </c>
      <c r="CU46" s="68">
        <v>4.550203</v>
      </c>
      <c r="CV46" s="68">
        <v>2.760739</v>
      </c>
      <c r="CW46" s="68">
        <v>1.166139</v>
      </c>
      <c r="CX46" s="68">
        <v>1.5946</v>
      </c>
      <c r="CY46" s="68">
        <v>4.368996</v>
      </c>
      <c r="CZ46" s="68">
        <v>0.394683</v>
      </c>
      <c r="DA46" s="68">
        <v>3.974313</v>
      </c>
      <c r="DB46" s="68">
        <v>0.335</v>
      </c>
      <c r="DC46" s="68">
        <v>0.394683</v>
      </c>
      <c r="DD46" s="68">
        <v>-0.059682999999999986</v>
      </c>
      <c r="DE46" s="68">
        <v>1.227266</v>
      </c>
      <c r="DF46" s="68">
        <v>0.394683</v>
      </c>
      <c r="DG46" s="68">
        <v>0.832583</v>
      </c>
      <c r="DH46" s="68">
        <v>0.397465</v>
      </c>
      <c r="DI46" s="68">
        <v>0.394683</v>
      </c>
      <c r="DJ46" s="68">
        <v>0.0027820000000000067</v>
      </c>
      <c r="DK46" s="68">
        <v>0</v>
      </c>
      <c r="DL46" s="68">
        <v>0.394683</v>
      </c>
      <c r="DM46" s="68">
        <v>-0.394683</v>
      </c>
      <c r="DN46" s="68">
        <f t="shared" si="4"/>
        <v>18.834538000000002</v>
      </c>
      <c r="DO46" s="68">
        <f t="shared" si="5"/>
        <v>20.361537000000006</v>
      </c>
      <c r="DP46" s="68">
        <f t="shared" si="6"/>
        <v>-1.5269989999999978</v>
      </c>
      <c r="DQ46" s="68">
        <v>0.417779</v>
      </c>
      <c r="DR46" s="68">
        <v>9.837341</v>
      </c>
      <c r="DS46" s="68">
        <v>-9.419562</v>
      </c>
      <c r="DT46" s="68">
        <v>1.117779</v>
      </c>
      <c r="DU46" s="68">
        <v>9.837341</v>
      </c>
      <c r="DV46" s="68">
        <v>-8.719562</v>
      </c>
      <c r="DW46" s="68">
        <v>1.167779</v>
      </c>
      <c r="DX46" s="68">
        <v>9.837341</v>
      </c>
      <c r="DY46" s="68">
        <v>-8.669562</v>
      </c>
      <c r="DZ46" s="68">
        <v>1.13737</v>
      </c>
      <c r="EA46" s="68">
        <v>9.837341</v>
      </c>
      <c r="EB46" s="68">
        <v>-8.699971</v>
      </c>
      <c r="EC46" s="68">
        <v>2.19547</v>
      </c>
      <c r="ED46" s="68">
        <v>9.837341</v>
      </c>
      <c r="EE46" s="68">
        <v>-7.641871</v>
      </c>
      <c r="EF46" s="68">
        <v>1.702885</v>
      </c>
      <c r="EG46" s="68">
        <v>9.837341</v>
      </c>
      <c r="EH46" s="68">
        <v>-8.134456</v>
      </c>
      <c r="EI46" s="68">
        <v>2.692027</v>
      </c>
      <c r="EJ46" s="68">
        <v>9.837341</v>
      </c>
      <c r="EK46" s="68">
        <v>-7.145314000000001</v>
      </c>
      <c r="EL46" s="68">
        <v>1.017779</v>
      </c>
      <c r="EM46" s="68">
        <v>9.837341</v>
      </c>
      <c r="EN46" s="68">
        <v>-8.819562000000001</v>
      </c>
      <c r="EO46" s="68">
        <v>5.664923</v>
      </c>
      <c r="EP46" s="68">
        <v>12.845853</v>
      </c>
      <c r="EQ46" s="68">
        <v>-7.18093</v>
      </c>
      <c r="ER46" s="68">
        <v>4.527272</v>
      </c>
      <c r="ES46" s="68">
        <v>9.837341</v>
      </c>
      <c r="ET46" s="68">
        <v>-5.310069</v>
      </c>
      <c r="EU46" s="68">
        <v>3.362454</v>
      </c>
      <c r="EV46" s="68">
        <v>9.837341</v>
      </c>
      <c r="EW46" s="68">
        <v>-6.474887000000001</v>
      </c>
      <c r="EX46" s="68">
        <v>2.477456</v>
      </c>
      <c r="EY46" s="68">
        <v>9.837341</v>
      </c>
      <c r="EZ46" s="68">
        <v>-7.359885</v>
      </c>
      <c r="FA46" s="68">
        <f t="shared" si="7"/>
        <v>27.480973</v>
      </c>
      <c r="FB46" s="68">
        <f t="shared" si="8"/>
        <v>121.056604</v>
      </c>
      <c r="FC46" s="68">
        <f t="shared" si="9"/>
        <v>-93.575631</v>
      </c>
      <c r="FD46" s="68">
        <v>4.169631</v>
      </c>
      <c r="FE46" s="68">
        <v>3.196077</v>
      </c>
      <c r="FF46" s="68">
        <v>0.973554</v>
      </c>
      <c r="FG46" s="68">
        <v>5.33403</v>
      </c>
      <c r="FH46" s="68">
        <v>7.544317</v>
      </c>
      <c r="FI46" s="68">
        <v>-2.210287</v>
      </c>
      <c r="FJ46" s="68">
        <v>7.521646</v>
      </c>
      <c r="FK46" s="68">
        <v>2.693626</v>
      </c>
      <c r="FL46" s="68">
        <v>4.82802</v>
      </c>
      <c r="FM46" s="68">
        <v>28.088955</v>
      </c>
      <c r="FN46" s="68">
        <v>12.194264</v>
      </c>
      <c r="FO46" s="68">
        <v>15.894691</v>
      </c>
      <c r="FP46" s="68">
        <v>7.549168</v>
      </c>
      <c r="FQ46" s="68">
        <v>4.936366</v>
      </c>
      <c r="FR46" s="68">
        <v>2.612802</v>
      </c>
      <c r="FS46" s="68">
        <v>12.202565</v>
      </c>
      <c r="FT46" s="68">
        <v>10.738051</v>
      </c>
      <c r="FU46" s="68">
        <v>1.464514</v>
      </c>
      <c r="FV46" s="68">
        <v>9.730939</v>
      </c>
      <c r="FW46" s="68">
        <v>2.693626</v>
      </c>
      <c r="FX46" s="68">
        <v>7.037313</v>
      </c>
      <c r="FY46" s="68">
        <v>4.90785</v>
      </c>
      <c r="FZ46" s="68">
        <v>6.693626</v>
      </c>
      <c r="GA46" s="68">
        <v>-1.785776</v>
      </c>
      <c r="GB46" s="68">
        <v>3.486814</v>
      </c>
      <c r="GC46" s="68">
        <v>4.223626</v>
      </c>
      <c r="GD46" s="68">
        <v>-0.736812</v>
      </c>
      <c r="GE46" s="68">
        <v>8.997056</v>
      </c>
      <c r="GF46" s="68">
        <v>3.673626</v>
      </c>
      <c r="GG46" s="68">
        <v>5.32343</v>
      </c>
      <c r="GH46" s="68">
        <v>5.537275</v>
      </c>
      <c r="GI46" s="68">
        <v>6.183626</v>
      </c>
      <c r="GJ46" s="68">
        <v>-0.646351</v>
      </c>
      <c r="GK46" s="68">
        <v>4.876736</v>
      </c>
      <c r="GL46" s="68">
        <v>2.693626</v>
      </c>
      <c r="GM46" s="68">
        <v>2.18311</v>
      </c>
      <c r="GN46" s="68">
        <f t="shared" si="10"/>
        <v>102.40266499999998</v>
      </c>
      <c r="GO46" s="68">
        <f t="shared" si="11"/>
        <v>67.464457</v>
      </c>
      <c r="GP46" s="68">
        <f t="shared" si="12"/>
        <v>34.938207999999996</v>
      </c>
      <c r="GQ46" s="68">
        <v>1.829967</v>
      </c>
      <c r="GR46" s="68">
        <v>0.197703</v>
      </c>
      <c r="GS46" s="68">
        <v>1.632264</v>
      </c>
      <c r="GT46" s="68">
        <v>2.744055</v>
      </c>
      <c r="GU46" s="68">
        <v>1.819269</v>
      </c>
      <c r="GV46" s="68">
        <v>0.924786</v>
      </c>
      <c r="GW46" s="68">
        <v>4.255992</v>
      </c>
      <c r="GX46" s="68">
        <v>0.197703</v>
      </c>
      <c r="GY46" s="68">
        <v>4.058289</v>
      </c>
      <c r="GZ46" s="68">
        <v>1.330002</v>
      </c>
      <c r="HA46" s="68">
        <v>0.197703</v>
      </c>
      <c r="HB46" s="68">
        <v>1.132299</v>
      </c>
      <c r="HC46" s="68">
        <v>3.493672</v>
      </c>
      <c r="HD46" s="68">
        <v>0.497703</v>
      </c>
      <c r="HE46" s="68">
        <v>2.995969</v>
      </c>
      <c r="HF46" s="68">
        <v>3.436967</v>
      </c>
      <c r="HG46" s="68">
        <v>0.897695</v>
      </c>
      <c r="HH46" s="68">
        <v>2.539272</v>
      </c>
      <c r="HI46" s="68">
        <v>1.556648</v>
      </c>
      <c r="HJ46" s="68">
        <v>0.197703</v>
      </c>
      <c r="HK46" s="68">
        <v>1.358945</v>
      </c>
      <c r="HL46" s="68">
        <v>1.539627</v>
      </c>
      <c r="HM46" s="68">
        <v>0.197703</v>
      </c>
      <c r="HN46" s="68">
        <v>1.341924</v>
      </c>
      <c r="HO46" s="68">
        <v>1.713047</v>
      </c>
      <c r="HP46" s="68">
        <v>0.197703</v>
      </c>
      <c r="HQ46" s="68">
        <v>1.515344</v>
      </c>
      <c r="HR46" s="68">
        <v>3.493632</v>
      </c>
      <c r="HS46" s="68">
        <v>0.197703</v>
      </c>
      <c r="HT46" s="68">
        <v>3.295929</v>
      </c>
      <c r="HU46" s="68">
        <v>2.835942</v>
      </c>
      <c r="HV46" s="68">
        <v>0.197703</v>
      </c>
      <c r="HW46" s="68">
        <v>2.638239</v>
      </c>
      <c r="HX46" s="68">
        <v>2.627822</v>
      </c>
      <c r="HY46" s="68">
        <v>0.297703</v>
      </c>
      <c r="HZ46" s="68">
        <v>2.330119</v>
      </c>
      <c r="IA46" s="68">
        <f t="shared" si="13"/>
        <v>30.857372999999995</v>
      </c>
      <c r="IB46" s="68">
        <f t="shared" si="14"/>
        <v>5.0939939999999995</v>
      </c>
      <c r="IC46" s="68">
        <f t="shared" si="15"/>
        <v>25.763379</v>
      </c>
      <c r="ID46" s="135">
        <v>2.804577</v>
      </c>
      <c r="IE46" s="135">
        <v>1.771209</v>
      </c>
      <c r="IF46" s="135">
        <v>1.033368</v>
      </c>
      <c r="IG46" s="135">
        <v>1.631081</v>
      </c>
      <c r="IH46" s="135">
        <v>0.197703</v>
      </c>
      <c r="II46" s="135">
        <v>1.433378</v>
      </c>
      <c r="IJ46" s="135">
        <v>1.947852</v>
      </c>
      <c r="IK46" s="135">
        <v>0.197703</v>
      </c>
      <c r="IL46" s="135">
        <v>1.750149</v>
      </c>
      <c r="IM46" s="135">
        <v>1.994762</v>
      </c>
      <c r="IN46" s="135">
        <v>0.197703</v>
      </c>
      <c r="IO46" s="135">
        <v>1.797059</v>
      </c>
      <c r="IP46" s="135">
        <f t="shared" si="16"/>
        <v>8.378272</v>
      </c>
      <c r="IQ46" s="135">
        <f t="shared" si="17"/>
        <v>2.3643180000000004</v>
      </c>
      <c r="IR46" s="135">
        <f t="shared" si="18"/>
        <v>6.013954</v>
      </c>
      <c r="IS46" s="135">
        <f t="shared" si="19"/>
        <v>10.160015999999999</v>
      </c>
      <c r="IT46" s="135">
        <f t="shared" si="20"/>
        <v>2.4123780000000004</v>
      </c>
      <c r="IU46" s="135">
        <f t="shared" si="21"/>
        <v>7.747638</v>
      </c>
    </row>
    <row r="47" spans="2:255" s="76" customFormat="1" ht="14.25" customHeight="1">
      <c r="B47" s="74">
        <v>30</v>
      </c>
      <c r="C47" s="75" t="s">
        <v>138</v>
      </c>
      <c r="D47" s="68">
        <v>0.501813</v>
      </c>
      <c r="E47" s="68">
        <v>0</v>
      </c>
      <c r="F47" s="68">
        <v>0.501813</v>
      </c>
      <c r="G47" s="68">
        <v>0.501813</v>
      </c>
      <c r="H47" s="68">
        <v>0</v>
      </c>
      <c r="I47" s="68">
        <v>0.501813</v>
      </c>
      <c r="J47" s="68">
        <v>0.501813</v>
      </c>
      <c r="K47" s="68">
        <v>0</v>
      </c>
      <c r="L47" s="68">
        <v>0.501813</v>
      </c>
      <c r="M47" s="68">
        <v>0.501813</v>
      </c>
      <c r="N47" s="68">
        <v>0</v>
      </c>
      <c r="O47" s="68">
        <v>0.501813</v>
      </c>
      <c r="P47" s="68">
        <v>0.501813</v>
      </c>
      <c r="Q47" s="68">
        <v>0</v>
      </c>
      <c r="R47" s="68">
        <v>0.501813</v>
      </c>
      <c r="S47" s="68">
        <v>0.501813</v>
      </c>
      <c r="T47" s="68">
        <v>0</v>
      </c>
      <c r="U47" s="68">
        <v>0.501813</v>
      </c>
      <c r="V47" s="68">
        <v>0.501813</v>
      </c>
      <c r="W47" s="68">
        <v>0</v>
      </c>
      <c r="X47" s="68">
        <v>0.501813</v>
      </c>
      <c r="Y47" s="68">
        <v>0.501813</v>
      </c>
      <c r="Z47" s="68">
        <v>0</v>
      </c>
      <c r="AA47" s="68">
        <v>0.501813</v>
      </c>
      <c r="AB47" s="68">
        <v>0.501813</v>
      </c>
      <c r="AC47" s="68">
        <v>0</v>
      </c>
      <c r="AD47" s="68">
        <v>0.501813</v>
      </c>
      <c r="AE47" s="68">
        <v>0.501813</v>
      </c>
      <c r="AF47" s="68">
        <v>0</v>
      </c>
      <c r="AG47" s="68">
        <v>0.501813</v>
      </c>
      <c r="AH47" s="68">
        <v>0.501813</v>
      </c>
      <c r="AI47" s="68">
        <v>0</v>
      </c>
      <c r="AJ47" s="68">
        <v>0.501813</v>
      </c>
      <c r="AK47" s="68">
        <v>0.501813</v>
      </c>
      <c r="AL47" s="68">
        <v>0</v>
      </c>
      <c r="AM47" s="68">
        <v>0.501813</v>
      </c>
      <c r="AN47" s="68">
        <f t="shared" si="0"/>
        <v>6.021756000000001</v>
      </c>
      <c r="AO47" s="68">
        <f t="shared" si="0"/>
        <v>0</v>
      </c>
      <c r="AP47" s="68">
        <f t="shared" si="0"/>
        <v>6.021756000000001</v>
      </c>
      <c r="AQ47" s="68">
        <v>0.733857</v>
      </c>
      <c r="AR47" s="68">
        <v>0</v>
      </c>
      <c r="AS47" s="68">
        <v>0.733857</v>
      </c>
      <c r="AT47" s="68">
        <v>0.733857</v>
      </c>
      <c r="AU47" s="68">
        <v>0</v>
      </c>
      <c r="AV47" s="68">
        <v>0.733857</v>
      </c>
      <c r="AW47" s="68">
        <v>0.733857</v>
      </c>
      <c r="AX47" s="68">
        <v>0</v>
      </c>
      <c r="AY47" s="68">
        <v>0.733857</v>
      </c>
      <c r="AZ47" s="68">
        <v>0.733857</v>
      </c>
      <c r="BA47" s="68">
        <v>0</v>
      </c>
      <c r="BB47" s="68">
        <v>0.733857</v>
      </c>
      <c r="BC47" s="68">
        <v>0.733857</v>
      </c>
      <c r="BD47" s="68">
        <v>0</v>
      </c>
      <c r="BE47" s="68">
        <v>0.733857</v>
      </c>
      <c r="BF47" s="68">
        <v>0.753822</v>
      </c>
      <c r="BG47" s="68">
        <v>0</v>
      </c>
      <c r="BH47" s="68">
        <v>0.753822</v>
      </c>
      <c r="BI47" s="68">
        <v>0.733857</v>
      </c>
      <c r="BJ47" s="68">
        <v>0</v>
      </c>
      <c r="BK47" s="68">
        <v>0.733857</v>
      </c>
      <c r="BL47" s="68">
        <v>0.733857</v>
      </c>
      <c r="BM47" s="68">
        <v>0</v>
      </c>
      <c r="BN47" s="68">
        <v>0.733857</v>
      </c>
      <c r="BO47" s="68">
        <v>0.733857</v>
      </c>
      <c r="BP47" s="68">
        <v>0</v>
      </c>
      <c r="BQ47" s="68">
        <v>0.733857</v>
      </c>
      <c r="BR47" s="68">
        <v>0.733857</v>
      </c>
      <c r="BS47" s="68">
        <v>0</v>
      </c>
      <c r="BT47" s="68">
        <v>0.733857</v>
      </c>
      <c r="BU47" s="68">
        <v>0.733857</v>
      </c>
      <c r="BV47" s="68">
        <v>0</v>
      </c>
      <c r="BW47" s="68">
        <v>0.733857</v>
      </c>
      <c r="BX47" s="68">
        <v>0.733857</v>
      </c>
      <c r="BY47" s="68">
        <v>0</v>
      </c>
      <c r="BZ47" s="68">
        <v>0.733857</v>
      </c>
      <c r="CA47" s="68">
        <f t="shared" si="1"/>
        <v>8.826249000000002</v>
      </c>
      <c r="CB47" s="68">
        <f t="shared" si="2"/>
        <v>0</v>
      </c>
      <c r="CC47" s="68">
        <f t="shared" si="3"/>
        <v>8.826249000000002</v>
      </c>
      <c r="CD47" s="68">
        <v>0</v>
      </c>
      <c r="CE47" s="68">
        <v>0</v>
      </c>
      <c r="CF47" s="68">
        <v>0</v>
      </c>
      <c r="CG47" s="68">
        <v>0.008853</v>
      </c>
      <c r="CH47" s="68">
        <v>0</v>
      </c>
      <c r="CI47" s="68">
        <v>0.008853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>
        <v>0</v>
      </c>
      <c r="DB47" s="68">
        <v>0</v>
      </c>
      <c r="DC47" s="68">
        <v>0</v>
      </c>
      <c r="DD47" s="68">
        <v>0</v>
      </c>
      <c r="DE47" s="68">
        <v>0</v>
      </c>
      <c r="DF47" s="68">
        <v>0</v>
      </c>
      <c r="DG47" s="68">
        <v>0</v>
      </c>
      <c r="DH47" s="68">
        <v>0</v>
      </c>
      <c r="DI47" s="68">
        <v>0</v>
      </c>
      <c r="DJ47" s="68">
        <v>0</v>
      </c>
      <c r="DK47" s="68">
        <v>0</v>
      </c>
      <c r="DL47" s="68">
        <v>0</v>
      </c>
      <c r="DM47" s="68">
        <v>0</v>
      </c>
      <c r="DN47" s="68">
        <f t="shared" si="4"/>
        <v>0.008853</v>
      </c>
      <c r="DO47" s="68">
        <f t="shared" si="5"/>
        <v>0</v>
      </c>
      <c r="DP47" s="68">
        <f t="shared" si="6"/>
        <v>0.008853</v>
      </c>
      <c r="DQ47" s="68">
        <v>1.017423</v>
      </c>
      <c r="DR47" s="68">
        <v>0</v>
      </c>
      <c r="DS47" s="68">
        <v>1.017423</v>
      </c>
      <c r="DT47" s="68">
        <v>0.957453</v>
      </c>
      <c r="DU47" s="68">
        <v>0</v>
      </c>
      <c r="DV47" s="68">
        <v>0.957453</v>
      </c>
      <c r="DW47" s="68">
        <v>0.957453</v>
      </c>
      <c r="DX47" s="68">
        <v>0</v>
      </c>
      <c r="DY47" s="68">
        <v>0.957453</v>
      </c>
      <c r="DZ47" s="68">
        <v>0.957453</v>
      </c>
      <c r="EA47" s="68">
        <v>0</v>
      </c>
      <c r="EB47" s="68">
        <v>0.957453</v>
      </c>
      <c r="EC47" s="68">
        <v>0.957453</v>
      </c>
      <c r="ED47" s="68">
        <v>0</v>
      </c>
      <c r="EE47" s="68">
        <v>0.957453</v>
      </c>
      <c r="EF47" s="68">
        <v>1.107391</v>
      </c>
      <c r="EG47" s="68">
        <v>0</v>
      </c>
      <c r="EH47" s="68">
        <v>1.107391</v>
      </c>
      <c r="EI47" s="68">
        <v>0.957453</v>
      </c>
      <c r="EJ47" s="68">
        <v>0</v>
      </c>
      <c r="EK47" s="68">
        <v>0.957453</v>
      </c>
      <c r="EL47" s="68">
        <v>0.957453</v>
      </c>
      <c r="EM47" s="68">
        <v>0</v>
      </c>
      <c r="EN47" s="68">
        <v>0.957453</v>
      </c>
      <c r="EO47" s="68">
        <v>0.957453</v>
      </c>
      <c r="EP47" s="68">
        <v>0</v>
      </c>
      <c r="EQ47" s="68">
        <v>0.957453</v>
      </c>
      <c r="ER47" s="68">
        <v>0.957453</v>
      </c>
      <c r="ES47" s="68">
        <v>0</v>
      </c>
      <c r="ET47" s="68">
        <v>0.957453</v>
      </c>
      <c r="EU47" s="68">
        <v>1.282376</v>
      </c>
      <c r="EV47" s="68">
        <v>0</v>
      </c>
      <c r="EW47" s="68">
        <v>1.282376</v>
      </c>
      <c r="EX47" s="68">
        <v>3.457409</v>
      </c>
      <c r="EY47" s="68">
        <v>0</v>
      </c>
      <c r="EZ47" s="68">
        <v>3.457409</v>
      </c>
      <c r="FA47" s="68">
        <f t="shared" si="7"/>
        <v>14.524223</v>
      </c>
      <c r="FB47" s="68">
        <f t="shared" si="8"/>
        <v>0</v>
      </c>
      <c r="FC47" s="68">
        <f t="shared" si="9"/>
        <v>14.524223</v>
      </c>
      <c r="FD47" s="68">
        <v>0.865809</v>
      </c>
      <c r="FE47" s="68">
        <v>0</v>
      </c>
      <c r="FF47" s="68">
        <v>0.865809</v>
      </c>
      <c r="FG47" s="68">
        <v>0.865809</v>
      </c>
      <c r="FH47" s="68">
        <v>0.25</v>
      </c>
      <c r="FI47" s="68">
        <v>0.615809</v>
      </c>
      <c r="FJ47" s="68">
        <v>0.865809</v>
      </c>
      <c r="FK47" s="68">
        <v>0</v>
      </c>
      <c r="FL47" s="68">
        <v>0.865809</v>
      </c>
      <c r="FM47" s="68">
        <v>0.865809</v>
      </c>
      <c r="FN47" s="68">
        <v>0</v>
      </c>
      <c r="FO47" s="68">
        <v>0.865809</v>
      </c>
      <c r="FP47" s="68">
        <v>1.674724</v>
      </c>
      <c r="FQ47" s="68">
        <v>0</v>
      </c>
      <c r="FR47" s="68">
        <v>1.674724</v>
      </c>
      <c r="FS47" s="68">
        <v>2.355524</v>
      </c>
      <c r="FT47" s="68">
        <v>0</v>
      </c>
      <c r="FU47" s="68">
        <v>2.355524</v>
      </c>
      <c r="FV47" s="68">
        <v>2.509003</v>
      </c>
      <c r="FW47" s="68">
        <v>0</v>
      </c>
      <c r="FX47" s="68">
        <v>2.509003</v>
      </c>
      <c r="FY47" s="68">
        <v>2.565754</v>
      </c>
      <c r="FZ47" s="68">
        <v>0</v>
      </c>
      <c r="GA47" s="68">
        <v>2.565754</v>
      </c>
      <c r="GB47" s="68">
        <v>0.950261</v>
      </c>
      <c r="GC47" s="68">
        <v>0</v>
      </c>
      <c r="GD47" s="68">
        <v>0.950261</v>
      </c>
      <c r="GE47" s="68">
        <v>2.115709</v>
      </c>
      <c r="GF47" s="68">
        <v>0</v>
      </c>
      <c r="GG47" s="68">
        <v>2.115709</v>
      </c>
      <c r="GH47" s="68">
        <v>1.065809</v>
      </c>
      <c r="GI47" s="68">
        <v>0.00977</v>
      </c>
      <c r="GJ47" s="68">
        <v>1.056039</v>
      </c>
      <c r="GK47" s="68">
        <v>2.065757</v>
      </c>
      <c r="GL47" s="68">
        <v>0</v>
      </c>
      <c r="GM47" s="68">
        <v>2.065757</v>
      </c>
      <c r="GN47" s="68">
        <f t="shared" si="10"/>
        <v>18.765777000000003</v>
      </c>
      <c r="GO47" s="68">
        <f t="shared" si="11"/>
        <v>0.25977</v>
      </c>
      <c r="GP47" s="68">
        <f t="shared" si="12"/>
        <v>18.506007</v>
      </c>
      <c r="GQ47" s="68">
        <v>1.975109</v>
      </c>
      <c r="GR47" s="68">
        <v>0</v>
      </c>
      <c r="GS47" s="68">
        <v>1.975109</v>
      </c>
      <c r="GT47" s="68">
        <v>1.875238</v>
      </c>
      <c r="GU47" s="68">
        <v>0</v>
      </c>
      <c r="GV47" s="68">
        <v>1.875238</v>
      </c>
      <c r="GW47" s="68">
        <v>1.875238</v>
      </c>
      <c r="GX47" s="68">
        <v>0</v>
      </c>
      <c r="GY47" s="68">
        <v>1.875238</v>
      </c>
      <c r="GZ47" s="68">
        <v>0.875243</v>
      </c>
      <c r="HA47" s="68">
        <v>0</v>
      </c>
      <c r="HB47" s="68">
        <v>0.875243</v>
      </c>
      <c r="HC47" s="68">
        <v>1.101782</v>
      </c>
      <c r="HD47" s="68">
        <v>0</v>
      </c>
      <c r="HE47" s="68">
        <v>1.101782</v>
      </c>
      <c r="HF47" s="68">
        <v>1.522968</v>
      </c>
      <c r="HG47" s="68">
        <v>0</v>
      </c>
      <c r="HH47" s="68">
        <v>1.522968</v>
      </c>
      <c r="HI47" s="68">
        <v>0.940243</v>
      </c>
      <c r="HJ47" s="68">
        <v>0</v>
      </c>
      <c r="HK47" s="68">
        <v>0.940243</v>
      </c>
      <c r="HL47" s="68">
        <v>1.253173</v>
      </c>
      <c r="HM47" s="68">
        <v>0</v>
      </c>
      <c r="HN47" s="68">
        <v>1.253173</v>
      </c>
      <c r="HO47" s="68">
        <v>0.97607</v>
      </c>
      <c r="HP47" s="68">
        <v>0</v>
      </c>
      <c r="HQ47" s="68">
        <v>0.97607</v>
      </c>
      <c r="HR47" s="68">
        <v>0.951129</v>
      </c>
      <c r="HS47" s="68">
        <v>0</v>
      </c>
      <c r="HT47" s="68">
        <v>0.951129</v>
      </c>
      <c r="HU47" s="68">
        <v>1.476178</v>
      </c>
      <c r="HV47" s="68">
        <v>0</v>
      </c>
      <c r="HW47" s="68">
        <v>1.476178</v>
      </c>
      <c r="HX47" s="68">
        <v>1.291395</v>
      </c>
      <c r="HY47" s="68">
        <v>0</v>
      </c>
      <c r="HZ47" s="68">
        <v>1.291395</v>
      </c>
      <c r="IA47" s="68">
        <f t="shared" si="13"/>
        <v>16.113766000000002</v>
      </c>
      <c r="IB47" s="68">
        <f t="shared" si="14"/>
        <v>0</v>
      </c>
      <c r="IC47" s="68">
        <f t="shared" si="15"/>
        <v>16.113766000000002</v>
      </c>
      <c r="ID47" s="135">
        <v>1.057148</v>
      </c>
      <c r="IE47" s="135">
        <v>0</v>
      </c>
      <c r="IF47" s="135">
        <v>1.057148</v>
      </c>
      <c r="IG47" s="135">
        <v>0.911428</v>
      </c>
      <c r="IH47" s="135">
        <v>0</v>
      </c>
      <c r="II47" s="135">
        <v>0.911428</v>
      </c>
      <c r="IJ47" s="135">
        <v>2.151436</v>
      </c>
      <c r="IK47" s="135">
        <v>0</v>
      </c>
      <c r="IL47" s="135">
        <v>2.151436</v>
      </c>
      <c r="IM47" s="135">
        <v>1.645718</v>
      </c>
      <c r="IN47" s="135">
        <v>0</v>
      </c>
      <c r="IO47" s="135">
        <v>1.645718</v>
      </c>
      <c r="IP47" s="135">
        <f t="shared" si="16"/>
        <v>5.76573</v>
      </c>
      <c r="IQ47" s="135">
        <f t="shared" si="17"/>
        <v>0</v>
      </c>
      <c r="IR47" s="135">
        <f t="shared" si="18"/>
        <v>5.76573</v>
      </c>
      <c r="IS47" s="135">
        <f t="shared" si="19"/>
        <v>6.600828000000001</v>
      </c>
      <c r="IT47" s="135">
        <f t="shared" si="20"/>
        <v>0</v>
      </c>
      <c r="IU47" s="135">
        <f t="shared" si="21"/>
        <v>6.600828000000001</v>
      </c>
    </row>
    <row r="48" spans="2:255" s="76" customFormat="1" ht="14.25" customHeight="1">
      <c r="B48" s="74">
        <v>31</v>
      </c>
      <c r="C48" s="75" t="s">
        <v>139</v>
      </c>
      <c r="D48" s="68">
        <v>0.028348</v>
      </c>
      <c r="E48" s="68">
        <v>0</v>
      </c>
      <c r="F48" s="68">
        <v>0.028348</v>
      </c>
      <c r="G48" s="68">
        <v>0.028348</v>
      </c>
      <c r="H48" s="68">
        <v>0</v>
      </c>
      <c r="I48" s="68">
        <v>0.028348</v>
      </c>
      <c r="J48" s="68">
        <v>4.387623</v>
      </c>
      <c r="K48" s="68">
        <v>0</v>
      </c>
      <c r="L48" s="68">
        <v>4.387623</v>
      </c>
      <c r="M48" s="68">
        <v>0.028348</v>
      </c>
      <c r="N48" s="68">
        <v>0</v>
      </c>
      <c r="O48" s="68">
        <v>0.028348</v>
      </c>
      <c r="P48" s="68">
        <v>3.819803</v>
      </c>
      <c r="Q48" s="68">
        <v>0</v>
      </c>
      <c r="R48" s="68">
        <v>3.819803</v>
      </c>
      <c r="S48" s="68">
        <v>0.028348</v>
      </c>
      <c r="T48" s="68">
        <v>0</v>
      </c>
      <c r="U48" s="68">
        <v>0.028348</v>
      </c>
      <c r="V48" s="68">
        <v>0.028348</v>
      </c>
      <c r="W48" s="68">
        <v>0</v>
      </c>
      <c r="X48" s="68">
        <v>0.028348</v>
      </c>
      <c r="Y48" s="68">
        <v>0.028348</v>
      </c>
      <c r="Z48" s="68">
        <v>0</v>
      </c>
      <c r="AA48" s="68">
        <v>0.028348</v>
      </c>
      <c r="AB48" s="68">
        <v>1.228344</v>
      </c>
      <c r="AC48" s="68">
        <v>0</v>
      </c>
      <c r="AD48" s="68">
        <v>1.228344</v>
      </c>
      <c r="AE48" s="68">
        <v>0.028348</v>
      </c>
      <c r="AF48" s="68">
        <v>0</v>
      </c>
      <c r="AG48" s="68">
        <v>0.028348</v>
      </c>
      <c r="AH48" s="68">
        <v>0.028348</v>
      </c>
      <c r="AI48" s="68">
        <v>0</v>
      </c>
      <c r="AJ48" s="68">
        <v>0.028348</v>
      </c>
      <c r="AK48" s="68">
        <v>0.028348</v>
      </c>
      <c r="AL48" s="68">
        <v>0</v>
      </c>
      <c r="AM48" s="68">
        <v>0.028348</v>
      </c>
      <c r="AN48" s="68">
        <f t="shared" si="0"/>
        <v>9.690901999999996</v>
      </c>
      <c r="AO48" s="68">
        <f t="shared" si="0"/>
        <v>0</v>
      </c>
      <c r="AP48" s="68">
        <f t="shared" si="0"/>
        <v>9.690901999999996</v>
      </c>
      <c r="AQ48" s="68">
        <v>0.207057</v>
      </c>
      <c r="AR48" s="68">
        <v>0.058385</v>
      </c>
      <c r="AS48" s="68">
        <v>0.148672</v>
      </c>
      <c r="AT48" s="68">
        <v>0.207057</v>
      </c>
      <c r="AU48" s="68">
        <v>0.058385</v>
      </c>
      <c r="AV48" s="68">
        <v>0.148672</v>
      </c>
      <c r="AW48" s="68">
        <v>0.207057</v>
      </c>
      <c r="AX48" s="68">
        <v>0.058385</v>
      </c>
      <c r="AY48" s="68">
        <v>0.148672</v>
      </c>
      <c r="AZ48" s="68">
        <v>0.220675</v>
      </c>
      <c r="BA48" s="68">
        <v>0.058385</v>
      </c>
      <c r="BB48" s="68">
        <v>0.16229000000000002</v>
      </c>
      <c r="BC48" s="68">
        <v>0.316004</v>
      </c>
      <c r="BD48" s="68">
        <v>0.058385</v>
      </c>
      <c r="BE48" s="68">
        <v>0.257619</v>
      </c>
      <c r="BF48" s="68">
        <v>32.361492</v>
      </c>
      <c r="BG48" s="68">
        <v>0.058385</v>
      </c>
      <c r="BH48" s="68">
        <v>32.303107</v>
      </c>
      <c r="BI48" s="68">
        <v>1.397634</v>
      </c>
      <c r="BJ48" s="68">
        <v>0.058385</v>
      </c>
      <c r="BK48" s="68">
        <v>1.3392490000000001</v>
      </c>
      <c r="BL48" s="68">
        <v>0.343195</v>
      </c>
      <c r="BM48" s="68">
        <v>0.058385</v>
      </c>
      <c r="BN48" s="68">
        <v>0.28480999999999995</v>
      </c>
      <c r="BO48" s="68">
        <v>0.207857</v>
      </c>
      <c r="BP48" s="68">
        <v>0.058385</v>
      </c>
      <c r="BQ48" s="68">
        <v>0.149472</v>
      </c>
      <c r="BR48" s="68">
        <v>0.696173</v>
      </c>
      <c r="BS48" s="68">
        <v>0.058385</v>
      </c>
      <c r="BT48" s="68">
        <v>0.637788</v>
      </c>
      <c r="BU48" s="68">
        <v>1.085509</v>
      </c>
      <c r="BV48" s="68">
        <v>0.058385</v>
      </c>
      <c r="BW48" s="68">
        <v>1.0271240000000001</v>
      </c>
      <c r="BX48" s="68">
        <v>0.309164</v>
      </c>
      <c r="BY48" s="68">
        <v>0.058385</v>
      </c>
      <c r="BZ48" s="68">
        <v>0.250779</v>
      </c>
      <c r="CA48" s="68">
        <f t="shared" si="1"/>
        <v>37.558873999999996</v>
      </c>
      <c r="CB48" s="68">
        <f t="shared" si="2"/>
        <v>0.7006200000000001</v>
      </c>
      <c r="CC48" s="68">
        <f t="shared" si="3"/>
        <v>36.858254</v>
      </c>
      <c r="CD48" s="68">
        <v>0.738667</v>
      </c>
      <c r="CE48" s="68">
        <v>0.154276</v>
      </c>
      <c r="CF48" s="68">
        <v>0.584391</v>
      </c>
      <c r="CG48" s="68">
        <v>0.234211</v>
      </c>
      <c r="CH48" s="68">
        <v>0.154276</v>
      </c>
      <c r="CI48" s="68">
        <v>0.079935</v>
      </c>
      <c r="CJ48" s="68">
        <v>10.234061</v>
      </c>
      <c r="CK48" s="68">
        <v>0.154276</v>
      </c>
      <c r="CL48" s="68">
        <v>10.079785000000001</v>
      </c>
      <c r="CM48" s="68">
        <v>0.479208</v>
      </c>
      <c r="CN48" s="68">
        <v>0.154276</v>
      </c>
      <c r="CO48" s="68">
        <v>0.324932</v>
      </c>
      <c r="CP48" s="68">
        <v>3.27609</v>
      </c>
      <c r="CQ48" s="68">
        <v>0.154276</v>
      </c>
      <c r="CR48" s="68">
        <v>3.121814</v>
      </c>
      <c r="CS48" s="68">
        <v>15.234211</v>
      </c>
      <c r="CT48" s="68">
        <v>0.154276</v>
      </c>
      <c r="CU48" s="68">
        <v>15.079935</v>
      </c>
      <c r="CV48" s="68">
        <v>0.434186</v>
      </c>
      <c r="CW48" s="68">
        <v>0.154276</v>
      </c>
      <c r="CX48" s="68">
        <v>0.27991</v>
      </c>
      <c r="CY48" s="68">
        <v>0.434211</v>
      </c>
      <c r="CZ48" s="68">
        <v>0.154276</v>
      </c>
      <c r="DA48" s="68">
        <v>0.27993500000000004</v>
      </c>
      <c r="DB48" s="68">
        <v>0.234211</v>
      </c>
      <c r="DC48" s="68">
        <v>0.154276</v>
      </c>
      <c r="DD48" s="68">
        <v>0.079935</v>
      </c>
      <c r="DE48" s="68">
        <v>0.234211</v>
      </c>
      <c r="DF48" s="68">
        <v>0.154276</v>
      </c>
      <c r="DG48" s="68">
        <v>0.079935</v>
      </c>
      <c r="DH48" s="68">
        <v>0.592277</v>
      </c>
      <c r="DI48" s="68">
        <v>0.154276</v>
      </c>
      <c r="DJ48" s="68">
        <v>0.4380010000000001</v>
      </c>
      <c r="DK48" s="68">
        <v>2.605467</v>
      </c>
      <c r="DL48" s="68">
        <v>0.154276</v>
      </c>
      <c r="DM48" s="68">
        <v>2.451191</v>
      </c>
      <c r="DN48" s="68">
        <f t="shared" si="4"/>
        <v>34.731010999999995</v>
      </c>
      <c r="DO48" s="68">
        <f t="shared" si="5"/>
        <v>1.8513120000000003</v>
      </c>
      <c r="DP48" s="68">
        <f t="shared" si="6"/>
        <v>32.879699</v>
      </c>
      <c r="DQ48" s="68">
        <v>0.489045</v>
      </c>
      <c r="DR48" s="68">
        <v>0</v>
      </c>
      <c r="DS48" s="68">
        <v>0.489045</v>
      </c>
      <c r="DT48" s="68">
        <v>0.53259</v>
      </c>
      <c r="DU48" s="68">
        <v>0</v>
      </c>
      <c r="DV48" s="68">
        <v>0.53259</v>
      </c>
      <c r="DW48" s="68">
        <v>0.570694</v>
      </c>
      <c r="DX48" s="68">
        <v>0</v>
      </c>
      <c r="DY48" s="68">
        <v>0.570694</v>
      </c>
      <c r="DZ48" s="68">
        <v>0.388497</v>
      </c>
      <c r="EA48" s="68">
        <v>0</v>
      </c>
      <c r="EB48" s="68">
        <v>0.388497</v>
      </c>
      <c r="EC48" s="68">
        <v>0.361359</v>
      </c>
      <c r="ED48" s="68">
        <v>0</v>
      </c>
      <c r="EE48" s="68">
        <v>0.361359</v>
      </c>
      <c r="EF48" s="68">
        <v>0.733097</v>
      </c>
      <c r="EG48" s="68">
        <v>0</v>
      </c>
      <c r="EH48" s="68">
        <v>0.733097</v>
      </c>
      <c r="EI48" s="68">
        <v>0.706687</v>
      </c>
      <c r="EJ48" s="68">
        <v>0</v>
      </c>
      <c r="EK48" s="68">
        <v>0.706687</v>
      </c>
      <c r="EL48" s="68">
        <v>0.798437</v>
      </c>
      <c r="EM48" s="68">
        <v>0</v>
      </c>
      <c r="EN48" s="68">
        <v>0.798437</v>
      </c>
      <c r="EO48" s="68">
        <v>0.366523</v>
      </c>
      <c r="EP48" s="68">
        <v>0</v>
      </c>
      <c r="EQ48" s="68">
        <v>0.366523</v>
      </c>
      <c r="ER48" s="68">
        <v>0.413497</v>
      </c>
      <c r="ES48" s="68">
        <v>0</v>
      </c>
      <c r="ET48" s="68">
        <v>0.413497</v>
      </c>
      <c r="EU48" s="68">
        <v>0.331085</v>
      </c>
      <c r="EV48" s="68">
        <v>0</v>
      </c>
      <c r="EW48" s="68">
        <v>0.331085</v>
      </c>
      <c r="EX48" s="68">
        <v>0.681136</v>
      </c>
      <c r="EY48" s="68">
        <v>0</v>
      </c>
      <c r="EZ48" s="68">
        <v>0.681136</v>
      </c>
      <c r="FA48" s="68">
        <f t="shared" si="7"/>
        <v>6.372647000000001</v>
      </c>
      <c r="FB48" s="68">
        <f t="shared" si="8"/>
        <v>0</v>
      </c>
      <c r="FC48" s="68">
        <f t="shared" si="9"/>
        <v>6.372647000000001</v>
      </c>
      <c r="FD48" s="68">
        <v>0</v>
      </c>
      <c r="FE48" s="68">
        <v>0</v>
      </c>
      <c r="FF48" s="68">
        <v>0</v>
      </c>
      <c r="FG48" s="68">
        <v>0.164218</v>
      </c>
      <c r="FH48" s="68">
        <v>0</v>
      </c>
      <c r="FI48" s="68">
        <v>0.164218</v>
      </c>
      <c r="FJ48" s="68">
        <v>0.010635</v>
      </c>
      <c r="FK48" s="68">
        <v>0</v>
      </c>
      <c r="FL48" s="68">
        <v>0.010635</v>
      </c>
      <c r="FM48" s="68">
        <v>1.07285</v>
      </c>
      <c r="FN48" s="68">
        <v>0</v>
      </c>
      <c r="FO48" s="68">
        <v>1.07285</v>
      </c>
      <c r="FP48" s="68">
        <v>0.920731</v>
      </c>
      <c r="FQ48" s="68">
        <v>0</v>
      </c>
      <c r="FR48" s="68">
        <v>0.920731</v>
      </c>
      <c r="FS48" s="68">
        <v>0.682628</v>
      </c>
      <c r="FT48" s="68">
        <v>0</v>
      </c>
      <c r="FU48" s="68">
        <v>0.682628</v>
      </c>
      <c r="FV48" s="68">
        <v>1.186131</v>
      </c>
      <c r="FW48" s="68">
        <v>0</v>
      </c>
      <c r="FX48" s="68">
        <v>1.186131</v>
      </c>
      <c r="FY48" s="68">
        <v>0.165421</v>
      </c>
      <c r="FZ48" s="68">
        <v>0</v>
      </c>
      <c r="GA48" s="68">
        <v>0.165421</v>
      </c>
      <c r="GB48" s="68">
        <v>0.806207</v>
      </c>
      <c r="GC48" s="68">
        <v>0</v>
      </c>
      <c r="GD48" s="68">
        <v>0.806207</v>
      </c>
      <c r="GE48" s="68">
        <v>1.141271</v>
      </c>
      <c r="GF48" s="68">
        <v>0</v>
      </c>
      <c r="GG48" s="68">
        <v>1.141271</v>
      </c>
      <c r="GH48" s="68">
        <v>0.32388</v>
      </c>
      <c r="GI48" s="68">
        <v>0</v>
      </c>
      <c r="GJ48" s="68">
        <v>0.32388</v>
      </c>
      <c r="GK48" s="68">
        <v>0.44993</v>
      </c>
      <c r="GL48" s="68">
        <v>0</v>
      </c>
      <c r="GM48" s="68">
        <v>0.44993</v>
      </c>
      <c r="GN48" s="68">
        <f t="shared" si="10"/>
        <v>6.923902</v>
      </c>
      <c r="GO48" s="68">
        <f t="shared" si="11"/>
        <v>0</v>
      </c>
      <c r="GP48" s="68">
        <f t="shared" si="12"/>
        <v>6.923902</v>
      </c>
      <c r="GQ48" s="68">
        <v>0</v>
      </c>
      <c r="GR48" s="68">
        <v>0.032376</v>
      </c>
      <c r="GS48" s="68">
        <v>-0.032376</v>
      </c>
      <c r="GT48" s="68">
        <v>0.249965</v>
      </c>
      <c r="GU48" s="68">
        <v>0.032376</v>
      </c>
      <c r="GV48" s="68">
        <v>0.217589</v>
      </c>
      <c r="GW48" s="68">
        <v>0.365898</v>
      </c>
      <c r="GX48" s="68">
        <v>0.032376</v>
      </c>
      <c r="GY48" s="68">
        <v>0.333522</v>
      </c>
      <c r="GZ48" s="68">
        <v>0.299969</v>
      </c>
      <c r="HA48" s="68">
        <v>0.032376</v>
      </c>
      <c r="HB48" s="68">
        <v>0.267593</v>
      </c>
      <c r="HC48" s="68">
        <v>0.018983</v>
      </c>
      <c r="HD48" s="68">
        <v>0.032376</v>
      </c>
      <c r="HE48" s="68">
        <v>-0.013393</v>
      </c>
      <c r="HF48" s="68">
        <v>1.349895</v>
      </c>
      <c r="HG48" s="68">
        <v>0.032376</v>
      </c>
      <c r="HH48" s="68">
        <v>1.317519</v>
      </c>
      <c r="HI48" s="68">
        <v>0.149895</v>
      </c>
      <c r="HJ48" s="68">
        <v>0.032376</v>
      </c>
      <c r="HK48" s="68">
        <v>0.117519</v>
      </c>
      <c r="HL48" s="68">
        <v>0.09993</v>
      </c>
      <c r="HM48" s="68">
        <v>0.032376</v>
      </c>
      <c r="HN48" s="68">
        <v>0.067554</v>
      </c>
      <c r="HO48" s="68">
        <v>0.09493</v>
      </c>
      <c r="HP48" s="68">
        <v>0.032376</v>
      </c>
      <c r="HQ48" s="68">
        <v>0.062554</v>
      </c>
      <c r="HR48" s="68">
        <v>0.27685</v>
      </c>
      <c r="HS48" s="68">
        <v>0.032376</v>
      </c>
      <c r="HT48" s="68">
        <v>0.244474</v>
      </c>
      <c r="HU48" s="68">
        <v>0.074965</v>
      </c>
      <c r="HV48" s="68">
        <v>0.032376</v>
      </c>
      <c r="HW48" s="68">
        <v>0.042589</v>
      </c>
      <c r="HX48" s="68">
        <v>0.186859</v>
      </c>
      <c r="HY48" s="68">
        <v>0.032376</v>
      </c>
      <c r="HZ48" s="68">
        <v>0.154483</v>
      </c>
      <c r="IA48" s="68">
        <f t="shared" si="13"/>
        <v>3.1681390000000005</v>
      </c>
      <c r="IB48" s="68">
        <f t="shared" si="14"/>
        <v>0.38851200000000014</v>
      </c>
      <c r="IC48" s="68">
        <f t="shared" si="15"/>
        <v>2.779627</v>
      </c>
      <c r="ID48" s="135">
        <v>0.184259</v>
      </c>
      <c r="IE48" s="135">
        <v>0.252141</v>
      </c>
      <c r="IF48" s="135">
        <v>-0.067882</v>
      </c>
      <c r="IG48" s="135">
        <v>0.523113</v>
      </c>
      <c r="IH48" s="135">
        <v>0.032376</v>
      </c>
      <c r="II48" s="135">
        <v>0.490737</v>
      </c>
      <c r="IJ48" s="135">
        <v>0.204854</v>
      </c>
      <c r="IK48" s="135">
        <v>0.032376</v>
      </c>
      <c r="IL48" s="135">
        <v>0.172478</v>
      </c>
      <c r="IM48" s="135">
        <v>0.124965</v>
      </c>
      <c r="IN48" s="135">
        <v>0.032376</v>
      </c>
      <c r="IO48" s="135">
        <v>0.092589</v>
      </c>
      <c r="IP48" s="135">
        <f t="shared" si="16"/>
        <v>1.0371910000000002</v>
      </c>
      <c r="IQ48" s="135">
        <f t="shared" si="17"/>
        <v>0.34926900000000005</v>
      </c>
      <c r="IR48" s="135">
        <f t="shared" si="18"/>
        <v>0.687922</v>
      </c>
      <c r="IS48" s="135">
        <f t="shared" si="19"/>
        <v>0.915832</v>
      </c>
      <c r="IT48" s="135">
        <f t="shared" si="20"/>
        <v>0.129504</v>
      </c>
      <c r="IU48" s="135">
        <f t="shared" si="21"/>
        <v>0.7863279999999999</v>
      </c>
    </row>
    <row r="49" spans="2:255" s="76" customFormat="1" ht="14.25" customHeight="1">
      <c r="B49" s="74">
        <v>32</v>
      </c>
      <c r="C49" s="75" t="s">
        <v>140</v>
      </c>
      <c r="D49" s="68">
        <v>98.589178</v>
      </c>
      <c r="E49" s="68">
        <v>25.267384</v>
      </c>
      <c r="F49" s="68">
        <v>73.321794</v>
      </c>
      <c r="G49" s="68">
        <v>27.518409</v>
      </c>
      <c r="H49" s="68">
        <v>5.806827</v>
      </c>
      <c r="I49" s="68">
        <v>21.711582</v>
      </c>
      <c r="J49" s="68">
        <v>9.244633</v>
      </c>
      <c r="K49" s="68">
        <v>35.517384</v>
      </c>
      <c r="L49" s="68">
        <v>-26.272751</v>
      </c>
      <c r="M49" s="68">
        <v>6.89832</v>
      </c>
      <c r="N49" s="68">
        <v>5.267384</v>
      </c>
      <c r="O49" s="68">
        <v>1.630936000000001</v>
      </c>
      <c r="P49" s="68">
        <v>7.060189</v>
      </c>
      <c r="Q49" s="68">
        <v>80.128591</v>
      </c>
      <c r="R49" s="68">
        <v>-73.06840199999999</v>
      </c>
      <c r="S49" s="68">
        <v>9.036603</v>
      </c>
      <c r="T49" s="68">
        <v>7.312384</v>
      </c>
      <c r="U49" s="68">
        <v>1.7242189999999997</v>
      </c>
      <c r="V49" s="68">
        <v>7.085998</v>
      </c>
      <c r="W49" s="68">
        <v>19.167384000000002</v>
      </c>
      <c r="X49" s="68">
        <v>-12.081386</v>
      </c>
      <c r="Y49" s="68">
        <v>8.373942</v>
      </c>
      <c r="Z49" s="68">
        <v>10.267384</v>
      </c>
      <c r="AA49" s="68">
        <v>-1.8934419999999998</v>
      </c>
      <c r="AB49" s="68">
        <v>11.327200999999999</v>
      </c>
      <c r="AC49" s="68">
        <v>5.267384</v>
      </c>
      <c r="AD49" s="68">
        <v>6.059817</v>
      </c>
      <c r="AE49" s="68">
        <v>8.015803</v>
      </c>
      <c r="AF49" s="68">
        <v>5.57174</v>
      </c>
      <c r="AG49" s="68">
        <v>2.444063</v>
      </c>
      <c r="AH49" s="68">
        <v>90.09015600000001</v>
      </c>
      <c r="AI49" s="68">
        <v>5.267384</v>
      </c>
      <c r="AJ49" s="68">
        <v>84.82277200000001</v>
      </c>
      <c r="AK49" s="68">
        <v>40.369744000000004</v>
      </c>
      <c r="AL49" s="68">
        <v>5.267384</v>
      </c>
      <c r="AM49" s="68">
        <v>35.102360000000004</v>
      </c>
      <c r="AN49" s="68">
        <f t="shared" si="0"/>
        <v>323.610176</v>
      </c>
      <c r="AO49" s="68">
        <f t="shared" si="0"/>
        <v>210.108614</v>
      </c>
      <c r="AP49" s="68">
        <f t="shared" si="0"/>
        <v>113.50156200000004</v>
      </c>
      <c r="AQ49" s="68">
        <v>16.393665</v>
      </c>
      <c r="AR49" s="68">
        <v>18.500439</v>
      </c>
      <c r="AS49" s="68">
        <v>-2.106773999999999</v>
      </c>
      <c r="AT49" s="68">
        <v>13.740677999999999</v>
      </c>
      <c r="AU49" s="68">
        <v>36.500439</v>
      </c>
      <c r="AV49" s="68">
        <v>-22.759761000000005</v>
      </c>
      <c r="AW49" s="68">
        <v>14.288494</v>
      </c>
      <c r="AX49" s="68">
        <v>36.500439</v>
      </c>
      <c r="AY49" s="68">
        <v>-22.211945</v>
      </c>
      <c r="AZ49" s="68">
        <v>13.307305999999999</v>
      </c>
      <c r="BA49" s="68">
        <v>36.500439</v>
      </c>
      <c r="BB49" s="68">
        <v>-23.193133000000003</v>
      </c>
      <c r="BC49" s="68">
        <v>13.753164000000002</v>
      </c>
      <c r="BD49" s="68">
        <v>56.500439</v>
      </c>
      <c r="BE49" s="68">
        <v>-42.747275</v>
      </c>
      <c r="BF49" s="68">
        <v>13.218314999999999</v>
      </c>
      <c r="BG49" s="68">
        <v>26.500439</v>
      </c>
      <c r="BH49" s="68">
        <v>-13.282124</v>
      </c>
      <c r="BI49" s="68">
        <v>14.253989999999998</v>
      </c>
      <c r="BJ49" s="68">
        <v>22.886117000000002</v>
      </c>
      <c r="BK49" s="68">
        <v>-8.632127000000002</v>
      </c>
      <c r="BL49" s="68">
        <v>14.788428</v>
      </c>
      <c r="BM49" s="68">
        <v>18.500439</v>
      </c>
      <c r="BN49" s="68">
        <v>-3.7120109999999995</v>
      </c>
      <c r="BO49" s="68">
        <v>14.007206</v>
      </c>
      <c r="BP49" s="68">
        <v>16.500439</v>
      </c>
      <c r="BQ49" s="68">
        <v>-2.4932329999999983</v>
      </c>
      <c r="BR49" s="68">
        <v>13.238092</v>
      </c>
      <c r="BS49" s="68">
        <v>16.500439</v>
      </c>
      <c r="BT49" s="68">
        <v>-3.2623469999999988</v>
      </c>
      <c r="BU49" s="68">
        <v>108.490561</v>
      </c>
      <c r="BV49" s="68">
        <v>17.000439</v>
      </c>
      <c r="BW49" s="68">
        <v>91.490122</v>
      </c>
      <c r="BX49" s="68">
        <v>13.72598</v>
      </c>
      <c r="BY49" s="68">
        <v>16.500439</v>
      </c>
      <c r="BZ49" s="68">
        <v>-2.774459</v>
      </c>
      <c r="CA49" s="68">
        <f t="shared" si="1"/>
        <v>263.205879</v>
      </c>
      <c r="CB49" s="68">
        <f t="shared" si="2"/>
        <v>318.8909460000001</v>
      </c>
      <c r="CC49" s="68">
        <f t="shared" si="3"/>
        <v>-55.68506700000001</v>
      </c>
      <c r="CD49" s="68">
        <v>35.864392</v>
      </c>
      <c r="CE49" s="68">
        <v>9.749069</v>
      </c>
      <c r="CF49" s="68">
        <v>26.115322999999997</v>
      </c>
      <c r="CG49" s="68">
        <v>28.163089</v>
      </c>
      <c r="CH49" s="68">
        <v>9.347153</v>
      </c>
      <c r="CI49" s="68">
        <v>18.815936</v>
      </c>
      <c r="CJ49" s="68">
        <v>271.84080900000004</v>
      </c>
      <c r="CK49" s="68">
        <v>9.347153</v>
      </c>
      <c r="CL49" s="68">
        <v>262.493656</v>
      </c>
      <c r="CM49" s="68">
        <v>32.283819</v>
      </c>
      <c r="CN49" s="68">
        <v>9.347153</v>
      </c>
      <c r="CO49" s="68">
        <v>22.936666</v>
      </c>
      <c r="CP49" s="68">
        <v>23.09901</v>
      </c>
      <c r="CQ49" s="68">
        <v>9.575945</v>
      </c>
      <c r="CR49" s="68">
        <v>13.523064999999999</v>
      </c>
      <c r="CS49" s="68">
        <v>127.60382999999999</v>
      </c>
      <c r="CT49" s="68">
        <v>39.414404000000005</v>
      </c>
      <c r="CU49" s="68">
        <v>88.18942599999998</v>
      </c>
      <c r="CV49" s="68">
        <v>24.672341</v>
      </c>
      <c r="CW49" s="68">
        <v>10.018627</v>
      </c>
      <c r="CX49" s="68">
        <v>14.653713999999999</v>
      </c>
      <c r="CY49" s="68">
        <v>34.465512000000004</v>
      </c>
      <c r="CZ49" s="68">
        <v>9.347153</v>
      </c>
      <c r="DA49" s="68">
        <v>25.118359</v>
      </c>
      <c r="DB49" s="68">
        <v>27.87328</v>
      </c>
      <c r="DC49" s="68">
        <v>9.362876</v>
      </c>
      <c r="DD49" s="68">
        <v>18.510403999999998</v>
      </c>
      <c r="DE49" s="68">
        <v>29.334377</v>
      </c>
      <c r="DF49" s="68">
        <v>9.347153</v>
      </c>
      <c r="DG49" s="68">
        <v>19.987223999999998</v>
      </c>
      <c r="DH49" s="68">
        <v>83.283492</v>
      </c>
      <c r="DI49" s="68">
        <v>9.760521</v>
      </c>
      <c r="DJ49" s="68">
        <v>73.522971</v>
      </c>
      <c r="DK49" s="68">
        <v>89.445413</v>
      </c>
      <c r="DL49" s="68">
        <v>9.347153</v>
      </c>
      <c r="DM49" s="68">
        <v>80.09826</v>
      </c>
      <c r="DN49" s="68">
        <f t="shared" si="4"/>
        <v>807.9293640000001</v>
      </c>
      <c r="DO49" s="68">
        <f t="shared" si="5"/>
        <v>143.96436</v>
      </c>
      <c r="DP49" s="68">
        <f t="shared" si="6"/>
        <v>663.9650039999999</v>
      </c>
      <c r="DQ49" s="68">
        <v>15.177406999999999</v>
      </c>
      <c r="DR49" s="68">
        <v>7.768527</v>
      </c>
      <c r="DS49" s="68">
        <v>7.40888</v>
      </c>
      <c r="DT49" s="68">
        <v>9.978297999999999</v>
      </c>
      <c r="DU49" s="68">
        <v>8.428526999999999</v>
      </c>
      <c r="DV49" s="68">
        <v>1.5497709999999998</v>
      </c>
      <c r="DW49" s="68">
        <v>10.076792</v>
      </c>
      <c r="DX49" s="68">
        <v>23.792944</v>
      </c>
      <c r="DY49" s="68">
        <v>-13.716151999999997</v>
      </c>
      <c r="DZ49" s="68">
        <v>10.582106</v>
      </c>
      <c r="EA49" s="68">
        <v>7.768527</v>
      </c>
      <c r="EB49" s="68">
        <v>2.8135790000000007</v>
      </c>
      <c r="EC49" s="68">
        <v>26.87349</v>
      </c>
      <c r="ED49" s="68">
        <v>64.614227</v>
      </c>
      <c r="EE49" s="68">
        <v>-37.740737</v>
      </c>
      <c r="EF49" s="68">
        <v>14.933958</v>
      </c>
      <c r="EG49" s="68">
        <v>7.777855</v>
      </c>
      <c r="EH49" s="68">
        <v>7.156103000000001</v>
      </c>
      <c r="EI49" s="68">
        <v>17.719159300000012</v>
      </c>
      <c r="EJ49" s="68">
        <v>7.768527</v>
      </c>
      <c r="EK49" s="68">
        <v>9.950632300000013</v>
      </c>
      <c r="EL49" s="68">
        <v>15.696317</v>
      </c>
      <c r="EM49" s="68">
        <v>8.268454</v>
      </c>
      <c r="EN49" s="68">
        <v>7.427863000000001</v>
      </c>
      <c r="EO49" s="68">
        <v>17.702357</v>
      </c>
      <c r="EP49" s="68">
        <v>7.768527</v>
      </c>
      <c r="EQ49" s="68">
        <v>9.93383</v>
      </c>
      <c r="ER49" s="68">
        <v>47.696467</v>
      </c>
      <c r="ES49" s="68">
        <v>7.768527</v>
      </c>
      <c r="ET49" s="68">
        <v>39.92793999999999</v>
      </c>
      <c r="EU49" s="68">
        <v>81.51974299999999</v>
      </c>
      <c r="EV49" s="68">
        <v>7.768527</v>
      </c>
      <c r="EW49" s="68">
        <v>73.75121599999999</v>
      </c>
      <c r="EX49" s="68">
        <v>16.419916</v>
      </c>
      <c r="EY49" s="68">
        <v>7.768527</v>
      </c>
      <c r="EZ49" s="68">
        <v>8.651389000000002</v>
      </c>
      <c r="FA49" s="68">
        <f t="shared" si="7"/>
        <v>284.3760103</v>
      </c>
      <c r="FB49" s="68">
        <f t="shared" si="8"/>
        <v>167.26169600000003</v>
      </c>
      <c r="FC49" s="68">
        <f t="shared" si="9"/>
        <v>117.11431429999999</v>
      </c>
      <c r="FD49" s="68">
        <v>17.001305</v>
      </c>
      <c r="FE49" s="68">
        <v>1.180042</v>
      </c>
      <c r="FF49" s="68">
        <v>15.821263</v>
      </c>
      <c r="FG49" s="68">
        <v>41.524755</v>
      </c>
      <c r="FH49" s="68">
        <v>1.180042</v>
      </c>
      <c r="FI49" s="68">
        <v>40.344713</v>
      </c>
      <c r="FJ49" s="68">
        <v>57.481857</v>
      </c>
      <c r="FK49" s="68">
        <v>8.580042</v>
      </c>
      <c r="FL49" s="68">
        <v>48.901815</v>
      </c>
      <c r="FM49" s="68">
        <v>12.625848</v>
      </c>
      <c r="FN49" s="68">
        <v>1.180042</v>
      </c>
      <c r="FO49" s="68">
        <v>11.445806</v>
      </c>
      <c r="FP49" s="68">
        <v>14.268712</v>
      </c>
      <c r="FQ49" s="68">
        <v>1.180042</v>
      </c>
      <c r="FR49" s="68">
        <v>13.08867</v>
      </c>
      <c r="FS49" s="68">
        <v>34.030459</v>
      </c>
      <c r="FT49" s="68">
        <v>1.180042</v>
      </c>
      <c r="FU49" s="68">
        <v>32.850417</v>
      </c>
      <c r="FV49" s="68">
        <v>30.536709</v>
      </c>
      <c r="FW49" s="68">
        <v>1.180042</v>
      </c>
      <c r="FX49" s="68">
        <v>29.356667</v>
      </c>
      <c r="FY49" s="68">
        <v>14.552825</v>
      </c>
      <c r="FZ49" s="68">
        <v>3.24963</v>
      </c>
      <c r="GA49" s="68">
        <v>11.303195</v>
      </c>
      <c r="GB49" s="68">
        <v>18.584192</v>
      </c>
      <c r="GC49" s="68">
        <v>179.649842</v>
      </c>
      <c r="GD49" s="68">
        <v>-161.06565</v>
      </c>
      <c r="GE49" s="68">
        <v>18.484248</v>
      </c>
      <c r="GF49" s="68">
        <v>1.580042</v>
      </c>
      <c r="GG49" s="68">
        <v>16.904206</v>
      </c>
      <c r="GH49" s="68">
        <v>43.830679</v>
      </c>
      <c r="GI49" s="68">
        <v>1.579992</v>
      </c>
      <c r="GJ49" s="68">
        <v>42.250687</v>
      </c>
      <c r="GK49" s="68">
        <v>23.652797</v>
      </c>
      <c r="GL49" s="68">
        <v>1.180042</v>
      </c>
      <c r="GM49" s="68">
        <v>22.472755</v>
      </c>
      <c r="GN49" s="68">
        <f t="shared" si="10"/>
        <v>326.57438600000006</v>
      </c>
      <c r="GO49" s="68">
        <f t="shared" si="11"/>
        <v>202.899842</v>
      </c>
      <c r="GP49" s="68">
        <f t="shared" si="12"/>
        <v>123.67454399999997</v>
      </c>
      <c r="GQ49" s="68">
        <v>6.776005</v>
      </c>
      <c r="GR49" s="68">
        <v>16.387272</v>
      </c>
      <c r="GS49" s="68">
        <v>-9.611267</v>
      </c>
      <c r="GT49" s="68">
        <v>10.648146</v>
      </c>
      <c r="GU49" s="68">
        <v>16.387272</v>
      </c>
      <c r="GV49" s="68">
        <v>-5.739126</v>
      </c>
      <c r="GW49" s="68">
        <v>6.311046</v>
      </c>
      <c r="GX49" s="68">
        <v>46.387272</v>
      </c>
      <c r="GY49" s="68">
        <v>-40.076226</v>
      </c>
      <c r="GZ49" s="68">
        <v>8.034865</v>
      </c>
      <c r="HA49" s="68">
        <v>16.387272</v>
      </c>
      <c r="HB49" s="68">
        <v>-8.352407</v>
      </c>
      <c r="HC49" s="68">
        <v>10.090366</v>
      </c>
      <c r="HD49" s="68">
        <v>73.755138</v>
      </c>
      <c r="HE49" s="68">
        <v>-63.664772</v>
      </c>
      <c r="HF49" s="68">
        <v>6.829007</v>
      </c>
      <c r="HG49" s="68">
        <v>16.387272</v>
      </c>
      <c r="HH49" s="68">
        <v>-9.558265</v>
      </c>
      <c r="HI49" s="68">
        <v>3.942491</v>
      </c>
      <c r="HJ49" s="68">
        <v>17.487272</v>
      </c>
      <c r="HK49" s="68">
        <v>-13.544781</v>
      </c>
      <c r="HL49" s="68">
        <v>4.027176</v>
      </c>
      <c r="HM49" s="68">
        <v>16.387272</v>
      </c>
      <c r="HN49" s="68">
        <v>-12.360096</v>
      </c>
      <c r="HO49" s="68">
        <v>9.147776</v>
      </c>
      <c r="HP49" s="68">
        <v>20.537272</v>
      </c>
      <c r="HQ49" s="68">
        <v>-11.389496</v>
      </c>
      <c r="HR49" s="68">
        <v>4.163963</v>
      </c>
      <c r="HS49" s="68">
        <v>16.437272</v>
      </c>
      <c r="HT49" s="68">
        <v>-12.273309</v>
      </c>
      <c r="HU49" s="68">
        <v>32.088052</v>
      </c>
      <c r="HV49" s="68">
        <v>17.033869</v>
      </c>
      <c r="HW49" s="68">
        <v>15.054183</v>
      </c>
      <c r="HX49" s="68">
        <v>4.152592</v>
      </c>
      <c r="HY49" s="68">
        <v>17.30962</v>
      </c>
      <c r="HZ49" s="68">
        <v>-13.157028</v>
      </c>
      <c r="IA49" s="68">
        <f t="shared" si="13"/>
        <v>106.21148499999998</v>
      </c>
      <c r="IB49" s="68">
        <f t="shared" si="14"/>
        <v>290.88407499999994</v>
      </c>
      <c r="IC49" s="68">
        <f t="shared" si="15"/>
        <v>-184.67259</v>
      </c>
      <c r="ID49" s="135">
        <v>9.097469</v>
      </c>
      <c r="IE49" s="135">
        <v>1.09342</v>
      </c>
      <c r="IF49" s="135">
        <v>8.004049</v>
      </c>
      <c r="IG49" s="135">
        <v>7.776714</v>
      </c>
      <c r="IH49" s="135">
        <v>39.210051</v>
      </c>
      <c r="II49" s="135">
        <v>-31.433337</v>
      </c>
      <c r="IJ49" s="135">
        <v>3.473249</v>
      </c>
      <c r="IK49" s="135">
        <v>27.06525</v>
      </c>
      <c r="IL49" s="135">
        <v>-23.592001</v>
      </c>
      <c r="IM49" s="135">
        <v>7.015341</v>
      </c>
      <c r="IN49" s="135">
        <v>16.43723</v>
      </c>
      <c r="IO49" s="135">
        <v>-9.421889</v>
      </c>
      <c r="IP49" s="135">
        <f t="shared" si="16"/>
        <v>27.362773</v>
      </c>
      <c r="IQ49" s="135">
        <f t="shared" si="17"/>
        <v>83.805951</v>
      </c>
      <c r="IR49" s="135">
        <f t="shared" si="18"/>
        <v>-56.443177999999996</v>
      </c>
      <c r="IS49" s="135">
        <f t="shared" si="19"/>
        <v>31.770062000000003</v>
      </c>
      <c r="IT49" s="135">
        <f t="shared" si="20"/>
        <v>95.549088</v>
      </c>
      <c r="IU49" s="135">
        <f t="shared" si="21"/>
        <v>-63.779026</v>
      </c>
    </row>
    <row r="50" spans="2:255" s="76" customFormat="1" ht="14.25" customHeight="1">
      <c r="B50" s="74"/>
      <c r="C50" s="75" t="s">
        <v>141</v>
      </c>
      <c r="D50" s="68">
        <v>96.07504</v>
      </c>
      <c r="E50" s="68">
        <v>25.050418</v>
      </c>
      <c r="F50" s="68">
        <v>71.024622</v>
      </c>
      <c r="G50" s="68">
        <v>25.360978</v>
      </c>
      <c r="H50" s="68">
        <v>5.239861</v>
      </c>
      <c r="I50" s="68">
        <v>20.121116999999998</v>
      </c>
      <c r="J50" s="68">
        <v>6.910958</v>
      </c>
      <c r="K50" s="68">
        <v>35.300418</v>
      </c>
      <c r="L50" s="68">
        <v>-28.38946</v>
      </c>
      <c r="M50" s="68">
        <v>4.56676</v>
      </c>
      <c r="N50" s="68">
        <v>5.050418</v>
      </c>
      <c r="O50" s="68">
        <v>-0.48365799999999926</v>
      </c>
      <c r="P50" s="68">
        <v>4.560978</v>
      </c>
      <c r="Q50" s="68">
        <v>79.800418</v>
      </c>
      <c r="R50" s="68">
        <v>-75.23943999999999</v>
      </c>
      <c r="S50" s="68">
        <v>4.760978</v>
      </c>
      <c r="T50" s="68">
        <v>7.050418</v>
      </c>
      <c r="U50" s="68">
        <v>-2.28944</v>
      </c>
      <c r="V50" s="68">
        <v>4.601256</v>
      </c>
      <c r="W50" s="68">
        <v>5.350418</v>
      </c>
      <c r="X50" s="68">
        <v>-0.7491620000000001</v>
      </c>
      <c r="Y50" s="68">
        <v>5.610978</v>
      </c>
      <c r="Z50" s="68">
        <v>5.050418</v>
      </c>
      <c r="AA50" s="68">
        <v>0.5605600000000006</v>
      </c>
      <c r="AB50" s="68">
        <v>8.441958</v>
      </c>
      <c r="AC50" s="68">
        <v>5.050418</v>
      </c>
      <c r="AD50" s="68">
        <v>3.39154</v>
      </c>
      <c r="AE50" s="68">
        <v>5.703088</v>
      </c>
      <c r="AF50" s="68">
        <v>5.354774</v>
      </c>
      <c r="AG50" s="68">
        <v>0.34831400000000023</v>
      </c>
      <c r="AH50" s="68">
        <v>86.574049</v>
      </c>
      <c r="AI50" s="68">
        <v>5.050418</v>
      </c>
      <c r="AJ50" s="68">
        <v>81.52363100000001</v>
      </c>
      <c r="AK50" s="68">
        <v>35.324029</v>
      </c>
      <c r="AL50" s="68">
        <v>5.050418</v>
      </c>
      <c r="AM50" s="68">
        <v>30.273611000000002</v>
      </c>
      <c r="AN50" s="68">
        <f t="shared" si="0"/>
        <v>288.49105000000003</v>
      </c>
      <c r="AO50" s="68">
        <f t="shared" si="0"/>
        <v>188.398815</v>
      </c>
      <c r="AP50" s="68">
        <f t="shared" si="0"/>
        <v>100.09223500000002</v>
      </c>
      <c r="AQ50" s="68">
        <v>11.994263</v>
      </c>
      <c r="AR50" s="68">
        <v>18.184361</v>
      </c>
      <c r="AS50" s="68">
        <v>-6.190097999999999</v>
      </c>
      <c r="AT50" s="68">
        <v>12.310289</v>
      </c>
      <c r="AU50" s="68">
        <v>36.184361</v>
      </c>
      <c r="AV50" s="68">
        <v>-23.874072000000005</v>
      </c>
      <c r="AW50" s="68">
        <v>12.003889</v>
      </c>
      <c r="AX50" s="68">
        <v>36.184361</v>
      </c>
      <c r="AY50" s="68">
        <v>-24.180472</v>
      </c>
      <c r="AZ50" s="68">
        <v>11.706228</v>
      </c>
      <c r="BA50" s="68">
        <v>36.184361</v>
      </c>
      <c r="BB50" s="68">
        <v>-24.478133000000003</v>
      </c>
      <c r="BC50" s="68">
        <v>12.214676</v>
      </c>
      <c r="BD50" s="68">
        <v>56.184361</v>
      </c>
      <c r="BE50" s="68">
        <v>-43.969685</v>
      </c>
      <c r="BF50" s="68">
        <v>11.500248</v>
      </c>
      <c r="BG50" s="68">
        <v>26.184361</v>
      </c>
      <c r="BH50" s="68">
        <v>-14.684113</v>
      </c>
      <c r="BI50" s="68">
        <v>11.504283</v>
      </c>
      <c r="BJ50" s="68">
        <v>22.570039</v>
      </c>
      <c r="BK50" s="68">
        <v>-11.065756000000002</v>
      </c>
      <c r="BL50" s="68">
        <v>11.494283</v>
      </c>
      <c r="BM50" s="68">
        <v>16.184361</v>
      </c>
      <c r="BN50" s="68">
        <v>-4.690078</v>
      </c>
      <c r="BO50" s="68">
        <v>11.875958</v>
      </c>
      <c r="BP50" s="68">
        <v>16.184361</v>
      </c>
      <c r="BQ50" s="68">
        <v>-4.308402999999998</v>
      </c>
      <c r="BR50" s="68">
        <v>11.495008</v>
      </c>
      <c r="BS50" s="68">
        <v>16.184361</v>
      </c>
      <c r="BT50" s="68">
        <v>-4.689352999999999</v>
      </c>
      <c r="BU50" s="68">
        <v>105.895184</v>
      </c>
      <c r="BV50" s="68">
        <v>16.684361</v>
      </c>
      <c r="BW50" s="68">
        <v>89.210823</v>
      </c>
      <c r="BX50" s="68">
        <v>11.494283</v>
      </c>
      <c r="BY50" s="68">
        <v>16.184361</v>
      </c>
      <c r="BZ50" s="68">
        <v>-4.690078</v>
      </c>
      <c r="CA50" s="68">
        <f t="shared" si="1"/>
        <v>235.48859199999998</v>
      </c>
      <c r="CB50" s="68">
        <f t="shared" si="2"/>
        <v>313.0980100000001</v>
      </c>
      <c r="CC50" s="68">
        <f t="shared" si="3"/>
        <v>-77.609418</v>
      </c>
      <c r="CD50" s="68">
        <v>34.626213</v>
      </c>
      <c r="CE50" s="68">
        <v>9.236465</v>
      </c>
      <c r="CF50" s="68">
        <v>25.389747999999997</v>
      </c>
      <c r="CG50" s="68">
        <v>22.117203</v>
      </c>
      <c r="CH50" s="68">
        <v>9.236465</v>
      </c>
      <c r="CI50" s="68">
        <v>12.880738</v>
      </c>
      <c r="CJ50" s="68">
        <v>270.117203</v>
      </c>
      <c r="CK50" s="68">
        <v>9.236465</v>
      </c>
      <c r="CL50" s="68">
        <v>260.880738</v>
      </c>
      <c r="CM50" s="68">
        <v>30.067509</v>
      </c>
      <c r="CN50" s="68">
        <v>9.236465</v>
      </c>
      <c r="CO50" s="68">
        <v>20.831044</v>
      </c>
      <c r="CP50" s="68">
        <v>22.410823</v>
      </c>
      <c r="CQ50" s="68">
        <v>9.236465</v>
      </c>
      <c r="CR50" s="68">
        <v>13.174358</v>
      </c>
      <c r="CS50" s="68">
        <v>125.770828</v>
      </c>
      <c r="CT50" s="68">
        <v>39.236465</v>
      </c>
      <c r="CU50" s="68">
        <v>86.53436299999998</v>
      </c>
      <c r="CV50" s="68">
        <v>22.117203</v>
      </c>
      <c r="CW50" s="68">
        <v>9.236465</v>
      </c>
      <c r="CX50" s="68">
        <v>12.880738</v>
      </c>
      <c r="CY50" s="68">
        <v>28.367203</v>
      </c>
      <c r="CZ50" s="68">
        <v>9.236465</v>
      </c>
      <c r="DA50" s="68">
        <v>19.130738</v>
      </c>
      <c r="DB50" s="68">
        <v>22.317203</v>
      </c>
      <c r="DC50" s="68">
        <v>9.236465</v>
      </c>
      <c r="DD50" s="68">
        <v>13.080737999999998</v>
      </c>
      <c r="DE50" s="68">
        <v>22.117203</v>
      </c>
      <c r="DF50" s="68">
        <v>9.236465</v>
      </c>
      <c r="DG50" s="68">
        <v>12.880738</v>
      </c>
      <c r="DH50" s="68">
        <v>79.583108</v>
      </c>
      <c r="DI50" s="68">
        <v>9.236465</v>
      </c>
      <c r="DJ50" s="68">
        <v>70.346643</v>
      </c>
      <c r="DK50" s="68">
        <v>83.680837</v>
      </c>
      <c r="DL50" s="68">
        <v>9.236465</v>
      </c>
      <c r="DM50" s="68">
        <v>74.444372</v>
      </c>
      <c r="DN50" s="68">
        <f t="shared" si="4"/>
        <v>763.292536</v>
      </c>
      <c r="DO50" s="68">
        <f t="shared" si="5"/>
        <v>140.83758</v>
      </c>
      <c r="DP50" s="68">
        <f t="shared" si="6"/>
        <v>622.454956</v>
      </c>
      <c r="DQ50" s="68">
        <v>9.399982</v>
      </c>
      <c r="DR50" s="68">
        <v>7.41276</v>
      </c>
      <c r="DS50" s="68">
        <v>1.987222</v>
      </c>
      <c r="DT50" s="68">
        <v>6.517916</v>
      </c>
      <c r="DU50" s="68">
        <v>7.41276</v>
      </c>
      <c r="DV50" s="68">
        <v>-0.894844</v>
      </c>
      <c r="DW50" s="68">
        <v>6.500927</v>
      </c>
      <c r="DX50" s="68">
        <v>23.41276</v>
      </c>
      <c r="DY50" s="68">
        <v>-16.911832999999998</v>
      </c>
      <c r="DZ50" s="68">
        <v>6.317916</v>
      </c>
      <c r="EA50" s="68">
        <v>7.41276</v>
      </c>
      <c r="EB50" s="68">
        <v>-1.0948439999999993</v>
      </c>
      <c r="EC50" s="68">
        <v>21.723006</v>
      </c>
      <c r="ED50" s="68">
        <v>63.25846</v>
      </c>
      <c r="EE50" s="68">
        <v>-41.535454</v>
      </c>
      <c r="EF50" s="68">
        <v>6.915312</v>
      </c>
      <c r="EG50" s="68">
        <v>7.41276</v>
      </c>
      <c r="EH50" s="68">
        <v>-0.49744799999999945</v>
      </c>
      <c r="EI50" s="68">
        <v>9.712243300000011</v>
      </c>
      <c r="EJ50" s="68">
        <v>7.41276</v>
      </c>
      <c r="EK50" s="68">
        <v>2.299483300000012</v>
      </c>
      <c r="EL50" s="68">
        <v>6.317916</v>
      </c>
      <c r="EM50" s="68">
        <v>7.41276</v>
      </c>
      <c r="EN50" s="68">
        <v>-1.0948439999999993</v>
      </c>
      <c r="EO50" s="68">
        <v>9.367916</v>
      </c>
      <c r="EP50" s="68">
        <v>7.41276</v>
      </c>
      <c r="EQ50" s="68">
        <v>1.9551559999999997</v>
      </c>
      <c r="ER50" s="68">
        <v>37.4695</v>
      </c>
      <c r="ES50" s="68">
        <v>7.41276</v>
      </c>
      <c r="ET50" s="68">
        <v>30.056739999999998</v>
      </c>
      <c r="EU50" s="68">
        <v>77.317916</v>
      </c>
      <c r="EV50" s="68">
        <v>7.41276</v>
      </c>
      <c r="EW50" s="68">
        <v>69.90515599999999</v>
      </c>
      <c r="EX50" s="68">
        <v>6.817916</v>
      </c>
      <c r="EY50" s="68">
        <v>7.41276</v>
      </c>
      <c r="EZ50" s="68">
        <v>-0.5948439999999993</v>
      </c>
      <c r="FA50" s="68">
        <f t="shared" si="7"/>
        <v>204.37846629999999</v>
      </c>
      <c r="FB50" s="68">
        <f t="shared" si="8"/>
        <v>160.79881999999998</v>
      </c>
      <c r="FC50" s="68">
        <f t="shared" si="9"/>
        <v>43.5796463</v>
      </c>
      <c r="FD50" s="68">
        <v>11.635462</v>
      </c>
      <c r="FE50" s="68">
        <v>0.80322</v>
      </c>
      <c r="FF50" s="68">
        <v>10.832242</v>
      </c>
      <c r="FG50" s="68">
        <v>5.780762</v>
      </c>
      <c r="FH50" s="68">
        <v>0.80322</v>
      </c>
      <c r="FI50" s="68">
        <v>4.977542</v>
      </c>
      <c r="FJ50" s="68">
        <v>34.780762</v>
      </c>
      <c r="FK50" s="68">
        <v>8.20322</v>
      </c>
      <c r="FL50" s="68">
        <v>26.577542</v>
      </c>
      <c r="FM50" s="68">
        <v>5.780762</v>
      </c>
      <c r="FN50" s="68">
        <v>0.80322</v>
      </c>
      <c r="FO50" s="68">
        <v>4.977542</v>
      </c>
      <c r="FP50" s="68">
        <v>5.780762</v>
      </c>
      <c r="FQ50" s="68">
        <v>0.80322</v>
      </c>
      <c r="FR50" s="68">
        <v>4.977542</v>
      </c>
      <c r="FS50" s="68">
        <v>22.634695</v>
      </c>
      <c r="FT50" s="68">
        <v>0.80322</v>
      </c>
      <c r="FU50" s="68">
        <v>21.831475</v>
      </c>
      <c r="FV50" s="68">
        <v>22.456898</v>
      </c>
      <c r="FW50" s="68">
        <v>0.80322</v>
      </c>
      <c r="FX50" s="68">
        <v>21.653678</v>
      </c>
      <c r="FY50" s="68">
        <v>5.780762</v>
      </c>
      <c r="FZ50" s="68">
        <v>2.872808</v>
      </c>
      <c r="GA50" s="68">
        <v>2.907954</v>
      </c>
      <c r="GB50" s="68">
        <v>5.780762</v>
      </c>
      <c r="GC50" s="68">
        <v>179.27302</v>
      </c>
      <c r="GD50" s="68">
        <v>-173.492258</v>
      </c>
      <c r="GE50" s="68">
        <v>5.780762</v>
      </c>
      <c r="GF50" s="68">
        <v>0.80322</v>
      </c>
      <c r="GG50" s="68">
        <v>4.977542</v>
      </c>
      <c r="GH50" s="68">
        <v>38.118365</v>
      </c>
      <c r="GI50" s="68">
        <v>0.80322</v>
      </c>
      <c r="GJ50" s="68">
        <v>37.315145</v>
      </c>
      <c r="GK50" s="68">
        <v>10.580762</v>
      </c>
      <c r="GL50" s="68">
        <v>0.80322</v>
      </c>
      <c r="GM50" s="68">
        <v>9.777542</v>
      </c>
      <c r="GN50" s="68">
        <f t="shared" si="10"/>
        <v>174.89151599999997</v>
      </c>
      <c r="GO50" s="68">
        <f t="shared" si="11"/>
        <v>197.57802800000002</v>
      </c>
      <c r="GP50" s="68">
        <f t="shared" si="12"/>
        <v>-22.68651199999999</v>
      </c>
      <c r="GQ50" s="68">
        <v>0.87336</v>
      </c>
      <c r="GR50" s="68">
        <v>16.042309</v>
      </c>
      <c r="GS50" s="68">
        <v>-15.168949</v>
      </c>
      <c r="GT50" s="68">
        <v>5.789043</v>
      </c>
      <c r="GU50" s="68">
        <v>16.042309</v>
      </c>
      <c r="GV50" s="68">
        <v>-10.253266</v>
      </c>
      <c r="GW50" s="68">
        <v>0.87336</v>
      </c>
      <c r="GX50" s="68">
        <v>46.042309</v>
      </c>
      <c r="GY50" s="68">
        <v>-45.168949</v>
      </c>
      <c r="GZ50" s="68">
        <v>4.191562</v>
      </c>
      <c r="HA50" s="68">
        <v>16.042309</v>
      </c>
      <c r="HB50" s="68">
        <v>-11.850747</v>
      </c>
      <c r="HC50" s="68">
        <v>5.391704</v>
      </c>
      <c r="HD50" s="68">
        <v>73.410175</v>
      </c>
      <c r="HE50" s="68">
        <v>-68.018471</v>
      </c>
      <c r="HF50" s="68">
        <v>3.514862</v>
      </c>
      <c r="HG50" s="68">
        <v>16.042309</v>
      </c>
      <c r="HH50" s="68">
        <v>-12.527447</v>
      </c>
      <c r="HI50" s="68">
        <v>0.87336</v>
      </c>
      <c r="HJ50" s="68">
        <v>16.042309</v>
      </c>
      <c r="HK50" s="68">
        <v>-15.168949</v>
      </c>
      <c r="HL50" s="68">
        <v>0.87336</v>
      </c>
      <c r="HM50" s="68">
        <v>16.042309</v>
      </c>
      <c r="HN50" s="68">
        <v>-15.168949</v>
      </c>
      <c r="HO50" s="68">
        <v>2.823715</v>
      </c>
      <c r="HP50" s="68">
        <v>16.042309</v>
      </c>
      <c r="HQ50" s="68">
        <v>-13.218594</v>
      </c>
      <c r="HR50" s="68">
        <v>2.68236</v>
      </c>
      <c r="HS50" s="68">
        <v>16.042309</v>
      </c>
      <c r="HT50" s="68">
        <v>-13.359949</v>
      </c>
      <c r="HU50" s="68">
        <v>28.89029</v>
      </c>
      <c r="HV50" s="68">
        <v>16.042309</v>
      </c>
      <c r="HW50" s="68">
        <v>12.847981</v>
      </c>
      <c r="HX50" s="68">
        <v>0.87336</v>
      </c>
      <c r="HY50" s="68">
        <v>16.042309</v>
      </c>
      <c r="HZ50" s="68">
        <v>-15.168949</v>
      </c>
      <c r="IA50" s="68">
        <f t="shared" si="13"/>
        <v>57.650336</v>
      </c>
      <c r="IB50" s="68">
        <f t="shared" si="14"/>
        <v>279.8755739999999</v>
      </c>
      <c r="IC50" s="68">
        <f t="shared" si="15"/>
        <v>-222.22523799999996</v>
      </c>
      <c r="ID50" s="135">
        <v>5.928526</v>
      </c>
      <c r="IE50" s="135">
        <v>0.107464</v>
      </c>
      <c r="IF50" s="135">
        <v>5.821062</v>
      </c>
      <c r="IG50" s="135">
        <v>4.87833</v>
      </c>
      <c r="IH50" s="135">
        <v>31.042309</v>
      </c>
      <c r="II50" s="135">
        <v>-26.163979</v>
      </c>
      <c r="IJ50" s="135">
        <v>0.88532</v>
      </c>
      <c r="IK50" s="135">
        <v>16.042309</v>
      </c>
      <c r="IL50" s="135">
        <v>-15.156989</v>
      </c>
      <c r="IM50" s="135">
        <v>3.043594</v>
      </c>
      <c r="IN50" s="135">
        <v>16.042309</v>
      </c>
      <c r="IO50" s="135">
        <v>-12.998715</v>
      </c>
      <c r="IP50" s="135">
        <f t="shared" si="16"/>
        <v>14.73577</v>
      </c>
      <c r="IQ50" s="135">
        <f t="shared" si="17"/>
        <v>63.234391</v>
      </c>
      <c r="IR50" s="135">
        <f t="shared" si="18"/>
        <v>-48.498621</v>
      </c>
      <c r="IS50" s="135">
        <f t="shared" si="19"/>
        <v>11.727325</v>
      </c>
      <c r="IT50" s="135">
        <f t="shared" si="20"/>
        <v>94.169236</v>
      </c>
      <c r="IU50" s="135">
        <f t="shared" si="21"/>
        <v>-82.44191099999999</v>
      </c>
    </row>
    <row r="51" spans="2:255" s="78" customFormat="1" ht="14.25" customHeight="1">
      <c r="B51" s="77"/>
      <c r="C51" s="52" t="s">
        <v>132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f t="shared" si="0"/>
        <v>0</v>
      </c>
      <c r="AO51" s="68">
        <f t="shared" si="0"/>
        <v>0</v>
      </c>
      <c r="AP51" s="68">
        <f t="shared" si="0"/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f t="shared" si="1"/>
        <v>0</v>
      </c>
      <c r="CB51" s="68">
        <f t="shared" si="2"/>
        <v>0</v>
      </c>
      <c r="CC51" s="68">
        <f t="shared" si="3"/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>
        <v>0</v>
      </c>
      <c r="DB51" s="68">
        <v>0</v>
      </c>
      <c r="DC51" s="68">
        <v>0</v>
      </c>
      <c r="DD51" s="68">
        <v>0</v>
      </c>
      <c r="DE51" s="68">
        <v>0</v>
      </c>
      <c r="DF51" s="68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f t="shared" si="4"/>
        <v>0</v>
      </c>
      <c r="DO51" s="68">
        <f t="shared" si="5"/>
        <v>0</v>
      </c>
      <c r="DP51" s="68">
        <f t="shared" si="6"/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  <c r="EN51" s="68">
        <v>0</v>
      </c>
      <c r="EO51" s="68">
        <v>0</v>
      </c>
      <c r="EP51" s="68">
        <v>0</v>
      </c>
      <c r="EQ51" s="68">
        <v>0</v>
      </c>
      <c r="ER51" s="68">
        <v>0</v>
      </c>
      <c r="ES51" s="68">
        <v>0</v>
      </c>
      <c r="ET51" s="68">
        <v>0</v>
      </c>
      <c r="EU51" s="68">
        <v>0</v>
      </c>
      <c r="EV51" s="68">
        <v>0</v>
      </c>
      <c r="EW51" s="68">
        <v>0</v>
      </c>
      <c r="EX51" s="68">
        <v>0</v>
      </c>
      <c r="EY51" s="68">
        <v>0</v>
      </c>
      <c r="EZ51" s="68">
        <v>0</v>
      </c>
      <c r="FA51" s="68">
        <f t="shared" si="7"/>
        <v>0</v>
      </c>
      <c r="FB51" s="68">
        <f t="shared" si="8"/>
        <v>0</v>
      </c>
      <c r="FC51" s="68">
        <f t="shared" si="9"/>
        <v>0</v>
      </c>
      <c r="FD51" s="68">
        <v>0</v>
      </c>
      <c r="FE51" s="68">
        <v>0</v>
      </c>
      <c r="FF51" s="68">
        <v>0</v>
      </c>
      <c r="FG51" s="68">
        <v>0</v>
      </c>
      <c r="FH51" s="68">
        <v>0</v>
      </c>
      <c r="FI51" s="68">
        <v>0</v>
      </c>
      <c r="FJ51" s="68">
        <v>0</v>
      </c>
      <c r="FK51" s="68">
        <v>0</v>
      </c>
      <c r="FL51" s="68">
        <v>0</v>
      </c>
      <c r="FM51" s="68">
        <v>0</v>
      </c>
      <c r="FN51" s="68">
        <v>0</v>
      </c>
      <c r="FO51" s="68">
        <v>0</v>
      </c>
      <c r="FP51" s="68">
        <v>0</v>
      </c>
      <c r="FQ51" s="68">
        <v>0</v>
      </c>
      <c r="FR51" s="68">
        <v>0</v>
      </c>
      <c r="FS51" s="68">
        <v>0</v>
      </c>
      <c r="FT51" s="68">
        <v>0</v>
      </c>
      <c r="FU51" s="68">
        <v>0</v>
      </c>
      <c r="FV51" s="68">
        <v>0</v>
      </c>
      <c r="FW51" s="68">
        <v>0</v>
      </c>
      <c r="FX51" s="68">
        <v>0</v>
      </c>
      <c r="FY51" s="68">
        <v>0</v>
      </c>
      <c r="FZ51" s="68">
        <v>0</v>
      </c>
      <c r="GA51" s="68">
        <v>0</v>
      </c>
      <c r="GB51" s="68">
        <v>0</v>
      </c>
      <c r="GC51" s="68">
        <v>0</v>
      </c>
      <c r="GD51" s="68">
        <v>0</v>
      </c>
      <c r="GE51" s="68">
        <v>0</v>
      </c>
      <c r="GF51" s="68">
        <v>0</v>
      </c>
      <c r="GG51" s="68">
        <v>0</v>
      </c>
      <c r="GH51" s="68">
        <v>0</v>
      </c>
      <c r="GI51" s="68">
        <v>0</v>
      </c>
      <c r="GJ51" s="68">
        <v>0</v>
      </c>
      <c r="GK51" s="68">
        <v>0</v>
      </c>
      <c r="GL51" s="68">
        <v>0</v>
      </c>
      <c r="GM51" s="68">
        <v>0</v>
      </c>
      <c r="GN51" s="68">
        <f t="shared" si="10"/>
        <v>0</v>
      </c>
      <c r="GO51" s="68">
        <f t="shared" si="11"/>
        <v>0</v>
      </c>
      <c r="GP51" s="68">
        <f t="shared" si="12"/>
        <v>0</v>
      </c>
      <c r="GQ51" s="68">
        <v>0</v>
      </c>
      <c r="GR51" s="68">
        <v>0</v>
      </c>
      <c r="GS51" s="68">
        <v>0</v>
      </c>
      <c r="GT51" s="68">
        <v>0</v>
      </c>
      <c r="GU51" s="68">
        <v>0</v>
      </c>
      <c r="GV51" s="68">
        <v>0</v>
      </c>
      <c r="GW51" s="68">
        <v>0</v>
      </c>
      <c r="GX51" s="68">
        <v>0</v>
      </c>
      <c r="GY51" s="68">
        <v>0</v>
      </c>
      <c r="GZ51" s="68">
        <v>0</v>
      </c>
      <c r="HA51" s="68">
        <v>0</v>
      </c>
      <c r="HB51" s="68">
        <v>0</v>
      </c>
      <c r="HC51" s="68">
        <v>0</v>
      </c>
      <c r="HD51" s="68">
        <v>0</v>
      </c>
      <c r="HE51" s="68">
        <v>0</v>
      </c>
      <c r="HF51" s="68">
        <v>0</v>
      </c>
      <c r="HG51" s="68">
        <v>0</v>
      </c>
      <c r="HH51" s="68">
        <v>0</v>
      </c>
      <c r="HI51" s="68">
        <v>0</v>
      </c>
      <c r="HJ51" s="68">
        <v>0</v>
      </c>
      <c r="HK51" s="68">
        <v>0</v>
      </c>
      <c r="HL51" s="68">
        <v>0</v>
      </c>
      <c r="HM51" s="68">
        <v>0</v>
      </c>
      <c r="HN51" s="68">
        <v>0</v>
      </c>
      <c r="HO51" s="68">
        <v>0</v>
      </c>
      <c r="HP51" s="68">
        <v>0</v>
      </c>
      <c r="HQ51" s="68">
        <v>0</v>
      </c>
      <c r="HR51" s="68">
        <v>0</v>
      </c>
      <c r="HS51" s="68">
        <v>0</v>
      </c>
      <c r="HT51" s="68">
        <v>0</v>
      </c>
      <c r="HU51" s="68">
        <v>0</v>
      </c>
      <c r="HV51" s="68">
        <v>0</v>
      </c>
      <c r="HW51" s="68">
        <v>0</v>
      </c>
      <c r="HX51" s="68">
        <v>0</v>
      </c>
      <c r="HY51" s="68">
        <v>0</v>
      </c>
      <c r="HZ51" s="68">
        <v>0</v>
      </c>
      <c r="IA51" s="68">
        <f t="shared" si="13"/>
        <v>0</v>
      </c>
      <c r="IB51" s="68">
        <f t="shared" si="14"/>
        <v>0</v>
      </c>
      <c r="IC51" s="68">
        <f t="shared" si="15"/>
        <v>0</v>
      </c>
      <c r="ID51" s="135">
        <v>0</v>
      </c>
      <c r="IE51" s="135">
        <v>0</v>
      </c>
      <c r="IF51" s="135">
        <v>0</v>
      </c>
      <c r="IG51" s="135">
        <v>0</v>
      </c>
      <c r="IH51" s="135">
        <v>0</v>
      </c>
      <c r="II51" s="135">
        <v>0</v>
      </c>
      <c r="IJ51" s="135">
        <v>0</v>
      </c>
      <c r="IK51" s="135">
        <v>0</v>
      </c>
      <c r="IL51" s="135">
        <v>0</v>
      </c>
      <c r="IM51" s="135">
        <v>0</v>
      </c>
      <c r="IN51" s="135">
        <v>0</v>
      </c>
      <c r="IO51" s="135">
        <v>0</v>
      </c>
      <c r="IP51" s="135">
        <f t="shared" si="16"/>
        <v>0</v>
      </c>
      <c r="IQ51" s="135">
        <f t="shared" si="17"/>
        <v>0</v>
      </c>
      <c r="IR51" s="135">
        <f t="shared" si="18"/>
        <v>0</v>
      </c>
      <c r="IS51" s="135">
        <f t="shared" si="19"/>
        <v>0</v>
      </c>
      <c r="IT51" s="135">
        <f t="shared" si="20"/>
        <v>0</v>
      </c>
      <c r="IU51" s="135">
        <f t="shared" si="21"/>
        <v>0</v>
      </c>
    </row>
    <row r="52" spans="2:255" s="76" customFormat="1" ht="14.25" customHeight="1">
      <c r="B52" s="74"/>
      <c r="C52" s="75" t="s">
        <v>142</v>
      </c>
      <c r="D52" s="68">
        <v>2.514138</v>
      </c>
      <c r="E52" s="68">
        <v>0.216966</v>
      </c>
      <c r="F52" s="68">
        <v>2.2971719999999998</v>
      </c>
      <c r="G52" s="68">
        <v>2.157431</v>
      </c>
      <c r="H52" s="68">
        <v>0.566966</v>
      </c>
      <c r="I52" s="68">
        <v>1.590465</v>
      </c>
      <c r="J52" s="68">
        <v>2.333675</v>
      </c>
      <c r="K52" s="68">
        <v>0.216966</v>
      </c>
      <c r="L52" s="68">
        <v>2.1167089999999997</v>
      </c>
      <c r="M52" s="68">
        <v>2.33156</v>
      </c>
      <c r="N52" s="68">
        <v>0.216966</v>
      </c>
      <c r="O52" s="68">
        <v>2.1145940000000003</v>
      </c>
      <c r="P52" s="68">
        <v>2.499211</v>
      </c>
      <c r="Q52" s="68">
        <v>0.328173</v>
      </c>
      <c r="R52" s="68">
        <v>2.1710380000000002</v>
      </c>
      <c r="S52" s="68">
        <v>4.275625</v>
      </c>
      <c r="T52" s="68">
        <v>0.26196600000000003</v>
      </c>
      <c r="U52" s="68">
        <v>4.013659</v>
      </c>
      <c r="V52" s="68">
        <v>2.484742</v>
      </c>
      <c r="W52" s="68">
        <v>13.816966</v>
      </c>
      <c r="X52" s="68">
        <v>-11.332224</v>
      </c>
      <c r="Y52" s="68">
        <v>2.762964</v>
      </c>
      <c r="Z52" s="68">
        <v>5.216966</v>
      </c>
      <c r="AA52" s="68">
        <v>-2.4540020000000005</v>
      </c>
      <c r="AB52" s="68">
        <v>2.885243</v>
      </c>
      <c r="AC52" s="68">
        <v>0.216966</v>
      </c>
      <c r="AD52" s="68">
        <v>2.668277</v>
      </c>
      <c r="AE52" s="68">
        <v>2.312715</v>
      </c>
      <c r="AF52" s="68">
        <v>0.216966</v>
      </c>
      <c r="AG52" s="68">
        <v>2.0957489999999996</v>
      </c>
      <c r="AH52" s="68">
        <v>3.516107</v>
      </c>
      <c r="AI52" s="68">
        <v>0.216966</v>
      </c>
      <c r="AJ52" s="68">
        <v>3.299141</v>
      </c>
      <c r="AK52" s="68">
        <v>5.0457149999999995</v>
      </c>
      <c r="AL52" s="68">
        <v>0.216966</v>
      </c>
      <c r="AM52" s="68">
        <v>4.828749</v>
      </c>
      <c r="AN52" s="68">
        <f t="shared" si="0"/>
        <v>35.119126</v>
      </c>
      <c r="AO52" s="68">
        <f t="shared" si="0"/>
        <v>21.709798999999997</v>
      </c>
      <c r="AP52" s="68">
        <f t="shared" si="0"/>
        <v>13.409327000000001</v>
      </c>
      <c r="AQ52" s="68">
        <v>4.399402</v>
      </c>
      <c r="AR52" s="68">
        <v>0.316078</v>
      </c>
      <c r="AS52" s="68">
        <v>4.083324</v>
      </c>
      <c r="AT52" s="68">
        <v>1.430389</v>
      </c>
      <c r="AU52" s="68">
        <v>0.316078</v>
      </c>
      <c r="AV52" s="68">
        <v>1.1143109999999998</v>
      </c>
      <c r="AW52" s="68">
        <v>2.284605</v>
      </c>
      <c r="AX52" s="68">
        <v>0.316078</v>
      </c>
      <c r="AY52" s="68">
        <v>1.968527</v>
      </c>
      <c r="AZ52" s="68">
        <v>1.601078</v>
      </c>
      <c r="BA52" s="68">
        <v>0.316078</v>
      </c>
      <c r="BB52" s="68">
        <v>1.2850000000000001</v>
      </c>
      <c r="BC52" s="68">
        <v>1.538488</v>
      </c>
      <c r="BD52" s="68">
        <v>0.316078</v>
      </c>
      <c r="BE52" s="68">
        <v>1.22241</v>
      </c>
      <c r="BF52" s="68">
        <v>1.718067</v>
      </c>
      <c r="BG52" s="68">
        <v>0.316078</v>
      </c>
      <c r="BH52" s="68">
        <v>1.401989</v>
      </c>
      <c r="BI52" s="68">
        <v>2.749707</v>
      </c>
      <c r="BJ52" s="68">
        <v>0.316078</v>
      </c>
      <c r="BK52" s="68">
        <v>2.433629</v>
      </c>
      <c r="BL52" s="68">
        <v>3.294145</v>
      </c>
      <c r="BM52" s="68">
        <v>2.316078</v>
      </c>
      <c r="BN52" s="68">
        <v>0.978067</v>
      </c>
      <c r="BO52" s="68">
        <v>2.1312480000000003</v>
      </c>
      <c r="BP52" s="68">
        <v>0.316078</v>
      </c>
      <c r="BQ52" s="68">
        <v>1.81517</v>
      </c>
      <c r="BR52" s="68">
        <v>1.743084</v>
      </c>
      <c r="BS52" s="68">
        <v>0.316078</v>
      </c>
      <c r="BT52" s="68">
        <v>1.427006</v>
      </c>
      <c r="BU52" s="68">
        <v>2.595377</v>
      </c>
      <c r="BV52" s="68">
        <v>0.316078</v>
      </c>
      <c r="BW52" s="68">
        <v>2.279299</v>
      </c>
      <c r="BX52" s="68">
        <v>2.231697</v>
      </c>
      <c r="BY52" s="68">
        <v>0.316078</v>
      </c>
      <c r="BZ52" s="68">
        <v>1.915619</v>
      </c>
      <c r="CA52" s="68">
        <f t="shared" si="1"/>
        <v>27.717286999999995</v>
      </c>
      <c r="CB52" s="68">
        <f t="shared" si="2"/>
        <v>5.792936000000001</v>
      </c>
      <c r="CC52" s="68">
        <f t="shared" si="3"/>
        <v>21.924350999999994</v>
      </c>
      <c r="CD52" s="68">
        <v>1.238179</v>
      </c>
      <c r="CE52" s="68">
        <v>0.512604</v>
      </c>
      <c r="CF52" s="68">
        <v>0.7255749999999999</v>
      </c>
      <c r="CG52" s="68">
        <v>6.045886</v>
      </c>
      <c r="CH52" s="68">
        <v>0.110688</v>
      </c>
      <c r="CI52" s="68">
        <v>5.935198000000001</v>
      </c>
      <c r="CJ52" s="68">
        <v>1.723606</v>
      </c>
      <c r="CK52" s="68">
        <v>0.110688</v>
      </c>
      <c r="CL52" s="68">
        <v>1.612918</v>
      </c>
      <c r="CM52" s="68">
        <v>2.21631</v>
      </c>
      <c r="CN52" s="68">
        <v>0.110688</v>
      </c>
      <c r="CO52" s="68">
        <v>2.1056220000000003</v>
      </c>
      <c r="CP52" s="68">
        <v>0.688187</v>
      </c>
      <c r="CQ52" s="68">
        <v>0.33948000000000006</v>
      </c>
      <c r="CR52" s="68">
        <v>0.34870699999999993</v>
      </c>
      <c r="CS52" s="68">
        <v>1.833002</v>
      </c>
      <c r="CT52" s="68">
        <v>0.17793899999999999</v>
      </c>
      <c r="CU52" s="68">
        <v>1.6550630000000002</v>
      </c>
      <c r="CV52" s="68">
        <v>2.555138</v>
      </c>
      <c r="CW52" s="68">
        <v>0.782162</v>
      </c>
      <c r="CX52" s="68">
        <v>1.7729759999999999</v>
      </c>
      <c r="CY52" s="68">
        <v>6.098309</v>
      </c>
      <c r="CZ52" s="68">
        <v>0.110688</v>
      </c>
      <c r="DA52" s="68">
        <v>5.987621</v>
      </c>
      <c r="DB52" s="68">
        <v>5.556077</v>
      </c>
      <c r="DC52" s="68">
        <v>0.126411</v>
      </c>
      <c r="DD52" s="68">
        <v>5.429666</v>
      </c>
      <c r="DE52" s="68">
        <v>7.217174</v>
      </c>
      <c r="DF52" s="68">
        <v>0.110688</v>
      </c>
      <c r="DG52" s="68">
        <v>7.106486</v>
      </c>
      <c r="DH52" s="68">
        <v>3.700384</v>
      </c>
      <c r="DI52" s="68">
        <v>0.524056</v>
      </c>
      <c r="DJ52" s="68">
        <v>3.1763280000000003</v>
      </c>
      <c r="DK52" s="68">
        <v>5.764576</v>
      </c>
      <c r="DL52" s="68">
        <v>0.110688</v>
      </c>
      <c r="DM52" s="68">
        <v>5.653888</v>
      </c>
      <c r="DN52" s="68">
        <f t="shared" si="4"/>
        <v>44.636828</v>
      </c>
      <c r="DO52" s="68">
        <f t="shared" si="5"/>
        <v>3.1267800000000006</v>
      </c>
      <c r="DP52" s="68">
        <f t="shared" si="6"/>
        <v>41.510048000000005</v>
      </c>
      <c r="DQ52" s="68">
        <v>5.777425</v>
      </c>
      <c r="DR52" s="68">
        <v>0.355767</v>
      </c>
      <c r="DS52" s="68">
        <v>5.421658</v>
      </c>
      <c r="DT52" s="68">
        <v>3.460382</v>
      </c>
      <c r="DU52" s="68">
        <v>1.015767</v>
      </c>
      <c r="DV52" s="68">
        <v>2.4446149999999998</v>
      </c>
      <c r="DW52" s="68">
        <v>3.575865</v>
      </c>
      <c r="DX52" s="68">
        <v>0.380184</v>
      </c>
      <c r="DY52" s="68">
        <v>3.195681</v>
      </c>
      <c r="DZ52" s="68">
        <v>4.26419</v>
      </c>
      <c r="EA52" s="68">
        <v>0.355767</v>
      </c>
      <c r="EB52" s="68">
        <v>3.908423</v>
      </c>
      <c r="EC52" s="68">
        <v>5.150484</v>
      </c>
      <c r="ED52" s="68">
        <v>1.3557670000000002</v>
      </c>
      <c r="EE52" s="68">
        <v>3.7947169999999995</v>
      </c>
      <c r="EF52" s="68">
        <v>8.018646</v>
      </c>
      <c r="EG52" s="68">
        <v>0.36509499999999995</v>
      </c>
      <c r="EH52" s="68">
        <v>7.653551</v>
      </c>
      <c r="EI52" s="68">
        <v>8.006916</v>
      </c>
      <c r="EJ52" s="68">
        <v>0.355767</v>
      </c>
      <c r="EK52" s="68">
        <v>7.651149</v>
      </c>
      <c r="EL52" s="68">
        <v>9.378401</v>
      </c>
      <c r="EM52" s="68">
        <v>0.855694</v>
      </c>
      <c r="EN52" s="68">
        <v>8.522707</v>
      </c>
      <c r="EO52" s="68">
        <v>8.334441</v>
      </c>
      <c r="EP52" s="68">
        <v>0.355767</v>
      </c>
      <c r="EQ52" s="68">
        <v>7.978674</v>
      </c>
      <c r="ER52" s="68">
        <v>10.226966999999998</v>
      </c>
      <c r="ES52" s="68">
        <v>0.355767</v>
      </c>
      <c r="ET52" s="68">
        <v>9.871199999999998</v>
      </c>
      <c r="EU52" s="68">
        <v>4.201827</v>
      </c>
      <c r="EV52" s="68">
        <v>0.355767</v>
      </c>
      <c r="EW52" s="68">
        <v>3.8460600000000005</v>
      </c>
      <c r="EX52" s="68">
        <v>9.602</v>
      </c>
      <c r="EY52" s="68">
        <v>0.355767</v>
      </c>
      <c r="EZ52" s="68">
        <v>9.246233</v>
      </c>
      <c r="FA52" s="68">
        <f t="shared" si="7"/>
        <v>79.99754399999999</v>
      </c>
      <c r="FB52" s="68">
        <f t="shared" si="8"/>
        <v>6.4628760000000005</v>
      </c>
      <c r="FC52" s="68">
        <f t="shared" si="9"/>
        <v>73.534668</v>
      </c>
      <c r="FD52" s="68">
        <v>5.365843</v>
      </c>
      <c r="FE52" s="68">
        <v>0.376822</v>
      </c>
      <c r="FF52" s="68">
        <v>4.989021</v>
      </c>
      <c r="FG52" s="68">
        <v>35.743993</v>
      </c>
      <c r="FH52" s="68">
        <v>0.376822</v>
      </c>
      <c r="FI52" s="68">
        <v>35.367171</v>
      </c>
      <c r="FJ52" s="68">
        <v>22.701095</v>
      </c>
      <c r="FK52" s="68">
        <v>0.376822</v>
      </c>
      <c r="FL52" s="68">
        <v>22.324273</v>
      </c>
      <c r="FM52" s="68">
        <v>6.845086</v>
      </c>
      <c r="FN52" s="68">
        <v>0.376822</v>
      </c>
      <c r="FO52" s="68">
        <v>6.468264</v>
      </c>
      <c r="FP52" s="68">
        <v>8.48795</v>
      </c>
      <c r="FQ52" s="68">
        <v>0.376822</v>
      </c>
      <c r="FR52" s="68">
        <v>8.111128</v>
      </c>
      <c r="FS52" s="68">
        <v>11.395764</v>
      </c>
      <c r="FT52" s="68">
        <v>0.376822</v>
      </c>
      <c r="FU52" s="68">
        <v>11.018942</v>
      </c>
      <c r="FV52" s="68">
        <v>8.079811</v>
      </c>
      <c r="FW52" s="68">
        <v>0.376822</v>
      </c>
      <c r="FX52" s="68">
        <v>7.702989</v>
      </c>
      <c r="FY52" s="68">
        <v>8.772063</v>
      </c>
      <c r="FZ52" s="68">
        <v>0.376822</v>
      </c>
      <c r="GA52" s="68">
        <v>8.395241</v>
      </c>
      <c r="GB52" s="68">
        <v>12.80343</v>
      </c>
      <c r="GC52" s="68">
        <v>0.376822</v>
      </c>
      <c r="GD52" s="68">
        <v>12.426608</v>
      </c>
      <c r="GE52" s="68">
        <v>12.703486</v>
      </c>
      <c r="GF52" s="68">
        <v>0.776822</v>
      </c>
      <c r="GG52" s="68">
        <v>11.926664</v>
      </c>
      <c r="GH52" s="68">
        <v>5.712314</v>
      </c>
      <c r="GI52" s="68">
        <v>0.776772</v>
      </c>
      <c r="GJ52" s="68">
        <v>4.935542</v>
      </c>
      <c r="GK52" s="68">
        <v>13.072035</v>
      </c>
      <c r="GL52" s="68">
        <v>0.376822</v>
      </c>
      <c r="GM52" s="68">
        <v>12.695213</v>
      </c>
      <c r="GN52" s="68">
        <f t="shared" si="10"/>
        <v>151.68287</v>
      </c>
      <c r="GO52" s="68">
        <f t="shared" si="11"/>
        <v>5.321814</v>
      </c>
      <c r="GP52" s="68">
        <f t="shared" si="12"/>
        <v>146.361056</v>
      </c>
      <c r="GQ52" s="68">
        <v>5.902645</v>
      </c>
      <c r="GR52" s="68">
        <v>0.344963</v>
      </c>
      <c r="GS52" s="68">
        <v>5.557682</v>
      </c>
      <c r="GT52" s="68">
        <v>4.859103</v>
      </c>
      <c r="GU52" s="68">
        <v>0.344963</v>
      </c>
      <c r="GV52" s="68">
        <v>4.51414</v>
      </c>
      <c r="GW52" s="68">
        <v>5.437686</v>
      </c>
      <c r="GX52" s="68">
        <v>0.344963</v>
      </c>
      <c r="GY52" s="68">
        <v>5.092723</v>
      </c>
      <c r="GZ52" s="68">
        <v>3.843303</v>
      </c>
      <c r="HA52" s="68">
        <v>0.344963</v>
      </c>
      <c r="HB52" s="68">
        <v>3.49834</v>
      </c>
      <c r="HC52" s="68">
        <v>4.698662</v>
      </c>
      <c r="HD52" s="68">
        <v>0.344963</v>
      </c>
      <c r="HE52" s="68">
        <v>4.353699</v>
      </c>
      <c r="HF52" s="68">
        <v>3.314145</v>
      </c>
      <c r="HG52" s="68">
        <v>0.344963</v>
      </c>
      <c r="HH52" s="68">
        <v>2.969182</v>
      </c>
      <c r="HI52" s="68">
        <v>3.069131</v>
      </c>
      <c r="HJ52" s="68">
        <v>1.444963</v>
      </c>
      <c r="HK52" s="68">
        <v>1.624168</v>
      </c>
      <c r="HL52" s="68">
        <v>3.153816</v>
      </c>
      <c r="HM52" s="68">
        <v>0.344963</v>
      </c>
      <c r="HN52" s="68">
        <v>2.808853</v>
      </c>
      <c r="HO52" s="68">
        <v>6.324061</v>
      </c>
      <c r="HP52" s="68">
        <v>4.494963</v>
      </c>
      <c r="HQ52" s="68">
        <v>1.829098</v>
      </c>
      <c r="HR52" s="68">
        <v>1.481603</v>
      </c>
      <c r="HS52" s="68">
        <v>0.394963</v>
      </c>
      <c r="HT52" s="68">
        <v>1.08664</v>
      </c>
      <c r="HU52" s="68">
        <v>3.197762</v>
      </c>
      <c r="HV52" s="68">
        <v>0.99156</v>
      </c>
      <c r="HW52" s="68">
        <v>2.206202</v>
      </c>
      <c r="HX52" s="68">
        <v>3.279232</v>
      </c>
      <c r="HY52" s="68">
        <v>1.267311</v>
      </c>
      <c r="HZ52" s="68">
        <v>2.011921</v>
      </c>
      <c r="IA52" s="68">
        <f t="shared" si="13"/>
        <v>48.56114899999999</v>
      </c>
      <c r="IB52" s="68">
        <f t="shared" si="14"/>
        <v>11.008500999999999</v>
      </c>
      <c r="IC52" s="68">
        <f t="shared" si="15"/>
        <v>37.552648</v>
      </c>
      <c r="ID52" s="135">
        <v>3.168943</v>
      </c>
      <c r="IE52" s="135">
        <v>0.985956</v>
      </c>
      <c r="IF52" s="135">
        <v>2.182987</v>
      </c>
      <c r="IG52" s="135">
        <v>2.898384</v>
      </c>
      <c r="IH52" s="135">
        <v>8.167742</v>
      </c>
      <c r="II52" s="135">
        <v>-5.269358</v>
      </c>
      <c r="IJ52" s="135">
        <v>2.587929</v>
      </c>
      <c r="IK52" s="135">
        <v>11.022941</v>
      </c>
      <c r="IL52" s="135">
        <v>-8.435012</v>
      </c>
      <c r="IM52" s="135">
        <v>3.971747</v>
      </c>
      <c r="IN52" s="135">
        <v>0.394921</v>
      </c>
      <c r="IO52" s="135">
        <v>3.576826</v>
      </c>
      <c r="IP52" s="135">
        <f t="shared" si="16"/>
        <v>12.627003000000002</v>
      </c>
      <c r="IQ52" s="135">
        <f t="shared" si="17"/>
        <v>20.57156</v>
      </c>
      <c r="IR52" s="135">
        <f t="shared" si="18"/>
        <v>-7.944557</v>
      </c>
      <c r="IS52" s="135">
        <f t="shared" si="19"/>
        <v>20.042737</v>
      </c>
      <c r="IT52" s="135">
        <f t="shared" si="20"/>
        <v>1.379852</v>
      </c>
      <c r="IU52" s="135">
        <f t="shared" si="21"/>
        <v>18.662885</v>
      </c>
    </row>
    <row r="53" spans="2:255" s="76" customFormat="1" ht="14.25" customHeight="1">
      <c r="B53" s="74"/>
      <c r="C53" s="75" t="s">
        <v>143</v>
      </c>
      <c r="D53" s="68">
        <v>0.61267</v>
      </c>
      <c r="E53" s="68">
        <v>0.037381</v>
      </c>
      <c r="F53" s="68">
        <v>0.575289</v>
      </c>
      <c r="G53" s="68">
        <v>0.781583</v>
      </c>
      <c r="H53" s="68">
        <v>0.037381</v>
      </c>
      <c r="I53" s="68">
        <v>0.744202</v>
      </c>
      <c r="J53" s="68">
        <v>0.730151</v>
      </c>
      <c r="K53" s="68">
        <v>0.037381</v>
      </c>
      <c r="L53" s="68">
        <v>0.69277</v>
      </c>
      <c r="M53" s="68">
        <v>0.457669</v>
      </c>
      <c r="N53" s="68">
        <v>0.037381</v>
      </c>
      <c r="O53" s="68">
        <v>0.420288</v>
      </c>
      <c r="P53" s="68">
        <v>0.522611</v>
      </c>
      <c r="Q53" s="68">
        <v>0.037381</v>
      </c>
      <c r="R53" s="68">
        <v>0.48523000000000005</v>
      </c>
      <c r="S53" s="68">
        <v>0.558793</v>
      </c>
      <c r="T53" s="68">
        <v>0.037381</v>
      </c>
      <c r="U53" s="68">
        <v>0.521412</v>
      </c>
      <c r="V53" s="68">
        <v>0.674429</v>
      </c>
      <c r="W53" s="68">
        <v>0.037381</v>
      </c>
      <c r="X53" s="68">
        <v>0.637048</v>
      </c>
      <c r="Y53" s="68">
        <v>1.074755</v>
      </c>
      <c r="Z53" s="68">
        <v>0.037381</v>
      </c>
      <c r="AA53" s="68">
        <v>1.0373739999999998</v>
      </c>
      <c r="AB53" s="68">
        <v>1.077011</v>
      </c>
      <c r="AC53" s="68">
        <v>0.037381</v>
      </c>
      <c r="AD53" s="68">
        <v>1.0396299999999998</v>
      </c>
      <c r="AE53" s="68">
        <v>0.524627</v>
      </c>
      <c r="AF53" s="68">
        <v>0.037381</v>
      </c>
      <c r="AG53" s="68">
        <v>0.48724599999999996</v>
      </c>
      <c r="AH53" s="68">
        <v>1.484103</v>
      </c>
      <c r="AI53" s="68">
        <v>0.037381</v>
      </c>
      <c r="AJ53" s="68">
        <v>1.4467219999999998</v>
      </c>
      <c r="AK53" s="68">
        <v>1.848642</v>
      </c>
      <c r="AL53" s="68">
        <v>0.037381</v>
      </c>
      <c r="AM53" s="68">
        <v>1.811261</v>
      </c>
      <c r="AN53" s="68">
        <f t="shared" si="0"/>
        <v>10.347043999999999</v>
      </c>
      <c r="AO53" s="68">
        <f t="shared" si="0"/>
        <v>0.44857199999999997</v>
      </c>
      <c r="AP53" s="68">
        <f t="shared" si="0"/>
        <v>9.898472</v>
      </c>
      <c r="AQ53" s="68">
        <v>0.84795</v>
      </c>
      <c r="AR53" s="68">
        <v>0.018702</v>
      </c>
      <c r="AS53" s="68">
        <v>0.829248</v>
      </c>
      <c r="AT53" s="68">
        <v>0.630834</v>
      </c>
      <c r="AU53" s="68">
        <v>0.018702</v>
      </c>
      <c r="AV53" s="68">
        <v>0.612132</v>
      </c>
      <c r="AW53" s="68">
        <v>0.743357</v>
      </c>
      <c r="AX53" s="68">
        <v>0.018702</v>
      </c>
      <c r="AY53" s="68">
        <v>0.724655</v>
      </c>
      <c r="AZ53" s="68">
        <v>0.335398</v>
      </c>
      <c r="BA53" s="68">
        <v>0.018702</v>
      </c>
      <c r="BB53" s="68">
        <v>0.316696</v>
      </c>
      <c r="BC53" s="68">
        <v>0.683192</v>
      </c>
      <c r="BD53" s="68">
        <v>0.018702</v>
      </c>
      <c r="BE53" s="68">
        <v>0.66449</v>
      </c>
      <c r="BF53" s="68">
        <v>0.332216</v>
      </c>
      <c r="BG53" s="68">
        <v>0.018702</v>
      </c>
      <c r="BH53" s="68">
        <v>0.313514</v>
      </c>
      <c r="BI53" s="68">
        <v>0.338971</v>
      </c>
      <c r="BJ53" s="68">
        <v>0.018702</v>
      </c>
      <c r="BK53" s="68">
        <v>0.320269</v>
      </c>
      <c r="BL53" s="68">
        <v>1.004293</v>
      </c>
      <c r="BM53" s="68">
        <v>0.018702</v>
      </c>
      <c r="BN53" s="68">
        <v>0.9855910000000001</v>
      </c>
      <c r="BO53" s="68">
        <v>0.522589</v>
      </c>
      <c r="BP53" s="68">
        <v>0.018702</v>
      </c>
      <c r="BQ53" s="68">
        <v>0.503887</v>
      </c>
      <c r="BR53" s="68">
        <v>0.801547</v>
      </c>
      <c r="BS53" s="68">
        <v>0.018702</v>
      </c>
      <c r="BT53" s="68">
        <v>0.782845</v>
      </c>
      <c r="BU53" s="68">
        <v>1.043569</v>
      </c>
      <c r="BV53" s="68">
        <v>0.018702</v>
      </c>
      <c r="BW53" s="68">
        <v>1.024867</v>
      </c>
      <c r="BX53" s="68">
        <v>0.842587</v>
      </c>
      <c r="BY53" s="68">
        <v>0.018702</v>
      </c>
      <c r="BZ53" s="68">
        <v>0.823885</v>
      </c>
      <c r="CA53" s="68">
        <f t="shared" si="1"/>
        <v>8.126503</v>
      </c>
      <c r="CB53" s="68">
        <f t="shared" si="2"/>
        <v>0.22442399999999998</v>
      </c>
      <c r="CC53" s="68">
        <f t="shared" si="3"/>
        <v>7.902079</v>
      </c>
      <c r="CD53" s="68">
        <v>0.658538</v>
      </c>
      <c r="CE53" s="68">
        <v>0.385932</v>
      </c>
      <c r="CF53" s="68">
        <v>0.27260599999999996</v>
      </c>
      <c r="CG53" s="68">
        <v>4.798497</v>
      </c>
      <c r="CH53" s="68">
        <v>0.000831</v>
      </c>
      <c r="CI53" s="68">
        <v>4.797666</v>
      </c>
      <c r="CJ53" s="68">
        <v>0.434678</v>
      </c>
      <c r="CK53" s="68">
        <v>0.000831</v>
      </c>
      <c r="CL53" s="68">
        <v>0.433847</v>
      </c>
      <c r="CM53" s="68">
        <v>0.98478</v>
      </c>
      <c r="CN53" s="68">
        <v>0.000831</v>
      </c>
      <c r="CO53" s="68">
        <v>0.983949</v>
      </c>
      <c r="CP53" s="68">
        <v>0.363845</v>
      </c>
      <c r="CQ53" s="68">
        <v>0.000831</v>
      </c>
      <c r="CR53" s="68">
        <v>0.36301399999999995</v>
      </c>
      <c r="CS53" s="68">
        <v>0.524627</v>
      </c>
      <c r="CT53" s="68">
        <v>0.068082</v>
      </c>
      <c r="CU53" s="68">
        <v>0.456545</v>
      </c>
      <c r="CV53" s="68">
        <v>1.488284</v>
      </c>
      <c r="CW53" s="68">
        <v>0.000831</v>
      </c>
      <c r="CX53" s="68">
        <v>1.487453</v>
      </c>
      <c r="CY53" s="68">
        <v>0.498541</v>
      </c>
      <c r="CZ53" s="68">
        <v>0.000831</v>
      </c>
      <c r="DA53" s="68">
        <v>0.49771</v>
      </c>
      <c r="DB53" s="68">
        <v>0.810778</v>
      </c>
      <c r="DC53" s="68">
        <v>0.000831</v>
      </c>
      <c r="DD53" s="68">
        <v>0.809947</v>
      </c>
      <c r="DE53" s="68">
        <v>3.074014</v>
      </c>
      <c r="DF53" s="68">
        <v>0.000831</v>
      </c>
      <c r="DG53" s="68">
        <v>3.073183</v>
      </c>
      <c r="DH53" s="68">
        <v>0.016957</v>
      </c>
      <c r="DI53" s="68">
        <v>0.000831</v>
      </c>
      <c r="DJ53" s="68">
        <v>0.016126</v>
      </c>
      <c r="DK53" s="68">
        <v>0.48181</v>
      </c>
      <c r="DL53" s="68">
        <v>0.000831</v>
      </c>
      <c r="DM53" s="68">
        <v>0.480979</v>
      </c>
      <c r="DN53" s="68">
        <f t="shared" si="4"/>
        <v>14.135348999999998</v>
      </c>
      <c r="DO53" s="68">
        <f t="shared" si="5"/>
        <v>0.4623240000000003</v>
      </c>
      <c r="DP53" s="68">
        <f t="shared" si="6"/>
        <v>13.673024999999999</v>
      </c>
      <c r="DQ53" s="68">
        <v>0.742369</v>
      </c>
      <c r="DR53" s="68">
        <v>0.000681</v>
      </c>
      <c r="DS53" s="68">
        <v>0.7416879999999999</v>
      </c>
      <c r="DT53" s="68">
        <v>0.259035</v>
      </c>
      <c r="DU53" s="68">
        <v>0.000681</v>
      </c>
      <c r="DV53" s="68">
        <v>0.25835400000000003</v>
      </c>
      <c r="DW53" s="68">
        <v>0.679879</v>
      </c>
      <c r="DX53" s="68">
        <v>0.000681</v>
      </c>
      <c r="DY53" s="68">
        <v>0.679198</v>
      </c>
      <c r="DZ53" s="68">
        <v>0.87772</v>
      </c>
      <c r="EA53" s="68">
        <v>0.000681</v>
      </c>
      <c r="EB53" s="68">
        <v>0.8770389999999999</v>
      </c>
      <c r="EC53" s="68">
        <v>1.505484</v>
      </c>
      <c r="ED53" s="68">
        <v>0.000681</v>
      </c>
      <c r="EE53" s="68">
        <v>1.5048030000000001</v>
      </c>
      <c r="EF53" s="68">
        <v>1.131053</v>
      </c>
      <c r="EG53" s="68">
        <v>0.000681</v>
      </c>
      <c r="EH53" s="68">
        <v>1.1303720000000002</v>
      </c>
      <c r="EI53" s="68">
        <v>1.806675</v>
      </c>
      <c r="EJ53" s="68">
        <v>0.000681</v>
      </c>
      <c r="EK53" s="68">
        <v>1.805994</v>
      </c>
      <c r="EL53" s="68">
        <v>2.266385</v>
      </c>
      <c r="EM53" s="68">
        <v>0.000681</v>
      </c>
      <c r="EN53" s="68">
        <v>2.265704</v>
      </c>
      <c r="EO53" s="68">
        <v>2.00638</v>
      </c>
      <c r="EP53" s="68">
        <v>0.000681</v>
      </c>
      <c r="EQ53" s="68">
        <v>2.005699</v>
      </c>
      <c r="ER53" s="68">
        <v>0.892266</v>
      </c>
      <c r="ES53" s="68">
        <v>0.000681</v>
      </c>
      <c r="ET53" s="68">
        <v>0.891585</v>
      </c>
      <c r="EU53" s="68">
        <v>1.613505</v>
      </c>
      <c r="EV53" s="68">
        <v>0.000681</v>
      </c>
      <c r="EW53" s="68">
        <v>1.612824</v>
      </c>
      <c r="EX53" s="68">
        <v>2.155477</v>
      </c>
      <c r="EY53" s="68">
        <v>0.000681</v>
      </c>
      <c r="EZ53" s="68">
        <v>2.1547959999999997</v>
      </c>
      <c r="FA53" s="68">
        <f t="shared" si="7"/>
        <v>15.936227999999998</v>
      </c>
      <c r="FB53" s="68">
        <f t="shared" si="8"/>
        <v>0.008172</v>
      </c>
      <c r="FC53" s="68">
        <f t="shared" si="9"/>
        <v>15.928055999999998</v>
      </c>
      <c r="FD53" s="68">
        <v>0.483037</v>
      </c>
      <c r="FE53" s="68">
        <v>0.008791</v>
      </c>
      <c r="FF53" s="68">
        <v>0.474246</v>
      </c>
      <c r="FG53" s="68">
        <v>2.493344</v>
      </c>
      <c r="FH53" s="68">
        <v>0.008791</v>
      </c>
      <c r="FI53" s="68">
        <v>2.484553</v>
      </c>
      <c r="FJ53" s="68">
        <v>12.728989</v>
      </c>
      <c r="FK53" s="68">
        <v>0.008791</v>
      </c>
      <c r="FL53" s="68">
        <v>12.720198</v>
      </c>
      <c r="FM53" s="68">
        <v>2.071527</v>
      </c>
      <c r="FN53" s="68">
        <v>0.008791</v>
      </c>
      <c r="FO53" s="68">
        <v>2.062736</v>
      </c>
      <c r="FP53" s="68">
        <v>3.319794</v>
      </c>
      <c r="FQ53" s="68">
        <v>0.008791</v>
      </c>
      <c r="FR53" s="68">
        <v>3.311003</v>
      </c>
      <c r="FS53" s="68">
        <v>5.300901</v>
      </c>
      <c r="FT53" s="68">
        <v>0.008791</v>
      </c>
      <c r="FU53" s="68">
        <v>5.29211</v>
      </c>
      <c r="FV53" s="68">
        <v>1.84674</v>
      </c>
      <c r="FW53" s="68">
        <v>0.008791</v>
      </c>
      <c r="FX53" s="68">
        <v>1.837949</v>
      </c>
      <c r="FY53" s="68">
        <v>5.14402</v>
      </c>
      <c r="FZ53" s="68">
        <v>0.008791</v>
      </c>
      <c r="GA53" s="68">
        <v>5.135229</v>
      </c>
      <c r="GB53" s="68">
        <v>4.786678</v>
      </c>
      <c r="GC53" s="68">
        <v>0.008791</v>
      </c>
      <c r="GD53" s="68">
        <v>4.777887</v>
      </c>
      <c r="GE53" s="68">
        <v>4.698468</v>
      </c>
      <c r="GF53" s="68">
        <v>0.008791</v>
      </c>
      <c r="GG53" s="68">
        <v>4.689677</v>
      </c>
      <c r="GH53" s="68">
        <v>1.103681</v>
      </c>
      <c r="GI53" s="68">
        <v>0.008791</v>
      </c>
      <c r="GJ53" s="68">
        <v>1.09489</v>
      </c>
      <c r="GK53" s="68">
        <v>1.779401</v>
      </c>
      <c r="GL53" s="68">
        <v>0.008791</v>
      </c>
      <c r="GM53" s="68">
        <v>1.77061</v>
      </c>
      <c r="GN53" s="68">
        <f t="shared" si="10"/>
        <v>45.75658</v>
      </c>
      <c r="GO53" s="68">
        <f t="shared" si="11"/>
        <v>0.10549199999999997</v>
      </c>
      <c r="GP53" s="68">
        <f t="shared" si="12"/>
        <v>45.651088</v>
      </c>
      <c r="GQ53" s="68">
        <v>1.930699</v>
      </c>
      <c r="GR53" s="68">
        <v>0.032675</v>
      </c>
      <c r="GS53" s="68">
        <v>1.898024</v>
      </c>
      <c r="GT53" s="68">
        <v>1.353262</v>
      </c>
      <c r="GU53" s="68">
        <v>0.032675</v>
      </c>
      <c r="GV53" s="68">
        <v>1.320587</v>
      </c>
      <c r="GW53" s="68">
        <v>2.28207</v>
      </c>
      <c r="GX53" s="68">
        <v>0.032675</v>
      </c>
      <c r="GY53" s="68">
        <v>2.249395</v>
      </c>
      <c r="GZ53" s="68">
        <v>1.380968</v>
      </c>
      <c r="HA53" s="68">
        <v>0.032675</v>
      </c>
      <c r="HB53" s="68">
        <v>1.348293</v>
      </c>
      <c r="HC53" s="68">
        <v>0.582459</v>
      </c>
      <c r="HD53" s="68">
        <v>0.032675</v>
      </c>
      <c r="HE53" s="68">
        <v>0.549784</v>
      </c>
      <c r="HF53" s="68">
        <v>1.671993</v>
      </c>
      <c r="HG53" s="68">
        <v>0.032675</v>
      </c>
      <c r="HH53" s="68">
        <v>1.639318</v>
      </c>
      <c r="HI53" s="68">
        <v>0.583474</v>
      </c>
      <c r="HJ53" s="68">
        <v>0.032675</v>
      </c>
      <c r="HK53" s="68">
        <v>0.550799</v>
      </c>
      <c r="HL53" s="68">
        <v>0.985261</v>
      </c>
      <c r="HM53" s="68">
        <v>0.032675</v>
      </c>
      <c r="HN53" s="68">
        <v>0.952586</v>
      </c>
      <c r="HO53" s="68">
        <v>1.24453</v>
      </c>
      <c r="HP53" s="68">
        <v>4.082675</v>
      </c>
      <c r="HQ53" s="68">
        <v>-2.838145</v>
      </c>
      <c r="HR53" s="68">
        <v>0.545309</v>
      </c>
      <c r="HS53" s="68">
        <v>0.032675</v>
      </c>
      <c r="HT53" s="68">
        <v>0.512634</v>
      </c>
      <c r="HU53" s="68">
        <v>0.65822</v>
      </c>
      <c r="HV53" s="68">
        <v>0.579272</v>
      </c>
      <c r="HW53" s="68">
        <v>0.078948</v>
      </c>
      <c r="HX53" s="68">
        <v>0.566024</v>
      </c>
      <c r="HY53" s="68">
        <v>0.955023</v>
      </c>
      <c r="HZ53" s="68">
        <v>-0.388999</v>
      </c>
      <c r="IA53" s="68">
        <f t="shared" si="13"/>
        <v>13.784269</v>
      </c>
      <c r="IB53" s="68">
        <f t="shared" si="14"/>
        <v>5.9110450000000005</v>
      </c>
      <c r="IC53" s="68">
        <f t="shared" si="15"/>
        <v>7.873223999999999</v>
      </c>
      <c r="ID53" s="135">
        <v>1.028512</v>
      </c>
      <c r="IE53" s="135">
        <v>0.556049</v>
      </c>
      <c r="IF53" s="135">
        <v>0.472463</v>
      </c>
      <c r="IG53" s="135">
        <v>0.668917</v>
      </c>
      <c r="IH53" s="135">
        <v>7.855454</v>
      </c>
      <c r="II53" s="135">
        <v>-7.186537</v>
      </c>
      <c r="IJ53" s="135">
        <v>0.918989</v>
      </c>
      <c r="IK53" s="135">
        <v>10.710653</v>
      </c>
      <c r="IL53" s="135">
        <v>-9.791664</v>
      </c>
      <c r="IM53" s="135">
        <v>0.548749</v>
      </c>
      <c r="IN53" s="135">
        <v>0.082633</v>
      </c>
      <c r="IO53" s="135">
        <v>0.466116</v>
      </c>
      <c r="IP53" s="135">
        <f t="shared" si="16"/>
        <v>3.165167</v>
      </c>
      <c r="IQ53" s="135">
        <f t="shared" si="17"/>
        <v>19.204789</v>
      </c>
      <c r="IR53" s="135">
        <f t="shared" si="18"/>
        <v>-16.039622</v>
      </c>
      <c r="IS53" s="135">
        <f t="shared" si="19"/>
        <v>6.946999</v>
      </c>
      <c r="IT53" s="135">
        <f t="shared" si="20"/>
        <v>0.1307</v>
      </c>
      <c r="IU53" s="135">
        <f t="shared" si="21"/>
        <v>6.816299</v>
      </c>
    </row>
    <row r="54" spans="2:255" s="76" customFormat="1" ht="14.25" customHeight="1">
      <c r="B54" s="74"/>
      <c r="C54" s="75" t="s">
        <v>144</v>
      </c>
      <c r="D54" s="68">
        <v>0.029355</v>
      </c>
      <c r="E54" s="68">
        <v>0</v>
      </c>
      <c r="F54" s="68">
        <v>0.029355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0.037616</v>
      </c>
      <c r="N54" s="68">
        <v>0</v>
      </c>
      <c r="O54" s="68">
        <v>0.037616</v>
      </c>
      <c r="P54" s="68">
        <v>0</v>
      </c>
      <c r="Q54" s="68">
        <v>0.111207</v>
      </c>
      <c r="R54" s="68">
        <v>-0.111207</v>
      </c>
      <c r="S54" s="68">
        <v>0.4</v>
      </c>
      <c r="T54" s="68">
        <v>0</v>
      </c>
      <c r="U54" s="68">
        <v>0.4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f t="shared" si="0"/>
        <v>0.466971</v>
      </c>
      <c r="AO54" s="68">
        <f t="shared" si="0"/>
        <v>0.111207</v>
      </c>
      <c r="AP54" s="68">
        <f t="shared" si="0"/>
        <v>0.355764</v>
      </c>
      <c r="AQ54" s="68">
        <v>2.112957</v>
      </c>
      <c r="AR54" s="68">
        <v>0.023616</v>
      </c>
      <c r="AS54" s="68">
        <v>2.089341</v>
      </c>
      <c r="AT54" s="68">
        <v>0.04756</v>
      </c>
      <c r="AU54" s="68">
        <v>0.023616</v>
      </c>
      <c r="AV54" s="68">
        <v>0.023943999999999997</v>
      </c>
      <c r="AW54" s="68">
        <v>0.04756</v>
      </c>
      <c r="AX54" s="68">
        <v>0.023616</v>
      </c>
      <c r="AY54" s="68">
        <v>0.023943999999999997</v>
      </c>
      <c r="AZ54" s="68">
        <v>0.04756</v>
      </c>
      <c r="BA54" s="68">
        <v>0.023616</v>
      </c>
      <c r="BB54" s="68">
        <v>0.023943999999999997</v>
      </c>
      <c r="BC54" s="68">
        <v>0.04756</v>
      </c>
      <c r="BD54" s="68">
        <v>0.023616</v>
      </c>
      <c r="BE54" s="68">
        <v>0.023943999999999997</v>
      </c>
      <c r="BF54" s="68">
        <v>0.04756</v>
      </c>
      <c r="BG54" s="68">
        <v>0.023616</v>
      </c>
      <c r="BH54" s="68">
        <v>0.023943999999999997</v>
      </c>
      <c r="BI54" s="68">
        <v>0.891473</v>
      </c>
      <c r="BJ54" s="68">
        <v>0.023616</v>
      </c>
      <c r="BK54" s="68">
        <v>0.867857</v>
      </c>
      <c r="BL54" s="68">
        <v>1.19756</v>
      </c>
      <c r="BM54" s="68">
        <v>2.023616</v>
      </c>
      <c r="BN54" s="68">
        <v>-0.8260560000000001</v>
      </c>
      <c r="BO54" s="68">
        <v>0.04756</v>
      </c>
      <c r="BP54" s="68">
        <v>0.023616</v>
      </c>
      <c r="BQ54" s="68">
        <v>0.023943999999999997</v>
      </c>
      <c r="BR54" s="68">
        <v>0.04756</v>
      </c>
      <c r="BS54" s="68">
        <v>0.023616</v>
      </c>
      <c r="BT54" s="68">
        <v>0.023943999999999997</v>
      </c>
      <c r="BU54" s="68">
        <v>0.04756</v>
      </c>
      <c r="BV54" s="68">
        <v>0.023616</v>
      </c>
      <c r="BW54" s="68">
        <v>0.023943999999999997</v>
      </c>
      <c r="BX54" s="68">
        <v>0.04756</v>
      </c>
      <c r="BY54" s="68">
        <v>0.023616</v>
      </c>
      <c r="BZ54" s="68">
        <v>0.023943999999999997</v>
      </c>
      <c r="CA54" s="68">
        <f t="shared" si="1"/>
        <v>4.630029999999999</v>
      </c>
      <c r="CB54" s="68">
        <f t="shared" si="2"/>
        <v>2.2833920000000005</v>
      </c>
      <c r="CC54" s="68">
        <f t="shared" si="3"/>
        <v>2.3466380000000013</v>
      </c>
      <c r="CD54" s="68">
        <v>0</v>
      </c>
      <c r="CE54" s="68">
        <v>0.103224</v>
      </c>
      <c r="CF54" s="68">
        <v>-0.103224</v>
      </c>
      <c r="CG54" s="68">
        <v>0</v>
      </c>
      <c r="CH54" s="68">
        <v>0.086409</v>
      </c>
      <c r="CI54" s="68">
        <v>-0.086409</v>
      </c>
      <c r="CJ54" s="68">
        <v>0.429213</v>
      </c>
      <c r="CK54" s="68">
        <v>0.086409</v>
      </c>
      <c r="CL54" s="68">
        <v>0.342804</v>
      </c>
      <c r="CM54" s="68">
        <v>0</v>
      </c>
      <c r="CN54" s="68">
        <v>0.086409</v>
      </c>
      <c r="CO54" s="68">
        <v>-0.086409</v>
      </c>
      <c r="CP54" s="68">
        <v>0</v>
      </c>
      <c r="CQ54" s="68">
        <v>0.315201</v>
      </c>
      <c r="CR54" s="68">
        <v>-0.315201</v>
      </c>
      <c r="CS54" s="68">
        <v>0</v>
      </c>
      <c r="CT54" s="68">
        <v>0.086409</v>
      </c>
      <c r="CU54" s="68">
        <v>-0.086409</v>
      </c>
      <c r="CV54" s="68">
        <v>0</v>
      </c>
      <c r="CW54" s="68">
        <v>0.558158</v>
      </c>
      <c r="CX54" s="68">
        <v>-0.558158</v>
      </c>
      <c r="CY54" s="68">
        <v>0</v>
      </c>
      <c r="CZ54" s="68">
        <v>0.086409</v>
      </c>
      <c r="DA54" s="68">
        <v>-0.086409</v>
      </c>
      <c r="DB54" s="68">
        <v>0</v>
      </c>
      <c r="DC54" s="68">
        <v>0.102132</v>
      </c>
      <c r="DD54" s="68">
        <v>-0.102132</v>
      </c>
      <c r="DE54" s="68">
        <v>0</v>
      </c>
      <c r="DF54" s="68">
        <v>0.086409</v>
      </c>
      <c r="DG54" s="68">
        <v>-0.086409</v>
      </c>
      <c r="DH54" s="68">
        <v>0</v>
      </c>
      <c r="DI54" s="68">
        <v>0.086409</v>
      </c>
      <c r="DJ54" s="68">
        <v>-0.086409</v>
      </c>
      <c r="DK54" s="68">
        <v>0.567803</v>
      </c>
      <c r="DL54" s="68">
        <v>0.086409</v>
      </c>
      <c r="DM54" s="68">
        <v>0.48139399999999993</v>
      </c>
      <c r="DN54" s="68">
        <f t="shared" si="4"/>
        <v>0.9970159999999999</v>
      </c>
      <c r="DO54" s="68">
        <f t="shared" si="5"/>
        <v>1.7699869999999998</v>
      </c>
      <c r="DP54" s="68">
        <f t="shared" si="6"/>
        <v>-0.7729710000000001</v>
      </c>
      <c r="DQ54" s="68">
        <v>0.033377</v>
      </c>
      <c r="DR54" s="68">
        <v>0.023572</v>
      </c>
      <c r="DS54" s="68">
        <v>0.009804999999999998</v>
      </c>
      <c r="DT54" s="68">
        <v>0.033377</v>
      </c>
      <c r="DU54" s="68">
        <v>0.023572</v>
      </c>
      <c r="DV54" s="68">
        <v>0.009804999999999998</v>
      </c>
      <c r="DW54" s="68">
        <v>0.033377</v>
      </c>
      <c r="DX54" s="68">
        <v>0.023572</v>
      </c>
      <c r="DY54" s="68">
        <v>0.009804999999999998</v>
      </c>
      <c r="DZ54" s="68">
        <v>0.033377</v>
      </c>
      <c r="EA54" s="68">
        <v>0.023572</v>
      </c>
      <c r="EB54" s="68">
        <v>0.009804999999999998</v>
      </c>
      <c r="EC54" s="68">
        <v>0.033377</v>
      </c>
      <c r="ED54" s="68">
        <v>0.023572</v>
      </c>
      <c r="EE54" s="68">
        <v>0.009804999999999998</v>
      </c>
      <c r="EF54" s="68">
        <v>0.033377</v>
      </c>
      <c r="EG54" s="68">
        <v>0.0329</v>
      </c>
      <c r="EH54" s="68">
        <v>0.00047699999999999826</v>
      </c>
      <c r="EI54" s="68">
        <v>0.033377</v>
      </c>
      <c r="EJ54" s="68">
        <v>0.023572</v>
      </c>
      <c r="EK54" s="68">
        <v>0.009804999999999998</v>
      </c>
      <c r="EL54" s="68">
        <v>0.033377</v>
      </c>
      <c r="EM54" s="68">
        <v>0.023572</v>
      </c>
      <c r="EN54" s="68">
        <v>0.009804999999999998</v>
      </c>
      <c r="EO54" s="68">
        <v>0.033377</v>
      </c>
      <c r="EP54" s="68">
        <v>0.023572</v>
      </c>
      <c r="EQ54" s="68">
        <v>0.009804999999999998</v>
      </c>
      <c r="ER54" s="68">
        <v>0.033377</v>
      </c>
      <c r="ES54" s="68">
        <v>0.023572</v>
      </c>
      <c r="ET54" s="68">
        <v>0.009804999999999998</v>
      </c>
      <c r="EU54" s="68">
        <v>0.033377</v>
      </c>
      <c r="EV54" s="68">
        <v>0.023572</v>
      </c>
      <c r="EW54" s="68">
        <v>0.009804999999999998</v>
      </c>
      <c r="EX54" s="68">
        <v>0.033377</v>
      </c>
      <c r="EY54" s="68">
        <v>0.023572</v>
      </c>
      <c r="EZ54" s="68">
        <v>0.009804999999999998</v>
      </c>
      <c r="FA54" s="68">
        <f t="shared" si="7"/>
        <v>0.40052399999999994</v>
      </c>
      <c r="FB54" s="68">
        <f t="shared" si="8"/>
        <v>0.292192</v>
      </c>
      <c r="FC54" s="68">
        <f t="shared" si="9"/>
        <v>0.10833199999999996</v>
      </c>
      <c r="FD54" s="68">
        <v>0.026276</v>
      </c>
      <c r="FE54" s="68">
        <v>0.011734</v>
      </c>
      <c r="FF54" s="68">
        <v>0.014542</v>
      </c>
      <c r="FG54" s="68">
        <v>0.026276</v>
      </c>
      <c r="FH54" s="68">
        <v>0.011734</v>
      </c>
      <c r="FI54" s="68">
        <v>0.014542</v>
      </c>
      <c r="FJ54" s="68">
        <v>0.026276</v>
      </c>
      <c r="FK54" s="68">
        <v>0.011734</v>
      </c>
      <c r="FL54" s="68">
        <v>0.014542</v>
      </c>
      <c r="FM54" s="68">
        <v>0.026276</v>
      </c>
      <c r="FN54" s="68">
        <v>0.011734</v>
      </c>
      <c r="FO54" s="68">
        <v>0.014542</v>
      </c>
      <c r="FP54" s="68">
        <v>0.175676</v>
      </c>
      <c r="FQ54" s="68">
        <v>0.011734</v>
      </c>
      <c r="FR54" s="68">
        <v>0.163942</v>
      </c>
      <c r="FS54" s="68">
        <v>0.026276</v>
      </c>
      <c r="FT54" s="68">
        <v>0.011734</v>
      </c>
      <c r="FU54" s="68">
        <v>0.014542</v>
      </c>
      <c r="FV54" s="68">
        <v>0.026276</v>
      </c>
      <c r="FW54" s="68">
        <v>0.011734</v>
      </c>
      <c r="FX54" s="68">
        <v>0.014542</v>
      </c>
      <c r="FY54" s="68">
        <v>0.026276</v>
      </c>
      <c r="FZ54" s="68">
        <v>0.011734</v>
      </c>
      <c r="GA54" s="68">
        <v>0.014542</v>
      </c>
      <c r="GB54" s="68">
        <v>0.026276</v>
      </c>
      <c r="GC54" s="68">
        <v>0.011734</v>
      </c>
      <c r="GD54" s="68">
        <v>0.014542</v>
      </c>
      <c r="GE54" s="68">
        <v>0.876856</v>
      </c>
      <c r="GF54" s="68">
        <v>0.011734</v>
      </c>
      <c r="GG54" s="68">
        <v>0.865122</v>
      </c>
      <c r="GH54" s="68">
        <v>0.026276</v>
      </c>
      <c r="GI54" s="68">
        <v>0.011734</v>
      </c>
      <c r="GJ54" s="68">
        <v>0.014542</v>
      </c>
      <c r="GK54" s="68">
        <v>0.026276</v>
      </c>
      <c r="GL54" s="68">
        <v>0.011734</v>
      </c>
      <c r="GM54" s="68">
        <v>0.014542</v>
      </c>
      <c r="GN54" s="68">
        <f t="shared" si="10"/>
        <v>1.315292</v>
      </c>
      <c r="GO54" s="68">
        <f t="shared" si="11"/>
        <v>0.14080799999999996</v>
      </c>
      <c r="GP54" s="68">
        <f t="shared" si="12"/>
        <v>1.174484</v>
      </c>
      <c r="GQ54" s="68">
        <v>0.032292</v>
      </c>
      <c r="GR54" s="68">
        <v>4.1E-05</v>
      </c>
      <c r="GS54" s="68">
        <v>0.032251</v>
      </c>
      <c r="GT54" s="68">
        <v>0.032292</v>
      </c>
      <c r="GU54" s="68">
        <v>4.1E-05</v>
      </c>
      <c r="GV54" s="68">
        <v>0.032251</v>
      </c>
      <c r="GW54" s="68">
        <v>0.032292</v>
      </c>
      <c r="GX54" s="68">
        <v>4.1E-05</v>
      </c>
      <c r="GY54" s="68">
        <v>0.032251</v>
      </c>
      <c r="GZ54" s="68">
        <v>0.032292</v>
      </c>
      <c r="HA54" s="68">
        <v>4.1E-05</v>
      </c>
      <c r="HB54" s="68">
        <v>0.032251</v>
      </c>
      <c r="HC54" s="68">
        <v>0.032292</v>
      </c>
      <c r="HD54" s="68">
        <v>4.1E-05</v>
      </c>
      <c r="HE54" s="68">
        <v>0.032251</v>
      </c>
      <c r="HF54" s="68">
        <v>0.032292</v>
      </c>
      <c r="HG54" s="68">
        <v>4.1E-05</v>
      </c>
      <c r="HH54" s="68">
        <v>0.032251</v>
      </c>
      <c r="HI54" s="68">
        <v>0.032292</v>
      </c>
      <c r="HJ54" s="68">
        <v>4.1E-05</v>
      </c>
      <c r="HK54" s="68">
        <v>0.032251</v>
      </c>
      <c r="HL54" s="68">
        <v>0.032292</v>
      </c>
      <c r="HM54" s="68">
        <v>4.1E-05</v>
      </c>
      <c r="HN54" s="68">
        <v>0.032251</v>
      </c>
      <c r="HO54" s="68">
        <v>0.032292</v>
      </c>
      <c r="HP54" s="68">
        <v>4.1E-05</v>
      </c>
      <c r="HQ54" s="68">
        <v>0.032251</v>
      </c>
      <c r="HR54" s="68">
        <v>0.032292</v>
      </c>
      <c r="HS54" s="68">
        <v>4.1E-05</v>
      </c>
      <c r="HT54" s="68">
        <v>0.032251</v>
      </c>
      <c r="HU54" s="68">
        <v>0.032292</v>
      </c>
      <c r="HV54" s="68">
        <v>4.1E-05</v>
      </c>
      <c r="HW54" s="68">
        <v>0.032251</v>
      </c>
      <c r="HX54" s="68">
        <v>0.032292</v>
      </c>
      <c r="HY54" s="68">
        <v>4.1E-05</v>
      </c>
      <c r="HZ54" s="68">
        <v>0.032251</v>
      </c>
      <c r="IA54" s="68">
        <f t="shared" si="13"/>
        <v>0.3875039999999999</v>
      </c>
      <c r="IB54" s="68">
        <f t="shared" si="14"/>
        <v>0.0004920000000000001</v>
      </c>
      <c r="IC54" s="68">
        <f t="shared" si="15"/>
        <v>0.38701200000000013</v>
      </c>
      <c r="ID54" s="135">
        <v>0.005517</v>
      </c>
      <c r="IE54" s="135">
        <v>0</v>
      </c>
      <c r="IF54" s="135">
        <v>0.005517</v>
      </c>
      <c r="IG54" s="135">
        <v>0.032292</v>
      </c>
      <c r="IH54" s="135">
        <v>4.1E-05</v>
      </c>
      <c r="II54" s="135">
        <v>0.032251</v>
      </c>
      <c r="IJ54" s="135">
        <v>0.032292</v>
      </c>
      <c r="IK54" s="135">
        <v>4.1E-05</v>
      </c>
      <c r="IL54" s="135">
        <v>0.032251</v>
      </c>
      <c r="IM54" s="135">
        <v>0.032292</v>
      </c>
      <c r="IN54" s="135">
        <v>4.1E-05</v>
      </c>
      <c r="IO54" s="135">
        <v>0.032251</v>
      </c>
      <c r="IP54" s="135">
        <f t="shared" si="16"/>
        <v>0.102393</v>
      </c>
      <c r="IQ54" s="135">
        <f t="shared" si="17"/>
        <v>0.000123</v>
      </c>
      <c r="IR54" s="135">
        <f t="shared" si="18"/>
        <v>0.10227</v>
      </c>
      <c r="IS54" s="135">
        <f t="shared" si="19"/>
        <v>0.129168</v>
      </c>
      <c r="IT54" s="135">
        <f t="shared" si="20"/>
        <v>0.000164</v>
      </c>
      <c r="IU54" s="135">
        <f t="shared" si="21"/>
        <v>0.129004</v>
      </c>
    </row>
    <row r="55" spans="2:255" s="76" customFormat="1" ht="14.25" customHeight="1">
      <c r="B55" s="74"/>
      <c r="C55" s="75" t="s">
        <v>145</v>
      </c>
      <c r="D55" s="68">
        <v>1.872113</v>
      </c>
      <c r="E55" s="68">
        <v>0.179585</v>
      </c>
      <c r="F55" s="68">
        <v>1.6925279999999998</v>
      </c>
      <c r="G55" s="68">
        <v>1.375848</v>
      </c>
      <c r="H55" s="68">
        <v>0.529585</v>
      </c>
      <c r="I55" s="68">
        <v>0.846263</v>
      </c>
      <c r="J55" s="68">
        <v>1.603524</v>
      </c>
      <c r="K55" s="68">
        <v>0.179585</v>
      </c>
      <c r="L55" s="68">
        <v>1.4239389999999998</v>
      </c>
      <c r="M55" s="68">
        <v>1.836275</v>
      </c>
      <c r="N55" s="68">
        <v>0.179585</v>
      </c>
      <c r="O55" s="68">
        <v>1.6566900000000002</v>
      </c>
      <c r="P55" s="68">
        <v>1.9766</v>
      </c>
      <c r="Q55" s="68">
        <v>0.179585</v>
      </c>
      <c r="R55" s="68">
        <v>1.797015</v>
      </c>
      <c r="S55" s="68">
        <v>3.316832</v>
      </c>
      <c r="T55" s="68">
        <v>0.224585</v>
      </c>
      <c r="U55" s="68">
        <v>3.092247</v>
      </c>
      <c r="V55" s="68">
        <v>1.810313</v>
      </c>
      <c r="W55" s="68">
        <v>13.779585</v>
      </c>
      <c r="X55" s="68">
        <v>-11.969272</v>
      </c>
      <c r="Y55" s="68">
        <v>1.688209</v>
      </c>
      <c r="Z55" s="68">
        <v>5.179585</v>
      </c>
      <c r="AA55" s="68">
        <v>-3.4913760000000003</v>
      </c>
      <c r="AB55" s="68">
        <v>1.808232</v>
      </c>
      <c r="AC55" s="68">
        <v>0.179585</v>
      </c>
      <c r="AD55" s="68">
        <v>1.628647</v>
      </c>
      <c r="AE55" s="68">
        <v>1.788088</v>
      </c>
      <c r="AF55" s="68">
        <v>0.179585</v>
      </c>
      <c r="AG55" s="68">
        <v>1.6085029999999998</v>
      </c>
      <c r="AH55" s="68">
        <v>2.032004</v>
      </c>
      <c r="AI55" s="68">
        <v>0.179585</v>
      </c>
      <c r="AJ55" s="68">
        <v>1.8524190000000003</v>
      </c>
      <c r="AK55" s="68">
        <v>3.197073</v>
      </c>
      <c r="AL55" s="68">
        <v>0.179585</v>
      </c>
      <c r="AM55" s="68">
        <v>3.017488</v>
      </c>
      <c r="AN55" s="68">
        <f t="shared" si="0"/>
        <v>24.305111</v>
      </c>
      <c r="AO55" s="68">
        <f t="shared" si="0"/>
        <v>21.150019999999998</v>
      </c>
      <c r="AP55" s="68">
        <f t="shared" si="0"/>
        <v>3.1550909999999996</v>
      </c>
      <c r="AQ55" s="68">
        <v>1.438495</v>
      </c>
      <c r="AR55" s="68">
        <v>0.27376</v>
      </c>
      <c r="AS55" s="68">
        <v>1.164735</v>
      </c>
      <c r="AT55" s="68">
        <v>0.751995</v>
      </c>
      <c r="AU55" s="68">
        <v>0.27376</v>
      </c>
      <c r="AV55" s="68">
        <v>0.47823499999999997</v>
      </c>
      <c r="AW55" s="68">
        <v>1.493688</v>
      </c>
      <c r="AX55" s="68">
        <v>0.27376</v>
      </c>
      <c r="AY55" s="68">
        <v>1.219928</v>
      </c>
      <c r="AZ55" s="68">
        <v>1.21812</v>
      </c>
      <c r="BA55" s="68">
        <v>0.27376</v>
      </c>
      <c r="BB55" s="68">
        <v>0.9443600000000001</v>
      </c>
      <c r="BC55" s="68">
        <v>0.807736</v>
      </c>
      <c r="BD55" s="68">
        <v>0.27376</v>
      </c>
      <c r="BE55" s="68">
        <v>0.533976</v>
      </c>
      <c r="BF55" s="68">
        <v>1.338291</v>
      </c>
      <c r="BG55" s="68">
        <v>0.27376</v>
      </c>
      <c r="BH55" s="68">
        <v>1.064531</v>
      </c>
      <c r="BI55" s="68">
        <v>1.519263</v>
      </c>
      <c r="BJ55" s="68">
        <v>0.27376</v>
      </c>
      <c r="BK55" s="68">
        <v>1.245503</v>
      </c>
      <c r="BL55" s="68">
        <v>1.092292</v>
      </c>
      <c r="BM55" s="68">
        <v>0.27376</v>
      </c>
      <c r="BN55" s="68">
        <v>0.818532</v>
      </c>
      <c r="BO55" s="68">
        <v>1.561099</v>
      </c>
      <c r="BP55" s="68">
        <v>0.27376</v>
      </c>
      <c r="BQ55" s="68">
        <v>1.287339</v>
      </c>
      <c r="BR55" s="68">
        <v>0.893977</v>
      </c>
      <c r="BS55" s="68">
        <v>0.27376</v>
      </c>
      <c r="BT55" s="68">
        <v>0.620217</v>
      </c>
      <c r="BU55" s="68">
        <v>1.504248</v>
      </c>
      <c r="BV55" s="68">
        <v>0.27376</v>
      </c>
      <c r="BW55" s="68">
        <v>1.230488</v>
      </c>
      <c r="BX55" s="68">
        <v>1.34155</v>
      </c>
      <c r="BY55" s="68">
        <v>0.27376</v>
      </c>
      <c r="BZ55" s="68">
        <v>1.06779</v>
      </c>
      <c r="CA55" s="68">
        <f t="shared" si="1"/>
        <v>14.960754000000001</v>
      </c>
      <c r="CB55" s="68">
        <f t="shared" si="2"/>
        <v>3.285120000000001</v>
      </c>
      <c r="CC55" s="68">
        <f t="shared" si="3"/>
        <v>11.675634</v>
      </c>
      <c r="CD55" s="68">
        <v>0.579641</v>
      </c>
      <c r="CE55" s="68">
        <v>0.023448</v>
      </c>
      <c r="CF55" s="68">
        <v>0.5561929999999999</v>
      </c>
      <c r="CG55" s="68">
        <v>1.247389</v>
      </c>
      <c r="CH55" s="68">
        <v>0.023448</v>
      </c>
      <c r="CI55" s="68">
        <v>1.2239410000000002</v>
      </c>
      <c r="CJ55" s="68">
        <v>0.859715</v>
      </c>
      <c r="CK55" s="68">
        <v>0.023448</v>
      </c>
      <c r="CL55" s="68">
        <v>0.836267</v>
      </c>
      <c r="CM55" s="68">
        <v>1.23153</v>
      </c>
      <c r="CN55" s="68">
        <v>0.023448</v>
      </c>
      <c r="CO55" s="68">
        <v>1.208082</v>
      </c>
      <c r="CP55" s="68">
        <v>0.324342</v>
      </c>
      <c r="CQ55" s="68">
        <v>0.023448</v>
      </c>
      <c r="CR55" s="68">
        <v>0.300894</v>
      </c>
      <c r="CS55" s="68">
        <v>1.308375</v>
      </c>
      <c r="CT55" s="68">
        <v>0.023448</v>
      </c>
      <c r="CU55" s="68">
        <v>1.2849270000000002</v>
      </c>
      <c r="CV55" s="68">
        <v>1.066854</v>
      </c>
      <c r="CW55" s="68">
        <v>0.223173</v>
      </c>
      <c r="CX55" s="68">
        <v>0.8436809999999999</v>
      </c>
      <c r="CY55" s="68">
        <v>5.599768</v>
      </c>
      <c r="CZ55" s="68">
        <v>0.023448</v>
      </c>
      <c r="DA55" s="68">
        <v>5.57632</v>
      </c>
      <c r="DB55" s="68">
        <v>4.745299</v>
      </c>
      <c r="DC55" s="68">
        <v>0.023448</v>
      </c>
      <c r="DD55" s="68">
        <v>4.721851</v>
      </c>
      <c r="DE55" s="68">
        <v>4.14316</v>
      </c>
      <c r="DF55" s="68">
        <v>0.023448</v>
      </c>
      <c r="DG55" s="68">
        <v>4.119712</v>
      </c>
      <c r="DH55" s="68">
        <v>3.683427</v>
      </c>
      <c r="DI55" s="68">
        <v>0.436816</v>
      </c>
      <c r="DJ55" s="68">
        <v>3.246611</v>
      </c>
      <c r="DK55" s="68">
        <v>4.714963</v>
      </c>
      <c r="DL55" s="68">
        <v>0.023448</v>
      </c>
      <c r="DM55" s="68">
        <v>4.691515</v>
      </c>
      <c r="DN55" s="68">
        <f t="shared" si="4"/>
        <v>29.504463000000005</v>
      </c>
      <c r="DO55" s="68">
        <f t="shared" si="5"/>
        <v>0.8944690000000001</v>
      </c>
      <c r="DP55" s="68">
        <f t="shared" si="6"/>
        <v>28.609994</v>
      </c>
      <c r="DQ55" s="68">
        <v>5.001679</v>
      </c>
      <c r="DR55" s="68">
        <v>0.331514</v>
      </c>
      <c r="DS55" s="68">
        <v>4.670165</v>
      </c>
      <c r="DT55" s="68">
        <v>3.16797</v>
      </c>
      <c r="DU55" s="68">
        <v>0.991514</v>
      </c>
      <c r="DV55" s="68">
        <v>2.176456</v>
      </c>
      <c r="DW55" s="68">
        <v>2.862609</v>
      </c>
      <c r="DX55" s="68">
        <v>0.355931</v>
      </c>
      <c r="DY55" s="68">
        <v>2.506678</v>
      </c>
      <c r="DZ55" s="68">
        <v>3.353093</v>
      </c>
      <c r="EA55" s="68">
        <v>0.331514</v>
      </c>
      <c r="EB55" s="68">
        <v>3.021579</v>
      </c>
      <c r="EC55" s="68">
        <v>3.611623</v>
      </c>
      <c r="ED55" s="68">
        <v>1.331514</v>
      </c>
      <c r="EE55" s="68">
        <v>2.2801089999999995</v>
      </c>
      <c r="EF55" s="68">
        <v>6.854216</v>
      </c>
      <c r="EG55" s="68">
        <v>0.331514</v>
      </c>
      <c r="EH55" s="68">
        <v>6.522702</v>
      </c>
      <c r="EI55" s="68">
        <v>6.166864</v>
      </c>
      <c r="EJ55" s="68">
        <v>0.331514</v>
      </c>
      <c r="EK55" s="68">
        <v>5.83535</v>
      </c>
      <c r="EL55" s="68">
        <v>7.078639</v>
      </c>
      <c r="EM55" s="68">
        <v>0.831441</v>
      </c>
      <c r="EN55" s="68">
        <v>6.247198</v>
      </c>
      <c r="EO55" s="68">
        <v>6.294684</v>
      </c>
      <c r="EP55" s="68">
        <v>0.331514</v>
      </c>
      <c r="EQ55" s="68">
        <v>5.96317</v>
      </c>
      <c r="ER55" s="68">
        <v>9.301324</v>
      </c>
      <c r="ES55" s="68">
        <v>0.331514</v>
      </c>
      <c r="ET55" s="68">
        <v>8.969809999999999</v>
      </c>
      <c r="EU55" s="68">
        <v>2.554945</v>
      </c>
      <c r="EV55" s="68">
        <v>0.331514</v>
      </c>
      <c r="EW55" s="68">
        <v>2.223431</v>
      </c>
      <c r="EX55" s="68">
        <v>7.413146</v>
      </c>
      <c r="EY55" s="68">
        <v>0.331514</v>
      </c>
      <c r="EZ55" s="68">
        <v>7.081632</v>
      </c>
      <c r="FA55" s="68">
        <f t="shared" si="7"/>
        <v>63.660792</v>
      </c>
      <c r="FB55" s="68">
        <f t="shared" si="8"/>
        <v>6.162512</v>
      </c>
      <c r="FC55" s="68">
        <f t="shared" si="9"/>
        <v>57.49827999999999</v>
      </c>
      <c r="FD55" s="68">
        <v>4.85653</v>
      </c>
      <c r="FE55" s="68">
        <v>0.356297</v>
      </c>
      <c r="FF55" s="68">
        <v>4.500233</v>
      </c>
      <c r="FG55" s="68">
        <v>33.224373</v>
      </c>
      <c r="FH55" s="68">
        <v>0.356297</v>
      </c>
      <c r="FI55" s="68">
        <v>32.868076</v>
      </c>
      <c r="FJ55" s="68">
        <v>9.94583</v>
      </c>
      <c r="FK55" s="68">
        <v>0.356297</v>
      </c>
      <c r="FL55" s="68">
        <v>9.589533</v>
      </c>
      <c r="FM55" s="68">
        <v>4.747283</v>
      </c>
      <c r="FN55" s="68">
        <v>0.356297</v>
      </c>
      <c r="FO55" s="68">
        <v>4.390986</v>
      </c>
      <c r="FP55" s="68">
        <v>4.99248</v>
      </c>
      <c r="FQ55" s="68">
        <v>0.356297</v>
      </c>
      <c r="FR55" s="68">
        <v>4.636183</v>
      </c>
      <c r="FS55" s="68">
        <v>6.068587</v>
      </c>
      <c r="FT55" s="68">
        <v>0.356297</v>
      </c>
      <c r="FU55" s="68">
        <v>5.71229</v>
      </c>
      <c r="FV55" s="68">
        <v>6.206795</v>
      </c>
      <c r="FW55" s="68">
        <v>0.356297</v>
      </c>
      <c r="FX55" s="68">
        <v>5.850498</v>
      </c>
      <c r="FY55" s="68">
        <v>3.601767</v>
      </c>
      <c r="FZ55" s="68">
        <v>0.356297</v>
      </c>
      <c r="GA55" s="68">
        <v>3.24547</v>
      </c>
      <c r="GB55" s="68">
        <v>7.990476</v>
      </c>
      <c r="GC55" s="68">
        <v>0.356297</v>
      </c>
      <c r="GD55" s="68">
        <v>7.634179</v>
      </c>
      <c r="GE55" s="68">
        <v>7.128162</v>
      </c>
      <c r="GF55" s="68">
        <v>0.756297</v>
      </c>
      <c r="GG55" s="68">
        <v>6.371865</v>
      </c>
      <c r="GH55" s="68">
        <v>4.582357</v>
      </c>
      <c r="GI55" s="68">
        <v>0.756247</v>
      </c>
      <c r="GJ55" s="68">
        <v>3.82611</v>
      </c>
      <c r="GK55" s="68">
        <v>11.266358</v>
      </c>
      <c r="GL55" s="68">
        <v>0.356297</v>
      </c>
      <c r="GM55" s="68">
        <v>10.910061</v>
      </c>
      <c r="GN55" s="68">
        <f t="shared" si="10"/>
        <v>104.610998</v>
      </c>
      <c r="GO55" s="68">
        <f t="shared" si="11"/>
        <v>5.075514</v>
      </c>
      <c r="GP55" s="68">
        <f t="shared" si="12"/>
        <v>99.535484</v>
      </c>
      <c r="GQ55" s="68">
        <v>3.939654</v>
      </c>
      <c r="GR55" s="68">
        <v>0.312247</v>
      </c>
      <c r="GS55" s="68">
        <v>3.627407</v>
      </c>
      <c r="GT55" s="68">
        <v>3.473549</v>
      </c>
      <c r="GU55" s="68">
        <v>0.312247</v>
      </c>
      <c r="GV55" s="68">
        <v>3.161302</v>
      </c>
      <c r="GW55" s="68">
        <v>3.123324</v>
      </c>
      <c r="GX55" s="68">
        <v>0.312247</v>
      </c>
      <c r="GY55" s="68">
        <v>2.811077</v>
      </c>
      <c r="GZ55" s="68">
        <v>2.430043</v>
      </c>
      <c r="HA55" s="68">
        <v>0.312247</v>
      </c>
      <c r="HB55" s="68">
        <v>2.117796</v>
      </c>
      <c r="HC55" s="68">
        <v>4.083911</v>
      </c>
      <c r="HD55" s="68">
        <v>0.312247</v>
      </c>
      <c r="HE55" s="68">
        <v>3.771664</v>
      </c>
      <c r="HF55" s="68">
        <v>1.60986</v>
      </c>
      <c r="HG55" s="68">
        <v>0.312247</v>
      </c>
      <c r="HH55" s="68">
        <v>1.297613</v>
      </c>
      <c r="HI55" s="68">
        <v>2.453365</v>
      </c>
      <c r="HJ55" s="68">
        <v>1.412247</v>
      </c>
      <c r="HK55" s="68">
        <v>1.041118</v>
      </c>
      <c r="HL55" s="68">
        <v>2.136263</v>
      </c>
      <c r="HM55" s="68">
        <v>0.312247</v>
      </c>
      <c r="HN55" s="68">
        <v>1.824016</v>
      </c>
      <c r="HO55" s="68">
        <v>5.047239</v>
      </c>
      <c r="HP55" s="68">
        <v>0.412247</v>
      </c>
      <c r="HQ55" s="68">
        <v>4.634992</v>
      </c>
      <c r="HR55" s="68">
        <v>0.904002</v>
      </c>
      <c r="HS55" s="68">
        <v>0.362247</v>
      </c>
      <c r="HT55" s="68">
        <v>0.541755</v>
      </c>
      <c r="HU55" s="68">
        <v>2.50725</v>
      </c>
      <c r="HV55" s="68">
        <v>0.412247</v>
      </c>
      <c r="HW55" s="68">
        <v>2.095003</v>
      </c>
      <c r="HX55" s="68">
        <v>2.680916</v>
      </c>
      <c r="HY55" s="68">
        <v>0.312247</v>
      </c>
      <c r="HZ55" s="68">
        <v>2.368669</v>
      </c>
      <c r="IA55" s="68">
        <f t="shared" si="13"/>
        <v>34.389376</v>
      </c>
      <c r="IB55" s="68">
        <f t="shared" si="14"/>
        <v>5.096964</v>
      </c>
      <c r="IC55" s="68">
        <f t="shared" si="15"/>
        <v>29.292412000000002</v>
      </c>
      <c r="ID55" s="135">
        <v>2.134914</v>
      </c>
      <c r="IE55" s="135">
        <v>0.429907</v>
      </c>
      <c r="IF55" s="135">
        <v>1.705007</v>
      </c>
      <c r="IG55" s="135">
        <v>2.197175</v>
      </c>
      <c r="IH55" s="135">
        <v>0.312247</v>
      </c>
      <c r="II55" s="135">
        <v>1.884928</v>
      </c>
      <c r="IJ55" s="135">
        <v>1.636648</v>
      </c>
      <c r="IK55" s="135">
        <v>0.312247</v>
      </c>
      <c r="IL55" s="135">
        <v>1.324401</v>
      </c>
      <c r="IM55" s="135">
        <v>3.390706</v>
      </c>
      <c r="IN55" s="135">
        <v>0.312247</v>
      </c>
      <c r="IO55" s="135">
        <v>3.078459</v>
      </c>
      <c r="IP55" s="135">
        <f t="shared" si="16"/>
        <v>9.359443</v>
      </c>
      <c r="IQ55" s="135">
        <f t="shared" si="17"/>
        <v>1.3666479999999999</v>
      </c>
      <c r="IR55" s="135">
        <f t="shared" si="18"/>
        <v>7.992794999999999</v>
      </c>
      <c r="IS55" s="135">
        <f t="shared" si="19"/>
        <v>12.966569999999999</v>
      </c>
      <c r="IT55" s="135">
        <f t="shared" si="20"/>
        <v>1.248988</v>
      </c>
      <c r="IU55" s="135">
        <f t="shared" si="21"/>
        <v>11.717582</v>
      </c>
    </row>
    <row r="56" spans="2:255" ht="14.25" customHeight="1">
      <c r="B56" s="62"/>
      <c r="C56" s="49" t="s">
        <v>146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f t="shared" si="0"/>
        <v>0</v>
      </c>
      <c r="AO56" s="68">
        <f t="shared" si="0"/>
        <v>0</v>
      </c>
      <c r="AP56" s="68">
        <f t="shared" si="0"/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f t="shared" si="1"/>
        <v>0</v>
      </c>
      <c r="CB56" s="68">
        <f t="shared" si="2"/>
        <v>0</v>
      </c>
      <c r="CC56" s="68">
        <f t="shared" si="3"/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>
        <v>0</v>
      </c>
      <c r="DB56" s="68">
        <v>0</v>
      </c>
      <c r="DC56" s="68">
        <v>0</v>
      </c>
      <c r="DD56" s="68">
        <v>0</v>
      </c>
      <c r="DE56" s="68">
        <v>0</v>
      </c>
      <c r="DF56" s="68">
        <v>0</v>
      </c>
      <c r="DG56" s="68">
        <v>0</v>
      </c>
      <c r="DH56" s="68">
        <v>0</v>
      </c>
      <c r="DI56" s="68">
        <v>0</v>
      </c>
      <c r="DJ56" s="68">
        <v>0</v>
      </c>
      <c r="DK56" s="68">
        <v>0</v>
      </c>
      <c r="DL56" s="68">
        <v>0</v>
      </c>
      <c r="DM56" s="68">
        <v>0</v>
      </c>
      <c r="DN56" s="68">
        <f t="shared" si="4"/>
        <v>0</v>
      </c>
      <c r="DO56" s="68">
        <f t="shared" si="5"/>
        <v>0</v>
      </c>
      <c r="DP56" s="68">
        <f t="shared" si="6"/>
        <v>0</v>
      </c>
      <c r="DQ56" s="68">
        <v>0</v>
      </c>
      <c r="DR56" s="68">
        <v>0</v>
      </c>
      <c r="DS56" s="68">
        <v>0</v>
      </c>
      <c r="DT56" s="68">
        <v>0</v>
      </c>
      <c r="DU56" s="68">
        <v>0</v>
      </c>
      <c r="DV56" s="68">
        <v>0</v>
      </c>
      <c r="DW56" s="68">
        <v>0</v>
      </c>
      <c r="DX56" s="68">
        <v>0</v>
      </c>
      <c r="DY56" s="68">
        <v>0</v>
      </c>
      <c r="DZ56" s="68">
        <v>0</v>
      </c>
      <c r="EA56" s="68">
        <v>0</v>
      </c>
      <c r="EB56" s="68">
        <v>0</v>
      </c>
      <c r="EC56" s="68">
        <v>0</v>
      </c>
      <c r="ED56" s="68">
        <v>0</v>
      </c>
      <c r="EE56" s="68">
        <v>0</v>
      </c>
      <c r="EF56" s="68">
        <v>0</v>
      </c>
      <c r="EG56" s="68">
        <v>0</v>
      </c>
      <c r="EH56" s="68">
        <v>0</v>
      </c>
      <c r="EI56" s="68">
        <v>0</v>
      </c>
      <c r="EJ56" s="68">
        <v>0</v>
      </c>
      <c r="EK56" s="68">
        <v>0</v>
      </c>
      <c r="EL56" s="68">
        <v>0</v>
      </c>
      <c r="EM56" s="68">
        <v>0</v>
      </c>
      <c r="EN56" s="68">
        <v>0</v>
      </c>
      <c r="EO56" s="68">
        <v>0</v>
      </c>
      <c r="EP56" s="68">
        <v>0</v>
      </c>
      <c r="EQ56" s="68">
        <v>0</v>
      </c>
      <c r="ER56" s="68">
        <v>0</v>
      </c>
      <c r="ES56" s="68">
        <v>0</v>
      </c>
      <c r="ET56" s="68">
        <v>0</v>
      </c>
      <c r="EU56" s="68">
        <v>0</v>
      </c>
      <c r="EV56" s="68">
        <v>0</v>
      </c>
      <c r="EW56" s="68">
        <v>0</v>
      </c>
      <c r="EX56" s="68">
        <v>0</v>
      </c>
      <c r="EY56" s="68">
        <v>0</v>
      </c>
      <c r="EZ56" s="68">
        <v>0</v>
      </c>
      <c r="FA56" s="68">
        <f t="shared" si="7"/>
        <v>0</v>
      </c>
      <c r="FB56" s="68">
        <f t="shared" si="8"/>
        <v>0</v>
      </c>
      <c r="FC56" s="68">
        <f t="shared" si="9"/>
        <v>0</v>
      </c>
      <c r="FD56" s="68">
        <v>0</v>
      </c>
      <c r="FE56" s="68">
        <v>0</v>
      </c>
      <c r="FF56" s="68">
        <v>0</v>
      </c>
      <c r="FG56" s="68">
        <v>0</v>
      </c>
      <c r="FH56" s="68">
        <v>0</v>
      </c>
      <c r="FI56" s="68">
        <v>0</v>
      </c>
      <c r="FJ56" s="68">
        <v>0</v>
      </c>
      <c r="FK56" s="68">
        <v>0</v>
      </c>
      <c r="FL56" s="68">
        <v>0</v>
      </c>
      <c r="FM56" s="68">
        <v>0</v>
      </c>
      <c r="FN56" s="68">
        <v>0</v>
      </c>
      <c r="FO56" s="68">
        <v>0</v>
      </c>
      <c r="FP56" s="68">
        <v>0</v>
      </c>
      <c r="FQ56" s="68">
        <v>0</v>
      </c>
      <c r="FR56" s="68">
        <v>0</v>
      </c>
      <c r="FS56" s="68">
        <v>0</v>
      </c>
      <c r="FT56" s="68">
        <v>0</v>
      </c>
      <c r="FU56" s="68">
        <v>0</v>
      </c>
      <c r="FV56" s="68">
        <v>0</v>
      </c>
      <c r="FW56" s="68">
        <v>0</v>
      </c>
      <c r="FX56" s="68">
        <v>0</v>
      </c>
      <c r="FY56" s="68">
        <v>0</v>
      </c>
      <c r="FZ56" s="68">
        <v>0</v>
      </c>
      <c r="GA56" s="68">
        <v>0</v>
      </c>
      <c r="GB56" s="68">
        <v>0</v>
      </c>
      <c r="GC56" s="68">
        <v>0</v>
      </c>
      <c r="GD56" s="68">
        <v>0</v>
      </c>
      <c r="GE56" s="68">
        <v>0</v>
      </c>
      <c r="GF56" s="68">
        <v>0</v>
      </c>
      <c r="GG56" s="68">
        <v>0</v>
      </c>
      <c r="GH56" s="68">
        <v>0</v>
      </c>
      <c r="GI56" s="68">
        <v>0</v>
      </c>
      <c r="GJ56" s="68">
        <v>0</v>
      </c>
      <c r="GK56" s="68">
        <v>0</v>
      </c>
      <c r="GL56" s="68">
        <v>0</v>
      </c>
      <c r="GM56" s="68">
        <v>0</v>
      </c>
      <c r="GN56" s="68">
        <f t="shared" si="10"/>
        <v>0</v>
      </c>
      <c r="GO56" s="68">
        <f t="shared" si="11"/>
        <v>0</v>
      </c>
      <c r="GP56" s="68">
        <f t="shared" si="12"/>
        <v>0</v>
      </c>
      <c r="GQ56" s="68">
        <v>0</v>
      </c>
      <c r="GR56" s="68">
        <v>0</v>
      </c>
      <c r="GS56" s="68">
        <v>0</v>
      </c>
      <c r="GT56" s="68">
        <v>0</v>
      </c>
      <c r="GU56" s="68">
        <v>0</v>
      </c>
      <c r="GV56" s="68">
        <v>0</v>
      </c>
      <c r="GW56" s="68">
        <v>0</v>
      </c>
      <c r="GX56" s="68">
        <v>0</v>
      </c>
      <c r="GY56" s="68">
        <v>0</v>
      </c>
      <c r="GZ56" s="68">
        <v>0</v>
      </c>
      <c r="HA56" s="68">
        <v>0</v>
      </c>
      <c r="HB56" s="68">
        <v>0</v>
      </c>
      <c r="HC56" s="68">
        <v>0</v>
      </c>
      <c r="HD56" s="68">
        <v>0</v>
      </c>
      <c r="HE56" s="68">
        <v>0</v>
      </c>
      <c r="HF56" s="68">
        <v>0</v>
      </c>
      <c r="HG56" s="68">
        <v>0</v>
      </c>
      <c r="HH56" s="68">
        <v>0</v>
      </c>
      <c r="HI56" s="68">
        <v>0</v>
      </c>
      <c r="HJ56" s="68">
        <v>0</v>
      </c>
      <c r="HK56" s="68">
        <v>0</v>
      </c>
      <c r="HL56" s="68">
        <v>0</v>
      </c>
      <c r="HM56" s="68">
        <v>0</v>
      </c>
      <c r="HN56" s="68">
        <v>0</v>
      </c>
      <c r="HO56" s="68">
        <v>0</v>
      </c>
      <c r="HP56" s="68">
        <v>0</v>
      </c>
      <c r="HQ56" s="68">
        <v>0</v>
      </c>
      <c r="HR56" s="68">
        <v>0</v>
      </c>
      <c r="HS56" s="68">
        <v>0</v>
      </c>
      <c r="HT56" s="68">
        <v>0</v>
      </c>
      <c r="HU56" s="68">
        <v>0</v>
      </c>
      <c r="HV56" s="68">
        <v>0</v>
      </c>
      <c r="HW56" s="68">
        <v>0</v>
      </c>
      <c r="HX56" s="68">
        <v>0</v>
      </c>
      <c r="HY56" s="68">
        <v>0</v>
      </c>
      <c r="HZ56" s="68">
        <v>0</v>
      </c>
      <c r="IA56" s="68">
        <f t="shared" si="13"/>
        <v>0</v>
      </c>
      <c r="IB56" s="68">
        <f t="shared" si="14"/>
        <v>0</v>
      </c>
      <c r="IC56" s="68">
        <f t="shared" si="15"/>
        <v>0</v>
      </c>
      <c r="ID56" s="135">
        <v>0</v>
      </c>
      <c r="IE56" s="135">
        <v>0</v>
      </c>
      <c r="IF56" s="135">
        <v>0</v>
      </c>
      <c r="IG56" s="135">
        <v>0</v>
      </c>
      <c r="IH56" s="135">
        <v>0</v>
      </c>
      <c r="II56" s="135">
        <v>0</v>
      </c>
      <c r="IJ56" s="135">
        <v>0</v>
      </c>
      <c r="IK56" s="135">
        <v>0</v>
      </c>
      <c r="IL56" s="135">
        <v>0</v>
      </c>
      <c r="IM56" s="135">
        <v>0</v>
      </c>
      <c r="IN56" s="135">
        <v>0</v>
      </c>
      <c r="IO56" s="135">
        <v>0</v>
      </c>
      <c r="IP56" s="135">
        <f t="shared" si="16"/>
        <v>0</v>
      </c>
      <c r="IQ56" s="135">
        <f t="shared" si="17"/>
        <v>0</v>
      </c>
      <c r="IR56" s="135">
        <f t="shared" si="18"/>
        <v>0</v>
      </c>
      <c r="IS56" s="135">
        <f t="shared" si="19"/>
        <v>0</v>
      </c>
      <c r="IT56" s="135">
        <f t="shared" si="20"/>
        <v>0</v>
      </c>
      <c r="IU56" s="135">
        <f t="shared" si="21"/>
        <v>0</v>
      </c>
    </row>
    <row r="57" spans="2:255" ht="14.25" customHeight="1">
      <c r="B57" s="62">
        <v>33</v>
      </c>
      <c r="C57" s="49" t="s">
        <v>147</v>
      </c>
      <c r="D57" s="68">
        <v>35.90554</v>
      </c>
      <c r="E57" s="68">
        <v>4.16825</v>
      </c>
      <c r="F57" s="68">
        <v>31.73729</v>
      </c>
      <c r="G57" s="68">
        <v>81.233842</v>
      </c>
      <c r="H57" s="68">
        <v>2.810074</v>
      </c>
      <c r="I57" s="68">
        <v>78.423768</v>
      </c>
      <c r="J57" s="68">
        <v>90.087825</v>
      </c>
      <c r="K57" s="68">
        <v>10.110074</v>
      </c>
      <c r="L57" s="68">
        <v>79.977751</v>
      </c>
      <c r="M57" s="68">
        <v>33.90711</v>
      </c>
      <c r="N57" s="68">
        <v>6.810074</v>
      </c>
      <c r="O57" s="68">
        <v>27.097036000000003</v>
      </c>
      <c r="P57" s="68">
        <v>27.223261</v>
      </c>
      <c r="Q57" s="68">
        <v>5.988947</v>
      </c>
      <c r="R57" s="68">
        <v>21.234314</v>
      </c>
      <c r="S57" s="68">
        <v>44.014769</v>
      </c>
      <c r="T57" s="68">
        <v>6.310074</v>
      </c>
      <c r="U57" s="68">
        <v>37.704695</v>
      </c>
      <c r="V57" s="68">
        <v>30.470083</v>
      </c>
      <c r="W57" s="68">
        <v>3.310074</v>
      </c>
      <c r="X57" s="68">
        <v>27.160009</v>
      </c>
      <c r="Y57" s="68">
        <v>28.661061</v>
      </c>
      <c r="Z57" s="68">
        <v>2.810074</v>
      </c>
      <c r="AA57" s="68">
        <v>25.850987</v>
      </c>
      <c r="AB57" s="68">
        <v>34.84597</v>
      </c>
      <c r="AC57" s="68">
        <v>2.810074</v>
      </c>
      <c r="AD57" s="68">
        <v>32.035896</v>
      </c>
      <c r="AE57" s="68">
        <v>26.490308</v>
      </c>
      <c r="AF57" s="68">
        <v>4.310074</v>
      </c>
      <c r="AG57" s="68">
        <v>22.180234</v>
      </c>
      <c r="AH57" s="68">
        <v>31.874427</v>
      </c>
      <c r="AI57" s="68">
        <v>23.669946</v>
      </c>
      <c r="AJ57" s="68">
        <v>8.204481000000001</v>
      </c>
      <c r="AK57" s="68">
        <v>32.824692</v>
      </c>
      <c r="AL57" s="68">
        <v>24.084897</v>
      </c>
      <c r="AM57" s="68">
        <v>8.739794999999997</v>
      </c>
      <c r="AN57" s="68">
        <f t="shared" si="0"/>
        <v>497.53888800000004</v>
      </c>
      <c r="AO57" s="68">
        <f t="shared" si="0"/>
        <v>97.19263199999999</v>
      </c>
      <c r="AP57" s="68">
        <f t="shared" si="0"/>
        <v>400.3462559999999</v>
      </c>
      <c r="AQ57" s="68">
        <v>21.964691</v>
      </c>
      <c r="AR57" s="68">
        <v>23.910521</v>
      </c>
      <c r="AS57" s="68">
        <v>-1.9458300000000008</v>
      </c>
      <c r="AT57" s="68">
        <v>36.589531</v>
      </c>
      <c r="AU57" s="68">
        <v>8.153597</v>
      </c>
      <c r="AV57" s="68">
        <v>28.435934000000003</v>
      </c>
      <c r="AW57" s="68">
        <v>22.508295</v>
      </c>
      <c r="AX57" s="68">
        <v>9.153597</v>
      </c>
      <c r="AY57" s="68">
        <v>13.354698</v>
      </c>
      <c r="AZ57" s="68">
        <v>21.877031</v>
      </c>
      <c r="BA57" s="68">
        <v>10.653597</v>
      </c>
      <c r="BB57" s="68">
        <v>11.223434</v>
      </c>
      <c r="BC57" s="68">
        <v>21.972031</v>
      </c>
      <c r="BD57" s="68">
        <v>8.153597</v>
      </c>
      <c r="BE57" s="68">
        <v>13.818434000000002</v>
      </c>
      <c r="BF57" s="68">
        <v>154.23615</v>
      </c>
      <c r="BG57" s="68">
        <v>16.931733</v>
      </c>
      <c r="BH57" s="68">
        <v>137.304417</v>
      </c>
      <c r="BI57" s="68">
        <v>23.515123</v>
      </c>
      <c r="BJ57" s="68">
        <v>10.153597</v>
      </c>
      <c r="BK57" s="68">
        <v>13.361526</v>
      </c>
      <c r="BL57" s="68">
        <v>26.029716</v>
      </c>
      <c r="BM57" s="68">
        <v>8.153597</v>
      </c>
      <c r="BN57" s="68">
        <v>17.876119000000003</v>
      </c>
      <c r="BO57" s="68">
        <v>22.277712</v>
      </c>
      <c r="BP57" s="68">
        <v>8.153597</v>
      </c>
      <c r="BQ57" s="68">
        <v>14.124115000000002</v>
      </c>
      <c r="BR57" s="68">
        <v>22.129779</v>
      </c>
      <c r="BS57" s="68">
        <v>13.224428</v>
      </c>
      <c r="BT57" s="68">
        <v>8.905351</v>
      </c>
      <c r="BU57" s="68">
        <v>22.149489</v>
      </c>
      <c r="BV57" s="68">
        <v>8.153597</v>
      </c>
      <c r="BW57" s="68">
        <v>13.995892</v>
      </c>
      <c r="BX57" s="68">
        <v>24.158907</v>
      </c>
      <c r="BY57" s="68">
        <v>8.153597</v>
      </c>
      <c r="BZ57" s="68">
        <v>16.00531</v>
      </c>
      <c r="CA57" s="68">
        <f t="shared" si="1"/>
        <v>419.40845500000006</v>
      </c>
      <c r="CB57" s="68">
        <f t="shared" si="2"/>
        <v>132.94905500000002</v>
      </c>
      <c r="CC57" s="68">
        <f t="shared" si="3"/>
        <v>286.4594</v>
      </c>
      <c r="CD57" s="68">
        <v>17.845274</v>
      </c>
      <c r="CE57" s="68">
        <v>20.194631</v>
      </c>
      <c r="CF57" s="68">
        <v>-2.3493570000000012</v>
      </c>
      <c r="CG57" s="68">
        <v>18.156483</v>
      </c>
      <c r="CH57" s="68">
        <v>1.853624</v>
      </c>
      <c r="CI57" s="68">
        <v>16.302859</v>
      </c>
      <c r="CJ57" s="68">
        <v>18.277815</v>
      </c>
      <c r="CK57" s="68">
        <v>1.550701</v>
      </c>
      <c r="CL57" s="68">
        <v>16.727114</v>
      </c>
      <c r="CM57" s="68">
        <v>18.225977</v>
      </c>
      <c r="CN57" s="68">
        <v>4.029643</v>
      </c>
      <c r="CO57" s="68">
        <v>14.196334</v>
      </c>
      <c r="CP57" s="68">
        <v>93.475599</v>
      </c>
      <c r="CQ57" s="68">
        <v>1.550701</v>
      </c>
      <c r="CR57" s="68">
        <v>91.924898</v>
      </c>
      <c r="CS57" s="68">
        <v>26.835624</v>
      </c>
      <c r="CT57" s="68">
        <v>1.550701</v>
      </c>
      <c r="CU57" s="68">
        <v>25.284923</v>
      </c>
      <c r="CV57" s="68">
        <v>18.601147</v>
      </c>
      <c r="CW57" s="68">
        <v>1.815021</v>
      </c>
      <c r="CX57" s="68">
        <v>16.786126</v>
      </c>
      <c r="CY57" s="68">
        <v>17.365626</v>
      </c>
      <c r="CZ57" s="68">
        <v>1.550701</v>
      </c>
      <c r="DA57" s="68">
        <v>15.814924999999999</v>
      </c>
      <c r="DB57" s="68">
        <v>17.373033</v>
      </c>
      <c r="DC57" s="68">
        <v>1.550701</v>
      </c>
      <c r="DD57" s="68">
        <v>15.822332</v>
      </c>
      <c r="DE57" s="68">
        <v>33.349875</v>
      </c>
      <c r="DF57" s="68">
        <v>1.550701</v>
      </c>
      <c r="DG57" s="68">
        <v>31.799173999999997</v>
      </c>
      <c r="DH57" s="68">
        <v>17.091287</v>
      </c>
      <c r="DI57" s="68">
        <v>1.550701</v>
      </c>
      <c r="DJ57" s="68">
        <v>15.540586000000001</v>
      </c>
      <c r="DK57" s="68">
        <v>18.486126</v>
      </c>
      <c r="DL57" s="68">
        <v>1.550701</v>
      </c>
      <c r="DM57" s="68">
        <v>16.935425</v>
      </c>
      <c r="DN57" s="68">
        <f t="shared" si="4"/>
        <v>315.083866</v>
      </c>
      <c r="DO57" s="68">
        <f t="shared" si="5"/>
        <v>40.29852700000002</v>
      </c>
      <c r="DP57" s="68">
        <f t="shared" si="6"/>
        <v>274.78533899999996</v>
      </c>
      <c r="DQ57" s="68">
        <v>28.682666</v>
      </c>
      <c r="DR57" s="68">
        <v>8.77831</v>
      </c>
      <c r="DS57" s="68">
        <v>19.904356</v>
      </c>
      <c r="DT57" s="68">
        <v>66.365014</v>
      </c>
      <c r="DU57" s="68">
        <v>8.77831</v>
      </c>
      <c r="DV57" s="68">
        <v>57.586704000000005</v>
      </c>
      <c r="DW57" s="68">
        <v>22.187961</v>
      </c>
      <c r="DX57" s="68">
        <v>8.942747</v>
      </c>
      <c r="DY57" s="68">
        <v>13.245214</v>
      </c>
      <c r="DZ57" s="68">
        <v>20.854735</v>
      </c>
      <c r="EA57" s="68">
        <v>8.77831</v>
      </c>
      <c r="EB57" s="68">
        <v>12.076425000000002</v>
      </c>
      <c r="EC57" s="68">
        <v>20.846559</v>
      </c>
      <c r="ED57" s="68">
        <v>8.77831</v>
      </c>
      <c r="EE57" s="68">
        <v>12.068249</v>
      </c>
      <c r="EF57" s="68">
        <v>22.239725</v>
      </c>
      <c r="EG57" s="68">
        <v>8.77831</v>
      </c>
      <c r="EH57" s="68">
        <v>13.461415</v>
      </c>
      <c r="EI57" s="68">
        <v>65.610626</v>
      </c>
      <c r="EJ57" s="68">
        <v>32.766863</v>
      </c>
      <c r="EK57" s="68">
        <v>32.843762999999996</v>
      </c>
      <c r="EL57" s="68">
        <v>21.953189</v>
      </c>
      <c r="EM57" s="68">
        <v>8.77831</v>
      </c>
      <c r="EN57" s="68">
        <v>13.174878999999999</v>
      </c>
      <c r="EO57" s="68">
        <v>23.413996</v>
      </c>
      <c r="EP57" s="68">
        <v>8.77831</v>
      </c>
      <c r="EQ57" s="68">
        <v>14.635686000000002</v>
      </c>
      <c r="ER57" s="68">
        <v>29.693406</v>
      </c>
      <c r="ES57" s="68">
        <v>8.77831</v>
      </c>
      <c r="ET57" s="68">
        <v>20.915096</v>
      </c>
      <c r="EU57" s="68">
        <v>22.446357</v>
      </c>
      <c r="EV57" s="68">
        <v>8.77831</v>
      </c>
      <c r="EW57" s="68">
        <v>13.668047</v>
      </c>
      <c r="EX57" s="68">
        <v>22.484535</v>
      </c>
      <c r="EY57" s="68">
        <v>9.63768</v>
      </c>
      <c r="EZ57" s="68">
        <v>12.846855000000001</v>
      </c>
      <c r="FA57" s="68">
        <f t="shared" si="7"/>
        <v>366.77876899999995</v>
      </c>
      <c r="FB57" s="68">
        <f t="shared" si="8"/>
        <v>130.35208</v>
      </c>
      <c r="FC57" s="68">
        <f t="shared" si="9"/>
        <v>236.426689</v>
      </c>
      <c r="FD57" s="68">
        <v>39.855319</v>
      </c>
      <c r="FE57" s="68">
        <v>1.701287</v>
      </c>
      <c r="FF57" s="68">
        <v>38.154032</v>
      </c>
      <c r="FG57" s="68">
        <v>25.040683</v>
      </c>
      <c r="FH57" s="68">
        <v>1.701287</v>
      </c>
      <c r="FI57" s="68">
        <v>23.339396</v>
      </c>
      <c r="FJ57" s="68">
        <v>74.257234</v>
      </c>
      <c r="FK57" s="68">
        <v>1.701287</v>
      </c>
      <c r="FL57" s="68">
        <v>72.555947</v>
      </c>
      <c r="FM57" s="68">
        <v>26.503818</v>
      </c>
      <c r="FN57" s="68">
        <v>1.701287</v>
      </c>
      <c r="FO57" s="68">
        <v>24.802531</v>
      </c>
      <c r="FP57" s="68">
        <v>54.376081</v>
      </c>
      <c r="FQ57" s="68">
        <v>1.701287</v>
      </c>
      <c r="FR57" s="68">
        <v>52.674794</v>
      </c>
      <c r="FS57" s="68">
        <v>26.949568</v>
      </c>
      <c r="FT57" s="68">
        <v>1.701287</v>
      </c>
      <c r="FU57" s="68">
        <v>25.248281</v>
      </c>
      <c r="FV57" s="68">
        <v>28.802679</v>
      </c>
      <c r="FW57" s="68">
        <v>1.701287</v>
      </c>
      <c r="FX57" s="68">
        <v>27.101392</v>
      </c>
      <c r="FY57" s="68">
        <v>48.220514</v>
      </c>
      <c r="FZ57" s="68">
        <v>1.701287</v>
      </c>
      <c r="GA57" s="68">
        <v>46.519227</v>
      </c>
      <c r="GB57" s="68">
        <v>24.951332</v>
      </c>
      <c r="GC57" s="68">
        <v>1.701287</v>
      </c>
      <c r="GD57" s="68">
        <v>23.250045</v>
      </c>
      <c r="GE57" s="68">
        <v>26.143583</v>
      </c>
      <c r="GF57" s="68">
        <v>1.701287</v>
      </c>
      <c r="GG57" s="68">
        <v>24.442296</v>
      </c>
      <c r="GH57" s="68">
        <v>28.1111</v>
      </c>
      <c r="GI57" s="68">
        <v>1.881877</v>
      </c>
      <c r="GJ57" s="68">
        <v>26.229223</v>
      </c>
      <c r="GK57" s="68">
        <v>33.577188</v>
      </c>
      <c r="GL57" s="68">
        <v>1.701287</v>
      </c>
      <c r="GM57" s="68">
        <v>31.875901</v>
      </c>
      <c r="GN57" s="68">
        <f t="shared" si="10"/>
        <v>436.7890989999999</v>
      </c>
      <c r="GO57" s="68">
        <f t="shared" si="11"/>
        <v>20.596034000000003</v>
      </c>
      <c r="GP57" s="68">
        <f t="shared" si="12"/>
        <v>416.19306499999993</v>
      </c>
      <c r="GQ57" s="68">
        <v>24.896982</v>
      </c>
      <c r="GR57" s="68">
        <v>3.692645</v>
      </c>
      <c r="GS57" s="68">
        <v>21.204337</v>
      </c>
      <c r="GT57" s="68">
        <v>20.42042</v>
      </c>
      <c r="GU57" s="68">
        <v>3.881834</v>
      </c>
      <c r="GV57" s="68">
        <v>16.538586</v>
      </c>
      <c r="GW57" s="68">
        <v>21.49804</v>
      </c>
      <c r="GX57" s="68">
        <v>4.281113</v>
      </c>
      <c r="GY57" s="68">
        <v>17.216927</v>
      </c>
      <c r="GZ57" s="68">
        <v>20.746455</v>
      </c>
      <c r="HA57" s="68">
        <v>3.745392</v>
      </c>
      <c r="HB57" s="68">
        <v>17.001063</v>
      </c>
      <c r="HC57" s="68">
        <v>40.822007</v>
      </c>
      <c r="HD57" s="68">
        <v>3.692645</v>
      </c>
      <c r="HE57" s="68">
        <v>37.129362</v>
      </c>
      <c r="HF57" s="68">
        <v>22.070159</v>
      </c>
      <c r="HG57" s="68">
        <v>3.881989</v>
      </c>
      <c r="HH57" s="68">
        <v>18.18817</v>
      </c>
      <c r="HI57" s="68">
        <v>43.384718</v>
      </c>
      <c r="HJ57" s="68">
        <v>3.760544</v>
      </c>
      <c r="HK57" s="68">
        <v>39.624174</v>
      </c>
      <c r="HL57" s="68">
        <v>21.64694</v>
      </c>
      <c r="HM57" s="68">
        <v>3.692645</v>
      </c>
      <c r="HN57" s="68">
        <v>17.954295</v>
      </c>
      <c r="HO57" s="68">
        <v>26.993182</v>
      </c>
      <c r="HP57" s="68">
        <v>3.692645</v>
      </c>
      <c r="HQ57" s="68">
        <v>23.300537</v>
      </c>
      <c r="HR57" s="68">
        <v>21.33798</v>
      </c>
      <c r="HS57" s="68">
        <v>3.692645</v>
      </c>
      <c r="HT57" s="68">
        <v>17.645335</v>
      </c>
      <c r="HU57" s="68">
        <v>20.371878</v>
      </c>
      <c r="HV57" s="68">
        <v>3.993538</v>
      </c>
      <c r="HW57" s="68">
        <v>16.37834</v>
      </c>
      <c r="HX57" s="68">
        <v>21.170067</v>
      </c>
      <c r="HY57" s="68">
        <v>5.192645</v>
      </c>
      <c r="HZ57" s="68">
        <v>15.977422</v>
      </c>
      <c r="IA57" s="68">
        <f t="shared" si="13"/>
        <v>305.35882799999996</v>
      </c>
      <c r="IB57" s="68">
        <f t="shared" si="14"/>
        <v>47.20028</v>
      </c>
      <c r="IC57" s="68">
        <f t="shared" si="15"/>
        <v>258.158548</v>
      </c>
      <c r="ID57" s="135">
        <v>23.336614</v>
      </c>
      <c r="IE57" s="135">
        <v>19.708667</v>
      </c>
      <c r="IF57" s="135">
        <v>3.627947</v>
      </c>
      <c r="IG57" s="135">
        <v>25.668792</v>
      </c>
      <c r="IH57" s="135">
        <v>3.692645</v>
      </c>
      <c r="II57" s="135">
        <v>21.976147</v>
      </c>
      <c r="IJ57" s="135">
        <v>22.299588</v>
      </c>
      <c r="IK57" s="135">
        <v>3.692645</v>
      </c>
      <c r="IL57" s="135">
        <v>18.606943</v>
      </c>
      <c r="IM57" s="135">
        <v>22.315661</v>
      </c>
      <c r="IN57" s="135">
        <v>13.840826</v>
      </c>
      <c r="IO57" s="135">
        <v>8.474835</v>
      </c>
      <c r="IP57" s="135">
        <f t="shared" si="16"/>
        <v>93.620655</v>
      </c>
      <c r="IQ57" s="135">
        <f t="shared" si="17"/>
        <v>40.934782999999996</v>
      </c>
      <c r="IR57" s="135">
        <f t="shared" si="18"/>
        <v>52.685872</v>
      </c>
      <c r="IS57" s="135">
        <f t="shared" si="19"/>
        <v>87.561897</v>
      </c>
      <c r="IT57" s="135">
        <f t="shared" si="20"/>
        <v>15.600984</v>
      </c>
      <c r="IU57" s="135">
        <f t="shared" si="21"/>
        <v>71.96091299999999</v>
      </c>
    </row>
    <row r="58" spans="2:255" s="51" customFormat="1" ht="14.25" customHeight="1">
      <c r="B58" s="63"/>
      <c r="C58" s="52" t="s">
        <v>132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f t="shared" si="0"/>
        <v>0</v>
      </c>
      <c r="AO58" s="68">
        <f t="shared" si="0"/>
        <v>0</v>
      </c>
      <c r="AP58" s="68">
        <f t="shared" si="0"/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f t="shared" si="1"/>
        <v>0</v>
      </c>
      <c r="CB58" s="68">
        <f t="shared" si="2"/>
        <v>0</v>
      </c>
      <c r="CC58" s="68">
        <f t="shared" si="3"/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f t="shared" si="4"/>
        <v>0</v>
      </c>
      <c r="DO58" s="68">
        <f t="shared" si="5"/>
        <v>0</v>
      </c>
      <c r="DP58" s="68">
        <f t="shared" si="6"/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0</v>
      </c>
      <c r="ER58" s="68">
        <v>0</v>
      </c>
      <c r="ES58" s="68">
        <v>0</v>
      </c>
      <c r="ET58" s="68">
        <v>0</v>
      </c>
      <c r="EU58" s="68">
        <v>0</v>
      </c>
      <c r="EV58" s="68">
        <v>0</v>
      </c>
      <c r="EW58" s="68">
        <v>0</v>
      </c>
      <c r="EX58" s="68">
        <v>0</v>
      </c>
      <c r="EY58" s="68">
        <v>0</v>
      </c>
      <c r="EZ58" s="68">
        <v>0</v>
      </c>
      <c r="FA58" s="68">
        <f t="shared" si="7"/>
        <v>0</v>
      </c>
      <c r="FB58" s="68">
        <f t="shared" si="8"/>
        <v>0</v>
      </c>
      <c r="FC58" s="68">
        <f t="shared" si="9"/>
        <v>0</v>
      </c>
      <c r="FD58" s="68">
        <v>0</v>
      </c>
      <c r="FE58" s="68">
        <v>0</v>
      </c>
      <c r="FF58" s="68">
        <v>0</v>
      </c>
      <c r="FG58" s="68">
        <v>0</v>
      </c>
      <c r="FH58" s="68">
        <v>0</v>
      </c>
      <c r="FI58" s="68">
        <v>0</v>
      </c>
      <c r="FJ58" s="68">
        <v>0</v>
      </c>
      <c r="FK58" s="68">
        <v>0</v>
      </c>
      <c r="FL58" s="68">
        <v>0</v>
      </c>
      <c r="FM58" s="68">
        <v>0</v>
      </c>
      <c r="FN58" s="68">
        <v>0</v>
      </c>
      <c r="FO58" s="68">
        <v>0</v>
      </c>
      <c r="FP58" s="68">
        <v>0</v>
      </c>
      <c r="FQ58" s="68">
        <v>0</v>
      </c>
      <c r="FR58" s="68">
        <v>0</v>
      </c>
      <c r="FS58" s="68">
        <v>0</v>
      </c>
      <c r="FT58" s="68">
        <v>0</v>
      </c>
      <c r="FU58" s="68">
        <v>0</v>
      </c>
      <c r="FV58" s="68">
        <v>0</v>
      </c>
      <c r="FW58" s="68">
        <v>0</v>
      </c>
      <c r="FX58" s="68">
        <v>0</v>
      </c>
      <c r="FY58" s="68">
        <v>0</v>
      </c>
      <c r="FZ58" s="68">
        <v>0</v>
      </c>
      <c r="GA58" s="68">
        <v>0</v>
      </c>
      <c r="GB58" s="68">
        <v>0</v>
      </c>
      <c r="GC58" s="68">
        <v>0</v>
      </c>
      <c r="GD58" s="68">
        <v>0</v>
      </c>
      <c r="GE58" s="68">
        <v>0</v>
      </c>
      <c r="GF58" s="68">
        <v>0</v>
      </c>
      <c r="GG58" s="68">
        <v>0</v>
      </c>
      <c r="GH58" s="68">
        <v>0</v>
      </c>
      <c r="GI58" s="68">
        <v>0</v>
      </c>
      <c r="GJ58" s="68">
        <v>0</v>
      </c>
      <c r="GK58" s="68">
        <v>0</v>
      </c>
      <c r="GL58" s="68">
        <v>0</v>
      </c>
      <c r="GM58" s="68">
        <v>0</v>
      </c>
      <c r="GN58" s="68">
        <f t="shared" si="10"/>
        <v>0</v>
      </c>
      <c r="GO58" s="68">
        <f t="shared" si="11"/>
        <v>0</v>
      </c>
      <c r="GP58" s="68">
        <f t="shared" si="12"/>
        <v>0</v>
      </c>
      <c r="GQ58" s="68">
        <v>0</v>
      </c>
      <c r="GR58" s="68">
        <v>0</v>
      </c>
      <c r="GS58" s="68">
        <v>0</v>
      </c>
      <c r="GT58" s="68">
        <v>0</v>
      </c>
      <c r="GU58" s="68">
        <v>0</v>
      </c>
      <c r="GV58" s="68">
        <v>0</v>
      </c>
      <c r="GW58" s="68">
        <v>0</v>
      </c>
      <c r="GX58" s="68">
        <v>0</v>
      </c>
      <c r="GY58" s="68">
        <v>0</v>
      </c>
      <c r="GZ58" s="68">
        <v>0</v>
      </c>
      <c r="HA58" s="68">
        <v>0</v>
      </c>
      <c r="HB58" s="68">
        <v>0</v>
      </c>
      <c r="HC58" s="68">
        <v>0</v>
      </c>
      <c r="HD58" s="68">
        <v>0</v>
      </c>
      <c r="HE58" s="68">
        <v>0</v>
      </c>
      <c r="HF58" s="68">
        <v>0</v>
      </c>
      <c r="HG58" s="68">
        <v>0</v>
      </c>
      <c r="HH58" s="68">
        <v>0</v>
      </c>
      <c r="HI58" s="68">
        <v>0</v>
      </c>
      <c r="HJ58" s="68">
        <v>0</v>
      </c>
      <c r="HK58" s="68">
        <v>0</v>
      </c>
      <c r="HL58" s="68">
        <v>0</v>
      </c>
      <c r="HM58" s="68">
        <v>0</v>
      </c>
      <c r="HN58" s="68">
        <v>0</v>
      </c>
      <c r="HO58" s="68">
        <v>0</v>
      </c>
      <c r="HP58" s="68">
        <v>0</v>
      </c>
      <c r="HQ58" s="68">
        <v>0</v>
      </c>
      <c r="HR58" s="68">
        <v>0</v>
      </c>
      <c r="HS58" s="68">
        <v>0</v>
      </c>
      <c r="HT58" s="68">
        <v>0</v>
      </c>
      <c r="HU58" s="68">
        <v>0</v>
      </c>
      <c r="HV58" s="68">
        <v>0</v>
      </c>
      <c r="HW58" s="68">
        <v>0</v>
      </c>
      <c r="HX58" s="68">
        <v>0</v>
      </c>
      <c r="HY58" s="68">
        <v>0</v>
      </c>
      <c r="HZ58" s="68">
        <v>0</v>
      </c>
      <c r="IA58" s="68">
        <f t="shared" si="13"/>
        <v>0</v>
      </c>
      <c r="IB58" s="68">
        <f t="shared" si="14"/>
        <v>0</v>
      </c>
      <c r="IC58" s="68">
        <f t="shared" si="15"/>
        <v>0</v>
      </c>
      <c r="ID58" s="135">
        <v>0</v>
      </c>
      <c r="IE58" s="135">
        <v>0</v>
      </c>
      <c r="IF58" s="135">
        <v>0</v>
      </c>
      <c r="IG58" s="135">
        <v>0</v>
      </c>
      <c r="IH58" s="135">
        <v>0</v>
      </c>
      <c r="II58" s="135">
        <v>0</v>
      </c>
      <c r="IJ58" s="135">
        <v>0</v>
      </c>
      <c r="IK58" s="135">
        <v>0</v>
      </c>
      <c r="IL58" s="135">
        <v>0</v>
      </c>
      <c r="IM58" s="135">
        <v>0</v>
      </c>
      <c r="IN58" s="135">
        <v>0</v>
      </c>
      <c r="IO58" s="135">
        <v>0</v>
      </c>
      <c r="IP58" s="135">
        <f t="shared" si="16"/>
        <v>0</v>
      </c>
      <c r="IQ58" s="135">
        <f t="shared" si="17"/>
        <v>0</v>
      </c>
      <c r="IR58" s="135">
        <f t="shared" si="18"/>
        <v>0</v>
      </c>
      <c r="IS58" s="135">
        <f t="shared" si="19"/>
        <v>0</v>
      </c>
      <c r="IT58" s="135">
        <f t="shared" si="20"/>
        <v>0</v>
      </c>
      <c r="IU58" s="135">
        <f t="shared" si="21"/>
        <v>0</v>
      </c>
    </row>
    <row r="59" spans="2:255" ht="14.25" customHeight="1">
      <c r="B59" s="62">
        <v>34</v>
      </c>
      <c r="C59" s="49" t="s">
        <v>148</v>
      </c>
      <c r="D59" s="68">
        <v>0.026267</v>
      </c>
      <c r="E59" s="68">
        <v>0</v>
      </c>
      <c r="F59" s="68">
        <v>0.026267</v>
      </c>
      <c r="G59" s="68">
        <v>0.036267</v>
      </c>
      <c r="H59" s="68">
        <v>3.948023</v>
      </c>
      <c r="I59" s="68">
        <v>-3.911756</v>
      </c>
      <c r="J59" s="68">
        <v>0.026267</v>
      </c>
      <c r="K59" s="68">
        <v>0</v>
      </c>
      <c r="L59" s="68">
        <v>0.026267</v>
      </c>
      <c r="M59" s="68">
        <v>0.026267</v>
      </c>
      <c r="N59" s="68">
        <v>0</v>
      </c>
      <c r="O59" s="68">
        <v>0.026267</v>
      </c>
      <c r="P59" s="68">
        <v>0.026267</v>
      </c>
      <c r="Q59" s="68">
        <v>0.07</v>
      </c>
      <c r="R59" s="68">
        <v>-0.04373300000000001</v>
      </c>
      <c r="S59" s="68">
        <v>0.026267</v>
      </c>
      <c r="T59" s="68">
        <v>0</v>
      </c>
      <c r="U59" s="68">
        <v>0.026267</v>
      </c>
      <c r="V59" s="68">
        <v>0.026267</v>
      </c>
      <c r="W59" s="68">
        <v>0</v>
      </c>
      <c r="X59" s="68">
        <v>0.026267</v>
      </c>
      <c r="Y59" s="68">
        <v>0.026267</v>
      </c>
      <c r="Z59" s="68">
        <v>0</v>
      </c>
      <c r="AA59" s="68">
        <v>0.026267</v>
      </c>
      <c r="AB59" s="68">
        <v>0.026267</v>
      </c>
      <c r="AC59" s="68">
        <v>0</v>
      </c>
      <c r="AD59" s="68">
        <v>0.026267</v>
      </c>
      <c r="AE59" s="68">
        <v>0.026267</v>
      </c>
      <c r="AF59" s="68">
        <v>0.026</v>
      </c>
      <c r="AG59" s="68">
        <v>0.0002669999999999999</v>
      </c>
      <c r="AH59" s="68">
        <v>0.026267</v>
      </c>
      <c r="AI59" s="68">
        <v>0</v>
      </c>
      <c r="AJ59" s="68">
        <v>0.026267</v>
      </c>
      <c r="AK59" s="68">
        <v>0.026267</v>
      </c>
      <c r="AL59" s="68">
        <v>0</v>
      </c>
      <c r="AM59" s="68">
        <v>0.026267</v>
      </c>
      <c r="AN59" s="68">
        <f t="shared" si="0"/>
        <v>0.3252039999999999</v>
      </c>
      <c r="AO59" s="68">
        <f t="shared" si="0"/>
        <v>4.044023</v>
      </c>
      <c r="AP59" s="68">
        <f t="shared" si="0"/>
        <v>-3.7188190000000017</v>
      </c>
      <c r="AQ59" s="68">
        <v>2.227633</v>
      </c>
      <c r="AR59" s="68">
        <v>0</v>
      </c>
      <c r="AS59" s="68">
        <v>2.227633</v>
      </c>
      <c r="AT59" s="68">
        <v>0.188448</v>
      </c>
      <c r="AU59" s="68">
        <v>0</v>
      </c>
      <c r="AV59" s="68">
        <v>0.188448</v>
      </c>
      <c r="AW59" s="68">
        <v>0.37801</v>
      </c>
      <c r="AX59" s="68">
        <v>0</v>
      </c>
      <c r="AY59" s="68">
        <v>0.37801</v>
      </c>
      <c r="AZ59" s="68">
        <v>0.060001</v>
      </c>
      <c r="BA59" s="68">
        <v>0</v>
      </c>
      <c r="BB59" s="68">
        <v>0.060001</v>
      </c>
      <c r="BC59" s="68">
        <v>0.027663</v>
      </c>
      <c r="BD59" s="68">
        <v>0</v>
      </c>
      <c r="BE59" s="68">
        <v>0.027663</v>
      </c>
      <c r="BF59" s="68">
        <v>0.127713</v>
      </c>
      <c r="BG59" s="68">
        <v>0</v>
      </c>
      <c r="BH59" s="68">
        <v>0.127713</v>
      </c>
      <c r="BI59" s="68">
        <v>0.815083</v>
      </c>
      <c r="BJ59" s="68">
        <v>0</v>
      </c>
      <c r="BK59" s="68">
        <v>0.815083</v>
      </c>
      <c r="BL59" s="68">
        <v>0.046254</v>
      </c>
      <c r="BM59" s="68">
        <v>0</v>
      </c>
      <c r="BN59" s="68">
        <v>0.046254</v>
      </c>
      <c r="BO59" s="68">
        <v>0.064888</v>
      </c>
      <c r="BP59" s="68">
        <v>0</v>
      </c>
      <c r="BQ59" s="68">
        <v>0.064888</v>
      </c>
      <c r="BR59" s="68">
        <v>0.035408</v>
      </c>
      <c r="BS59" s="68">
        <v>0</v>
      </c>
      <c r="BT59" s="68">
        <v>0.035408</v>
      </c>
      <c r="BU59" s="68">
        <v>0.077663</v>
      </c>
      <c r="BV59" s="68">
        <v>0</v>
      </c>
      <c r="BW59" s="68">
        <v>0.077663</v>
      </c>
      <c r="BX59" s="68">
        <v>0.091892</v>
      </c>
      <c r="BY59" s="68">
        <v>0</v>
      </c>
      <c r="BZ59" s="68">
        <v>0.091892</v>
      </c>
      <c r="CA59" s="68">
        <f t="shared" si="1"/>
        <v>4.140656</v>
      </c>
      <c r="CB59" s="68">
        <f t="shared" si="2"/>
        <v>0</v>
      </c>
      <c r="CC59" s="68">
        <f t="shared" si="3"/>
        <v>4.140656</v>
      </c>
      <c r="CD59" s="68">
        <v>0.121465</v>
      </c>
      <c r="CE59" s="68">
        <v>0</v>
      </c>
      <c r="CF59" s="68">
        <v>0.121465</v>
      </c>
      <c r="CG59" s="68">
        <v>0.030414</v>
      </c>
      <c r="CH59" s="68">
        <v>0</v>
      </c>
      <c r="CI59" s="68">
        <v>0.030414</v>
      </c>
      <c r="CJ59" s="68">
        <v>0.036483</v>
      </c>
      <c r="CK59" s="68">
        <v>0</v>
      </c>
      <c r="CL59" s="68">
        <v>0.036483</v>
      </c>
      <c r="CM59" s="68">
        <v>0.084189</v>
      </c>
      <c r="CN59" s="68">
        <v>0</v>
      </c>
      <c r="CO59" s="68">
        <v>0.084189</v>
      </c>
      <c r="CP59" s="68">
        <v>0.281556</v>
      </c>
      <c r="CQ59" s="68">
        <v>0</v>
      </c>
      <c r="CR59" s="68">
        <v>0.281556</v>
      </c>
      <c r="CS59" s="68">
        <v>2.721268</v>
      </c>
      <c r="CT59" s="68">
        <v>0</v>
      </c>
      <c r="CU59" s="68">
        <v>2.721268</v>
      </c>
      <c r="CV59" s="68">
        <v>3.040756</v>
      </c>
      <c r="CW59" s="68">
        <v>0</v>
      </c>
      <c r="CX59" s="68">
        <v>3.040756</v>
      </c>
      <c r="CY59" s="68">
        <v>1.948864</v>
      </c>
      <c r="CZ59" s="68">
        <v>0</v>
      </c>
      <c r="DA59" s="68">
        <v>1.948864</v>
      </c>
      <c r="DB59" s="68">
        <v>0.086483</v>
      </c>
      <c r="DC59" s="68">
        <v>0</v>
      </c>
      <c r="DD59" s="68">
        <v>0.086483</v>
      </c>
      <c r="DE59" s="68">
        <v>0.036483</v>
      </c>
      <c r="DF59" s="68">
        <v>0</v>
      </c>
      <c r="DG59" s="68">
        <v>0.036483</v>
      </c>
      <c r="DH59" s="68">
        <v>0.021483</v>
      </c>
      <c r="DI59" s="68">
        <v>0</v>
      </c>
      <c r="DJ59" s="68">
        <v>0.021483</v>
      </c>
      <c r="DK59" s="68">
        <v>0.06296</v>
      </c>
      <c r="DL59" s="68">
        <v>0</v>
      </c>
      <c r="DM59" s="68">
        <v>0.06296</v>
      </c>
      <c r="DN59" s="68">
        <f t="shared" si="4"/>
        <v>8.472404000000001</v>
      </c>
      <c r="DO59" s="68">
        <f t="shared" si="5"/>
        <v>0</v>
      </c>
      <c r="DP59" s="68">
        <f t="shared" si="6"/>
        <v>8.472404000000001</v>
      </c>
      <c r="DQ59" s="68">
        <v>0.492532</v>
      </c>
      <c r="DR59" s="68">
        <v>0.771426</v>
      </c>
      <c r="DS59" s="68">
        <v>-0.2788939999999999</v>
      </c>
      <c r="DT59" s="68">
        <v>0.035032</v>
      </c>
      <c r="DU59" s="68">
        <v>0</v>
      </c>
      <c r="DV59" s="68">
        <v>0.035032</v>
      </c>
      <c r="DW59" s="68">
        <v>0.290534</v>
      </c>
      <c r="DX59" s="68">
        <v>0</v>
      </c>
      <c r="DY59" s="68">
        <v>0.290534</v>
      </c>
      <c r="DZ59" s="68">
        <v>0.005032</v>
      </c>
      <c r="EA59" s="68">
        <v>0</v>
      </c>
      <c r="EB59" s="68">
        <v>0.005032</v>
      </c>
      <c r="EC59" s="68">
        <v>0.005032</v>
      </c>
      <c r="ED59" s="68">
        <v>0</v>
      </c>
      <c r="EE59" s="68">
        <v>0.005032</v>
      </c>
      <c r="EF59" s="68">
        <v>0.005032</v>
      </c>
      <c r="EG59" s="68">
        <v>0</v>
      </c>
      <c r="EH59" s="68">
        <v>0.005032</v>
      </c>
      <c r="EI59" s="68">
        <v>10.015032</v>
      </c>
      <c r="EJ59" s="68">
        <v>0</v>
      </c>
      <c r="EK59" s="68">
        <v>10.015032</v>
      </c>
      <c r="EL59" s="68">
        <v>0.005032</v>
      </c>
      <c r="EM59" s="68">
        <v>0</v>
      </c>
      <c r="EN59" s="68">
        <v>0.005032</v>
      </c>
      <c r="EO59" s="68">
        <v>0.005032</v>
      </c>
      <c r="EP59" s="68">
        <v>0</v>
      </c>
      <c r="EQ59" s="68">
        <v>0.005032</v>
      </c>
      <c r="ER59" s="68">
        <v>0.080032</v>
      </c>
      <c r="ES59" s="68">
        <v>0.171429</v>
      </c>
      <c r="ET59" s="68">
        <v>-0.09139699999999999</v>
      </c>
      <c r="EU59" s="68">
        <v>0.005032</v>
      </c>
      <c r="EV59" s="68">
        <v>0</v>
      </c>
      <c r="EW59" s="68">
        <v>0.005032</v>
      </c>
      <c r="EX59" s="68">
        <v>24.906495</v>
      </c>
      <c r="EY59" s="68">
        <v>0</v>
      </c>
      <c r="EZ59" s="68">
        <v>24.906495</v>
      </c>
      <c r="FA59" s="68">
        <f t="shared" si="7"/>
        <v>35.849849</v>
      </c>
      <c r="FB59" s="68">
        <f t="shared" si="8"/>
        <v>0.942855</v>
      </c>
      <c r="FC59" s="68">
        <f t="shared" si="9"/>
        <v>34.906994</v>
      </c>
      <c r="FD59" s="68">
        <v>0.795125</v>
      </c>
      <c r="FE59" s="68">
        <v>0.561</v>
      </c>
      <c r="FF59" s="68">
        <v>0.234125</v>
      </c>
      <c r="FG59" s="68">
        <v>0.019543</v>
      </c>
      <c r="FH59" s="68">
        <v>0</v>
      </c>
      <c r="FI59" s="68">
        <v>0.019543</v>
      </c>
      <c r="FJ59" s="68">
        <v>0.007543</v>
      </c>
      <c r="FK59" s="68">
        <v>0.275285</v>
      </c>
      <c r="FL59" s="68">
        <v>-0.267742</v>
      </c>
      <c r="FM59" s="68">
        <v>4.425179</v>
      </c>
      <c r="FN59" s="68">
        <v>0.342857</v>
      </c>
      <c r="FO59" s="68">
        <v>4.082322</v>
      </c>
      <c r="FP59" s="68">
        <v>1.788924</v>
      </c>
      <c r="FQ59" s="68">
        <v>0.584431</v>
      </c>
      <c r="FR59" s="68">
        <v>1.204493</v>
      </c>
      <c r="FS59" s="68">
        <v>0.017493</v>
      </c>
      <c r="FT59" s="68">
        <v>0</v>
      </c>
      <c r="FU59" s="68">
        <v>0.017493</v>
      </c>
      <c r="FV59" s="68">
        <v>0.081683</v>
      </c>
      <c r="FW59" s="68">
        <v>0</v>
      </c>
      <c r="FX59" s="68">
        <v>0.081683</v>
      </c>
      <c r="FY59" s="68">
        <v>0.057525</v>
      </c>
      <c r="FZ59" s="68">
        <v>0</v>
      </c>
      <c r="GA59" s="68">
        <v>0.057525</v>
      </c>
      <c r="GB59" s="68">
        <v>0.133696</v>
      </c>
      <c r="GC59" s="68">
        <v>0</v>
      </c>
      <c r="GD59" s="68">
        <v>0.133696</v>
      </c>
      <c r="GE59" s="68">
        <v>0.27157</v>
      </c>
      <c r="GF59" s="68">
        <v>0</v>
      </c>
      <c r="GG59" s="68">
        <v>0.27157</v>
      </c>
      <c r="GH59" s="68">
        <v>0.528071</v>
      </c>
      <c r="GI59" s="68">
        <v>0</v>
      </c>
      <c r="GJ59" s="68">
        <v>0.528071</v>
      </c>
      <c r="GK59" s="68">
        <v>0.007898</v>
      </c>
      <c r="GL59" s="68">
        <v>0</v>
      </c>
      <c r="GM59" s="68">
        <v>0.007898</v>
      </c>
      <c r="GN59" s="68">
        <f t="shared" si="10"/>
        <v>8.13425</v>
      </c>
      <c r="GO59" s="68">
        <f t="shared" si="11"/>
        <v>1.763573</v>
      </c>
      <c r="GP59" s="68">
        <f t="shared" si="12"/>
        <v>6.370676999999999</v>
      </c>
      <c r="GQ59" s="68">
        <v>0.680239</v>
      </c>
      <c r="GR59" s="68">
        <v>0</v>
      </c>
      <c r="GS59" s="68">
        <v>0.680239</v>
      </c>
      <c r="GT59" s="68">
        <v>0.529197</v>
      </c>
      <c r="GU59" s="68">
        <v>0</v>
      </c>
      <c r="GV59" s="68">
        <v>0.529197</v>
      </c>
      <c r="GW59" s="68">
        <v>0.579217</v>
      </c>
      <c r="GX59" s="68">
        <v>0</v>
      </c>
      <c r="GY59" s="68">
        <v>0.579217</v>
      </c>
      <c r="GZ59" s="68">
        <v>0.279217</v>
      </c>
      <c r="HA59" s="68">
        <v>0</v>
      </c>
      <c r="HB59" s="68">
        <v>0.279217</v>
      </c>
      <c r="HC59" s="68">
        <v>0.279217</v>
      </c>
      <c r="HD59" s="68">
        <v>0</v>
      </c>
      <c r="HE59" s="68">
        <v>0.279217</v>
      </c>
      <c r="HF59" s="68">
        <v>0.279217</v>
      </c>
      <c r="HG59" s="68">
        <v>0</v>
      </c>
      <c r="HH59" s="68">
        <v>0.279217</v>
      </c>
      <c r="HI59" s="68">
        <v>0.479217</v>
      </c>
      <c r="HJ59" s="68">
        <v>0</v>
      </c>
      <c r="HK59" s="68">
        <v>0.479217</v>
      </c>
      <c r="HL59" s="68">
        <v>0.779217</v>
      </c>
      <c r="HM59" s="68">
        <v>0</v>
      </c>
      <c r="HN59" s="68">
        <v>0.779217</v>
      </c>
      <c r="HO59" s="68">
        <v>0.404189</v>
      </c>
      <c r="HP59" s="68">
        <v>0</v>
      </c>
      <c r="HQ59" s="68">
        <v>0.404189</v>
      </c>
      <c r="HR59" s="68">
        <v>0.279217</v>
      </c>
      <c r="HS59" s="68">
        <v>0</v>
      </c>
      <c r="HT59" s="68">
        <v>0.279217</v>
      </c>
      <c r="HU59" s="68">
        <v>0.279217</v>
      </c>
      <c r="HV59" s="68">
        <v>0</v>
      </c>
      <c r="HW59" s="68">
        <v>0.279217</v>
      </c>
      <c r="HX59" s="68">
        <v>0.279217</v>
      </c>
      <c r="HY59" s="68">
        <v>0</v>
      </c>
      <c r="HZ59" s="68">
        <v>0.279217</v>
      </c>
      <c r="IA59" s="68">
        <f t="shared" si="13"/>
        <v>5.126578</v>
      </c>
      <c r="IB59" s="68">
        <f t="shared" si="14"/>
        <v>0</v>
      </c>
      <c r="IC59" s="68">
        <f t="shared" si="15"/>
        <v>5.126578</v>
      </c>
      <c r="ID59" s="135">
        <v>0</v>
      </c>
      <c r="IE59" s="135">
        <v>0.045738</v>
      </c>
      <c r="IF59" s="135">
        <v>-0.045738</v>
      </c>
      <c r="IG59" s="135">
        <v>0.404189</v>
      </c>
      <c r="IH59" s="135">
        <v>0</v>
      </c>
      <c r="II59" s="135">
        <v>0.404189</v>
      </c>
      <c r="IJ59" s="135">
        <v>0.279217</v>
      </c>
      <c r="IK59" s="135">
        <v>0</v>
      </c>
      <c r="IL59" s="135">
        <v>0.279217</v>
      </c>
      <c r="IM59" s="135">
        <v>0.283217</v>
      </c>
      <c r="IN59" s="135">
        <v>0</v>
      </c>
      <c r="IO59" s="135">
        <v>0.283217</v>
      </c>
      <c r="IP59" s="135">
        <f t="shared" si="16"/>
        <v>0.966623</v>
      </c>
      <c r="IQ59" s="135">
        <f t="shared" si="17"/>
        <v>0.045738</v>
      </c>
      <c r="IR59" s="135">
        <f t="shared" si="18"/>
        <v>0.920885</v>
      </c>
      <c r="IS59" s="135">
        <f t="shared" si="19"/>
        <v>2.06787</v>
      </c>
      <c r="IT59" s="135">
        <f t="shared" si="20"/>
        <v>0</v>
      </c>
      <c r="IU59" s="135">
        <f t="shared" si="21"/>
        <v>2.06787</v>
      </c>
    </row>
    <row r="60" spans="2:255" ht="14.25" customHeight="1">
      <c r="B60" s="62">
        <v>35</v>
      </c>
      <c r="C60" s="49" t="s">
        <v>149</v>
      </c>
      <c r="D60" s="68">
        <v>4.515545</v>
      </c>
      <c r="E60" s="68">
        <v>1.985386</v>
      </c>
      <c r="F60" s="68">
        <v>2.5301590000000003</v>
      </c>
      <c r="G60" s="68">
        <v>2.158039</v>
      </c>
      <c r="H60" s="68">
        <v>1.985386</v>
      </c>
      <c r="I60" s="68">
        <v>0.17265299999999995</v>
      </c>
      <c r="J60" s="68">
        <v>3.077108</v>
      </c>
      <c r="K60" s="68">
        <v>4.681186</v>
      </c>
      <c r="L60" s="68">
        <v>-1.6040780000000003</v>
      </c>
      <c r="M60" s="68">
        <v>1.641494</v>
      </c>
      <c r="N60" s="68">
        <v>7.024551</v>
      </c>
      <c r="O60" s="68">
        <v>-5.383057</v>
      </c>
      <c r="P60" s="68">
        <v>4.721909</v>
      </c>
      <c r="Q60" s="68">
        <v>2.322886</v>
      </c>
      <c r="R60" s="68">
        <v>2.399023</v>
      </c>
      <c r="S60" s="68">
        <v>5.282807</v>
      </c>
      <c r="T60" s="68">
        <v>1.985386</v>
      </c>
      <c r="U60" s="68">
        <v>3.297421</v>
      </c>
      <c r="V60" s="68">
        <v>5.210766</v>
      </c>
      <c r="W60" s="68">
        <v>2.286289</v>
      </c>
      <c r="X60" s="68">
        <v>2.9244769999999995</v>
      </c>
      <c r="Y60" s="68">
        <v>3.679266</v>
      </c>
      <c r="Z60" s="68">
        <v>1.985386</v>
      </c>
      <c r="AA60" s="68">
        <v>1.69388</v>
      </c>
      <c r="AB60" s="68">
        <v>3.521671</v>
      </c>
      <c r="AC60" s="68">
        <v>1.985386</v>
      </c>
      <c r="AD60" s="68">
        <v>1.536285</v>
      </c>
      <c r="AE60" s="68">
        <v>2.855236</v>
      </c>
      <c r="AF60" s="68">
        <v>1.996431</v>
      </c>
      <c r="AG60" s="68">
        <v>0.858805</v>
      </c>
      <c r="AH60" s="68">
        <v>3.703787</v>
      </c>
      <c r="AI60" s="68">
        <v>2.510386</v>
      </c>
      <c r="AJ60" s="68">
        <v>1.1934010000000002</v>
      </c>
      <c r="AK60" s="68">
        <v>4.889037</v>
      </c>
      <c r="AL60" s="68">
        <v>2.185386</v>
      </c>
      <c r="AM60" s="68">
        <v>2.7036510000000002</v>
      </c>
      <c r="AN60" s="68">
        <f t="shared" si="0"/>
        <v>45.25666499999999</v>
      </c>
      <c r="AO60" s="68">
        <f t="shared" si="0"/>
        <v>32.934045</v>
      </c>
      <c r="AP60" s="68">
        <f t="shared" si="0"/>
        <v>12.322619999999999</v>
      </c>
      <c r="AQ60" s="68">
        <v>6.473426</v>
      </c>
      <c r="AR60" s="68">
        <v>1.484811</v>
      </c>
      <c r="AS60" s="68">
        <v>4.988614999999999</v>
      </c>
      <c r="AT60" s="68">
        <v>9.864478</v>
      </c>
      <c r="AU60" s="68">
        <v>1.484811</v>
      </c>
      <c r="AV60" s="68">
        <v>8.379667</v>
      </c>
      <c r="AW60" s="68">
        <v>4.740143</v>
      </c>
      <c r="AX60" s="68">
        <v>1.484811</v>
      </c>
      <c r="AY60" s="68">
        <v>3.2553319999999997</v>
      </c>
      <c r="AZ60" s="68">
        <v>10.121392</v>
      </c>
      <c r="BA60" s="68">
        <v>1.484811</v>
      </c>
      <c r="BB60" s="68">
        <v>8.636581</v>
      </c>
      <c r="BC60" s="68">
        <v>7.270924</v>
      </c>
      <c r="BD60" s="68">
        <v>1.484811</v>
      </c>
      <c r="BE60" s="68">
        <v>5.786113</v>
      </c>
      <c r="BF60" s="68">
        <v>6.557719</v>
      </c>
      <c r="BG60" s="68">
        <v>1.804811</v>
      </c>
      <c r="BH60" s="68">
        <v>4.752908</v>
      </c>
      <c r="BI60" s="68">
        <v>10.066889</v>
      </c>
      <c r="BJ60" s="68">
        <v>1.484811</v>
      </c>
      <c r="BK60" s="68">
        <v>8.582078</v>
      </c>
      <c r="BL60" s="68">
        <v>6.650545</v>
      </c>
      <c r="BM60" s="68">
        <v>1.484811</v>
      </c>
      <c r="BN60" s="68">
        <v>5.1657340000000005</v>
      </c>
      <c r="BO60" s="68">
        <v>13.428425</v>
      </c>
      <c r="BP60" s="68">
        <v>2.284811</v>
      </c>
      <c r="BQ60" s="68">
        <v>11.143614000000001</v>
      </c>
      <c r="BR60" s="68">
        <v>9.649709</v>
      </c>
      <c r="BS60" s="68">
        <v>1.484811</v>
      </c>
      <c r="BT60" s="68">
        <v>8.164897999999999</v>
      </c>
      <c r="BU60" s="68">
        <v>9.964093</v>
      </c>
      <c r="BV60" s="68">
        <v>1.493808</v>
      </c>
      <c r="BW60" s="68">
        <v>8.470285</v>
      </c>
      <c r="BX60" s="68">
        <v>3.854321</v>
      </c>
      <c r="BY60" s="68">
        <v>1.484811</v>
      </c>
      <c r="BZ60" s="68">
        <v>2.36951</v>
      </c>
      <c r="CA60" s="68">
        <f t="shared" si="1"/>
        <v>98.642064</v>
      </c>
      <c r="CB60" s="68">
        <f t="shared" si="2"/>
        <v>18.946729</v>
      </c>
      <c r="CC60" s="68">
        <f t="shared" si="3"/>
        <v>79.695335</v>
      </c>
      <c r="CD60" s="68">
        <v>9.879031</v>
      </c>
      <c r="CE60" s="68">
        <v>5.535382</v>
      </c>
      <c r="CF60" s="68">
        <v>4.343648999999999</v>
      </c>
      <c r="CG60" s="68">
        <v>6.878164</v>
      </c>
      <c r="CH60" s="68">
        <v>5.035382</v>
      </c>
      <c r="CI60" s="68">
        <v>1.8427819999999997</v>
      </c>
      <c r="CJ60" s="68">
        <v>7.922297</v>
      </c>
      <c r="CK60" s="68">
        <v>5.235382</v>
      </c>
      <c r="CL60" s="68">
        <v>2.686915</v>
      </c>
      <c r="CM60" s="68">
        <v>7.53286</v>
      </c>
      <c r="CN60" s="68">
        <v>6.403382</v>
      </c>
      <c r="CO60" s="68">
        <v>1.1294780000000006</v>
      </c>
      <c r="CP60" s="68">
        <v>4.696177</v>
      </c>
      <c r="CQ60" s="68">
        <v>5.363382</v>
      </c>
      <c r="CR60" s="68">
        <v>-0.667205</v>
      </c>
      <c r="CS60" s="68">
        <v>10.997537</v>
      </c>
      <c r="CT60" s="68">
        <v>5.485382</v>
      </c>
      <c r="CU60" s="68">
        <v>5.512154999999999</v>
      </c>
      <c r="CV60" s="68">
        <v>6.849866</v>
      </c>
      <c r="CW60" s="68">
        <v>31.606206</v>
      </c>
      <c r="CX60" s="68">
        <v>-24.75634</v>
      </c>
      <c r="CY60" s="68">
        <v>4.561948</v>
      </c>
      <c r="CZ60" s="68">
        <v>5.035382</v>
      </c>
      <c r="DA60" s="68">
        <v>-0.47343400000000013</v>
      </c>
      <c r="DB60" s="68">
        <v>3.878963</v>
      </c>
      <c r="DC60" s="68">
        <v>5.035382</v>
      </c>
      <c r="DD60" s="68">
        <v>-1.156419</v>
      </c>
      <c r="DE60" s="68">
        <v>5.337938</v>
      </c>
      <c r="DF60" s="68">
        <v>5.455382</v>
      </c>
      <c r="DG60" s="68">
        <v>-0.11744399999999988</v>
      </c>
      <c r="DH60" s="68">
        <v>4.070594</v>
      </c>
      <c r="DI60" s="68">
        <v>5.035382</v>
      </c>
      <c r="DJ60" s="68">
        <v>-0.9647880000000004</v>
      </c>
      <c r="DK60" s="68">
        <v>5.906116</v>
      </c>
      <c r="DL60" s="68">
        <v>8.157614</v>
      </c>
      <c r="DM60" s="68">
        <v>-2.2514980000000007</v>
      </c>
      <c r="DN60" s="68">
        <f t="shared" si="4"/>
        <v>78.51149099999999</v>
      </c>
      <c r="DO60" s="68">
        <f t="shared" si="5"/>
        <v>93.38364</v>
      </c>
      <c r="DP60" s="68">
        <f t="shared" si="6"/>
        <v>-14.872149000000004</v>
      </c>
      <c r="DQ60" s="68">
        <v>6.932211</v>
      </c>
      <c r="DR60" s="68">
        <v>6.638003</v>
      </c>
      <c r="DS60" s="68">
        <v>0.29420799999999936</v>
      </c>
      <c r="DT60" s="68">
        <v>2.78252</v>
      </c>
      <c r="DU60" s="68">
        <v>4.588003</v>
      </c>
      <c r="DV60" s="68">
        <v>-1.8054829999999997</v>
      </c>
      <c r="DW60" s="68">
        <v>5.547531</v>
      </c>
      <c r="DX60" s="68">
        <v>4.708691</v>
      </c>
      <c r="DY60" s="68">
        <v>0.8388400000000003</v>
      </c>
      <c r="DZ60" s="68">
        <v>3.24482</v>
      </c>
      <c r="EA60" s="68">
        <v>4.438003</v>
      </c>
      <c r="EB60" s="68">
        <v>-1.1931830000000003</v>
      </c>
      <c r="EC60" s="68">
        <v>5.534668</v>
      </c>
      <c r="ED60" s="68">
        <v>7.488003</v>
      </c>
      <c r="EE60" s="68">
        <v>-1.953335</v>
      </c>
      <c r="EF60" s="68">
        <v>7.694254</v>
      </c>
      <c r="EG60" s="68">
        <v>8.696063</v>
      </c>
      <c r="EH60" s="68">
        <v>-1.0018090000000006</v>
      </c>
      <c r="EI60" s="68">
        <v>3.515525</v>
      </c>
      <c r="EJ60" s="68">
        <v>5.188003</v>
      </c>
      <c r="EK60" s="68">
        <v>-1.6724780000000004</v>
      </c>
      <c r="EL60" s="68">
        <v>4.185397</v>
      </c>
      <c r="EM60" s="68">
        <v>5.908963</v>
      </c>
      <c r="EN60" s="68">
        <v>-1.723566</v>
      </c>
      <c r="EO60" s="68">
        <v>5.738142</v>
      </c>
      <c r="EP60" s="68">
        <v>4.438003</v>
      </c>
      <c r="EQ60" s="68">
        <v>1.3001389999999997</v>
      </c>
      <c r="ER60" s="68">
        <v>2.796895</v>
      </c>
      <c r="ES60" s="68">
        <v>4.558571</v>
      </c>
      <c r="ET60" s="68">
        <v>-1.7616759999999996</v>
      </c>
      <c r="EU60" s="68">
        <v>6.201335</v>
      </c>
      <c r="EV60" s="68">
        <v>5.338003</v>
      </c>
      <c r="EW60" s="68">
        <v>0.8633320000000007</v>
      </c>
      <c r="EX60" s="68">
        <v>5.261742</v>
      </c>
      <c r="EY60" s="68">
        <v>7.252359</v>
      </c>
      <c r="EZ60" s="68">
        <v>-1.9906170000000003</v>
      </c>
      <c r="FA60" s="68">
        <f t="shared" si="7"/>
        <v>59.435039999999994</v>
      </c>
      <c r="FB60" s="68">
        <f t="shared" si="8"/>
        <v>69.24066800000001</v>
      </c>
      <c r="FC60" s="68">
        <f t="shared" si="9"/>
        <v>-9.805628000000002</v>
      </c>
      <c r="FD60" s="68">
        <v>2.504938</v>
      </c>
      <c r="FE60" s="68">
        <v>3.45184</v>
      </c>
      <c r="FF60" s="68">
        <v>-0.946902</v>
      </c>
      <c r="FG60" s="68">
        <v>3.885337</v>
      </c>
      <c r="FH60" s="68">
        <v>4.955171</v>
      </c>
      <c r="FI60" s="68">
        <v>-1.069834</v>
      </c>
      <c r="FJ60" s="68">
        <v>6.540868</v>
      </c>
      <c r="FK60" s="68">
        <v>3.206761</v>
      </c>
      <c r="FL60" s="68">
        <v>3.334107</v>
      </c>
      <c r="FM60" s="68">
        <v>6.012472</v>
      </c>
      <c r="FN60" s="68">
        <v>2.028983</v>
      </c>
      <c r="FO60" s="68">
        <v>3.983489</v>
      </c>
      <c r="FP60" s="68">
        <v>12.289799</v>
      </c>
      <c r="FQ60" s="68">
        <v>2.366483</v>
      </c>
      <c r="FR60" s="68">
        <v>9.923316</v>
      </c>
      <c r="FS60" s="68">
        <v>8.153232</v>
      </c>
      <c r="FT60" s="68">
        <v>2.028983</v>
      </c>
      <c r="FU60" s="68">
        <v>6.124249</v>
      </c>
      <c r="FV60" s="68">
        <v>5.762034</v>
      </c>
      <c r="FW60" s="68">
        <v>2.367333</v>
      </c>
      <c r="FX60" s="68">
        <v>3.394701</v>
      </c>
      <c r="FY60" s="68">
        <v>4.492418</v>
      </c>
      <c r="FZ60" s="68">
        <v>3.27854</v>
      </c>
      <c r="GA60" s="68">
        <v>1.213878</v>
      </c>
      <c r="GB60" s="68">
        <v>6.346768</v>
      </c>
      <c r="GC60" s="68">
        <v>2.253893</v>
      </c>
      <c r="GD60" s="68">
        <v>4.092875</v>
      </c>
      <c r="GE60" s="68">
        <v>20.258024</v>
      </c>
      <c r="GF60" s="68">
        <v>2.035902</v>
      </c>
      <c r="GG60" s="68">
        <v>18.222122</v>
      </c>
      <c r="GH60" s="68">
        <v>8.209014</v>
      </c>
      <c r="GI60" s="68">
        <v>2.141307</v>
      </c>
      <c r="GJ60" s="68">
        <v>6.067707</v>
      </c>
      <c r="GK60" s="68">
        <v>7.441163</v>
      </c>
      <c r="GL60" s="68">
        <v>2.028983</v>
      </c>
      <c r="GM60" s="68">
        <v>5.41218</v>
      </c>
      <c r="GN60" s="68">
        <f t="shared" si="10"/>
        <v>91.896067</v>
      </c>
      <c r="GO60" s="68">
        <f t="shared" si="11"/>
        <v>32.144179</v>
      </c>
      <c r="GP60" s="68">
        <f t="shared" si="12"/>
        <v>59.751888</v>
      </c>
      <c r="GQ60" s="68">
        <v>5.636657</v>
      </c>
      <c r="GR60" s="68">
        <v>0.274932</v>
      </c>
      <c r="GS60" s="68">
        <v>5.361725</v>
      </c>
      <c r="GT60" s="68">
        <v>4.472733</v>
      </c>
      <c r="GU60" s="68">
        <v>0.155015</v>
      </c>
      <c r="GV60" s="68">
        <v>4.317718</v>
      </c>
      <c r="GW60" s="68">
        <v>6.08743</v>
      </c>
      <c r="GX60" s="68">
        <v>1.821879</v>
      </c>
      <c r="GY60" s="68">
        <v>4.265551</v>
      </c>
      <c r="GZ60" s="68">
        <v>5.560549</v>
      </c>
      <c r="HA60" s="68">
        <v>0.155015</v>
      </c>
      <c r="HB60" s="68">
        <v>5.405534</v>
      </c>
      <c r="HC60" s="68">
        <v>2.463029</v>
      </c>
      <c r="HD60" s="68">
        <v>0.455015</v>
      </c>
      <c r="HE60" s="68">
        <v>2.008014</v>
      </c>
      <c r="HF60" s="68">
        <v>4.344861</v>
      </c>
      <c r="HG60" s="68">
        <v>0.155015</v>
      </c>
      <c r="HH60" s="68">
        <v>4.189846</v>
      </c>
      <c r="HI60" s="68">
        <v>2.647209</v>
      </c>
      <c r="HJ60" s="68">
        <v>0.155015</v>
      </c>
      <c r="HK60" s="68">
        <v>2.492194</v>
      </c>
      <c r="HL60" s="68">
        <v>3.72271</v>
      </c>
      <c r="HM60" s="68">
        <v>0.155015</v>
      </c>
      <c r="HN60" s="68">
        <v>3.567695</v>
      </c>
      <c r="HO60" s="68">
        <v>22.38748</v>
      </c>
      <c r="HP60" s="68">
        <v>0.255015</v>
      </c>
      <c r="HQ60" s="68">
        <v>22.132465</v>
      </c>
      <c r="HR60" s="68">
        <v>3.802288</v>
      </c>
      <c r="HS60" s="68">
        <v>0.155015</v>
      </c>
      <c r="HT60" s="68">
        <v>3.647273</v>
      </c>
      <c r="HU60" s="68">
        <v>2.601171</v>
      </c>
      <c r="HV60" s="68">
        <v>0.159513</v>
      </c>
      <c r="HW60" s="68">
        <v>2.441658</v>
      </c>
      <c r="HX60" s="68">
        <v>1.713229</v>
      </c>
      <c r="HY60" s="68">
        <v>0.854473</v>
      </c>
      <c r="HZ60" s="68">
        <v>0.858756</v>
      </c>
      <c r="IA60" s="68">
        <f t="shared" si="13"/>
        <v>65.439346</v>
      </c>
      <c r="IB60" s="68">
        <f t="shared" si="14"/>
        <v>4.750917000000001</v>
      </c>
      <c r="IC60" s="68">
        <f t="shared" si="15"/>
        <v>60.68842899999999</v>
      </c>
      <c r="ID60" s="135">
        <v>2.397838</v>
      </c>
      <c r="IE60" s="135">
        <v>0.452461</v>
      </c>
      <c r="IF60" s="135">
        <v>1.945377</v>
      </c>
      <c r="IG60" s="135">
        <v>1.967202</v>
      </c>
      <c r="IH60" s="135">
        <v>0.355015</v>
      </c>
      <c r="II60" s="135">
        <v>1.612187</v>
      </c>
      <c r="IJ60" s="135">
        <v>1.735146</v>
      </c>
      <c r="IK60" s="135">
        <v>0.422213</v>
      </c>
      <c r="IL60" s="135">
        <v>1.312933</v>
      </c>
      <c r="IM60" s="135">
        <v>5.341295</v>
      </c>
      <c r="IN60" s="135">
        <v>0.155015</v>
      </c>
      <c r="IO60" s="135">
        <v>5.18628</v>
      </c>
      <c r="IP60" s="135">
        <f t="shared" si="16"/>
        <v>11.441481</v>
      </c>
      <c r="IQ60" s="135">
        <f t="shared" si="17"/>
        <v>1.384704</v>
      </c>
      <c r="IR60" s="135">
        <f t="shared" si="18"/>
        <v>10.056777</v>
      </c>
      <c r="IS60" s="135">
        <f t="shared" si="19"/>
        <v>21.757368999999997</v>
      </c>
      <c r="IT60" s="135">
        <f t="shared" si="20"/>
        <v>2.406841</v>
      </c>
      <c r="IU60" s="135">
        <f t="shared" si="21"/>
        <v>19.350528</v>
      </c>
    </row>
    <row r="61" spans="2:255" ht="14.25" customHeight="1">
      <c r="B61" s="64">
        <v>36</v>
      </c>
      <c r="C61" s="53" t="s">
        <v>150</v>
      </c>
      <c r="D61" s="88">
        <v>18.680239</v>
      </c>
      <c r="E61" s="88">
        <v>7.937826</v>
      </c>
      <c r="F61" s="88">
        <v>10.742412999999999</v>
      </c>
      <c r="G61" s="88">
        <v>4.511993</v>
      </c>
      <c r="H61" s="88">
        <v>6.437826</v>
      </c>
      <c r="I61" s="88">
        <v>-1.925833</v>
      </c>
      <c r="J61" s="88">
        <v>13.320048</v>
      </c>
      <c r="K61" s="88">
        <v>9.687762</v>
      </c>
      <c r="L61" s="88">
        <v>3.6322860000000006</v>
      </c>
      <c r="M61" s="88">
        <v>3.121443</v>
      </c>
      <c r="N61" s="88">
        <v>9.787826</v>
      </c>
      <c r="O61" s="88">
        <v>-6.666383000000001</v>
      </c>
      <c r="P61" s="88">
        <v>5.824548</v>
      </c>
      <c r="Q61" s="88">
        <v>7.337826</v>
      </c>
      <c r="R61" s="88">
        <v>-1.5132779999999997</v>
      </c>
      <c r="S61" s="88">
        <v>4.583552</v>
      </c>
      <c r="T61" s="88">
        <v>6.519293</v>
      </c>
      <c r="U61" s="88">
        <v>-1.9357410000000002</v>
      </c>
      <c r="V61" s="88">
        <v>6.86001</v>
      </c>
      <c r="W61" s="88">
        <v>6.748859</v>
      </c>
      <c r="X61" s="88">
        <v>0.11115099999999956</v>
      </c>
      <c r="Y61" s="88">
        <v>4.820665</v>
      </c>
      <c r="Z61" s="88">
        <v>5.937826</v>
      </c>
      <c r="AA61" s="88">
        <v>-1.1171610000000003</v>
      </c>
      <c r="AB61" s="88">
        <v>3.469311</v>
      </c>
      <c r="AC61" s="88">
        <v>6.711159</v>
      </c>
      <c r="AD61" s="88">
        <v>-3.2418480000000005</v>
      </c>
      <c r="AE61" s="88">
        <v>3.240277</v>
      </c>
      <c r="AF61" s="88">
        <v>6.137826</v>
      </c>
      <c r="AG61" s="88">
        <v>-2.8975489999999997</v>
      </c>
      <c r="AH61" s="88">
        <v>4.356469</v>
      </c>
      <c r="AI61" s="88">
        <v>6.355434</v>
      </c>
      <c r="AJ61" s="88">
        <v>-1.998965</v>
      </c>
      <c r="AK61" s="88">
        <v>3.402287</v>
      </c>
      <c r="AL61" s="88">
        <v>5.937826</v>
      </c>
      <c r="AM61" s="88">
        <v>-2.5355390000000004</v>
      </c>
      <c r="AN61" s="88">
        <f t="shared" si="0"/>
        <v>76.19084200000002</v>
      </c>
      <c r="AO61" s="88">
        <f t="shared" si="0"/>
        <v>85.53728900000002</v>
      </c>
      <c r="AP61" s="88">
        <f t="shared" si="0"/>
        <v>-9.346447000000003</v>
      </c>
      <c r="AQ61" s="88">
        <v>2.186071</v>
      </c>
      <c r="AR61" s="88">
        <v>5.579144</v>
      </c>
      <c r="AS61" s="88">
        <v>-3.3930730000000002</v>
      </c>
      <c r="AT61" s="88">
        <v>3.716123</v>
      </c>
      <c r="AU61" s="88">
        <v>0.610037</v>
      </c>
      <c r="AV61" s="88">
        <v>3.106086</v>
      </c>
      <c r="AW61" s="88">
        <v>14.600388</v>
      </c>
      <c r="AX61" s="88">
        <v>0.610037</v>
      </c>
      <c r="AY61" s="88">
        <v>13.990351</v>
      </c>
      <c r="AZ61" s="88">
        <v>1.726861</v>
      </c>
      <c r="BA61" s="88">
        <v>2.860037</v>
      </c>
      <c r="BB61" s="88">
        <v>-1.1331760000000002</v>
      </c>
      <c r="BC61" s="88">
        <v>3.580065</v>
      </c>
      <c r="BD61" s="88">
        <v>6.104953</v>
      </c>
      <c r="BE61" s="88">
        <v>-2.5248880000000002</v>
      </c>
      <c r="BF61" s="88">
        <v>17.453178</v>
      </c>
      <c r="BG61" s="88">
        <v>3.400037</v>
      </c>
      <c r="BH61" s="88">
        <v>14.053141</v>
      </c>
      <c r="BI61" s="88">
        <v>8.968548</v>
      </c>
      <c r="BJ61" s="88">
        <v>6.414668</v>
      </c>
      <c r="BK61" s="88">
        <v>2.5538800000000004</v>
      </c>
      <c r="BL61" s="88">
        <v>5.008029</v>
      </c>
      <c r="BM61" s="88">
        <v>9.350037</v>
      </c>
      <c r="BN61" s="88">
        <v>-4.342008000000001</v>
      </c>
      <c r="BO61" s="88">
        <v>5.616996</v>
      </c>
      <c r="BP61" s="88">
        <v>3.853367</v>
      </c>
      <c r="BQ61" s="88">
        <v>1.7636290000000003</v>
      </c>
      <c r="BR61" s="88">
        <v>1.664107</v>
      </c>
      <c r="BS61" s="88">
        <v>9.450776</v>
      </c>
      <c r="BT61" s="88">
        <v>-7.786669</v>
      </c>
      <c r="BU61" s="88">
        <v>2.867204</v>
      </c>
      <c r="BV61" s="88">
        <v>6.091408</v>
      </c>
      <c r="BW61" s="88">
        <v>-3.2242040000000003</v>
      </c>
      <c r="BX61" s="88">
        <v>2.216204</v>
      </c>
      <c r="BY61" s="88">
        <v>1.585022</v>
      </c>
      <c r="BZ61" s="88">
        <v>0.6311819999999999</v>
      </c>
      <c r="CA61" s="68">
        <f t="shared" si="1"/>
        <v>69.603774</v>
      </c>
      <c r="CB61" s="68">
        <f t="shared" si="2"/>
        <v>55.909523</v>
      </c>
      <c r="CC61" s="68">
        <f t="shared" si="3"/>
        <v>13.694251000000001</v>
      </c>
      <c r="CD61" s="68">
        <v>14.16016</v>
      </c>
      <c r="CE61" s="68">
        <v>1.914044</v>
      </c>
      <c r="CF61" s="68">
        <v>12.246115999999999</v>
      </c>
      <c r="CG61" s="68">
        <v>1.567696</v>
      </c>
      <c r="CH61" s="68">
        <v>6.680615</v>
      </c>
      <c r="CI61" s="68">
        <v>-5.112919000000001</v>
      </c>
      <c r="CJ61" s="68">
        <v>3.530155</v>
      </c>
      <c r="CK61" s="68">
        <v>4.980066</v>
      </c>
      <c r="CL61" s="68">
        <v>-1.4499109999999997</v>
      </c>
      <c r="CM61" s="68">
        <v>2.655212</v>
      </c>
      <c r="CN61" s="68">
        <v>1.090778</v>
      </c>
      <c r="CO61" s="68">
        <v>1.564434</v>
      </c>
      <c r="CP61" s="68">
        <v>4.429732</v>
      </c>
      <c r="CQ61" s="68">
        <v>1.484401</v>
      </c>
      <c r="CR61" s="68">
        <v>2.9453309999999995</v>
      </c>
      <c r="CS61" s="68">
        <v>20.112746</v>
      </c>
      <c r="CT61" s="68">
        <v>1.041241</v>
      </c>
      <c r="CU61" s="68">
        <v>19.071505000000002</v>
      </c>
      <c r="CV61" s="68">
        <v>9.37613</v>
      </c>
      <c r="CW61" s="68">
        <v>2.677955</v>
      </c>
      <c r="CX61" s="68">
        <v>6.698175</v>
      </c>
      <c r="CY61" s="68">
        <v>1.877066</v>
      </c>
      <c r="CZ61" s="68">
        <v>3.041121</v>
      </c>
      <c r="DA61" s="68">
        <v>-1.164055</v>
      </c>
      <c r="DB61" s="68">
        <v>4.009037</v>
      </c>
      <c r="DC61" s="68">
        <v>1.121241</v>
      </c>
      <c r="DD61" s="68">
        <v>2.8877960000000003</v>
      </c>
      <c r="DE61" s="68">
        <v>9.699297</v>
      </c>
      <c r="DF61" s="68">
        <v>1.181241</v>
      </c>
      <c r="DG61" s="68">
        <v>8.518056</v>
      </c>
      <c r="DH61" s="68">
        <v>1.634447</v>
      </c>
      <c r="DI61" s="68">
        <v>3.992076</v>
      </c>
      <c r="DJ61" s="68">
        <v>-2.357629</v>
      </c>
      <c r="DK61" s="68">
        <v>3.245301</v>
      </c>
      <c r="DL61" s="68">
        <v>3.027241</v>
      </c>
      <c r="DM61" s="68">
        <v>0.21805999999999992</v>
      </c>
      <c r="DN61" s="68">
        <f t="shared" si="4"/>
        <v>76.29697899999998</v>
      </c>
      <c r="DO61" s="68">
        <f t="shared" si="5"/>
        <v>32.232020000000006</v>
      </c>
      <c r="DP61" s="68">
        <f t="shared" si="6"/>
        <v>44.064959</v>
      </c>
      <c r="DQ61" s="68">
        <v>9.014842</v>
      </c>
      <c r="DR61" s="68">
        <v>3.098894</v>
      </c>
      <c r="DS61" s="68">
        <v>5.915948</v>
      </c>
      <c r="DT61" s="68">
        <v>15.693528</v>
      </c>
      <c r="DU61" s="68">
        <v>0.268786</v>
      </c>
      <c r="DV61" s="68">
        <v>15.424742</v>
      </c>
      <c r="DW61" s="68">
        <v>4.667886</v>
      </c>
      <c r="DX61" s="68">
        <v>0.28052</v>
      </c>
      <c r="DY61" s="68">
        <v>4.387366</v>
      </c>
      <c r="DZ61" s="68">
        <v>3.722712</v>
      </c>
      <c r="EA61" s="68">
        <v>6.268786</v>
      </c>
      <c r="EB61" s="68">
        <v>-2.5460740000000004</v>
      </c>
      <c r="EC61" s="68">
        <v>16.504476</v>
      </c>
      <c r="ED61" s="68">
        <v>4.432052</v>
      </c>
      <c r="EE61" s="68">
        <v>12.072424000000002</v>
      </c>
      <c r="EF61" s="68">
        <v>10.085754</v>
      </c>
      <c r="EG61" s="68">
        <v>1.478786</v>
      </c>
      <c r="EH61" s="68">
        <v>8.606968</v>
      </c>
      <c r="EI61" s="68">
        <v>7.856844</v>
      </c>
      <c r="EJ61" s="68">
        <v>8.45666</v>
      </c>
      <c r="EK61" s="68">
        <v>-0.5998159999999997</v>
      </c>
      <c r="EL61" s="68">
        <v>5.685478</v>
      </c>
      <c r="EM61" s="68">
        <v>7.268786</v>
      </c>
      <c r="EN61" s="68">
        <v>-1.5833080000000006</v>
      </c>
      <c r="EO61" s="68">
        <v>3.058265</v>
      </c>
      <c r="EP61" s="68">
        <v>19.868786</v>
      </c>
      <c r="EQ61" s="68">
        <v>-16.810521</v>
      </c>
      <c r="ER61" s="68">
        <v>5.619288</v>
      </c>
      <c r="ES61" s="68">
        <v>5.819735</v>
      </c>
      <c r="ET61" s="68">
        <v>-0.2004469999999996</v>
      </c>
      <c r="EU61" s="68">
        <v>5.562256</v>
      </c>
      <c r="EV61" s="68">
        <v>1.768786</v>
      </c>
      <c r="EW61" s="68">
        <v>3.7934699999999997</v>
      </c>
      <c r="EX61" s="68">
        <v>10.825448</v>
      </c>
      <c r="EY61" s="68">
        <v>0.268786</v>
      </c>
      <c r="EZ61" s="68">
        <v>10.556662</v>
      </c>
      <c r="FA61" s="68">
        <f t="shared" si="7"/>
        <v>98.296777</v>
      </c>
      <c r="FB61" s="68">
        <f t="shared" si="8"/>
        <v>59.279363</v>
      </c>
      <c r="FC61" s="68">
        <f t="shared" si="9"/>
        <v>39.017414</v>
      </c>
      <c r="FD61" s="68">
        <v>4.720809</v>
      </c>
      <c r="FE61" s="68">
        <v>0.284283</v>
      </c>
      <c r="FF61" s="68">
        <v>4.436526</v>
      </c>
      <c r="FG61" s="68">
        <v>5.592976</v>
      </c>
      <c r="FH61" s="68">
        <v>0.027049</v>
      </c>
      <c r="FI61" s="68">
        <v>5.565927</v>
      </c>
      <c r="FJ61" s="68">
        <v>57.361449</v>
      </c>
      <c r="FK61" s="68">
        <v>0.027049</v>
      </c>
      <c r="FL61" s="68">
        <v>57.3344</v>
      </c>
      <c r="FM61" s="68">
        <v>103.025485</v>
      </c>
      <c r="FN61" s="68">
        <v>0.027049</v>
      </c>
      <c r="FO61" s="68">
        <v>102.998436</v>
      </c>
      <c r="FP61" s="68">
        <v>9.443888</v>
      </c>
      <c r="FQ61" s="68">
        <v>15.743381</v>
      </c>
      <c r="FR61" s="68">
        <v>-6.299493</v>
      </c>
      <c r="FS61" s="68">
        <v>4.97382</v>
      </c>
      <c r="FT61" s="68">
        <v>57.227049</v>
      </c>
      <c r="FU61" s="68">
        <v>-52.253229</v>
      </c>
      <c r="FV61" s="68">
        <v>4.981152</v>
      </c>
      <c r="FW61" s="68">
        <v>50.975194</v>
      </c>
      <c r="FX61" s="68">
        <v>-45.994042</v>
      </c>
      <c r="FY61" s="68">
        <v>7.623112</v>
      </c>
      <c r="FZ61" s="68">
        <v>26.427049</v>
      </c>
      <c r="GA61" s="68">
        <v>-18.803937</v>
      </c>
      <c r="GB61" s="68">
        <v>6.2625</v>
      </c>
      <c r="GC61" s="68">
        <v>11.427049</v>
      </c>
      <c r="GD61" s="68">
        <v>-5.164549</v>
      </c>
      <c r="GE61" s="68">
        <v>5.463789</v>
      </c>
      <c r="GF61" s="68">
        <v>0.027049</v>
      </c>
      <c r="GG61" s="68">
        <v>5.43674</v>
      </c>
      <c r="GH61" s="68">
        <v>5.895549</v>
      </c>
      <c r="GI61" s="68">
        <v>0.027049</v>
      </c>
      <c r="GJ61" s="68">
        <v>5.8685</v>
      </c>
      <c r="GK61" s="68">
        <v>5.867572</v>
      </c>
      <c r="GL61" s="68">
        <v>0.027049</v>
      </c>
      <c r="GM61" s="68">
        <v>5.840523</v>
      </c>
      <c r="GN61" s="68">
        <f t="shared" si="10"/>
        <v>221.21210099999993</v>
      </c>
      <c r="GO61" s="68">
        <f t="shared" si="11"/>
        <v>162.24629900000002</v>
      </c>
      <c r="GP61" s="68">
        <f t="shared" si="12"/>
        <v>58.965801999999954</v>
      </c>
      <c r="GQ61" s="68">
        <v>4.725374</v>
      </c>
      <c r="GR61" s="68">
        <v>3.830758</v>
      </c>
      <c r="GS61" s="68">
        <v>0.894616</v>
      </c>
      <c r="GT61" s="68">
        <v>3.039281</v>
      </c>
      <c r="GU61" s="68">
        <v>0.179321</v>
      </c>
      <c r="GV61" s="68">
        <v>2.85996</v>
      </c>
      <c r="GW61" s="68">
        <v>2.818248</v>
      </c>
      <c r="GX61" s="68">
        <v>0.179321</v>
      </c>
      <c r="GY61" s="68">
        <v>2.638927</v>
      </c>
      <c r="GZ61" s="68">
        <v>11.378727</v>
      </c>
      <c r="HA61" s="68">
        <v>0.179321</v>
      </c>
      <c r="HB61" s="68">
        <v>11.199406</v>
      </c>
      <c r="HC61" s="68">
        <v>6.770278</v>
      </c>
      <c r="HD61" s="68">
        <v>0.179321</v>
      </c>
      <c r="HE61" s="68">
        <v>6.590957</v>
      </c>
      <c r="HF61" s="68">
        <v>5.271861</v>
      </c>
      <c r="HG61" s="68">
        <v>0.179321</v>
      </c>
      <c r="HH61" s="68">
        <v>5.09254</v>
      </c>
      <c r="HI61" s="68">
        <v>8.118419</v>
      </c>
      <c r="HJ61" s="68">
        <v>5.179321</v>
      </c>
      <c r="HK61" s="68">
        <v>2.939098</v>
      </c>
      <c r="HL61" s="68">
        <v>2.755971</v>
      </c>
      <c r="HM61" s="68">
        <v>2.973783</v>
      </c>
      <c r="HN61" s="68">
        <v>-0.217812</v>
      </c>
      <c r="HO61" s="68">
        <v>3.929619</v>
      </c>
      <c r="HP61" s="68">
        <v>0.179321</v>
      </c>
      <c r="HQ61" s="68">
        <v>3.750298</v>
      </c>
      <c r="HR61" s="68">
        <v>3.635123</v>
      </c>
      <c r="HS61" s="68">
        <v>0.179321</v>
      </c>
      <c r="HT61" s="68">
        <v>3.455802</v>
      </c>
      <c r="HU61" s="68">
        <v>3.386481</v>
      </c>
      <c r="HV61" s="68">
        <v>0.179321</v>
      </c>
      <c r="HW61" s="68">
        <v>3.20716</v>
      </c>
      <c r="HX61" s="68">
        <v>8.335986</v>
      </c>
      <c r="HY61" s="68">
        <v>0.179321</v>
      </c>
      <c r="HZ61" s="68">
        <v>8.156665</v>
      </c>
      <c r="IA61" s="68">
        <f t="shared" si="13"/>
        <v>64.165368</v>
      </c>
      <c r="IB61" s="68">
        <f t="shared" si="14"/>
        <v>13.597750999999999</v>
      </c>
      <c r="IC61" s="68">
        <f t="shared" si="15"/>
        <v>50.567617</v>
      </c>
      <c r="ID61" s="135">
        <v>9.394898</v>
      </c>
      <c r="IE61" s="135">
        <v>0.223718</v>
      </c>
      <c r="IF61" s="135">
        <v>9.17118</v>
      </c>
      <c r="IG61" s="135">
        <v>28.690223</v>
      </c>
      <c r="IH61" s="135">
        <v>0.179321</v>
      </c>
      <c r="II61" s="135">
        <v>28.510902</v>
      </c>
      <c r="IJ61" s="135">
        <v>12.483684</v>
      </c>
      <c r="IK61" s="135">
        <v>1.079321</v>
      </c>
      <c r="IL61" s="135">
        <v>11.404363</v>
      </c>
      <c r="IM61" s="135">
        <v>20.389705</v>
      </c>
      <c r="IN61" s="135">
        <v>2.279321</v>
      </c>
      <c r="IO61" s="135">
        <v>18.110384</v>
      </c>
      <c r="IP61" s="135">
        <f t="shared" si="16"/>
        <v>70.95850999999999</v>
      </c>
      <c r="IQ61" s="135">
        <f t="shared" si="17"/>
        <v>3.761681</v>
      </c>
      <c r="IR61" s="135">
        <f t="shared" si="18"/>
        <v>67.196829</v>
      </c>
      <c r="IS61" s="135">
        <f t="shared" si="19"/>
        <v>21.96163</v>
      </c>
      <c r="IT61" s="135">
        <f t="shared" si="20"/>
        <v>4.368721</v>
      </c>
      <c r="IU61" s="135">
        <f t="shared" si="21"/>
        <v>17.592909</v>
      </c>
    </row>
    <row r="62" spans="2:255" ht="15.75">
      <c r="B62" s="54" t="s">
        <v>151</v>
      </c>
      <c r="C62" s="55"/>
      <c r="D62" s="86">
        <v>530.0172049999999</v>
      </c>
      <c r="E62" s="86">
        <v>53.42391800000001</v>
      </c>
      <c r="F62" s="86">
        <v>476.5932870000002</v>
      </c>
      <c r="G62" s="86">
        <v>332.69639499999994</v>
      </c>
      <c r="H62" s="86">
        <v>51.966012</v>
      </c>
      <c r="I62" s="86">
        <v>280.73038299999996</v>
      </c>
      <c r="J62" s="86">
        <v>222.17867799999996</v>
      </c>
      <c r="K62" s="86">
        <v>88.93794199999998</v>
      </c>
      <c r="L62" s="86">
        <v>133.240736</v>
      </c>
      <c r="M62" s="86">
        <v>350.502094</v>
      </c>
      <c r="N62" s="86">
        <v>48.609916000000005</v>
      </c>
      <c r="O62" s="86">
        <v>301.8921780000002</v>
      </c>
      <c r="P62" s="86">
        <v>279.2599359999999</v>
      </c>
      <c r="Q62" s="86">
        <v>120.826229</v>
      </c>
      <c r="R62" s="86">
        <v>158.433707</v>
      </c>
      <c r="S62" s="86">
        <v>257.7997119999999</v>
      </c>
      <c r="T62" s="86">
        <v>62.973772999999994</v>
      </c>
      <c r="U62" s="86">
        <v>194.82593899999998</v>
      </c>
      <c r="V62" s="86">
        <v>182.47310999999993</v>
      </c>
      <c r="W62" s="86">
        <v>63.96408799999998</v>
      </c>
      <c r="X62" s="86">
        <v>118.50902199999997</v>
      </c>
      <c r="Y62" s="86">
        <v>309.12031000000013</v>
      </c>
      <c r="Z62" s="86">
        <v>35.23527200000001</v>
      </c>
      <c r="AA62" s="86">
        <v>273.88503799999995</v>
      </c>
      <c r="AB62" s="86">
        <v>186.66822599999998</v>
      </c>
      <c r="AC62" s="86">
        <v>34.04692900000001</v>
      </c>
      <c r="AD62" s="86">
        <v>152.62129699999997</v>
      </c>
      <c r="AE62" s="86">
        <v>226.87116</v>
      </c>
      <c r="AF62" s="86">
        <v>31.316997000000004</v>
      </c>
      <c r="AG62" s="86">
        <v>195.554163</v>
      </c>
      <c r="AH62" s="86">
        <v>307.55402300000003</v>
      </c>
      <c r="AI62" s="86">
        <v>58.16211000000002</v>
      </c>
      <c r="AJ62" s="86">
        <v>249.39191299999996</v>
      </c>
      <c r="AK62" s="86">
        <v>309.371099</v>
      </c>
      <c r="AL62" s="86">
        <v>64.76231899999999</v>
      </c>
      <c r="AM62" s="86">
        <v>244.60878000000005</v>
      </c>
      <c r="AN62" s="86">
        <f t="shared" si="0"/>
        <v>3494.511948</v>
      </c>
      <c r="AO62" s="86">
        <f t="shared" si="0"/>
        <v>714.2255049999999</v>
      </c>
      <c r="AP62" s="86">
        <f t="shared" si="0"/>
        <v>2780.286443</v>
      </c>
      <c r="AQ62" s="86">
        <v>216.69243600000004</v>
      </c>
      <c r="AR62" s="86">
        <v>85.64836499999998</v>
      </c>
      <c r="AS62" s="86">
        <v>131.044071</v>
      </c>
      <c r="AT62" s="86">
        <v>231.74694100000002</v>
      </c>
      <c r="AU62" s="86">
        <v>84.799423</v>
      </c>
      <c r="AV62" s="86">
        <v>146.94751800000006</v>
      </c>
      <c r="AW62" s="86">
        <v>185.78782800000002</v>
      </c>
      <c r="AX62" s="86">
        <v>76.69858599999999</v>
      </c>
      <c r="AY62" s="86">
        <v>109.08924200000003</v>
      </c>
      <c r="AZ62" s="86">
        <v>224.65594000000002</v>
      </c>
      <c r="BA62" s="86">
        <v>615.5224450000003</v>
      </c>
      <c r="BB62" s="86">
        <v>-390.8665050000001</v>
      </c>
      <c r="BC62" s="86">
        <v>344.35542599999997</v>
      </c>
      <c r="BD62" s="86">
        <v>106.53866799999999</v>
      </c>
      <c r="BE62" s="86">
        <v>237.81675800000005</v>
      </c>
      <c r="BF62" s="86">
        <v>349.869829</v>
      </c>
      <c r="BG62" s="86">
        <v>82.37239</v>
      </c>
      <c r="BH62" s="86">
        <v>267.497439</v>
      </c>
      <c r="BI62" s="86">
        <v>216.08165699999998</v>
      </c>
      <c r="BJ62" s="86">
        <v>70.01348900000002</v>
      </c>
      <c r="BK62" s="86">
        <v>146.06816800000001</v>
      </c>
      <c r="BL62" s="86">
        <v>175.93041399999998</v>
      </c>
      <c r="BM62" s="86">
        <v>63.803751999999996</v>
      </c>
      <c r="BN62" s="86">
        <v>112.12666200000001</v>
      </c>
      <c r="BO62" s="86">
        <v>201.792327</v>
      </c>
      <c r="BP62" s="86">
        <v>56.39495500000003</v>
      </c>
      <c r="BQ62" s="86">
        <v>145.39737199999996</v>
      </c>
      <c r="BR62" s="86">
        <v>167.246333</v>
      </c>
      <c r="BS62" s="86">
        <v>66.39935</v>
      </c>
      <c r="BT62" s="86">
        <v>100.846983</v>
      </c>
      <c r="BU62" s="86">
        <v>312.0062979999999</v>
      </c>
      <c r="BV62" s="86">
        <v>58.05412000000002</v>
      </c>
      <c r="BW62" s="86">
        <v>253.95217799999992</v>
      </c>
      <c r="BX62" s="86">
        <v>159.05253100000007</v>
      </c>
      <c r="BY62" s="86">
        <v>56.57873700000001</v>
      </c>
      <c r="BZ62" s="86">
        <v>102.473794</v>
      </c>
      <c r="CA62" s="86">
        <f t="shared" si="1"/>
        <v>2785.21796</v>
      </c>
      <c r="CB62" s="86">
        <f t="shared" si="2"/>
        <v>1422.82428</v>
      </c>
      <c r="CC62" s="86">
        <f t="shared" si="3"/>
        <v>1362.39368</v>
      </c>
      <c r="CD62" s="86">
        <v>165.22682799999998</v>
      </c>
      <c r="CE62" s="86">
        <v>94.01572499999997</v>
      </c>
      <c r="CF62" s="86">
        <v>71.21110299999998</v>
      </c>
      <c r="CG62" s="86">
        <v>149.394329</v>
      </c>
      <c r="CH62" s="86">
        <v>58.457409000000006</v>
      </c>
      <c r="CI62" s="86">
        <v>90.93691999999999</v>
      </c>
      <c r="CJ62" s="86">
        <v>438.260875</v>
      </c>
      <c r="CK62" s="86">
        <v>54.697694</v>
      </c>
      <c r="CL62" s="86">
        <v>383.5631810000001</v>
      </c>
      <c r="CM62" s="86">
        <v>189.727539</v>
      </c>
      <c r="CN62" s="86">
        <v>56.635146</v>
      </c>
      <c r="CO62" s="86">
        <v>133.09239300000002</v>
      </c>
      <c r="CP62" s="86">
        <v>240.97810399999997</v>
      </c>
      <c r="CQ62" s="86">
        <v>48.454739000000004</v>
      </c>
      <c r="CR62" s="86">
        <v>192.52336500000004</v>
      </c>
      <c r="CS62" s="86">
        <v>579.734564</v>
      </c>
      <c r="CT62" s="86">
        <v>78.93389900000003</v>
      </c>
      <c r="CU62" s="86">
        <v>500.80066500000015</v>
      </c>
      <c r="CV62" s="86">
        <v>294.60685800000005</v>
      </c>
      <c r="CW62" s="86">
        <v>72.67365000000002</v>
      </c>
      <c r="CX62" s="86">
        <v>221.93320799999995</v>
      </c>
      <c r="CY62" s="86">
        <v>321.02353100000016</v>
      </c>
      <c r="CZ62" s="86">
        <v>43.564992000000004</v>
      </c>
      <c r="DA62" s="86">
        <v>277.4585390000001</v>
      </c>
      <c r="DB62" s="86">
        <v>319.84320599999995</v>
      </c>
      <c r="DC62" s="86">
        <v>41.110834999999994</v>
      </c>
      <c r="DD62" s="86">
        <v>278.732371</v>
      </c>
      <c r="DE62" s="86">
        <v>192.64519699999997</v>
      </c>
      <c r="DF62" s="86">
        <v>41.57511200000001</v>
      </c>
      <c r="DG62" s="86">
        <v>151.07008500000003</v>
      </c>
      <c r="DH62" s="86">
        <v>204.98900999999992</v>
      </c>
      <c r="DI62" s="86">
        <v>83.59432599999998</v>
      </c>
      <c r="DJ62" s="86">
        <v>121.39468399999997</v>
      </c>
      <c r="DK62" s="86">
        <v>225.63632799999996</v>
      </c>
      <c r="DL62" s="86">
        <v>50.840011</v>
      </c>
      <c r="DM62" s="86">
        <v>174.79631699999996</v>
      </c>
      <c r="DN62" s="86">
        <f t="shared" si="4"/>
        <v>3322.066369</v>
      </c>
      <c r="DO62" s="86">
        <f t="shared" si="5"/>
        <v>724.553538</v>
      </c>
      <c r="DP62" s="86">
        <f t="shared" si="6"/>
        <v>2597.512831</v>
      </c>
      <c r="DQ62" s="86">
        <v>180.27272899999997</v>
      </c>
      <c r="DR62" s="86">
        <v>75.15796500000002</v>
      </c>
      <c r="DS62" s="86">
        <v>105.11476400000004</v>
      </c>
      <c r="DT62" s="86">
        <v>193.01944300000005</v>
      </c>
      <c r="DU62" s="86">
        <v>91.08921100000002</v>
      </c>
      <c r="DV62" s="86">
        <v>101.93023199999999</v>
      </c>
      <c r="DW62" s="86">
        <v>277.85372199999995</v>
      </c>
      <c r="DX62" s="86">
        <v>100.19482099999995</v>
      </c>
      <c r="DY62" s="86">
        <v>177.65890099999982</v>
      </c>
      <c r="DZ62" s="86">
        <v>376.8102499999998</v>
      </c>
      <c r="EA62" s="86">
        <v>70.33233200000001</v>
      </c>
      <c r="EB62" s="86">
        <v>306.4779180000001</v>
      </c>
      <c r="EC62" s="86">
        <v>312.673782</v>
      </c>
      <c r="ED62" s="86">
        <v>339.1895999999999</v>
      </c>
      <c r="EE62" s="86">
        <v>-26.515817999999978</v>
      </c>
      <c r="EF62" s="86">
        <v>255.76907920000002</v>
      </c>
      <c r="EG62" s="86">
        <v>88.25203099999997</v>
      </c>
      <c r="EH62" s="86">
        <v>167.51704820000006</v>
      </c>
      <c r="EI62" s="86">
        <v>268.0592943</v>
      </c>
      <c r="EJ62" s="86">
        <v>99.56595999999999</v>
      </c>
      <c r="EK62" s="86">
        <v>168.49333429999996</v>
      </c>
      <c r="EL62" s="86">
        <v>208.52493100000007</v>
      </c>
      <c r="EM62" s="86">
        <v>71.55844400000001</v>
      </c>
      <c r="EN62" s="86">
        <v>136.966487</v>
      </c>
      <c r="EO62" s="86">
        <v>259.0966254999999</v>
      </c>
      <c r="EP62" s="86">
        <v>85.68459899999999</v>
      </c>
      <c r="EQ62" s="86">
        <v>173.41202649999997</v>
      </c>
      <c r="ER62" s="86">
        <v>248.13890600000002</v>
      </c>
      <c r="ES62" s="86">
        <v>79.185539</v>
      </c>
      <c r="ET62" s="86">
        <v>168.95336700000001</v>
      </c>
      <c r="EU62" s="86">
        <v>264.32162899999975</v>
      </c>
      <c r="EV62" s="86">
        <v>65.14671100000001</v>
      </c>
      <c r="EW62" s="86">
        <v>199.17491800000002</v>
      </c>
      <c r="EX62" s="86">
        <v>216.9003712</v>
      </c>
      <c r="EY62" s="86">
        <v>75.58277700000001</v>
      </c>
      <c r="EZ62" s="86">
        <v>141.31759420000006</v>
      </c>
      <c r="FA62" s="86">
        <f t="shared" si="7"/>
        <v>3061.4407621999994</v>
      </c>
      <c r="FB62" s="86">
        <f t="shared" si="8"/>
        <v>1240.93999</v>
      </c>
      <c r="FC62" s="86">
        <f t="shared" si="9"/>
        <v>1820.5007721999998</v>
      </c>
      <c r="FD62" s="86">
        <v>163.45285500000006</v>
      </c>
      <c r="FE62" s="86">
        <v>46.100352999999984</v>
      </c>
      <c r="FF62" s="86">
        <v>117.35250200000003</v>
      </c>
      <c r="FG62" s="86">
        <v>167.51567500000004</v>
      </c>
      <c r="FH62" s="86">
        <v>30.612782999999997</v>
      </c>
      <c r="FI62" s="86">
        <v>136.90289200000007</v>
      </c>
      <c r="FJ62" s="86">
        <v>290.740189</v>
      </c>
      <c r="FK62" s="86">
        <v>29.968787999999993</v>
      </c>
      <c r="FL62" s="86">
        <v>260.77140099999997</v>
      </c>
      <c r="FM62" s="86">
        <v>283.59958100000006</v>
      </c>
      <c r="FN62" s="86">
        <v>36.308550999999994</v>
      </c>
      <c r="FO62" s="86">
        <v>247.29102999999995</v>
      </c>
      <c r="FP62" s="86">
        <v>202.66871200000006</v>
      </c>
      <c r="FQ62" s="86">
        <v>44.234480000000005</v>
      </c>
      <c r="FR62" s="86">
        <v>158.43423199999998</v>
      </c>
      <c r="FS62" s="86">
        <v>368.647334</v>
      </c>
      <c r="FT62" s="86">
        <v>128.833063</v>
      </c>
      <c r="FU62" s="86">
        <v>239.81427099999993</v>
      </c>
      <c r="FV62" s="86">
        <v>195.12998800000008</v>
      </c>
      <c r="FW62" s="86">
        <v>74.020697</v>
      </c>
      <c r="FX62" s="86">
        <v>121.10929099999996</v>
      </c>
      <c r="FY62" s="86">
        <v>166.666235</v>
      </c>
      <c r="FZ62" s="86">
        <v>64.80181999999999</v>
      </c>
      <c r="GA62" s="86">
        <v>101.86441500000001</v>
      </c>
      <c r="GB62" s="86">
        <v>199.011172</v>
      </c>
      <c r="GC62" s="86">
        <v>229.442726</v>
      </c>
      <c r="GD62" s="86">
        <v>-30.43155399999995</v>
      </c>
      <c r="GE62" s="86">
        <v>194.35832599999995</v>
      </c>
      <c r="GF62" s="86">
        <v>23.804811</v>
      </c>
      <c r="GG62" s="86">
        <v>170.55351500000003</v>
      </c>
      <c r="GH62" s="86">
        <v>167.313384</v>
      </c>
      <c r="GI62" s="86">
        <v>26.131618000000003</v>
      </c>
      <c r="GJ62" s="86">
        <v>141.181766</v>
      </c>
      <c r="GK62" s="86">
        <v>293.36241900000005</v>
      </c>
      <c r="GL62" s="86">
        <v>22.312062000000005</v>
      </c>
      <c r="GM62" s="86">
        <v>271.050357</v>
      </c>
      <c r="GN62" s="86">
        <f t="shared" si="10"/>
        <v>2692.4658700000005</v>
      </c>
      <c r="GO62" s="86">
        <f t="shared" si="11"/>
        <v>756.5717519999998</v>
      </c>
      <c r="GP62" s="86">
        <f t="shared" si="12"/>
        <v>1935.894118</v>
      </c>
      <c r="GQ62" s="86">
        <v>162.99460899999997</v>
      </c>
      <c r="GR62" s="86">
        <v>69.13707</v>
      </c>
      <c r="GS62" s="86">
        <v>93.85753900000003</v>
      </c>
      <c r="GT62" s="86">
        <v>180.61546900000005</v>
      </c>
      <c r="GU62" s="86">
        <v>36.71252599999999</v>
      </c>
      <c r="GV62" s="86">
        <v>143.90294300000005</v>
      </c>
      <c r="GW62" s="86">
        <v>189.49948399999997</v>
      </c>
      <c r="GX62" s="86">
        <v>77.45851100000004</v>
      </c>
      <c r="GY62" s="86">
        <v>112.04097299999997</v>
      </c>
      <c r="GZ62" s="86">
        <v>178.22554300000004</v>
      </c>
      <c r="HA62" s="86">
        <v>38.121644</v>
      </c>
      <c r="HB62" s="86">
        <v>140.10389899999998</v>
      </c>
      <c r="HC62" s="86">
        <v>215.4916609999999</v>
      </c>
      <c r="HD62" s="86">
        <v>98.45972700000002</v>
      </c>
      <c r="HE62" s="86">
        <v>117.03193399999998</v>
      </c>
      <c r="HF62" s="86">
        <v>289.9689180000001</v>
      </c>
      <c r="HG62" s="86">
        <v>256.864333</v>
      </c>
      <c r="HH62" s="86">
        <v>33.104584999999986</v>
      </c>
      <c r="HI62" s="86">
        <v>278.28199599999994</v>
      </c>
      <c r="HJ62" s="86">
        <v>41.542041000000005</v>
      </c>
      <c r="HK62" s="86">
        <v>236.73995499999995</v>
      </c>
      <c r="HL62" s="86">
        <v>152.52457700000002</v>
      </c>
      <c r="HM62" s="86">
        <v>39.155819</v>
      </c>
      <c r="HN62" s="86">
        <v>113.36875799999999</v>
      </c>
      <c r="HO62" s="86">
        <v>222.18829199999993</v>
      </c>
      <c r="HP62" s="86">
        <v>57.458307</v>
      </c>
      <c r="HQ62" s="86">
        <v>164.729985</v>
      </c>
      <c r="HR62" s="86">
        <v>162.573738</v>
      </c>
      <c r="HS62" s="86">
        <v>35.75588</v>
      </c>
      <c r="HT62" s="86">
        <v>126.817858</v>
      </c>
      <c r="HU62" s="86">
        <v>188.59557999999998</v>
      </c>
      <c r="HV62" s="86">
        <v>38.483956000000006</v>
      </c>
      <c r="HW62" s="86">
        <v>150.11162399999998</v>
      </c>
      <c r="HX62" s="86">
        <v>155.335987</v>
      </c>
      <c r="HY62" s="86">
        <v>38.573456</v>
      </c>
      <c r="HZ62" s="86">
        <v>116.76253099999998</v>
      </c>
      <c r="IA62" s="86">
        <f t="shared" si="13"/>
        <v>2376.295854</v>
      </c>
      <c r="IB62" s="86">
        <f t="shared" si="14"/>
        <v>827.7232700000001</v>
      </c>
      <c r="IC62" s="86">
        <f t="shared" si="15"/>
        <v>1548.572584</v>
      </c>
      <c r="ID62" s="136">
        <v>147.72646400000005</v>
      </c>
      <c r="IE62" s="136">
        <v>60.01407700000003</v>
      </c>
      <c r="IF62" s="136">
        <v>87.71238699999996</v>
      </c>
      <c r="IG62" s="136">
        <v>203.5451299999999</v>
      </c>
      <c r="IH62" s="136">
        <v>61.591975999999974</v>
      </c>
      <c r="II62" s="136">
        <v>141.95315400000007</v>
      </c>
      <c r="IJ62" s="136">
        <v>223.76186399999992</v>
      </c>
      <c r="IK62" s="136">
        <v>51.16597700000001</v>
      </c>
      <c r="IL62" s="136">
        <v>172.59588699999998</v>
      </c>
      <c r="IM62" s="136">
        <v>174.186149</v>
      </c>
      <c r="IN62" s="136">
        <v>51.72553400000001</v>
      </c>
      <c r="IO62" s="136">
        <v>122.46061500000005</v>
      </c>
      <c r="IP62" s="136">
        <f t="shared" si="16"/>
        <v>749.2196069999999</v>
      </c>
      <c r="IQ62" s="136">
        <f t="shared" si="17"/>
        <v>224.49756400000004</v>
      </c>
      <c r="IR62" s="136">
        <f t="shared" si="18"/>
        <v>524.7220430000001</v>
      </c>
      <c r="IS62" s="136">
        <f t="shared" si="19"/>
        <v>711.335105</v>
      </c>
      <c r="IT62" s="136">
        <f t="shared" si="20"/>
        <v>221.42975100000004</v>
      </c>
      <c r="IU62" s="136">
        <f t="shared" si="21"/>
        <v>489.905354</v>
      </c>
    </row>
    <row r="63" spans="2:255" ht="23.25" customHeight="1">
      <c r="B63" s="143" t="s">
        <v>152</v>
      </c>
      <c r="C63" s="144"/>
      <c r="D63" s="92">
        <v>530.0172049999999</v>
      </c>
      <c r="E63" s="92">
        <v>53.42391800000001</v>
      </c>
      <c r="F63" s="92">
        <v>476.5932870000002</v>
      </c>
      <c r="G63" s="92">
        <v>332.69639499999994</v>
      </c>
      <c r="H63" s="92">
        <v>51.966012</v>
      </c>
      <c r="I63" s="92">
        <v>280.73038299999996</v>
      </c>
      <c r="J63" s="92">
        <v>222.17867799999996</v>
      </c>
      <c r="K63" s="92">
        <v>88.93794199999998</v>
      </c>
      <c r="L63" s="92">
        <v>133.240736</v>
      </c>
      <c r="M63" s="92">
        <v>350.502094</v>
      </c>
      <c r="N63" s="92">
        <v>48.609916000000005</v>
      </c>
      <c r="O63" s="92">
        <v>301.8921780000002</v>
      </c>
      <c r="P63" s="92">
        <v>279.2599359999999</v>
      </c>
      <c r="Q63" s="92">
        <v>120.826229</v>
      </c>
      <c r="R63" s="92">
        <v>158.433707</v>
      </c>
      <c r="S63" s="92">
        <v>257.7997119999999</v>
      </c>
      <c r="T63" s="92">
        <v>62.973772999999994</v>
      </c>
      <c r="U63" s="92">
        <v>194.82593899999998</v>
      </c>
      <c r="V63" s="92">
        <v>182.47310999999993</v>
      </c>
      <c r="W63" s="92">
        <v>63.96408799999998</v>
      </c>
      <c r="X63" s="92">
        <v>118.50902199999997</v>
      </c>
      <c r="Y63" s="92">
        <v>309.12031000000013</v>
      </c>
      <c r="Z63" s="92">
        <v>35.23527200000001</v>
      </c>
      <c r="AA63" s="92">
        <v>273.88503799999995</v>
      </c>
      <c r="AB63" s="92">
        <v>186.66822599999998</v>
      </c>
      <c r="AC63" s="92">
        <v>34.04692900000001</v>
      </c>
      <c r="AD63" s="92">
        <v>152.62129699999997</v>
      </c>
      <c r="AE63" s="92">
        <v>226.87116</v>
      </c>
      <c r="AF63" s="92">
        <v>31.316997000000004</v>
      </c>
      <c r="AG63" s="92">
        <v>195.554163</v>
      </c>
      <c r="AH63" s="92">
        <v>307.55402300000003</v>
      </c>
      <c r="AI63" s="92">
        <v>58.16211000000002</v>
      </c>
      <c r="AJ63" s="92">
        <v>249.39191299999996</v>
      </c>
      <c r="AK63" s="92">
        <v>309.371099</v>
      </c>
      <c r="AL63" s="92">
        <v>64.76231899999999</v>
      </c>
      <c r="AM63" s="92">
        <v>244.60878000000005</v>
      </c>
      <c r="AN63" s="92">
        <f t="shared" si="0"/>
        <v>3494.511948</v>
      </c>
      <c r="AO63" s="92">
        <f t="shared" si="0"/>
        <v>714.2255049999999</v>
      </c>
      <c r="AP63" s="92">
        <f t="shared" si="0"/>
        <v>2780.286443</v>
      </c>
      <c r="AQ63" s="92">
        <v>216.69243600000004</v>
      </c>
      <c r="AR63" s="92">
        <v>85.64836499999998</v>
      </c>
      <c r="AS63" s="92">
        <v>131.044071</v>
      </c>
      <c r="AT63" s="92">
        <v>231.74694100000002</v>
      </c>
      <c r="AU63" s="92">
        <v>84.799423</v>
      </c>
      <c r="AV63" s="92">
        <v>146.94751800000006</v>
      </c>
      <c r="AW63" s="92">
        <v>185.78782800000002</v>
      </c>
      <c r="AX63" s="92">
        <v>76.69858599999999</v>
      </c>
      <c r="AY63" s="92">
        <v>109.08924200000003</v>
      </c>
      <c r="AZ63" s="92">
        <v>224.65594000000002</v>
      </c>
      <c r="BA63" s="92">
        <v>615.5224450000003</v>
      </c>
      <c r="BB63" s="92">
        <v>-390.8665050000001</v>
      </c>
      <c r="BC63" s="92">
        <v>344.35542599999997</v>
      </c>
      <c r="BD63" s="92">
        <v>106.53866799999999</v>
      </c>
      <c r="BE63" s="92">
        <v>237.81675800000005</v>
      </c>
      <c r="BF63" s="92">
        <v>349.869829</v>
      </c>
      <c r="BG63" s="92">
        <v>82.37239</v>
      </c>
      <c r="BH63" s="92">
        <v>267.497439</v>
      </c>
      <c r="BI63" s="92">
        <v>216.08165699999998</v>
      </c>
      <c r="BJ63" s="92">
        <v>70.01348900000002</v>
      </c>
      <c r="BK63" s="92">
        <v>146.06816800000001</v>
      </c>
      <c r="BL63" s="92">
        <v>175.93041399999998</v>
      </c>
      <c r="BM63" s="92">
        <v>63.803751999999996</v>
      </c>
      <c r="BN63" s="92">
        <v>112.12666200000001</v>
      </c>
      <c r="BO63" s="92">
        <v>201.792327</v>
      </c>
      <c r="BP63" s="92">
        <v>56.39495500000003</v>
      </c>
      <c r="BQ63" s="92">
        <v>145.39737199999996</v>
      </c>
      <c r="BR63" s="92">
        <v>167.246333</v>
      </c>
      <c r="BS63" s="92">
        <v>66.39935</v>
      </c>
      <c r="BT63" s="92">
        <v>100.846983</v>
      </c>
      <c r="BU63" s="92">
        <v>312.0062979999999</v>
      </c>
      <c r="BV63" s="92">
        <v>58.05412000000002</v>
      </c>
      <c r="BW63" s="92">
        <v>253.95217799999992</v>
      </c>
      <c r="BX63" s="92">
        <v>159.05253100000007</v>
      </c>
      <c r="BY63" s="92">
        <v>56.57873700000001</v>
      </c>
      <c r="BZ63" s="92">
        <v>102.473794</v>
      </c>
      <c r="CA63" s="92">
        <f t="shared" si="1"/>
        <v>2785.21796</v>
      </c>
      <c r="CB63" s="92">
        <f t="shared" si="2"/>
        <v>1422.82428</v>
      </c>
      <c r="CC63" s="92">
        <f t="shared" si="3"/>
        <v>1362.39368</v>
      </c>
      <c r="CD63" s="92">
        <v>165.22682799999998</v>
      </c>
      <c r="CE63" s="92">
        <v>94.01572499999997</v>
      </c>
      <c r="CF63" s="92">
        <v>71.21110299999998</v>
      </c>
      <c r="CG63" s="92">
        <v>149.394329</v>
      </c>
      <c r="CH63" s="92">
        <v>58.457409000000006</v>
      </c>
      <c r="CI63" s="92">
        <v>90.93691999999999</v>
      </c>
      <c r="CJ63" s="92">
        <v>438.260875</v>
      </c>
      <c r="CK63" s="92">
        <v>54.697694</v>
      </c>
      <c r="CL63" s="92">
        <v>383.5631810000001</v>
      </c>
      <c r="CM63" s="92">
        <v>189.727539</v>
      </c>
      <c r="CN63" s="92">
        <v>56.635146</v>
      </c>
      <c r="CO63" s="92">
        <v>133.09239300000002</v>
      </c>
      <c r="CP63" s="92">
        <v>240.97810399999997</v>
      </c>
      <c r="CQ63" s="92">
        <v>48.454739000000004</v>
      </c>
      <c r="CR63" s="92">
        <v>192.52336500000004</v>
      </c>
      <c r="CS63" s="92">
        <v>579.734564</v>
      </c>
      <c r="CT63" s="92">
        <v>78.93389900000003</v>
      </c>
      <c r="CU63" s="92">
        <v>500.80066500000015</v>
      </c>
      <c r="CV63" s="92">
        <v>294.60685800000005</v>
      </c>
      <c r="CW63" s="92">
        <v>72.67365000000002</v>
      </c>
      <c r="CX63" s="92">
        <v>221.93320799999995</v>
      </c>
      <c r="CY63" s="92">
        <v>321.02353100000016</v>
      </c>
      <c r="CZ63" s="92">
        <v>43.564992000000004</v>
      </c>
      <c r="DA63" s="92">
        <v>277.4585390000001</v>
      </c>
      <c r="DB63" s="92">
        <v>319.84320599999995</v>
      </c>
      <c r="DC63" s="92">
        <v>41.110834999999994</v>
      </c>
      <c r="DD63" s="92">
        <v>278.732371</v>
      </c>
      <c r="DE63" s="92">
        <v>192.64519699999997</v>
      </c>
      <c r="DF63" s="92">
        <v>41.57511200000001</v>
      </c>
      <c r="DG63" s="92">
        <v>151.07008500000003</v>
      </c>
      <c r="DH63" s="92">
        <v>204.98900999999992</v>
      </c>
      <c r="DI63" s="92">
        <v>83.59432599999998</v>
      </c>
      <c r="DJ63" s="92">
        <v>121.39468399999997</v>
      </c>
      <c r="DK63" s="92">
        <v>225.63632799999996</v>
      </c>
      <c r="DL63" s="92">
        <v>50.840011</v>
      </c>
      <c r="DM63" s="92">
        <v>174.79631699999996</v>
      </c>
      <c r="DN63" s="92">
        <f t="shared" si="4"/>
        <v>3322.066369</v>
      </c>
      <c r="DO63" s="92">
        <f t="shared" si="5"/>
        <v>724.553538</v>
      </c>
      <c r="DP63" s="92">
        <f t="shared" si="6"/>
        <v>2597.512831</v>
      </c>
      <c r="DQ63" s="92">
        <v>180.27272899999997</v>
      </c>
      <c r="DR63" s="92">
        <v>75.15796500000002</v>
      </c>
      <c r="DS63" s="92">
        <v>105.11476400000004</v>
      </c>
      <c r="DT63" s="92">
        <v>193.01944300000005</v>
      </c>
      <c r="DU63" s="92">
        <v>91.08921100000002</v>
      </c>
      <c r="DV63" s="92">
        <v>101.93023199999999</v>
      </c>
      <c r="DW63" s="92">
        <v>277.85372199999995</v>
      </c>
      <c r="DX63" s="92">
        <v>100.19482099999995</v>
      </c>
      <c r="DY63" s="92">
        <v>177.65890099999982</v>
      </c>
      <c r="DZ63" s="92">
        <v>376.8102499999998</v>
      </c>
      <c r="EA63" s="92">
        <v>70.33233200000001</v>
      </c>
      <c r="EB63" s="92">
        <v>306.4779180000001</v>
      </c>
      <c r="EC63" s="92">
        <v>312.673782</v>
      </c>
      <c r="ED63" s="92">
        <v>339.1895999999999</v>
      </c>
      <c r="EE63" s="92">
        <v>-26.515817999999978</v>
      </c>
      <c r="EF63" s="92">
        <v>255.76907920000002</v>
      </c>
      <c r="EG63" s="92">
        <v>88.25203099999997</v>
      </c>
      <c r="EH63" s="92">
        <v>167.51704820000006</v>
      </c>
      <c r="EI63" s="92">
        <v>268.0592943</v>
      </c>
      <c r="EJ63" s="92">
        <v>99.56595999999999</v>
      </c>
      <c r="EK63" s="92">
        <v>168.49333429999996</v>
      </c>
      <c r="EL63" s="92">
        <v>208.52493100000007</v>
      </c>
      <c r="EM63" s="92">
        <v>71.55844400000001</v>
      </c>
      <c r="EN63" s="92">
        <v>136.966487</v>
      </c>
      <c r="EO63" s="92">
        <v>259.0966254999999</v>
      </c>
      <c r="EP63" s="92">
        <v>85.68459899999999</v>
      </c>
      <c r="EQ63" s="92">
        <v>173.41202649999997</v>
      </c>
      <c r="ER63" s="92">
        <v>248.13890600000002</v>
      </c>
      <c r="ES63" s="92">
        <v>79.185539</v>
      </c>
      <c r="ET63" s="92">
        <v>168.95336700000001</v>
      </c>
      <c r="EU63" s="92">
        <v>264.32162899999975</v>
      </c>
      <c r="EV63" s="92">
        <v>65.14671100000001</v>
      </c>
      <c r="EW63" s="92">
        <v>199.17491800000002</v>
      </c>
      <c r="EX63" s="92">
        <v>216.9003712</v>
      </c>
      <c r="EY63" s="92">
        <v>75.58277700000001</v>
      </c>
      <c r="EZ63" s="92">
        <v>141.31759420000006</v>
      </c>
      <c r="FA63" s="92">
        <f t="shared" si="7"/>
        <v>3061.4407621999994</v>
      </c>
      <c r="FB63" s="92">
        <f t="shared" si="8"/>
        <v>1240.93999</v>
      </c>
      <c r="FC63" s="92">
        <f t="shared" si="9"/>
        <v>1820.5007721999998</v>
      </c>
      <c r="FD63" s="92">
        <v>163.45285500000006</v>
      </c>
      <c r="FE63" s="92">
        <v>46.100352999999984</v>
      </c>
      <c r="FF63" s="92">
        <v>117.35250200000003</v>
      </c>
      <c r="FG63" s="92">
        <v>167.51567500000004</v>
      </c>
      <c r="FH63" s="92">
        <v>30.612782999999997</v>
      </c>
      <c r="FI63" s="92">
        <v>136.90289200000007</v>
      </c>
      <c r="FJ63" s="92">
        <v>290.740189</v>
      </c>
      <c r="FK63" s="92">
        <v>29.968787999999993</v>
      </c>
      <c r="FL63" s="92">
        <v>260.77140099999997</v>
      </c>
      <c r="FM63" s="92">
        <v>283.59958100000006</v>
      </c>
      <c r="FN63" s="92">
        <v>36.308550999999994</v>
      </c>
      <c r="FO63" s="92">
        <v>247.29102999999995</v>
      </c>
      <c r="FP63" s="92">
        <v>202.66871200000006</v>
      </c>
      <c r="FQ63" s="92">
        <v>44.234480000000005</v>
      </c>
      <c r="FR63" s="92">
        <v>158.43423199999998</v>
      </c>
      <c r="FS63" s="92">
        <v>368.647334</v>
      </c>
      <c r="FT63" s="92">
        <v>128.833063</v>
      </c>
      <c r="FU63" s="92">
        <v>239.81427099999993</v>
      </c>
      <c r="FV63" s="92">
        <v>195.12998800000008</v>
      </c>
      <c r="FW63" s="92">
        <v>74.020697</v>
      </c>
      <c r="FX63" s="92">
        <v>121.10929099999996</v>
      </c>
      <c r="FY63" s="92">
        <v>166.666235</v>
      </c>
      <c r="FZ63" s="92">
        <v>64.80181999999999</v>
      </c>
      <c r="GA63" s="92">
        <v>101.86441500000001</v>
      </c>
      <c r="GB63" s="92">
        <v>199.011172</v>
      </c>
      <c r="GC63" s="92">
        <v>229.442726</v>
      </c>
      <c r="GD63" s="92">
        <v>-30.43155399999995</v>
      </c>
      <c r="GE63" s="92">
        <v>194.35832599999995</v>
      </c>
      <c r="GF63" s="92">
        <v>23.804811</v>
      </c>
      <c r="GG63" s="92">
        <v>170.55351500000003</v>
      </c>
      <c r="GH63" s="92">
        <v>167.313384</v>
      </c>
      <c r="GI63" s="92">
        <v>26.131618000000003</v>
      </c>
      <c r="GJ63" s="92">
        <v>141.181766</v>
      </c>
      <c r="GK63" s="92">
        <v>293.36241900000005</v>
      </c>
      <c r="GL63" s="92">
        <v>22.312062000000005</v>
      </c>
      <c r="GM63" s="92">
        <v>271.050357</v>
      </c>
      <c r="GN63" s="92">
        <f t="shared" si="10"/>
        <v>2692.4658700000005</v>
      </c>
      <c r="GO63" s="92">
        <f t="shared" si="11"/>
        <v>756.5717519999998</v>
      </c>
      <c r="GP63" s="92">
        <f t="shared" si="12"/>
        <v>1935.894118</v>
      </c>
      <c r="GQ63" s="92">
        <v>162.99460899999997</v>
      </c>
      <c r="GR63" s="92">
        <v>69.13707</v>
      </c>
      <c r="GS63" s="92">
        <v>93.85753900000003</v>
      </c>
      <c r="GT63" s="92">
        <v>180.61546900000005</v>
      </c>
      <c r="GU63" s="92">
        <v>36.71252599999999</v>
      </c>
      <c r="GV63" s="92">
        <v>143.90294300000005</v>
      </c>
      <c r="GW63" s="92">
        <v>189.49948399999997</v>
      </c>
      <c r="GX63" s="92">
        <v>77.45851100000004</v>
      </c>
      <c r="GY63" s="92">
        <v>112.04097299999997</v>
      </c>
      <c r="GZ63" s="92">
        <v>178.22554300000004</v>
      </c>
      <c r="HA63" s="92">
        <v>38.121644</v>
      </c>
      <c r="HB63" s="92">
        <v>140.10389899999998</v>
      </c>
      <c r="HC63" s="92">
        <v>215.4916609999999</v>
      </c>
      <c r="HD63" s="92">
        <v>98.45972700000002</v>
      </c>
      <c r="HE63" s="92">
        <v>117.03193399999998</v>
      </c>
      <c r="HF63" s="92">
        <v>289.9689180000001</v>
      </c>
      <c r="HG63" s="92">
        <v>256.864333</v>
      </c>
      <c r="HH63" s="92">
        <v>33.104584999999986</v>
      </c>
      <c r="HI63" s="92">
        <v>278.28199599999994</v>
      </c>
      <c r="HJ63" s="92">
        <v>41.542041000000005</v>
      </c>
      <c r="HK63" s="92">
        <v>236.73995499999995</v>
      </c>
      <c r="HL63" s="92">
        <v>152.52457700000002</v>
      </c>
      <c r="HM63" s="92">
        <v>39.155819</v>
      </c>
      <c r="HN63" s="92">
        <v>113.36875799999999</v>
      </c>
      <c r="HO63" s="92">
        <v>222.18829199999993</v>
      </c>
      <c r="HP63" s="92">
        <v>57.458307</v>
      </c>
      <c r="HQ63" s="92">
        <v>164.729985</v>
      </c>
      <c r="HR63" s="92">
        <v>162.573738</v>
      </c>
      <c r="HS63" s="92">
        <v>35.75588</v>
      </c>
      <c r="HT63" s="92">
        <v>126.817858</v>
      </c>
      <c r="HU63" s="92">
        <v>188.59557999999998</v>
      </c>
      <c r="HV63" s="92">
        <v>38.483956000000006</v>
      </c>
      <c r="HW63" s="92">
        <v>150.11162399999998</v>
      </c>
      <c r="HX63" s="92">
        <v>155.335987</v>
      </c>
      <c r="HY63" s="92">
        <v>38.573456</v>
      </c>
      <c r="HZ63" s="92">
        <v>116.76253099999998</v>
      </c>
      <c r="IA63" s="92">
        <f t="shared" si="13"/>
        <v>2376.295854</v>
      </c>
      <c r="IB63" s="92">
        <f t="shared" si="14"/>
        <v>827.7232700000001</v>
      </c>
      <c r="IC63" s="92">
        <f t="shared" si="15"/>
        <v>1548.572584</v>
      </c>
      <c r="ID63" s="137">
        <v>147.72646400000005</v>
      </c>
      <c r="IE63" s="137">
        <v>60.01407700000003</v>
      </c>
      <c r="IF63" s="137">
        <v>87.71238699999996</v>
      </c>
      <c r="IG63" s="137">
        <v>203.5451299999999</v>
      </c>
      <c r="IH63" s="137">
        <v>61.591975999999974</v>
      </c>
      <c r="II63" s="137">
        <v>141.95315400000007</v>
      </c>
      <c r="IJ63" s="137">
        <v>223.76186399999992</v>
      </c>
      <c r="IK63" s="137">
        <v>51.16597700000001</v>
      </c>
      <c r="IL63" s="137">
        <v>172.59588699999998</v>
      </c>
      <c r="IM63" s="137">
        <v>174.186149</v>
      </c>
      <c r="IN63" s="137">
        <v>51.72553400000001</v>
      </c>
      <c r="IO63" s="137">
        <v>122.46061500000005</v>
      </c>
      <c r="IP63" s="137">
        <f t="shared" si="16"/>
        <v>749.2196069999999</v>
      </c>
      <c r="IQ63" s="137">
        <f t="shared" si="17"/>
        <v>224.49756400000004</v>
      </c>
      <c r="IR63" s="137">
        <f t="shared" si="18"/>
        <v>524.7220430000001</v>
      </c>
      <c r="IS63" s="137">
        <f t="shared" si="19"/>
        <v>711.335105</v>
      </c>
      <c r="IT63" s="137">
        <f t="shared" si="20"/>
        <v>221.42975100000004</v>
      </c>
      <c r="IU63" s="137">
        <f t="shared" si="21"/>
        <v>489.905354</v>
      </c>
    </row>
    <row r="64" spans="2:255" ht="15.75">
      <c r="B64" s="66" t="s">
        <v>153</v>
      </c>
      <c r="C64" s="51"/>
      <c r="L64" s="126"/>
      <c r="O64" s="126"/>
      <c r="R64" s="126"/>
      <c r="U64" s="126"/>
      <c r="X64" s="126"/>
      <c r="AA64" s="126"/>
      <c r="AD64" s="126"/>
      <c r="AG64" s="126"/>
      <c r="AJ64" s="126"/>
      <c r="AM64" s="126"/>
      <c r="AN64" s="126"/>
      <c r="AO64" s="126"/>
      <c r="AP64" s="126"/>
      <c r="AS64" s="126"/>
      <c r="AV64" s="126"/>
      <c r="AY64" s="126"/>
      <c r="BB64" s="126"/>
      <c r="BE64" s="126"/>
      <c r="BH64" s="126"/>
      <c r="BK64" s="126"/>
      <c r="BN64" s="126"/>
      <c r="BQ64" s="126"/>
      <c r="BT64" s="126"/>
      <c r="BW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26"/>
      <c r="HK64" s="126"/>
      <c r="HL64" s="126"/>
      <c r="HM64" s="126"/>
      <c r="HN64" s="126"/>
      <c r="HO64" s="126"/>
      <c r="HP64" s="126"/>
      <c r="HQ64" s="126"/>
      <c r="HR64" s="126"/>
      <c r="HS64" s="126"/>
      <c r="HT64" s="126"/>
      <c r="HU64" s="126"/>
      <c r="HV64" s="126"/>
      <c r="HW64" s="126"/>
      <c r="HX64" s="126"/>
      <c r="HY64" s="126"/>
      <c r="HZ64" s="126"/>
      <c r="IA64" s="126"/>
      <c r="IB64" s="126"/>
      <c r="IC64" s="126"/>
      <c r="ID64" s="126"/>
      <c r="IE64" s="126"/>
      <c r="IF64" s="126"/>
      <c r="IP64" s="138"/>
      <c r="IQ64" s="138"/>
      <c r="IR64" s="138"/>
      <c r="IS64" s="139"/>
      <c r="IT64" s="139"/>
      <c r="IU64" s="139"/>
    </row>
    <row r="65" spans="2:255" ht="15.75">
      <c r="B65" s="80" t="s">
        <v>156</v>
      </c>
      <c r="C65" s="51"/>
      <c r="D65" s="85"/>
      <c r="E65" s="85"/>
      <c r="F65" s="85"/>
      <c r="G65" s="85"/>
      <c r="H65" s="85"/>
      <c r="I65" s="85"/>
      <c r="L65" s="126"/>
      <c r="O65" s="126"/>
      <c r="R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26"/>
      <c r="HK65" s="126"/>
      <c r="HL65" s="126"/>
      <c r="HM65" s="126"/>
      <c r="HN65" s="126"/>
      <c r="HO65" s="126"/>
      <c r="HP65" s="126"/>
      <c r="HQ65" s="126"/>
      <c r="HR65" s="126"/>
      <c r="HS65" s="126"/>
      <c r="HT65" s="126"/>
      <c r="HU65" s="126"/>
      <c r="HV65" s="126"/>
      <c r="HW65" s="126"/>
      <c r="HX65" s="126"/>
      <c r="HY65" s="126"/>
      <c r="HZ65" s="126"/>
      <c r="IA65" s="126"/>
      <c r="IB65" s="126"/>
      <c r="IC65" s="126"/>
      <c r="IF65" s="126"/>
      <c r="IP65" s="138"/>
      <c r="IQ65" s="138"/>
      <c r="IR65" s="138"/>
      <c r="IS65" s="139"/>
      <c r="IT65" s="139"/>
      <c r="IU65" s="139"/>
    </row>
    <row r="66" spans="2:255" ht="12.75" customHeight="1">
      <c r="B66" s="133" t="s">
        <v>157</v>
      </c>
      <c r="C66" s="133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6"/>
      <c r="GO66" s="126"/>
      <c r="GP66" s="126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6"/>
      <c r="IE66" s="126"/>
      <c r="IF66" s="126"/>
      <c r="IP66" s="138"/>
      <c r="IQ66" s="138"/>
      <c r="IR66" s="138"/>
      <c r="IS66" s="139"/>
      <c r="IT66" s="139"/>
      <c r="IU66" s="139"/>
    </row>
    <row r="67" spans="2:255" ht="12.75" customHeight="1">
      <c r="B67" s="124" t="s">
        <v>192</v>
      </c>
      <c r="C67" s="124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26"/>
      <c r="HK67" s="126"/>
      <c r="HL67" s="126"/>
      <c r="HM67" s="126"/>
      <c r="HN67" s="126"/>
      <c r="HO67" s="126"/>
      <c r="HP67" s="126"/>
      <c r="HQ67" s="126"/>
      <c r="HR67" s="126"/>
      <c r="HS67" s="126"/>
      <c r="HT67" s="126"/>
      <c r="HU67" s="126"/>
      <c r="HV67" s="126"/>
      <c r="HW67" s="126"/>
      <c r="HX67" s="126"/>
      <c r="HY67" s="126"/>
      <c r="HZ67" s="126"/>
      <c r="IA67" s="126"/>
      <c r="IB67" s="126"/>
      <c r="IC67" s="126"/>
      <c r="ID67" s="126"/>
      <c r="IE67" s="126"/>
      <c r="IF67" s="126"/>
      <c r="IP67" s="138"/>
      <c r="IQ67" s="138"/>
      <c r="IR67" s="138"/>
      <c r="IS67" s="139"/>
      <c r="IT67" s="139"/>
      <c r="IU67" s="139"/>
    </row>
    <row r="68" spans="2:255" ht="12.75" customHeight="1">
      <c r="B68" s="125" t="s">
        <v>193</v>
      </c>
      <c r="C68" s="125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P68" s="138"/>
      <c r="IQ68" s="138"/>
      <c r="IR68" s="138"/>
      <c r="IS68" s="139"/>
      <c r="IT68" s="139"/>
      <c r="IU68" s="139"/>
    </row>
    <row r="69" spans="2:255" ht="12.75" hidden="1">
      <c r="B69" s="145" t="s">
        <v>310</v>
      </c>
      <c r="C69" s="14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IP69" s="138"/>
      <c r="IQ69" s="138"/>
      <c r="IR69" s="138"/>
      <c r="IS69" s="139"/>
      <c r="IT69" s="139"/>
      <c r="IU69" s="139"/>
    </row>
    <row r="70" spans="1:255" ht="13.5" customHeight="1">
      <c r="A70" s="57"/>
      <c r="B70" s="65" t="s">
        <v>159</v>
      </c>
      <c r="C70" s="56"/>
      <c r="IP70" s="138"/>
      <c r="IQ70" s="138"/>
      <c r="IR70" s="138"/>
      <c r="IS70" s="139"/>
      <c r="IT70" s="139"/>
      <c r="IU70" s="139"/>
    </row>
    <row r="71" spans="2:255" ht="16.5" customHeight="1">
      <c r="B71" s="65" t="s">
        <v>158</v>
      </c>
      <c r="C71" s="72"/>
      <c r="IP71" s="138"/>
      <c r="IQ71" s="138"/>
      <c r="IR71" s="138"/>
      <c r="IS71" s="139"/>
      <c r="IT71" s="139"/>
      <c r="IU71" s="139"/>
    </row>
    <row r="73" spans="3:5" ht="15.75" customHeight="1">
      <c r="C73" s="131" t="s">
        <v>292</v>
      </c>
      <c r="D73" s="153"/>
      <c r="E73" s="153"/>
    </row>
    <row r="74" spans="3:5" ht="12.75">
      <c r="C74" s="132" t="s">
        <v>293</v>
      </c>
      <c r="D74" s="128"/>
      <c r="E74" s="128"/>
    </row>
    <row r="75" spans="3:5" ht="15.75" customHeight="1">
      <c r="C75" s="132" t="s">
        <v>294</v>
      </c>
      <c r="D75" s="128"/>
      <c r="E75" s="128"/>
    </row>
    <row r="76" spans="3:5" ht="12.75">
      <c r="C76" s="132" t="s">
        <v>295</v>
      </c>
      <c r="D76" s="130"/>
      <c r="E76" s="128"/>
    </row>
    <row r="77" spans="3:4" ht="12.75">
      <c r="C77" s="111"/>
      <c r="D77" s="128"/>
    </row>
  </sheetData>
  <sheetProtection/>
  <mergeCells count="89">
    <mergeCell ref="DK6:DM6"/>
    <mergeCell ref="EO6:EQ6"/>
    <mergeCell ref="DN6:DP6"/>
    <mergeCell ref="HX6:HZ6"/>
    <mergeCell ref="EX6:EZ6"/>
    <mergeCell ref="EU6:EW6"/>
    <mergeCell ref="DZ6:EB6"/>
    <mergeCell ref="DQ6:DS6"/>
    <mergeCell ref="GW6:GY6"/>
    <mergeCell ref="IP6:IR6"/>
    <mergeCell ref="IS6:IU6"/>
    <mergeCell ref="IG6:II6"/>
    <mergeCell ref="FD6:FF6"/>
    <mergeCell ref="FM6:FO6"/>
    <mergeCell ref="DT6:DV6"/>
    <mergeCell ref="HF6:HH6"/>
    <mergeCell ref="HC6:HE6"/>
    <mergeCell ref="ID6:IF6"/>
    <mergeCell ref="GN6:GP6"/>
    <mergeCell ref="DE6:DG6"/>
    <mergeCell ref="GH6:GJ6"/>
    <mergeCell ref="GB6:GD6"/>
    <mergeCell ref="EL6:EN6"/>
    <mergeCell ref="FV6:FX6"/>
    <mergeCell ref="FP6:FR6"/>
    <mergeCell ref="FS6:FU6"/>
    <mergeCell ref="FG6:FI6"/>
    <mergeCell ref="FA6:FC6"/>
    <mergeCell ref="EF6:EH6"/>
    <mergeCell ref="D73:E73"/>
    <mergeCell ref="P6:R6"/>
    <mergeCell ref="BC6:BE6"/>
    <mergeCell ref="J6:L6"/>
    <mergeCell ref="AW6:AY6"/>
    <mergeCell ref="DB6:DD6"/>
    <mergeCell ref="CY6:DA6"/>
    <mergeCell ref="CG6:CI6"/>
    <mergeCell ref="CA6:CC6"/>
    <mergeCell ref="CP6:CR6"/>
    <mergeCell ref="CJ6:CL6"/>
    <mergeCell ref="CM6:CO6"/>
    <mergeCell ref="DH6:DJ6"/>
    <mergeCell ref="DW6:DY6"/>
    <mergeCell ref="EI6:EK6"/>
    <mergeCell ref="AH6:AJ6"/>
    <mergeCell ref="BX6:BZ6"/>
    <mergeCell ref="AT6:AV6"/>
    <mergeCell ref="CD6:CF6"/>
    <mergeCell ref="EC6:EE6"/>
    <mergeCell ref="S6:U6"/>
    <mergeCell ref="M6:O6"/>
    <mergeCell ref="AB6:AD6"/>
    <mergeCell ref="Y6:AA6"/>
    <mergeCell ref="AN6:AP6"/>
    <mergeCell ref="GQ6:GS6"/>
    <mergeCell ref="AQ6:AS6"/>
    <mergeCell ref="BU6:BW6"/>
    <mergeCell ref="BR6:BT6"/>
    <mergeCell ref="AZ6:BB6"/>
    <mergeCell ref="CV6:CX6"/>
    <mergeCell ref="AE6:AG6"/>
    <mergeCell ref="IA6:IC6"/>
    <mergeCell ref="HU6:HW6"/>
    <mergeCell ref="ER6:ET6"/>
    <mergeCell ref="HI6:HK6"/>
    <mergeCell ref="FY6:GA6"/>
    <mergeCell ref="GE6:GG6"/>
    <mergeCell ref="GK6:GM6"/>
    <mergeCell ref="GZ6:HB6"/>
    <mergeCell ref="C6:C7"/>
    <mergeCell ref="HR6:HT6"/>
    <mergeCell ref="HO6:HQ6"/>
    <mergeCell ref="HL6:HN6"/>
    <mergeCell ref="BO6:BQ6"/>
    <mergeCell ref="V6:X6"/>
    <mergeCell ref="CS6:CU6"/>
    <mergeCell ref="AK6:AM6"/>
    <mergeCell ref="GT6:GV6"/>
    <mergeCell ref="FJ6:FL6"/>
    <mergeCell ref="IM6:IO6"/>
    <mergeCell ref="IJ6:IL6"/>
    <mergeCell ref="B69:C69"/>
    <mergeCell ref="D6:F6"/>
    <mergeCell ref="BL6:BN6"/>
    <mergeCell ref="BI6:BK6"/>
    <mergeCell ref="BF6:BH6"/>
    <mergeCell ref="B6:B7"/>
    <mergeCell ref="B63:C63"/>
    <mergeCell ref="G6:I6"/>
  </mergeCells>
  <hyperlinks>
    <hyperlink ref="B68" r:id="rId1" display="http://www.sbp.org.pk/departments/stats/Notice/Rev-Study-External-Sector.pdf"/>
  </hyperlinks>
  <printOptions horizontalCentered="1"/>
  <pageMargins left="0.23" right="0.16" top="0.25" bottom="0.25" header="0.05" footer="0.05"/>
  <pageSetup horizontalDpi="600" verticalDpi="6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213"/>
  <sheetViews>
    <sheetView zoomScalePageLayoutView="0" workbookViewId="0" topLeftCell="B1">
      <pane xSplit="2" ySplit="7" topLeftCell="GD52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77" sqref="D77"/>
    </sheetView>
  </sheetViews>
  <sheetFormatPr defaultColWidth="9.00390625" defaultRowHeight="15.75"/>
  <cols>
    <col min="1" max="1" width="1.12109375" style="39" hidden="1" customWidth="1"/>
    <col min="2" max="2" width="4.75390625" style="39" customWidth="1"/>
    <col min="3" max="3" width="41.875" style="39" customWidth="1"/>
    <col min="4" max="39" width="9.00390625" style="39" customWidth="1"/>
    <col min="40" max="42" width="10.25390625" style="76" customWidth="1"/>
    <col min="43" max="46" width="9.25390625" style="39" customWidth="1"/>
    <col min="47" max="47" width="11.25390625" style="39" customWidth="1"/>
    <col min="48" max="48" width="9.25390625" style="76" customWidth="1"/>
    <col min="49" max="112" width="10.25390625" style="76" customWidth="1"/>
    <col min="113" max="114" width="10.25390625" style="39" customWidth="1"/>
    <col min="115" max="115" width="10.25390625" style="76" customWidth="1"/>
    <col min="116" max="123" width="10.25390625" style="39" customWidth="1"/>
    <col min="124" max="131" width="9.00390625" style="39" customWidth="1"/>
    <col min="132" max="132" width="8.50390625" style="39" customWidth="1"/>
    <col min="133" max="158" width="9.00390625" style="39" customWidth="1"/>
    <col min="159" max="159" width="9.25390625" style="39" customWidth="1"/>
    <col min="160" max="162" width="9.00390625" style="39" customWidth="1"/>
    <col min="163" max="164" width="9.75390625" style="39" bestFit="1" customWidth="1"/>
    <col min="165" max="165" width="9.125" style="39" bestFit="1" customWidth="1"/>
    <col min="166" max="167" width="9.75390625" style="39" bestFit="1" customWidth="1"/>
    <col min="168" max="168" width="9.125" style="39" bestFit="1" customWidth="1"/>
    <col min="169" max="170" width="9.75390625" style="39" bestFit="1" customWidth="1"/>
    <col min="171" max="171" width="9.125" style="39" bestFit="1" customWidth="1"/>
    <col min="172" max="173" width="9.75390625" style="39" bestFit="1" customWidth="1"/>
    <col min="174" max="174" width="9.125" style="39" bestFit="1" customWidth="1"/>
    <col min="175" max="176" width="9.75390625" style="39" bestFit="1" customWidth="1"/>
    <col min="177" max="177" width="9.125" style="39" bestFit="1" customWidth="1"/>
    <col min="178" max="179" width="9.75390625" style="39" bestFit="1" customWidth="1"/>
    <col min="180" max="180" width="9.125" style="39" bestFit="1" customWidth="1"/>
    <col min="181" max="16384" width="9.00390625" style="39" customWidth="1"/>
  </cols>
  <sheetData>
    <row r="1" ht="2.25" customHeight="1">
      <c r="B1" s="44"/>
    </row>
    <row r="2" ht="5.25" customHeight="1" hidden="1">
      <c r="B2" s="44"/>
    </row>
    <row r="3" ht="10.5" customHeight="1">
      <c r="B3" s="44"/>
    </row>
    <row r="4" spans="2:115" s="45" customFormat="1" ht="25.5" customHeight="1">
      <c r="B4" s="71" t="s">
        <v>94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50"/>
      <c r="AO4" s="50"/>
      <c r="AP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K4" s="50"/>
    </row>
    <row r="5" spans="2:115" s="45" customFormat="1" ht="18" customHeight="1">
      <c r="B5" s="84" t="s">
        <v>160</v>
      </c>
      <c r="C5" s="4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50"/>
      <c r="AO5" s="50"/>
      <c r="AP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K5" s="50"/>
    </row>
    <row r="6" spans="2:198" s="47" customFormat="1" ht="38.25" customHeight="1">
      <c r="B6" s="146" t="s">
        <v>95</v>
      </c>
      <c r="C6" s="148" t="s">
        <v>96</v>
      </c>
      <c r="D6" s="154" t="s">
        <v>161</v>
      </c>
      <c r="E6" s="155"/>
      <c r="F6" s="156"/>
      <c r="G6" s="154" t="s">
        <v>162</v>
      </c>
      <c r="H6" s="155"/>
      <c r="I6" s="156"/>
      <c r="J6" s="154" t="s">
        <v>163</v>
      </c>
      <c r="K6" s="155"/>
      <c r="L6" s="156"/>
      <c r="M6" s="154" t="s">
        <v>164</v>
      </c>
      <c r="N6" s="155"/>
      <c r="O6" s="156"/>
      <c r="P6" s="154" t="s">
        <v>165</v>
      </c>
      <c r="Q6" s="155"/>
      <c r="R6" s="156"/>
      <c r="S6" s="154" t="s">
        <v>166</v>
      </c>
      <c r="T6" s="155"/>
      <c r="U6" s="156"/>
      <c r="V6" s="154" t="s">
        <v>167</v>
      </c>
      <c r="W6" s="155"/>
      <c r="X6" s="156"/>
      <c r="Y6" s="154" t="s">
        <v>168</v>
      </c>
      <c r="Z6" s="155"/>
      <c r="AA6" s="156"/>
      <c r="AB6" s="154" t="s">
        <v>169</v>
      </c>
      <c r="AC6" s="155"/>
      <c r="AD6" s="156"/>
      <c r="AE6" s="154" t="s">
        <v>170</v>
      </c>
      <c r="AF6" s="155"/>
      <c r="AG6" s="156"/>
      <c r="AH6" s="154" t="s">
        <v>171</v>
      </c>
      <c r="AI6" s="155"/>
      <c r="AJ6" s="156"/>
      <c r="AK6" s="154" t="s">
        <v>172</v>
      </c>
      <c r="AL6" s="155"/>
      <c r="AM6" s="156"/>
      <c r="AN6" s="154" t="s">
        <v>174</v>
      </c>
      <c r="AO6" s="155"/>
      <c r="AP6" s="156"/>
      <c r="AQ6" s="154" t="s">
        <v>175</v>
      </c>
      <c r="AR6" s="155"/>
      <c r="AS6" s="156"/>
      <c r="AT6" s="154" t="s">
        <v>176</v>
      </c>
      <c r="AU6" s="155"/>
      <c r="AV6" s="156"/>
      <c r="AW6" s="150" t="s">
        <v>177</v>
      </c>
      <c r="AX6" s="151"/>
      <c r="AY6" s="152"/>
      <c r="AZ6" s="150" t="s">
        <v>178</v>
      </c>
      <c r="BA6" s="151"/>
      <c r="BB6" s="152"/>
      <c r="BC6" s="150" t="s">
        <v>179</v>
      </c>
      <c r="BD6" s="151"/>
      <c r="BE6" s="152"/>
      <c r="BF6" s="150" t="s">
        <v>180</v>
      </c>
      <c r="BG6" s="151"/>
      <c r="BH6" s="152"/>
      <c r="BI6" s="150" t="s">
        <v>181</v>
      </c>
      <c r="BJ6" s="151"/>
      <c r="BK6" s="152"/>
      <c r="BL6" s="150" t="s">
        <v>182</v>
      </c>
      <c r="BM6" s="151"/>
      <c r="BN6" s="152"/>
      <c r="BO6" s="150" t="s">
        <v>183</v>
      </c>
      <c r="BP6" s="151"/>
      <c r="BQ6" s="152"/>
      <c r="BR6" s="150" t="s">
        <v>184</v>
      </c>
      <c r="BS6" s="151"/>
      <c r="BT6" s="152"/>
      <c r="BU6" s="150" t="s">
        <v>185</v>
      </c>
      <c r="BV6" s="151"/>
      <c r="BW6" s="152"/>
      <c r="BX6" s="150" t="s">
        <v>186</v>
      </c>
      <c r="BY6" s="151"/>
      <c r="BZ6" s="152"/>
      <c r="CA6" s="154" t="s">
        <v>187</v>
      </c>
      <c r="CB6" s="155"/>
      <c r="CC6" s="156"/>
      <c r="CD6" s="140" t="s">
        <v>198</v>
      </c>
      <c r="CE6" s="141"/>
      <c r="CF6" s="142"/>
      <c r="CG6" s="140" t="s">
        <v>199</v>
      </c>
      <c r="CH6" s="141"/>
      <c r="CI6" s="142"/>
      <c r="CJ6" s="140" t="s">
        <v>200</v>
      </c>
      <c r="CK6" s="141"/>
      <c r="CL6" s="142"/>
      <c r="CM6" s="140" t="s">
        <v>201</v>
      </c>
      <c r="CN6" s="141"/>
      <c r="CO6" s="142"/>
      <c r="CP6" s="140" t="s">
        <v>202</v>
      </c>
      <c r="CQ6" s="141"/>
      <c r="CR6" s="142"/>
      <c r="CS6" s="140" t="s">
        <v>203</v>
      </c>
      <c r="CT6" s="141"/>
      <c r="CU6" s="142"/>
      <c r="CV6" s="140" t="s">
        <v>204</v>
      </c>
      <c r="CW6" s="141"/>
      <c r="CX6" s="142"/>
      <c r="CY6" s="140" t="s">
        <v>205</v>
      </c>
      <c r="CZ6" s="141"/>
      <c r="DA6" s="142"/>
      <c r="DB6" s="140" t="s">
        <v>206</v>
      </c>
      <c r="DC6" s="141"/>
      <c r="DD6" s="142"/>
      <c r="DE6" s="140" t="s">
        <v>207</v>
      </c>
      <c r="DF6" s="141"/>
      <c r="DG6" s="142"/>
      <c r="DH6" s="140" t="s">
        <v>208</v>
      </c>
      <c r="DI6" s="141"/>
      <c r="DJ6" s="142"/>
      <c r="DK6" s="140" t="s">
        <v>209</v>
      </c>
      <c r="DL6" s="141"/>
      <c r="DM6" s="142"/>
      <c r="DN6" s="150" t="s">
        <v>195</v>
      </c>
      <c r="DO6" s="151"/>
      <c r="DP6" s="152"/>
      <c r="DQ6" s="140" t="s">
        <v>210</v>
      </c>
      <c r="DR6" s="141"/>
      <c r="DS6" s="142"/>
      <c r="DT6" s="140" t="s">
        <v>211</v>
      </c>
      <c r="DU6" s="141"/>
      <c r="DV6" s="142"/>
      <c r="DW6" s="140" t="s">
        <v>212</v>
      </c>
      <c r="DX6" s="141"/>
      <c r="DY6" s="142"/>
      <c r="DZ6" s="140" t="s">
        <v>213</v>
      </c>
      <c r="EA6" s="141"/>
      <c r="EB6" s="142"/>
      <c r="EC6" s="140" t="s">
        <v>214</v>
      </c>
      <c r="ED6" s="141"/>
      <c r="EE6" s="142"/>
      <c r="EF6" s="140" t="s">
        <v>215</v>
      </c>
      <c r="EG6" s="141"/>
      <c r="EH6" s="142"/>
      <c r="EI6" s="140" t="s">
        <v>216</v>
      </c>
      <c r="EJ6" s="141"/>
      <c r="EK6" s="142"/>
      <c r="EL6" s="140" t="s">
        <v>217</v>
      </c>
      <c r="EM6" s="141"/>
      <c r="EN6" s="142"/>
      <c r="EO6" s="140" t="s">
        <v>218</v>
      </c>
      <c r="EP6" s="141"/>
      <c r="EQ6" s="142"/>
      <c r="ER6" s="140" t="s">
        <v>219</v>
      </c>
      <c r="ES6" s="141"/>
      <c r="ET6" s="142"/>
      <c r="EU6" s="140" t="s">
        <v>220</v>
      </c>
      <c r="EV6" s="141"/>
      <c r="EW6" s="142"/>
      <c r="EX6" s="140" t="s">
        <v>221</v>
      </c>
      <c r="EY6" s="141"/>
      <c r="EZ6" s="142"/>
      <c r="FA6" s="150" t="s">
        <v>196</v>
      </c>
      <c r="FB6" s="151"/>
      <c r="FC6" s="152"/>
      <c r="FD6" s="150" t="s">
        <v>222</v>
      </c>
      <c r="FE6" s="151"/>
      <c r="FF6" s="152"/>
      <c r="FG6" s="150" t="s">
        <v>223</v>
      </c>
      <c r="FH6" s="151"/>
      <c r="FI6" s="152"/>
      <c r="FJ6" s="150" t="s">
        <v>224</v>
      </c>
      <c r="FK6" s="151"/>
      <c r="FL6" s="152"/>
      <c r="FM6" s="150" t="s">
        <v>225</v>
      </c>
      <c r="FN6" s="151"/>
      <c r="FO6" s="152"/>
      <c r="FP6" s="150" t="s">
        <v>226</v>
      </c>
      <c r="FQ6" s="151"/>
      <c r="FR6" s="152"/>
      <c r="FS6" s="150" t="s">
        <v>227</v>
      </c>
      <c r="FT6" s="151"/>
      <c r="FU6" s="152"/>
      <c r="FV6" s="150" t="s">
        <v>228</v>
      </c>
      <c r="FW6" s="151"/>
      <c r="FX6" s="152"/>
      <c r="FY6" s="150" t="s">
        <v>229</v>
      </c>
      <c r="FZ6" s="151"/>
      <c r="GA6" s="152"/>
      <c r="GB6" s="150" t="s">
        <v>230</v>
      </c>
      <c r="GC6" s="151"/>
      <c r="GD6" s="152"/>
      <c r="GE6" s="150" t="s">
        <v>231</v>
      </c>
      <c r="GF6" s="151"/>
      <c r="GG6" s="152"/>
      <c r="GH6" s="150" t="s">
        <v>232</v>
      </c>
      <c r="GI6" s="151"/>
      <c r="GJ6" s="152"/>
      <c r="GK6" s="150" t="s">
        <v>233</v>
      </c>
      <c r="GL6" s="151"/>
      <c r="GM6" s="152"/>
      <c r="GN6" s="150" t="s">
        <v>234</v>
      </c>
      <c r="GO6" s="151"/>
      <c r="GP6" s="152"/>
    </row>
    <row r="7" spans="2:198" s="47" customFormat="1" ht="35.25" customHeight="1">
      <c r="B7" s="147"/>
      <c r="C7" s="149"/>
      <c r="D7" s="67" t="s">
        <v>97</v>
      </c>
      <c r="E7" s="67" t="s">
        <v>98</v>
      </c>
      <c r="F7" s="58" t="s">
        <v>99</v>
      </c>
      <c r="G7" s="67" t="s">
        <v>97</v>
      </c>
      <c r="H7" s="67" t="s">
        <v>98</v>
      </c>
      <c r="I7" s="58" t="s">
        <v>99</v>
      </c>
      <c r="J7" s="67" t="s">
        <v>97</v>
      </c>
      <c r="K7" s="67" t="s">
        <v>98</v>
      </c>
      <c r="L7" s="58" t="s">
        <v>99</v>
      </c>
      <c r="M7" s="67" t="s">
        <v>97</v>
      </c>
      <c r="N7" s="67" t="s">
        <v>98</v>
      </c>
      <c r="O7" s="58" t="s">
        <v>99</v>
      </c>
      <c r="P7" s="67" t="s">
        <v>97</v>
      </c>
      <c r="Q7" s="67" t="s">
        <v>98</v>
      </c>
      <c r="R7" s="58" t="s">
        <v>99</v>
      </c>
      <c r="S7" s="67" t="s">
        <v>97</v>
      </c>
      <c r="T7" s="67" t="s">
        <v>98</v>
      </c>
      <c r="U7" s="58" t="s">
        <v>99</v>
      </c>
      <c r="V7" s="67" t="s">
        <v>97</v>
      </c>
      <c r="W7" s="67" t="s">
        <v>98</v>
      </c>
      <c r="X7" s="58" t="s">
        <v>99</v>
      </c>
      <c r="Y7" s="67" t="s">
        <v>97</v>
      </c>
      <c r="Z7" s="67" t="s">
        <v>98</v>
      </c>
      <c r="AA7" s="58" t="s">
        <v>99</v>
      </c>
      <c r="AB7" s="67" t="s">
        <v>97</v>
      </c>
      <c r="AC7" s="67" t="s">
        <v>98</v>
      </c>
      <c r="AD7" s="58" t="s">
        <v>99</v>
      </c>
      <c r="AE7" s="67" t="s">
        <v>97</v>
      </c>
      <c r="AF7" s="67" t="s">
        <v>98</v>
      </c>
      <c r="AG7" s="58" t="s">
        <v>99</v>
      </c>
      <c r="AH7" s="67" t="s">
        <v>97</v>
      </c>
      <c r="AI7" s="67" t="s">
        <v>98</v>
      </c>
      <c r="AJ7" s="58" t="s">
        <v>99</v>
      </c>
      <c r="AK7" s="67" t="s">
        <v>97</v>
      </c>
      <c r="AL7" s="67" t="s">
        <v>98</v>
      </c>
      <c r="AM7" s="58" t="s">
        <v>99</v>
      </c>
      <c r="AN7" s="67" t="s">
        <v>97</v>
      </c>
      <c r="AO7" s="67" t="s">
        <v>98</v>
      </c>
      <c r="AP7" s="67" t="s">
        <v>99</v>
      </c>
      <c r="AQ7" s="67" t="s">
        <v>97</v>
      </c>
      <c r="AR7" s="67" t="s">
        <v>98</v>
      </c>
      <c r="AS7" s="58" t="s">
        <v>99</v>
      </c>
      <c r="AT7" s="67" t="s">
        <v>97</v>
      </c>
      <c r="AU7" s="67" t="s">
        <v>98</v>
      </c>
      <c r="AV7" s="67" t="s">
        <v>99</v>
      </c>
      <c r="AW7" s="67" t="s">
        <v>97</v>
      </c>
      <c r="AX7" s="67" t="s">
        <v>98</v>
      </c>
      <c r="AY7" s="67" t="s">
        <v>99</v>
      </c>
      <c r="AZ7" s="67" t="s">
        <v>97</v>
      </c>
      <c r="BA7" s="67" t="s">
        <v>98</v>
      </c>
      <c r="BB7" s="67" t="s">
        <v>99</v>
      </c>
      <c r="BC7" s="67" t="s">
        <v>97</v>
      </c>
      <c r="BD7" s="67" t="s">
        <v>98</v>
      </c>
      <c r="BE7" s="67" t="s">
        <v>99</v>
      </c>
      <c r="BF7" s="67" t="s">
        <v>97</v>
      </c>
      <c r="BG7" s="67" t="s">
        <v>98</v>
      </c>
      <c r="BH7" s="67" t="s">
        <v>99</v>
      </c>
      <c r="BI7" s="67" t="s">
        <v>97</v>
      </c>
      <c r="BJ7" s="67" t="s">
        <v>98</v>
      </c>
      <c r="BK7" s="67" t="s">
        <v>99</v>
      </c>
      <c r="BL7" s="67" t="s">
        <v>97</v>
      </c>
      <c r="BM7" s="67" t="s">
        <v>98</v>
      </c>
      <c r="BN7" s="67" t="s">
        <v>99</v>
      </c>
      <c r="BO7" s="67" t="s">
        <v>97</v>
      </c>
      <c r="BP7" s="67" t="s">
        <v>98</v>
      </c>
      <c r="BQ7" s="67" t="s">
        <v>99</v>
      </c>
      <c r="BR7" s="67" t="s">
        <v>97</v>
      </c>
      <c r="BS7" s="67" t="s">
        <v>98</v>
      </c>
      <c r="BT7" s="67" t="s">
        <v>99</v>
      </c>
      <c r="BU7" s="67" t="s">
        <v>97</v>
      </c>
      <c r="BV7" s="67" t="s">
        <v>98</v>
      </c>
      <c r="BW7" s="67" t="s">
        <v>99</v>
      </c>
      <c r="BX7" s="67" t="s">
        <v>97</v>
      </c>
      <c r="BY7" s="67" t="s">
        <v>98</v>
      </c>
      <c r="BZ7" s="67" t="s">
        <v>99</v>
      </c>
      <c r="CA7" s="67" t="s">
        <v>97</v>
      </c>
      <c r="CB7" s="67" t="s">
        <v>98</v>
      </c>
      <c r="CC7" s="67" t="s">
        <v>99</v>
      </c>
      <c r="CD7" s="67" t="s">
        <v>97</v>
      </c>
      <c r="CE7" s="67" t="s">
        <v>98</v>
      </c>
      <c r="CF7" s="67" t="s">
        <v>99</v>
      </c>
      <c r="CG7" s="67" t="s">
        <v>97</v>
      </c>
      <c r="CH7" s="67" t="s">
        <v>98</v>
      </c>
      <c r="CI7" s="67" t="s">
        <v>99</v>
      </c>
      <c r="CJ7" s="67" t="s">
        <v>97</v>
      </c>
      <c r="CK7" s="67" t="s">
        <v>98</v>
      </c>
      <c r="CL7" s="67" t="s">
        <v>99</v>
      </c>
      <c r="CM7" s="67" t="s">
        <v>97</v>
      </c>
      <c r="CN7" s="67" t="s">
        <v>98</v>
      </c>
      <c r="CO7" s="67" t="s">
        <v>99</v>
      </c>
      <c r="CP7" s="67" t="s">
        <v>97</v>
      </c>
      <c r="CQ7" s="67" t="s">
        <v>98</v>
      </c>
      <c r="CR7" s="67" t="s">
        <v>99</v>
      </c>
      <c r="CS7" s="67" t="s">
        <v>97</v>
      </c>
      <c r="CT7" s="67" t="s">
        <v>98</v>
      </c>
      <c r="CU7" s="67" t="s">
        <v>99</v>
      </c>
      <c r="CV7" s="67" t="s">
        <v>97</v>
      </c>
      <c r="CW7" s="67" t="s">
        <v>98</v>
      </c>
      <c r="CX7" s="67" t="s">
        <v>99</v>
      </c>
      <c r="CY7" s="67" t="s">
        <v>97</v>
      </c>
      <c r="CZ7" s="67" t="s">
        <v>98</v>
      </c>
      <c r="DA7" s="67" t="s">
        <v>99</v>
      </c>
      <c r="DB7" s="67" t="s">
        <v>97</v>
      </c>
      <c r="DC7" s="67" t="s">
        <v>98</v>
      </c>
      <c r="DD7" s="67" t="s">
        <v>99</v>
      </c>
      <c r="DE7" s="67" t="s">
        <v>97</v>
      </c>
      <c r="DF7" s="67" t="s">
        <v>98</v>
      </c>
      <c r="DG7" s="67" t="s">
        <v>99</v>
      </c>
      <c r="DH7" s="67" t="s">
        <v>97</v>
      </c>
      <c r="DI7" s="67" t="s">
        <v>98</v>
      </c>
      <c r="DJ7" s="67" t="s">
        <v>99</v>
      </c>
      <c r="DK7" s="67" t="s">
        <v>97</v>
      </c>
      <c r="DL7" s="67" t="s">
        <v>98</v>
      </c>
      <c r="DM7" s="67" t="s">
        <v>99</v>
      </c>
      <c r="DN7" s="67" t="s">
        <v>97</v>
      </c>
      <c r="DO7" s="58" t="s">
        <v>98</v>
      </c>
      <c r="DP7" s="58" t="s">
        <v>99</v>
      </c>
      <c r="DQ7" s="67" t="s">
        <v>97</v>
      </c>
      <c r="DR7" s="67" t="s">
        <v>98</v>
      </c>
      <c r="DS7" s="67" t="s">
        <v>99</v>
      </c>
      <c r="DT7" s="67" t="s">
        <v>97</v>
      </c>
      <c r="DU7" s="67" t="s">
        <v>98</v>
      </c>
      <c r="DV7" s="67" t="s">
        <v>99</v>
      </c>
      <c r="DW7" s="67" t="s">
        <v>97</v>
      </c>
      <c r="DX7" s="67" t="s">
        <v>98</v>
      </c>
      <c r="DY7" s="67" t="s">
        <v>99</v>
      </c>
      <c r="DZ7" s="67" t="s">
        <v>97</v>
      </c>
      <c r="EA7" s="67" t="s">
        <v>98</v>
      </c>
      <c r="EB7" s="67" t="s">
        <v>99</v>
      </c>
      <c r="EC7" s="67" t="s">
        <v>97</v>
      </c>
      <c r="ED7" s="67" t="s">
        <v>98</v>
      </c>
      <c r="EE7" s="67" t="s">
        <v>99</v>
      </c>
      <c r="EF7" s="67" t="s">
        <v>97</v>
      </c>
      <c r="EG7" s="67" t="s">
        <v>98</v>
      </c>
      <c r="EH7" s="67" t="s">
        <v>99</v>
      </c>
      <c r="EI7" s="67" t="s">
        <v>97</v>
      </c>
      <c r="EJ7" s="67" t="s">
        <v>98</v>
      </c>
      <c r="EK7" s="67" t="s">
        <v>99</v>
      </c>
      <c r="EL7" s="67" t="s">
        <v>97</v>
      </c>
      <c r="EM7" s="67" t="s">
        <v>98</v>
      </c>
      <c r="EN7" s="67" t="s">
        <v>99</v>
      </c>
      <c r="EO7" s="67" t="s">
        <v>97</v>
      </c>
      <c r="EP7" s="67" t="s">
        <v>98</v>
      </c>
      <c r="EQ7" s="67" t="s">
        <v>99</v>
      </c>
      <c r="ER7" s="67" t="s">
        <v>97</v>
      </c>
      <c r="ES7" s="67" t="s">
        <v>98</v>
      </c>
      <c r="ET7" s="67" t="s">
        <v>99</v>
      </c>
      <c r="EU7" s="67" t="s">
        <v>97</v>
      </c>
      <c r="EV7" s="67" t="s">
        <v>98</v>
      </c>
      <c r="EW7" s="67" t="s">
        <v>99</v>
      </c>
      <c r="EX7" s="67" t="s">
        <v>97</v>
      </c>
      <c r="EY7" s="67" t="s">
        <v>98</v>
      </c>
      <c r="EZ7" s="67" t="s">
        <v>99</v>
      </c>
      <c r="FA7" s="67" t="s">
        <v>97</v>
      </c>
      <c r="FB7" s="67" t="s">
        <v>98</v>
      </c>
      <c r="FC7" s="67" t="s">
        <v>99</v>
      </c>
      <c r="FD7" s="67" t="s">
        <v>97</v>
      </c>
      <c r="FE7" s="67" t="s">
        <v>98</v>
      </c>
      <c r="FF7" s="67" t="s">
        <v>99</v>
      </c>
      <c r="FG7" s="67" t="s">
        <v>97</v>
      </c>
      <c r="FH7" s="67" t="s">
        <v>98</v>
      </c>
      <c r="FI7" s="67" t="s">
        <v>99</v>
      </c>
      <c r="FJ7" s="67" t="s">
        <v>97</v>
      </c>
      <c r="FK7" s="67" t="s">
        <v>98</v>
      </c>
      <c r="FL7" s="67" t="s">
        <v>99</v>
      </c>
      <c r="FM7" s="67" t="s">
        <v>97</v>
      </c>
      <c r="FN7" s="67" t="s">
        <v>98</v>
      </c>
      <c r="FO7" s="67" t="s">
        <v>99</v>
      </c>
      <c r="FP7" s="67" t="s">
        <v>97</v>
      </c>
      <c r="FQ7" s="67" t="s">
        <v>98</v>
      </c>
      <c r="FR7" s="67" t="s">
        <v>99</v>
      </c>
      <c r="FS7" s="67" t="s">
        <v>97</v>
      </c>
      <c r="FT7" s="67" t="s">
        <v>98</v>
      </c>
      <c r="FU7" s="67" t="s">
        <v>99</v>
      </c>
      <c r="FV7" s="67" t="s">
        <v>97</v>
      </c>
      <c r="FW7" s="67" t="s">
        <v>98</v>
      </c>
      <c r="FX7" s="67" t="s">
        <v>99</v>
      </c>
      <c r="FY7" s="67" t="s">
        <v>97</v>
      </c>
      <c r="FZ7" s="67" t="s">
        <v>98</v>
      </c>
      <c r="GA7" s="67" t="s">
        <v>99</v>
      </c>
      <c r="GB7" s="67" t="s">
        <v>97</v>
      </c>
      <c r="GC7" s="67" t="s">
        <v>98</v>
      </c>
      <c r="GD7" s="67" t="s">
        <v>99</v>
      </c>
      <c r="GE7" s="67" t="s">
        <v>97</v>
      </c>
      <c r="GF7" s="67" t="s">
        <v>98</v>
      </c>
      <c r="GG7" s="67" t="s">
        <v>99</v>
      </c>
      <c r="GH7" s="67" t="s">
        <v>97</v>
      </c>
      <c r="GI7" s="67" t="s">
        <v>98</v>
      </c>
      <c r="GJ7" s="67" t="s">
        <v>99</v>
      </c>
      <c r="GK7" s="67" t="s">
        <v>97</v>
      </c>
      <c r="GL7" s="67" t="s">
        <v>98</v>
      </c>
      <c r="GM7" s="67" t="s">
        <v>99</v>
      </c>
      <c r="GN7" s="67" t="s">
        <v>97</v>
      </c>
      <c r="GO7" s="67" t="s">
        <v>98</v>
      </c>
      <c r="GP7" s="67" t="s">
        <v>99</v>
      </c>
    </row>
    <row r="8" spans="2:198" s="45" customFormat="1" ht="14.25" customHeight="1">
      <c r="B8" s="61">
        <v>1</v>
      </c>
      <c r="C8" s="48" t="s">
        <v>100</v>
      </c>
      <c r="D8" s="68">
        <v>3.351612</v>
      </c>
      <c r="E8" s="68">
        <v>0.391992</v>
      </c>
      <c r="F8" s="59">
        <f>D8-E8</f>
        <v>2.9596199999999997</v>
      </c>
      <c r="G8" s="68">
        <v>3.23278</v>
      </c>
      <c r="H8" s="68">
        <v>0.391992</v>
      </c>
      <c r="I8" s="59">
        <f>G8-H8</f>
        <v>2.840788</v>
      </c>
      <c r="J8" s="68">
        <v>4.913807</v>
      </c>
      <c r="K8" s="68">
        <v>0.391992</v>
      </c>
      <c r="L8" s="59">
        <f>J8-K8</f>
        <v>4.521815</v>
      </c>
      <c r="M8" s="68">
        <v>3.843792</v>
      </c>
      <c r="N8" s="68">
        <v>0.391992</v>
      </c>
      <c r="O8" s="59">
        <f>M8-N8</f>
        <v>3.4518</v>
      </c>
      <c r="P8" s="68">
        <v>2.846582</v>
      </c>
      <c r="Q8" s="68">
        <v>0.391992</v>
      </c>
      <c r="R8" s="59">
        <f>P8-Q8</f>
        <v>2.45459</v>
      </c>
      <c r="S8" s="68">
        <v>14.185178</v>
      </c>
      <c r="T8" s="68">
        <v>0.391992</v>
      </c>
      <c r="U8" s="59">
        <f>S8-T8</f>
        <v>13.793186</v>
      </c>
      <c r="V8" s="68">
        <v>2.840586</v>
      </c>
      <c r="W8" s="68">
        <v>0.391992</v>
      </c>
      <c r="X8" s="59">
        <f>V8-W8</f>
        <v>2.448594</v>
      </c>
      <c r="Y8" s="68">
        <v>3.92678</v>
      </c>
      <c r="Z8" s="68">
        <v>0.391992</v>
      </c>
      <c r="AA8" s="59">
        <f>Y8-Z8</f>
        <v>3.534788</v>
      </c>
      <c r="AB8" s="68">
        <v>6.200427</v>
      </c>
      <c r="AC8" s="68">
        <v>0.391992</v>
      </c>
      <c r="AD8" s="59">
        <f>AB8-AC8</f>
        <v>5.808435</v>
      </c>
      <c r="AE8" s="68">
        <v>3.815981</v>
      </c>
      <c r="AF8" s="68">
        <v>0.391992</v>
      </c>
      <c r="AG8" s="59">
        <f>AE8-AF8</f>
        <v>3.4239889999999997</v>
      </c>
      <c r="AH8" s="68">
        <v>410.203414</v>
      </c>
      <c r="AI8" s="68">
        <v>0.391992</v>
      </c>
      <c r="AJ8" s="59">
        <f>AH8-AI8</f>
        <v>409.811422</v>
      </c>
      <c r="AK8" s="68">
        <v>39.057252</v>
      </c>
      <c r="AL8" s="68">
        <v>0.391992</v>
      </c>
      <c r="AM8" s="59">
        <f>AK8-AL8</f>
        <v>38.665259999999996</v>
      </c>
      <c r="AN8" s="68">
        <f>D8+G8+J8+M8+P8+S8+V8+Y8+AB8+AE8+AH8+AK8</f>
        <v>498.41819100000004</v>
      </c>
      <c r="AO8" s="68">
        <f aca="true" t="shared" si="0" ref="AO8:AO61">E8+H8+K8+N8+Q8+T8+W8+Z8+AC8+AF8+AI8+AL8</f>
        <v>4.7039040000000005</v>
      </c>
      <c r="AP8" s="68">
        <f aca="true" t="shared" si="1" ref="AP8:AP61">F8+I8+L8+O8+R8+U8+X8+AA8+AD8+AG8+AJ8+AM8</f>
        <v>493.714287</v>
      </c>
      <c r="AQ8" s="68">
        <v>12.663375</v>
      </c>
      <c r="AR8" s="68">
        <v>1.165557</v>
      </c>
      <c r="AS8" s="59">
        <v>11.497818</v>
      </c>
      <c r="AT8" s="68">
        <v>9.695857</v>
      </c>
      <c r="AU8" s="68">
        <v>1.165557</v>
      </c>
      <c r="AV8" s="59">
        <v>8.5303</v>
      </c>
      <c r="AW8" s="68">
        <v>4.784488</v>
      </c>
      <c r="AX8" s="68">
        <v>1.165557</v>
      </c>
      <c r="AY8" s="59">
        <v>3.618931</v>
      </c>
      <c r="AZ8" s="68">
        <v>6.73085</v>
      </c>
      <c r="BA8" s="68">
        <v>1.165557</v>
      </c>
      <c r="BB8" s="59">
        <v>5.5652930000000005</v>
      </c>
      <c r="BC8" s="68">
        <v>4.33905</v>
      </c>
      <c r="BD8" s="68">
        <v>1.165557</v>
      </c>
      <c r="BE8" s="59">
        <v>3.1734930000000006</v>
      </c>
      <c r="BF8" s="68">
        <v>9.16516</v>
      </c>
      <c r="BG8" s="68">
        <v>1.165557</v>
      </c>
      <c r="BH8" s="59">
        <v>7.9996030000000005</v>
      </c>
      <c r="BI8" s="68">
        <v>28.414147</v>
      </c>
      <c r="BJ8" s="68">
        <v>1.165557</v>
      </c>
      <c r="BK8" s="59">
        <v>27.24859</v>
      </c>
      <c r="BL8" s="68">
        <v>5.906947</v>
      </c>
      <c r="BM8" s="68">
        <v>1.165557</v>
      </c>
      <c r="BN8" s="68">
        <v>4.74139</v>
      </c>
      <c r="BO8" s="68">
        <v>5.595829</v>
      </c>
      <c r="BP8" s="68">
        <v>8.040557</v>
      </c>
      <c r="BQ8" s="68">
        <v>-2.4447279999999996</v>
      </c>
      <c r="BR8" s="68">
        <v>10.083277</v>
      </c>
      <c r="BS8" s="68">
        <v>1.165557</v>
      </c>
      <c r="BT8" s="68">
        <v>8.917720000000001</v>
      </c>
      <c r="BU8" s="68">
        <v>6.052412</v>
      </c>
      <c r="BV8" s="68">
        <v>1.165557</v>
      </c>
      <c r="BW8" s="68">
        <v>4.886855000000001</v>
      </c>
      <c r="BX8" s="68">
        <v>7.564558</v>
      </c>
      <c r="BY8" s="68">
        <v>8.040557</v>
      </c>
      <c r="BZ8" s="68">
        <v>-0.47599899999999984</v>
      </c>
      <c r="CA8" s="68">
        <f>AQ8+AT8+AW8+AZ8+BC8+BF8+BI8+BL8+BO8+BR8+BU8+BX8</f>
        <v>110.99595</v>
      </c>
      <c r="CB8" s="68">
        <f aca="true" t="shared" si="2" ref="CB8:CB61">AR8+AU8+AX8+BA8+BD8+BG8+BJ8+BM8+BP8+BS8+BV8+BY8</f>
        <v>27.736683999999997</v>
      </c>
      <c r="CC8" s="68">
        <f aca="true" t="shared" si="3" ref="CC8:CC61">AS8+AV8+AY8+BB8+BE8+BH8+BK8+BN8+BQ8+BT8+BW8+BZ8</f>
        <v>83.259266</v>
      </c>
      <c r="CD8" s="68">
        <v>11.202564</v>
      </c>
      <c r="CE8" s="68">
        <v>1.928448</v>
      </c>
      <c r="CF8" s="68">
        <v>9.274116000000001</v>
      </c>
      <c r="CG8" s="68">
        <v>1.475629</v>
      </c>
      <c r="CH8" s="68">
        <v>1.928448</v>
      </c>
      <c r="CI8" s="68">
        <v>-0.45281899999999986</v>
      </c>
      <c r="CJ8" s="68">
        <v>2.153213</v>
      </c>
      <c r="CK8" s="68">
        <v>8.803448</v>
      </c>
      <c r="CL8" s="68">
        <v>-6.6502349999999995</v>
      </c>
      <c r="CM8" s="68">
        <v>1.739907</v>
      </c>
      <c r="CN8" s="68">
        <v>1.928448</v>
      </c>
      <c r="CO8" s="68">
        <v>-0.18854099999999985</v>
      </c>
      <c r="CP8" s="68">
        <v>2.654594</v>
      </c>
      <c r="CQ8" s="68">
        <v>1.928448</v>
      </c>
      <c r="CR8" s="68">
        <v>0.726146</v>
      </c>
      <c r="CS8" s="68">
        <v>1.637272</v>
      </c>
      <c r="CT8" s="68">
        <v>8.803448</v>
      </c>
      <c r="CU8" s="68">
        <v>-7.166175999999999</v>
      </c>
      <c r="CV8" s="68">
        <v>1.319302</v>
      </c>
      <c r="CW8" s="68">
        <v>1.928448</v>
      </c>
      <c r="CX8" s="68">
        <v>-0.609146</v>
      </c>
      <c r="CY8" s="68">
        <v>3.243604</v>
      </c>
      <c r="CZ8" s="68">
        <v>1.928448</v>
      </c>
      <c r="DA8" s="68">
        <v>1.315156</v>
      </c>
      <c r="DB8" s="68">
        <v>1.431561</v>
      </c>
      <c r="DC8" s="68">
        <v>8.803448</v>
      </c>
      <c r="DD8" s="68">
        <v>-7.371886999999999</v>
      </c>
      <c r="DE8" s="68">
        <v>5.956851</v>
      </c>
      <c r="DF8" s="68">
        <v>1.928448</v>
      </c>
      <c r="DG8" s="68">
        <v>4.028403000000001</v>
      </c>
      <c r="DH8" s="68">
        <v>6.340812</v>
      </c>
      <c r="DI8" s="68">
        <v>1.928448</v>
      </c>
      <c r="DJ8" s="68">
        <v>4.412364</v>
      </c>
      <c r="DK8" s="68">
        <v>9.463533</v>
      </c>
      <c r="DL8" s="68">
        <v>8.803448</v>
      </c>
      <c r="DM8" s="68">
        <v>0.6600850000000005</v>
      </c>
      <c r="DN8" s="68">
        <f>CD8+CG8+CJ8+CM8+CP8+CS8+CV8+CY8+DB8+DE8+DH8+DK8</f>
        <v>48.618842</v>
      </c>
      <c r="DO8" s="68">
        <f>CE8+CH8+CK8+CN8+CQ8+CT8+CW8+CZ8+DC8+DF8+DI8+DL8</f>
        <v>50.64137600000001</v>
      </c>
      <c r="DP8" s="68">
        <f>CF8+CI8+CL8+CO8+CR8+CU8+CX8+DA8+DD8+DG8+DJ8+DM8</f>
        <v>-2.022533999999995</v>
      </c>
      <c r="DQ8" s="68">
        <v>3.279427</v>
      </c>
      <c r="DR8" s="68">
        <v>5.429344</v>
      </c>
      <c r="DS8" s="68">
        <v>-2.1499170000000003</v>
      </c>
      <c r="DT8" s="68">
        <v>2.122764</v>
      </c>
      <c r="DU8" s="68">
        <v>5.429344</v>
      </c>
      <c r="DV8" s="68">
        <v>-3.3065800000000003</v>
      </c>
      <c r="DW8" s="68">
        <v>3.767668</v>
      </c>
      <c r="DX8" s="68">
        <v>12.304344</v>
      </c>
      <c r="DY8" s="68">
        <v>-8.536676</v>
      </c>
      <c r="DZ8" s="68">
        <v>2.133895</v>
      </c>
      <c r="EA8" s="68">
        <v>5.429344</v>
      </c>
      <c r="EB8" s="68">
        <v>-3.2954490000000005</v>
      </c>
      <c r="EC8" s="68">
        <v>2.422983</v>
      </c>
      <c r="ED8" s="68">
        <v>5.429344</v>
      </c>
      <c r="EE8" s="68">
        <v>-3.0063610000000005</v>
      </c>
      <c r="EF8" s="68">
        <v>3.05907</v>
      </c>
      <c r="EG8" s="68">
        <v>12.304344</v>
      </c>
      <c r="EH8" s="68">
        <v>-9.245274</v>
      </c>
      <c r="EI8" s="68">
        <v>2.458957</v>
      </c>
      <c r="EJ8" s="68">
        <v>5.429344</v>
      </c>
      <c r="EK8" s="68">
        <v>-2.9703870000000006</v>
      </c>
      <c r="EL8" s="68">
        <v>2.646887</v>
      </c>
      <c r="EM8" s="68">
        <v>5.429344</v>
      </c>
      <c r="EN8" s="68">
        <v>-2.7824570000000004</v>
      </c>
      <c r="EO8" s="68">
        <v>2.591275</v>
      </c>
      <c r="EP8" s="68">
        <v>10.429344</v>
      </c>
      <c r="EQ8" s="68">
        <v>-7.838069000000001</v>
      </c>
      <c r="ER8" s="68">
        <v>2.455683</v>
      </c>
      <c r="ES8" s="68">
        <v>5.429344</v>
      </c>
      <c r="ET8" s="68">
        <v>-2.9736610000000003</v>
      </c>
      <c r="EU8" s="68">
        <v>3.538169</v>
      </c>
      <c r="EV8" s="68">
        <v>10.429344</v>
      </c>
      <c r="EW8" s="68">
        <v>-6.8911750000000005</v>
      </c>
      <c r="EX8" s="68">
        <v>2.622169</v>
      </c>
      <c r="EY8" s="68">
        <v>5.429344</v>
      </c>
      <c r="EZ8" s="68">
        <v>-2.8071750000000004</v>
      </c>
      <c r="FA8" s="68">
        <f>DQ8+DT8+DW8+DZ8+EC8+EF8+EI8+EL8+EO8+ER8+EU8+EX8</f>
        <v>33.098947</v>
      </c>
      <c r="FB8" s="68">
        <f aca="true" t="shared" si="4" ref="FB8:FB62">DR8+DU8+DX8+EA8+ED8+EG8+EJ8+EM8+EP8+ES8+EV8+EY8</f>
        <v>88.902128</v>
      </c>
      <c r="FC8" s="68">
        <f>DS8+DV8+DY8+EB8+EE8+EH8+EK8+EN8+EQ8+ET8+EW8+EZ8</f>
        <v>-55.80318100000001</v>
      </c>
      <c r="FD8" s="68">
        <v>3.503878</v>
      </c>
      <c r="FE8" s="68">
        <v>0.053783</v>
      </c>
      <c r="FF8" s="68">
        <v>3.4500949999999997</v>
      </c>
      <c r="FG8" s="68">
        <v>4.024952</v>
      </c>
      <c r="FH8" s="68">
        <v>0.313783</v>
      </c>
      <c r="FI8" s="68">
        <v>3.711169</v>
      </c>
      <c r="FJ8" s="68">
        <v>3.248252</v>
      </c>
      <c r="FK8" s="68">
        <v>0.053783</v>
      </c>
      <c r="FL8" s="68">
        <v>3.194469</v>
      </c>
      <c r="FM8" s="68">
        <v>23.052293</v>
      </c>
      <c r="FN8" s="68">
        <v>0.053783</v>
      </c>
      <c r="FO8" s="68">
        <v>22.99851</v>
      </c>
      <c r="FP8" s="68">
        <v>4.352042</v>
      </c>
      <c r="FQ8" s="68">
        <v>0.053783</v>
      </c>
      <c r="FR8" s="68">
        <v>4.298259</v>
      </c>
      <c r="FS8" s="68">
        <v>461.732859</v>
      </c>
      <c r="FT8" s="68">
        <v>0.053783</v>
      </c>
      <c r="FU8" s="68">
        <v>461.679076</v>
      </c>
      <c r="FV8" s="68">
        <v>3.61678</v>
      </c>
      <c r="FW8" s="68">
        <v>0.053783</v>
      </c>
      <c r="FX8" s="68">
        <v>3.5629969999999997</v>
      </c>
      <c r="FY8" s="68">
        <v>3.121235</v>
      </c>
      <c r="FZ8" s="68">
        <v>0.053783</v>
      </c>
      <c r="GA8" s="68">
        <v>3.067452</v>
      </c>
      <c r="GB8" s="68">
        <v>3.423478</v>
      </c>
      <c r="GC8" s="68">
        <v>0.053783</v>
      </c>
      <c r="GD8" s="68">
        <v>3.3696949999999997</v>
      </c>
      <c r="GE8" s="68">
        <v>6.896034</v>
      </c>
      <c r="GF8" s="68">
        <v>0.053783</v>
      </c>
      <c r="GG8" s="68">
        <v>6.842251</v>
      </c>
      <c r="GH8" s="68">
        <v>3.827332</v>
      </c>
      <c r="GI8" s="68">
        <v>0.053783</v>
      </c>
      <c r="GJ8" s="68">
        <v>3.773549</v>
      </c>
      <c r="GK8" s="68">
        <v>6.08398</v>
      </c>
      <c r="GL8" s="68">
        <v>0.053783</v>
      </c>
      <c r="GM8" s="68">
        <v>6.030197</v>
      </c>
      <c r="GN8" s="68">
        <f>FD8+FG8+FJ8+FM8+FP8+FS8+FV8+FY8+GB8+GE8+GH8+GK8</f>
        <v>526.883115</v>
      </c>
      <c r="GO8" s="68">
        <f aca="true" t="shared" si="5" ref="GO8:GO63">FE8+FH8+FK8+FN8+FQ8+FT8+FW8+FZ8+GC8+GF8+GI8+GL8</f>
        <v>0.9053960000000002</v>
      </c>
      <c r="GP8" s="68">
        <f aca="true" t="shared" si="6" ref="GP8:GP63">FF8+FI8+FL8+FO8+FR8+FU8+FX8+GA8+GD8+GG8+GJ8+GM8</f>
        <v>525.9777190000001</v>
      </c>
    </row>
    <row r="9" spans="2:198" s="45" customFormat="1" ht="14.25" customHeight="1">
      <c r="B9" s="62">
        <v>2</v>
      </c>
      <c r="C9" s="49" t="s">
        <v>101</v>
      </c>
      <c r="D9" s="68">
        <v>0</v>
      </c>
      <c r="E9" s="68">
        <v>0.007354</v>
      </c>
      <c r="F9" s="59">
        <f aca="true" t="shared" si="7" ref="F9:F61">D9-E9</f>
        <v>-0.007354</v>
      </c>
      <c r="G9" s="68">
        <v>0</v>
      </c>
      <c r="H9" s="68">
        <v>0.007354</v>
      </c>
      <c r="I9" s="59">
        <f aca="true" t="shared" si="8" ref="I9:I61">G9-H9</f>
        <v>-0.007354</v>
      </c>
      <c r="J9" s="68">
        <v>0</v>
      </c>
      <c r="K9" s="68">
        <v>0.007354</v>
      </c>
      <c r="L9" s="59">
        <f aca="true" t="shared" si="9" ref="L9:L61">J9-K9</f>
        <v>-0.007354</v>
      </c>
      <c r="M9" s="68">
        <v>0</v>
      </c>
      <c r="N9" s="68">
        <v>0.007354</v>
      </c>
      <c r="O9" s="59">
        <f aca="true" t="shared" si="10" ref="O9:O61">M9-N9</f>
        <v>-0.007354</v>
      </c>
      <c r="P9" s="68">
        <v>0</v>
      </c>
      <c r="Q9" s="68">
        <v>0.007354</v>
      </c>
      <c r="R9" s="59">
        <f aca="true" t="shared" si="11" ref="R9:R61">P9-Q9</f>
        <v>-0.007354</v>
      </c>
      <c r="S9" s="68">
        <v>0</v>
      </c>
      <c r="T9" s="68">
        <v>0.007354</v>
      </c>
      <c r="U9" s="59">
        <f aca="true" t="shared" si="12" ref="U9:U61">S9-T9</f>
        <v>-0.007354</v>
      </c>
      <c r="V9" s="68">
        <v>0</v>
      </c>
      <c r="W9" s="68">
        <v>0.007354</v>
      </c>
      <c r="X9" s="59">
        <f aca="true" t="shared" si="13" ref="X9:X61">V9-W9</f>
        <v>-0.007354</v>
      </c>
      <c r="Y9" s="68">
        <v>0</v>
      </c>
      <c r="Z9" s="68">
        <v>0.007354</v>
      </c>
      <c r="AA9" s="59">
        <f aca="true" t="shared" si="14" ref="AA9:AA61">Y9-Z9</f>
        <v>-0.007354</v>
      </c>
      <c r="AB9" s="68">
        <v>0</v>
      </c>
      <c r="AC9" s="68">
        <v>0.007354</v>
      </c>
      <c r="AD9" s="59">
        <f aca="true" t="shared" si="15" ref="AD9:AD61">AB9-AC9</f>
        <v>-0.007354</v>
      </c>
      <c r="AE9" s="68">
        <v>0.15</v>
      </c>
      <c r="AF9" s="68">
        <v>0.007354</v>
      </c>
      <c r="AG9" s="59">
        <f aca="true" t="shared" si="16" ref="AG9:AG61">AE9-AF9</f>
        <v>0.142646</v>
      </c>
      <c r="AH9" s="68">
        <v>38.84729</v>
      </c>
      <c r="AI9" s="68">
        <v>0.007354</v>
      </c>
      <c r="AJ9" s="59">
        <f aca="true" t="shared" si="17" ref="AJ9:AJ61">AH9-AI9</f>
        <v>38.839936</v>
      </c>
      <c r="AK9" s="68">
        <v>0.076</v>
      </c>
      <c r="AL9" s="68">
        <v>0.007354</v>
      </c>
      <c r="AM9" s="59">
        <f aca="true" t="shared" si="18" ref="AM9:AM61">AK9-AL9</f>
        <v>0.068646</v>
      </c>
      <c r="AN9" s="68">
        <f aca="true" t="shared" si="19" ref="AN9:AN60">D9+G9+J9+M9+P9+S9+V9+Y9+AB9+AE9+AH9+AK9</f>
        <v>39.07329</v>
      </c>
      <c r="AO9" s="68">
        <f t="shared" si="0"/>
        <v>0.08824800000000001</v>
      </c>
      <c r="AP9" s="68">
        <f t="shared" si="1"/>
        <v>38.985042</v>
      </c>
      <c r="AQ9" s="68">
        <v>0</v>
      </c>
      <c r="AR9" s="68">
        <v>0</v>
      </c>
      <c r="AS9" s="59">
        <v>0</v>
      </c>
      <c r="AT9" s="68">
        <v>0</v>
      </c>
      <c r="AU9" s="68">
        <v>0</v>
      </c>
      <c r="AV9" s="59">
        <v>0</v>
      </c>
      <c r="AW9" s="70">
        <v>0</v>
      </c>
      <c r="AX9" s="70">
        <v>0</v>
      </c>
      <c r="AY9" s="59">
        <v>0</v>
      </c>
      <c r="AZ9" s="70">
        <v>0</v>
      </c>
      <c r="BA9" s="70">
        <v>0</v>
      </c>
      <c r="BB9" s="59">
        <v>0</v>
      </c>
      <c r="BC9" s="70">
        <v>0</v>
      </c>
      <c r="BD9" s="70">
        <v>0</v>
      </c>
      <c r="BE9" s="59">
        <v>0</v>
      </c>
      <c r="BF9" s="70">
        <v>0</v>
      </c>
      <c r="BG9" s="70">
        <v>0</v>
      </c>
      <c r="BH9" s="59">
        <v>0</v>
      </c>
      <c r="BI9" s="70">
        <v>0</v>
      </c>
      <c r="BJ9" s="70">
        <v>0</v>
      </c>
      <c r="BK9" s="59">
        <v>0</v>
      </c>
      <c r="BL9" s="70">
        <v>0</v>
      </c>
      <c r="BM9" s="70">
        <v>0</v>
      </c>
      <c r="BN9" s="68">
        <v>0</v>
      </c>
      <c r="BO9" s="70">
        <v>0</v>
      </c>
      <c r="BP9" s="70">
        <v>0</v>
      </c>
      <c r="BQ9" s="68">
        <v>0</v>
      </c>
      <c r="BR9" s="70">
        <v>0</v>
      </c>
      <c r="BS9" s="70">
        <v>0</v>
      </c>
      <c r="BT9" s="68">
        <v>0</v>
      </c>
      <c r="BU9" s="70">
        <v>0</v>
      </c>
      <c r="BV9" s="70">
        <v>0</v>
      </c>
      <c r="BW9" s="68">
        <v>0</v>
      </c>
      <c r="BX9" s="70">
        <v>0.0205</v>
      </c>
      <c r="BY9" s="70">
        <v>0</v>
      </c>
      <c r="BZ9" s="68">
        <v>0.0205</v>
      </c>
      <c r="CA9" s="68">
        <f aca="true" t="shared" si="20" ref="CA9:CA61">AQ9+AT9+AW9+AZ9+BC9+BF9+BI9+BL9+BO9+BR9+BU9+BX9</f>
        <v>0.0205</v>
      </c>
      <c r="CB9" s="68">
        <f t="shared" si="2"/>
        <v>0</v>
      </c>
      <c r="CC9" s="68">
        <f t="shared" si="3"/>
        <v>0.0205</v>
      </c>
      <c r="CD9" s="70">
        <v>0</v>
      </c>
      <c r="CE9" s="70">
        <v>0</v>
      </c>
      <c r="CF9" s="68">
        <v>0</v>
      </c>
      <c r="CG9" s="70">
        <v>0</v>
      </c>
      <c r="CH9" s="70">
        <v>0</v>
      </c>
      <c r="CI9" s="68">
        <v>0</v>
      </c>
      <c r="CJ9" s="70">
        <v>0</v>
      </c>
      <c r="CK9" s="70">
        <v>0</v>
      </c>
      <c r="CL9" s="68">
        <v>0</v>
      </c>
      <c r="CM9" s="70">
        <v>0</v>
      </c>
      <c r="CN9" s="70">
        <v>0</v>
      </c>
      <c r="CO9" s="68">
        <v>0</v>
      </c>
      <c r="CP9" s="70">
        <v>0.02</v>
      </c>
      <c r="CQ9" s="70">
        <v>0</v>
      </c>
      <c r="CR9" s="68">
        <v>0.02</v>
      </c>
      <c r="CS9" s="70">
        <v>0</v>
      </c>
      <c r="CT9" s="70">
        <v>0</v>
      </c>
      <c r="CU9" s="68">
        <v>0</v>
      </c>
      <c r="CV9" s="70">
        <v>0</v>
      </c>
      <c r="CW9" s="70">
        <v>0</v>
      </c>
      <c r="CX9" s="68">
        <v>0</v>
      </c>
      <c r="CY9" s="70">
        <v>0</v>
      </c>
      <c r="CZ9" s="70">
        <v>0</v>
      </c>
      <c r="DA9" s="68">
        <v>0</v>
      </c>
      <c r="DB9" s="70">
        <v>0</v>
      </c>
      <c r="DC9" s="70">
        <v>0</v>
      </c>
      <c r="DD9" s="68">
        <v>0</v>
      </c>
      <c r="DE9" s="70">
        <v>0</v>
      </c>
      <c r="DF9" s="70">
        <v>0</v>
      </c>
      <c r="DG9" s="68">
        <v>0</v>
      </c>
      <c r="DH9" s="68">
        <v>0</v>
      </c>
      <c r="DI9" s="68">
        <v>0</v>
      </c>
      <c r="DJ9" s="68">
        <v>0</v>
      </c>
      <c r="DK9" s="68">
        <v>0</v>
      </c>
      <c r="DL9" s="68">
        <v>0</v>
      </c>
      <c r="DM9" s="68">
        <v>0</v>
      </c>
      <c r="DN9" s="68">
        <f aca="true" t="shared" si="21" ref="DN9:DN61">CD9+CG9+CJ9+CM9+CP9+CS9+CV9+CY9+DB9+DE9+DH9+DK9</f>
        <v>0.02</v>
      </c>
      <c r="DO9" s="68">
        <f aca="true" t="shared" si="22" ref="DO9:DO61">CE9+CH9+CK9+CN9+CQ9+CT9+CW9+CZ9+DC9+DF9+DI9+DL9</f>
        <v>0</v>
      </c>
      <c r="DP9" s="68">
        <f aca="true" t="shared" si="23" ref="DP9:DP61">CF9+CI9+CL9+CO9+CR9+CU9+CX9+DA9+DD9+DG9+DJ9+DM9</f>
        <v>0.02</v>
      </c>
      <c r="DQ9" s="68">
        <v>0</v>
      </c>
      <c r="DR9" s="68">
        <v>0</v>
      </c>
      <c r="DS9" s="68">
        <v>0</v>
      </c>
      <c r="DT9" s="68">
        <v>0</v>
      </c>
      <c r="DU9" s="68">
        <v>0</v>
      </c>
      <c r="DV9" s="68">
        <v>0</v>
      </c>
      <c r="DW9" s="68">
        <v>0</v>
      </c>
      <c r="DX9" s="68">
        <v>0</v>
      </c>
      <c r="DY9" s="68">
        <v>0</v>
      </c>
      <c r="DZ9" s="68">
        <v>0</v>
      </c>
      <c r="EA9" s="68">
        <v>0</v>
      </c>
      <c r="EB9" s="68">
        <v>0</v>
      </c>
      <c r="EC9" s="68">
        <v>0</v>
      </c>
      <c r="ED9" s="68">
        <v>0</v>
      </c>
      <c r="EE9" s="68">
        <v>0</v>
      </c>
      <c r="EF9" s="68">
        <v>0</v>
      </c>
      <c r="EG9" s="68">
        <v>0</v>
      </c>
      <c r="EH9" s="68">
        <v>0</v>
      </c>
      <c r="EI9" s="68">
        <v>0</v>
      </c>
      <c r="EJ9" s="68">
        <v>0</v>
      </c>
      <c r="EK9" s="68">
        <v>0</v>
      </c>
      <c r="EL9" s="68">
        <v>0</v>
      </c>
      <c r="EM9" s="68">
        <v>0</v>
      </c>
      <c r="EN9" s="68">
        <v>0</v>
      </c>
      <c r="EO9" s="68">
        <v>0</v>
      </c>
      <c r="EP9" s="68">
        <v>0</v>
      </c>
      <c r="EQ9" s="68">
        <v>0</v>
      </c>
      <c r="ER9" s="68">
        <v>0.576267</v>
      </c>
      <c r="ES9" s="68">
        <v>0</v>
      </c>
      <c r="ET9" s="68">
        <v>0.576267</v>
      </c>
      <c r="EU9" s="68">
        <v>0</v>
      </c>
      <c r="EV9" s="68">
        <v>0</v>
      </c>
      <c r="EW9" s="68">
        <v>0</v>
      </c>
      <c r="EX9" s="68">
        <v>0</v>
      </c>
      <c r="EY9" s="68">
        <v>0</v>
      </c>
      <c r="EZ9" s="68">
        <v>0</v>
      </c>
      <c r="FA9" s="68">
        <f aca="true" t="shared" si="24" ref="FA9:FA62">DQ9+DT9+DW9+DZ9+EC9+EF9+EI9+EL9+EO9+ER9+EU9+EX9</f>
        <v>0.576267</v>
      </c>
      <c r="FB9" s="68">
        <f t="shared" si="4"/>
        <v>0</v>
      </c>
      <c r="FC9" s="68">
        <f aca="true" t="shared" si="25" ref="FC9:FC62">DS9+DV9+DY9+EB9+EE9+EH9+EK9+EN9+EQ9+ET9+EW9+EZ9</f>
        <v>0.576267</v>
      </c>
      <c r="FD9" s="68">
        <v>0</v>
      </c>
      <c r="FE9" s="68">
        <v>0.048729</v>
      </c>
      <c r="FF9" s="68">
        <v>-0.048729</v>
      </c>
      <c r="FG9" s="68">
        <v>0</v>
      </c>
      <c r="FH9" s="68">
        <v>0.048729</v>
      </c>
      <c r="FI9" s="68">
        <v>-0.048729</v>
      </c>
      <c r="FJ9" s="68">
        <v>0</v>
      </c>
      <c r="FK9" s="68">
        <v>0.048729</v>
      </c>
      <c r="FL9" s="68">
        <v>-0.048729</v>
      </c>
      <c r="FM9" s="68">
        <v>0.550812</v>
      </c>
      <c r="FN9" s="68">
        <v>0.048729</v>
      </c>
      <c r="FO9" s="68">
        <v>0.502083</v>
      </c>
      <c r="FP9" s="68">
        <v>0</v>
      </c>
      <c r="FQ9" s="68">
        <v>0.048729</v>
      </c>
      <c r="FR9" s="68">
        <v>-0.048729</v>
      </c>
      <c r="FS9" s="68">
        <v>0</v>
      </c>
      <c r="FT9" s="68">
        <v>0.048729</v>
      </c>
      <c r="FU9" s="68">
        <v>-0.048729</v>
      </c>
      <c r="FV9" s="68">
        <v>0</v>
      </c>
      <c r="FW9" s="68">
        <v>0.048729</v>
      </c>
      <c r="FX9" s="68">
        <v>-0.048729</v>
      </c>
      <c r="FY9" s="68">
        <v>1.596143</v>
      </c>
      <c r="FZ9" s="68">
        <v>0.580777</v>
      </c>
      <c r="GA9" s="68">
        <v>1.0153660000000002</v>
      </c>
      <c r="GB9" s="68">
        <v>0</v>
      </c>
      <c r="GC9" s="68">
        <v>0.048729</v>
      </c>
      <c r="GD9" s="68">
        <v>-0.048729</v>
      </c>
      <c r="GE9" s="68">
        <v>1.070399</v>
      </c>
      <c r="GF9" s="68">
        <v>0.375229</v>
      </c>
      <c r="GG9" s="68">
        <v>0.6951700000000001</v>
      </c>
      <c r="GH9" s="68">
        <v>0</v>
      </c>
      <c r="GI9" s="68">
        <v>0.215229</v>
      </c>
      <c r="GJ9" s="68">
        <v>-0.215229</v>
      </c>
      <c r="GK9" s="68">
        <v>0</v>
      </c>
      <c r="GL9" s="68">
        <v>0.048729</v>
      </c>
      <c r="GM9" s="68">
        <v>-0.048729</v>
      </c>
      <c r="GN9" s="68">
        <f aca="true" t="shared" si="26" ref="GN9:GN63">FD9+FG9+FJ9+FM9+FP9+FS9+FV9+FY9+GB9+GE9+GH9+GK9</f>
        <v>3.2173540000000003</v>
      </c>
      <c r="GO9" s="68">
        <f t="shared" si="5"/>
        <v>1.609796</v>
      </c>
      <c r="GP9" s="68">
        <f t="shared" si="6"/>
        <v>1.6075580000000003</v>
      </c>
    </row>
    <row r="10" spans="2:198" s="45" customFormat="1" ht="14.25" customHeight="1">
      <c r="B10" s="62">
        <v>3</v>
      </c>
      <c r="C10" s="49" t="s">
        <v>102</v>
      </c>
      <c r="D10" s="68">
        <v>0.658722</v>
      </c>
      <c r="E10" s="68">
        <v>1.508605</v>
      </c>
      <c r="F10" s="59">
        <f t="shared" si="7"/>
        <v>-0.8498829999999999</v>
      </c>
      <c r="G10" s="68">
        <v>0.658722</v>
      </c>
      <c r="H10" s="68">
        <v>1.508605</v>
      </c>
      <c r="I10" s="59">
        <f t="shared" si="8"/>
        <v>-0.8498829999999999</v>
      </c>
      <c r="J10" s="68">
        <v>0.658722</v>
      </c>
      <c r="K10" s="68">
        <v>1.508605</v>
      </c>
      <c r="L10" s="59">
        <f t="shared" si="9"/>
        <v>-0.8498829999999999</v>
      </c>
      <c r="M10" s="68">
        <v>0.658722</v>
      </c>
      <c r="N10" s="68">
        <v>1.508605</v>
      </c>
      <c r="O10" s="59">
        <f t="shared" si="10"/>
        <v>-0.8498829999999999</v>
      </c>
      <c r="P10" s="68">
        <v>0.658722</v>
      </c>
      <c r="Q10" s="68">
        <v>1.508605</v>
      </c>
      <c r="R10" s="59">
        <f t="shared" si="11"/>
        <v>-0.8498829999999999</v>
      </c>
      <c r="S10" s="68">
        <v>0.708722</v>
      </c>
      <c r="T10" s="68">
        <v>1.508605</v>
      </c>
      <c r="U10" s="59">
        <f t="shared" si="12"/>
        <v>-0.799883</v>
      </c>
      <c r="V10" s="68">
        <v>0.688665</v>
      </c>
      <c r="W10" s="68">
        <v>1.508605</v>
      </c>
      <c r="X10" s="59">
        <f t="shared" si="13"/>
        <v>-0.81994</v>
      </c>
      <c r="Y10" s="68">
        <v>0.728608</v>
      </c>
      <c r="Z10" s="68">
        <v>1.508605</v>
      </c>
      <c r="AA10" s="59">
        <f t="shared" si="14"/>
        <v>-0.7799969999999999</v>
      </c>
      <c r="AB10" s="68">
        <v>0.658722</v>
      </c>
      <c r="AC10" s="68">
        <v>1.508605</v>
      </c>
      <c r="AD10" s="59">
        <f t="shared" si="15"/>
        <v>-0.8498829999999999</v>
      </c>
      <c r="AE10" s="68">
        <v>30.708665</v>
      </c>
      <c r="AF10" s="68">
        <v>1.508605</v>
      </c>
      <c r="AG10" s="59">
        <f t="shared" si="16"/>
        <v>29.20006</v>
      </c>
      <c r="AH10" s="68">
        <v>0.658722</v>
      </c>
      <c r="AI10" s="68">
        <v>1.508605</v>
      </c>
      <c r="AJ10" s="59">
        <f t="shared" si="17"/>
        <v>-0.8498829999999999</v>
      </c>
      <c r="AK10" s="68">
        <v>0.658722</v>
      </c>
      <c r="AL10" s="68">
        <v>1.508605</v>
      </c>
      <c r="AM10" s="59">
        <f t="shared" si="18"/>
        <v>-0.8498829999999999</v>
      </c>
      <c r="AN10" s="68">
        <f t="shared" si="19"/>
        <v>38.10443599999999</v>
      </c>
      <c r="AO10" s="68">
        <f t="shared" si="0"/>
        <v>18.103259999999995</v>
      </c>
      <c r="AP10" s="68">
        <f t="shared" si="1"/>
        <v>20.001176000000005</v>
      </c>
      <c r="AQ10" s="68">
        <v>0</v>
      </c>
      <c r="AR10" s="68">
        <v>0.165862</v>
      </c>
      <c r="AS10" s="59">
        <v>-0.165862</v>
      </c>
      <c r="AT10" s="68">
        <v>0</v>
      </c>
      <c r="AU10" s="68">
        <v>0.165862</v>
      </c>
      <c r="AV10" s="59">
        <v>-0.165862</v>
      </c>
      <c r="AW10" s="70">
        <v>0</v>
      </c>
      <c r="AX10" s="70">
        <v>0.165862</v>
      </c>
      <c r="AY10" s="59">
        <v>-0.165862</v>
      </c>
      <c r="AZ10" s="70">
        <v>0</v>
      </c>
      <c r="BA10" s="70">
        <v>0.165862</v>
      </c>
      <c r="BB10" s="59">
        <v>-0.165862</v>
      </c>
      <c r="BC10" s="70">
        <v>0</v>
      </c>
      <c r="BD10" s="70">
        <v>0.165862</v>
      </c>
      <c r="BE10" s="59">
        <v>-0.165862</v>
      </c>
      <c r="BF10" s="70">
        <v>25.025</v>
      </c>
      <c r="BG10" s="70">
        <v>0.165862</v>
      </c>
      <c r="BH10" s="59">
        <v>24.859137999999998</v>
      </c>
      <c r="BI10" s="70">
        <v>0</v>
      </c>
      <c r="BJ10" s="70">
        <v>0.165862</v>
      </c>
      <c r="BK10" s="59">
        <v>-0.165862</v>
      </c>
      <c r="BL10" s="70">
        <v>0</v>
      </c>
      <c r="BM10" s="70">
        <v>0.165862</v>
      </c>
      <c r="BN10" s="68">
        <v>-0.165862</v>
      </c>
      <c r="BO10" s="70">
        <v>0</v>
      </c>
      <c r="BP10" s="70">
        <v>0.165862</v>
      </c>
      <c r="BQ10" s="68">
        <v>-0.165862</v>
      </c>
      <c r="BR10" s="70">
        <v>0</v>
      </c>
      <c r="BS10" s="70">
        <v>0.165862</v>
      </c>
      <c r="BT10" s="68">
        <v>-0.165862</v>
      </c>
      <c r="BU10" s="70">
        <v>0</v>
      </c>
      <c r="BV10" s="70">
        <v>0.165862</v>
      </c>
      <c r="BW10" s="68">
        <v>-0.165862</v>
      </c>
      <c r="BX10" s="70">
        <v>0</v>
      </c>
      <c r="BY10" s="70">
        <v>0.165862</v>
      </c>
      <c r="BZ10" s="68">
        <v>-0.165862</v>
      </c>
      <c r="CA10" s="68">
        <f t="shared" si="20"/>
        <v>25.025</v>
      </c>
      <c r="CB10" s="68">
        <f t="shared" si="2"/>
        <v>1.9903439999999997</v>
      </c>
      <c r="CC10" s="68">
        <f t="shared" si="3"/>
        <v>23.034655999999995</v>
      </c>
      <c r="CD10" s="70">
        <v>4.446584</v>
      </c>
      <c r="CE10" s="70">
        <v>0</v>
      </c>
      <c r="CF10" s="68">
        <v>4.446584</v>
      </c>
      <c r="CG10" s="70">
        <v>4.446584</v>
      </c>
      <c r="CH10" s="70">
        <v>0</v>
      </c>
      <c r="CI10" s="68">
        <v>4.446584</v>
      </c>
      <c r="CJ10" s="70">
        <v>4.446584</v>
      </c>
      <c r="CK10" s="70">
        <v>0</v>
      </c>
      <c r="CL10" s="68">
        <v>4.446584</v>
      </c>
      <c r="CM10" s="70">
        <v>4.446584</v>
      </c>
      <c r="CN10" s="70">
        <v>0</v>
      </c>
      <c r="CO10" s="68">
        <v>4.446584</v>
      </c>
      <c r="CP10" s="70">
        <v>4.500618</v>
      </c>
      <c r="CQ10" s="70">
        <v>0</v>
      </c>
      <c r="CR10" s="68">
        <v>4.500618</v>
      </c>
      <c r="CS10" s="70">
        <v>4.446584</v>
      </c>
      <c r="CT10" s="70">
        <v>0</v>
      </c>
      <c r="CU10" s="68">
        <v>4.446584</v>
      </c>
      <c r="CV10" s="70">
        <v>4.446584</v>
      </c>
      <c r="CW10" s="70">
        <v>0</v>
      </c>
      <c r="CX10" s="68">
        <v>4.446584</v>
      </c>
      <c r="CY10" s="70">
        <v>4.471559</v>
      </c>
      <c r="CZ10" s="70">
        <v>0</v>
      </c>
      <c r="DA10" s="68">
        <v>4.471559</v>
      </c>
      <c r="DB10" s="70">
        <v>44.446559</v>
      </c>
      <c r="DC10" s="70">
        <v>0</v>
      </c>
      <c r="DD10" s="68">
        <v>44.446559</v>
      </c>
      <c r="DE10" s="70">
        <v>7.446559</v>
      </c>
      <c r="DF10" s="70">
        <v>0</v>
      </c>
      <c r="DG10" s="68">
        <v>7.446559</v>
      </c>
      <c r="DH10" s="68">
        <v>4.610584</v>
      </c>
      <c r="DI10" s="68">
        <v>0</v>
      </c>
      <c r="DJ10" s="68">
        <v>4.610584</v>
      </c>
      <c r="DK10" s="68">
        <v>4.446584</v>
      </c>
      <c r="DL10" s="68">
        <v>0</v>
      </c>
      <c r="DM10" s="68">
        <v>4.446584</v>
      </c>
      <c r="DN10" s="68">
        <f t="shared" si="21"/>
        <v>96.601967</v>
      </c>
      <c r="DO10" s="68">
        <f t="shared" si="22"/>
        <v>0</v>
      </c>
      <c r="DP10" s="68">
        <f t="shared" si="23"/>
        <v>96.601967</v>
      </c>
      <c r="DQ10" s="68">
        <v>0.299975</v>
      </c>
      <c r="DR10" s="68">
        <v>0</v>
      </c>
      <c r="DS10" s="68">
        <v>0.299975</v>
      </c>
      <c r="DT10" s="68">
        <v>0</v>
      </c>
      <c r="DU10" s="68">
        <v>0</v>
      </c>
      <c r="DV10" s="68">
        <v>0</v>
      </c>
      <c r="DW10" s="68">
        <v>0</v>
      </c>
      <c r="DX10" s="68">
        <v>0</v>
      </c>
      <c r="DY10" s="68">
        <v>0</v>
      </c>
      <c r="DZ10" s="68">
        <v>1.879965</v>
      </c>
      <c r="EA10" s="68">
        <v>0</v>
      </c>
      <c r="EB10" s="68">
        <v>1.879965</v>
      </c>
      <c r="EC10" s="68">
        <v>30.34054</v>
      </c>
      <c r="ED10" s="68">
        <v>0</v>
      </c>
      <c r="EE10" s="68">
        <v>30.34054</v>
      </c>
      <c r="EF10" s="68">
        <v>0.189212</v>
      </c>
      <c r="EG10" s="68">
        <v>0</v>
      </c>
      <c r="EH10" s="68">
        <v>0.189212</v>
      </c>
      <c r="EI10" s="68">
        <v>0</v>
      </c>
      <c r="EJ10" s="68">
        <v>0</v>
      </c>
      <c r="EK10" s="68">
        <v>0</v>
      </c>
      <c r="EL10" s="68">
        <v>9.228864</v>
      </c>
      <c r="EM10" s="68">
        <v>0</v>
      </c>
      <c r="EN10" s="68">
        <v>9.228864</v>
      </c>
      <c r="EO10" s="68">
        <v>0</v>
      </c>
      <c r="EP10" s="68">
        <v>0</v>
      </c>
      <c r="EQ10" s="68">
        <v>0</v>
      </c>
      <c r="ER10" s="68">
        <v>0</v>
      </c>
      <c r="ES10" s="68">
        <v>0</v>
      </c>
      <c r="ET10" s="68">
        <v>0</v>
      </c>
      <c r="EU10" s="68">
        <v>0</v>
      </c>
      <c r="EV10" s="68">
        <v>0</v>
      </c>
      <c r="EW10" s="68">
        <v>0</v>
      </c>
      <c r="EX10" s="68">
        <v>0</v>
      </c>
      <c r="EY10" s="68">
        <v>0</v>
      </c>
      <c r="EZ10" s="68">
        <v>0</v>
      </c>
      <c r="FA10" s="68">
        <f t="shared" si="24"/>
        <v>41.938556</v>
      </c>
      <c r="FB10" s="68">
        <f t="shared" si="4"/>
        <v>0</v>
      </c>
      <c r="FC10" s="68">
        <f t="shared" si="25"/>
        <v>41.938556</v>
      </c>
      <c r="FD10" s="68">
        <v>0</v>
      </c>
      <c r="FE10" s="68">
        <v>0</v>
      </c>
      <c r="FF10" s="68">
        <v>0</v>
      </c>
      <c r="FG10" s="68">
        <v>0</v>
      </c>
      <c r="FH10" s="68">
        <v>0</v>
      </c>
      <c r="FI10" s="68">
        <v>0</v>
      </c>
      <c r="FJ10" s="68">
        <v>1.893548</v>
      </c>
      <c r="FK10" s="68">
        <v>0</v>
      </c>
      <c r="FL10" s="68">
        <v>1.893548</v>
      </c>
      <c r="FM10" s="68">
        <v>0</v>
      </c>
      <c r="FN10" s="68">
        <v>0</v>
      </c>
      <c r="FO10" s="68">
        <v>0</v>
      </c>
      <c r="FP10" s="68">
        <v>0</v>
      </c>
      <c r="FQ10" s="68">
        <v>11.428571</v>
      </c>
      <c r="FR10" s="68">
        <v>-11.428571</v>
      </c>
      <c r="FS10" s="68">
        <v>0</v>
      </c>
      <c r="FT10" s="68">
        <v>0</v>
      </c>
      <c r="FU10" s="68">
        <v>0</v>
      </c>
      <c r="FV10" s="68">
        <v>0</v>
      </c>
      <c r="FW10" s="68">
        <v>0</v>
      </c>
      <c r="FX10" s="68">
        <v>0</v>
      </c>
      <c r="FY10" s="68">
        <v>0</v>
      </c>
      <c r="FZ10" s="68">
        <v>0</v>
      </c>
      <c r="GA10" s="68">
        <v>0</v>
      </c>
      <c r="GB10" s="68">
        <v>0</v>
      </c>
      <c r="GC10" s="68">
        <v>0</v>
      </c>
      <c r="GD10" s="68">
        <v>0</v>
      </c>
      <c r="GE10" s="68">
        <v>0</v>
      </c>
      <c r="GF10" s="68">
        <v>0</v>
      </c>
      <c r="GG10" s="68">
        <v>0</v>
      </c>
      <c r="GH10" s="68">
        <v>0</v>
      </c>
      <c r="GI10" s="68">
        <v>0</v>
      </c>
      <c r="GJ10" s="68">
        <v>0</v>
      </c>
      <c r="GK10" s="68">
        <v>17.029246</v>
      </c>
      <c r="GL10" s="68">
        <v>0</v>
      </c>
      <c r="GM10" s="68">
        <v>17.029246</v>
      </c>
      <c r="GN10" s="68">
        <f t="shared" si="26"/>
        <v>18.922794</v>
      </c>
      <c r="GO10" s="68">
        <f t="shared" si="5"/>
        <v>11.428571</v>
      </c>
      <c r="GP10" s="68">
        <f t="shared" si="6"/>
        <v>7.494223000000002</v>
      </c>
    </row>
    <row r="11" spans="2:198" s="45" customFormat="1" ht="14.25" customHeight="1">
      <c r="B11" s="62">
        <v>4</v>
      </c>
      <c r="C11" s="49" t="s">
        <v>103</v>
      </c>
      <c r="D11" s="68">
        <v>0.022561</v>
      </c>
      <c r="E11" s="68">
        <v>0.811815</v>
      </c>
      <c r="F11" s="59">
        <f t="shared" si="7"/>
        <v>-0.7892539999999999</v>
      </c>
      <c r="G11" s="68">
        <v>0.041539</v>
      </c>
      <c r="H11" s="68">
        <v>0.811815</v>
      </c>
      <c r="I11" s="59">
        <f t="shared" si="8"/>
        <v>-0.770276</v>
      </c>
      <c r="J11" s="68">
        <v>0.014779</v>
      </c>
      <c r="K11" s="68">
        <v>0.811815</v>
      </c>
      <c r="L11" s="59">
        <f t="shared" si="9"/>
        <v>-0.797036</v>
      </c>
      <c r="M11" s="68">
        <v>10</v>
      </c>
      <c r="N11" s="68">
        <v>0.811815</v>
      </c>
      <c r="O11" s="59">
        <f t="shared" si="10"/>
        <v>9.188185</v>
      </c>
      <c r="P11" s="68">
        <v>10.001483</v>
      </c>
      <c r="Q11" s="68">
        <v>0.811815</v>
      </c>
      <c r="R11" s="59">
        <f t="shared" si="11"/>
        <v>9.189668000000001</v>
      </c>
      <c r="S11" s="68">
        <v>0.012926</v>
      </c>
      <c r="T11" s="68">
        <v>0.811815</v>
      </c>
      <c r="U11" s="59">
        <f t="shared" si="12"/>
        <v>-0.798889</v>
      </c>
      <c r="V11" s="68">
        <v>5.007703</v>
      </c>
      <c r="W11" s="68">
        <v>0.811815</v>
      </c>
      <c r="X11" s="59">
        <f t="shared" si="13"/>
        <v>4.195888</v>
      </c>
      <c r="Y11" s="68">
        <v>0.041802</v>
      </c>
      <c r="Z11" s="68">
        <v>0.811815</v>
      </c>
      <c r="AA11" s="59">
        <f t="shared" si="14"/>
        <v>-0.770013</v>
      </c>
      <c r="AB11" s="68">
        <v>5.003885</v>
      </c>
      <c r="AC11" s="68">
        <v>15.811815</v>
      </c>
      <c r="AD11" s="59">
        <f t="shared" si="15"/>
        <v>-10.807929999999999</v>
      </c>
      <c r="AE11" s="68">
        <v>15</v>
      </c>
      <c r="AF11" s="68">
        <v>15.811815</v>
      </c>
      <c r="AG11" s="59">
        <f t="shared" si="16"/>
        <v>-0.8118149999999993</v>
      </c>
      <c r="AH11" s="68">
        <v>0</v>
      </c>
      <c r="AI11" s="68">
        <v>5.811815</v>
      </c>
      <c r="AJ11" s="59">
        <f t="shared" si="17"/>
        <v>-5.811815</v>
      </c>
      <c r="AK11" s="68">
        <v>0.033878</v>
      </c>
      <c r="AL11" s="68">
        <v>0.811815</v>
      </c>
      <c r="AM11" s="59">
        <f t="shared" si="18"/>
        <v>-0.777937</v>
      </c>
      <c r="AN11" s="68">
        <f t="shared" si="19"/>
        <v>45.180556</v>
      </c>
      <c r="AO11" s="68">
        <f t="shared" si="0"/>
        <v>44.741780000000006</v>
      </c>
      <c r="AP11" s="68">
        <f t="shared" si="1"/>
        <v>0.43877600000000483</v>
      </c>
      <c r="AQ11" s="68">
        <v>15.004527</v>
      </c>
      <c r="AR11" s="68">
        <v>0.532192</v>
      </c>
      <c r="AS11" s="59">
        <v>14.472335</v>
      </c>
      <c r="AT11" s="68">
        <v>5.178787</v>
      </c>
      <c r="AU11" s="68">
        <v>0.532192</v>
      </c>
      <c r="AV11" s="59">
        <v>4.646595</v>
      </c>
      <c r="AW11" s="70">
        <v>25.026962</v>
      </c>
      <c r="AX11" s="70">
        <v>0.532192</v>
      </c>
      <c r="AY11" s="59">
        <v>24.494770000000003</v>
      </c>
      <c r="AZ11" s="70">
        <v>0.010629</v>
      </c>
      <c r="BA11" s="70">
        <v>0.532192</v>
      </c>
      <c r="BB11" s="59">
        <v>-0.521563</v>
      </c>
      <c r="BC11" s="70">
        <v>0</v>
      </c>
      <c r="BD11" s="70">
        <v>0.532192</v>
      </c>
      <c r="BE11" s="59">
        <v>-0.532192</v>
      </c>
      <c r="BF11" s="70">
        <v>15.111058</v>
      </c>
      <c r="BG11" s="70">
        <v>15.532192</v>
      </c>
      <c r="BH11" s="59">
        <v>-0.42113400000000034</v>
      </c>
      <c r="BI11" s="70">
        <v>0.161461</v>
      </c>
      <c r="BJ11" s="70">
        <v>0.532192</v>
      </c>
      <c r="BK11" s="59">
        <v>-0.37073100000000003</v>
      </c>
      <c r="BL11" s="70">
        <v>10.044591</v>
      </c>
      <c r="BM11" s="70">
        <v>0.532192</v>
      </c>
      <c r="BN11" s="68">
        <v>9.512399</v>
      </c>
      <c r="BO11" s="70">
        <v>15</v>
      </c>
      <c r="BP11" s="70">
        <v>15.532192</v>
      </c>
      <c r="BQ11" s="68">
        <v>-0.5321920000000002</v>
      </c>
      <c r="BR11" s="70">
        <v>15.00288</v>
      </c>
      <c r="BS11" s="70">
        <v>30.532192</v>
      </c>
      <c r="BT11" s="68">
        <v>-15.529312</v>
      </c>
      <c r="BU11" s="70">
        <v>20.026522</v>
      </c>
      <c r="BV11" s="70">
        <v>25.532192</v>
      </c>
      <c r="BW11" s="68">
        <v>-5.5056699999999985</v>
      </c>
      <c r="BX11" s="70">
        <v>20.003083</v>
      </c>
      <c r="BY11" s="70">
        <v>15.532192</v>
      </c>
      <c r="BZ11" s="68">
        <v>4.470891</v>
      </c>
      <c r="CA11" s="68">
        <f t="shared" si="20"/>
        <v>140.5705</v>
      </c>
      <c r="CB11" s="68">
        <f t="shared" si="2"/>
        <v>106.38630399999998</v>
      </c>
      <c r="CC11" s="68">
        <f t="shared" si="3"/>
        <v>34.184196</v>
      </c>
      <c r="CD11" s="70">
        <v>10</v>
      </c>
      <c r="CE11" s="70">
        <v>0.368368</v>
      </c>
      <c r="CF11" s="68">
        <v>9.631632</v>
      </c>
      <c r="CG11" s="70">
        <v>10.122312</v>
      </c>
      <c r="CH11" s="70">
        <v>0.368368</v>
      </c>
      <c r="CI11" s="68">
        <v>9.753944</v>
      </c>
      <c r="CJ11" s="70">
        <v>10</v>
      </c>
      <c r="CK11" s="70">
        <v>0.368368</v>
      </c>
      <c r="CL11" s="68">
        <v>9.631632</v>
      </c>
      <c r="CM11" s="70">
        <v>10</v>
      </c>
      <c r="CN11" s="70">
        <v>5.368368</v>
      </c>
      <c r="CO11" s="68">
        <v>4.631632</v>
      </c>
      <c r="CP11" s="70">
        <v>20</v>
      </c>
      <c r="CQ11" s="70">
        <v>20.368368</v>
      </c>
      <c r="CR11" s="68">
        <v>-0.36836800000000025</v>
      </c>
      <c r="CS11" s="70">
        <v>0.079102</v>
      </c>
      <c r="CT11" s="70">
        <v>0.368368</v>
      </c>
      <c r="CU11" s="68">
        <v>-0.28926599999999997</v>
      </c>
      <c r="CV11" s="70">
        <v>0.080246</v>
      </c>
      <c r="CW11" s="70">
        <v>0.368368</v>
      </c>
      <c r="CX11" s="68">
        <v>-0.288122</v>
      </c>
      <c r="CY11" s="70">
        <v>0.056986</v>
      </c>
      <c r="CZ11" s="70">
        <v>0.368368</v>
      </c>
      <c r="DA11" s="68">
        <v>-0.311382</v>
      </c>
      <c r="DB11" s="70">
        <v>0.099985</v>
      </c>
      <c r="DC11" s="70">
        <v>0.368368</v>
      </c>
      <c r="DD11" s="68">
        <v>-0.268383</v>
      </c>
      <c r="DE11" s="70">
        <v>0.044777</v>
      </c>
      <c r="DF11" s="70">
        <v>10.368368</v>
      </c>
      <c r="DG11" s="68">
        <v>-10.323591</v>
      </c>
      <c r="DH11" s="68">
        <v>0</v>
      </c>
      <c r="DI11" s="68">
        <v>20.368368</v>
      </c>
      <c r="DJ11" s="68">
        <v>-20.368368</v>
      </c>
      <c r="DK11" s="68">
        <v>20.167306</v>
      </c>
      <c r="DL11" s="68">
        <v>10.368368</v>
      </c>
      <c r="DM11" s="68">
        <v>9.798938</v>
      </c>
      <c r="DN11" s="68">
        <f t="shared" si="21"/>
        <v>80.65071400000001</v>
      </c>
      <c r="DO11" s="68">
        <f t="shared" si="22"/>
        <v>69.420416</v>
      </c>
      <c r="DP11" s="68">
        <f t="shared" si="23"/>
        <v>11.230298000000001</v>
      </c>
      <c r="DQ11" s="68">
        <v>23.65058</v>
      </c>
      <c r="DR11" s="68">
        <v>1.21292</v>
      </c>
      <c r="DS11" s="68">
        <v>22.43766</v>
      </c>
      <c r="DT11" s="68">
        <v>3.642543</v>
      </c>
      <c r="DU11" s="68">
        <v>1.21292</v>
      </c>
      <c r="DV11" s="68">
        <v>2.429623</v>
      </c>
      <c r="DW11" s="68">
        <v>13.642543</v>
      </c>
      <c r="DX11" s="68">
        <v>1.21292</v>
      </c>
      <c r="DY11" s="68">
        <v>12.429623</v>
      </c>
      <c r="DZ11" s="68">
        <v>13.642543</v>
      </c>
      <c r="EA11" s="68">
        <v>11.21292</v>
      </c>
      <c r="EB11" s="68">
        <v>2.4296229999999994</v>
      </c>
      <c r="EC11" s="68">
        <v>3.642543</v>
      </c>
      <c r="ED11" s="68">
        <v>1.21292</v>
      </c>
      <c r="EE11" s="68">
        <v>2.429623</v>
      </c>
      <c r="EF11" s="68">
        <v>13.642543</v>
      </c>
      <c r="EG11" s="68">
        <v>36.21292</v>
      </c>
      <c r="EH11" s="68">
        <v>-22.570376999999997</v>
      </c>
      <c r="EI11" s="68">
        <v>3.642543</v>
      </c>
      <c r="EJ11" s="68">
        <v>1.21292</v>
      </c>
      <c r="EK11" s="68">
        <v>2.429623</v>
      </c>
      <c r="EL11" s="68">
        <v>23.659809</v>
      </c>
      <c r="EM11" s="68">
        <v>21.21292</v>
      </c>
      <c r="EN11" s="68">
        <v>2.4468889999999988</v>
      </c>
      <c r="EO11" s="68">
        <v>85.268461</v>
      </c>
      <c r="EP11" s="68">
        <v>41.21292</v>
      </c>
      <c r="EQ11" s="68">
        <v>44.055541000000005</v>
      </c>
      <c r="ER11" s="68">
        <v>3.642543</v>
      </c>
      <c r="ES11" s="68">
        <v>41.21292</v>
      </c>
      <c r="ET11" s="68">
        <v>-37.57037699999999</v>
      </c>
      <c r="EU11" s="68">
        <v>3.642543</v>
      </c>
      <c r="EV11" s="68">
        <v>1.21292</v>
      </c>
      <c r="EW11" s="68">
        <v>2.429623</v>
      </c>
      <c r="EX11" s="68">
        <v>3.654077</v>
      </c>
      <c r="EY11" s="68">
        <v>1.21292</v>
      </c>
      <c r="EZ11" s="68">
        <v>2.441157</v>
      </c>
      <c r="FA11" s="68">
        <f t="shared" si="24"/>
        <v>195.373271</v>
      </c>
      <c r="FB11" s="68">
        <f t="shared" si="4"/>
        <v>159.55503999999996</v>
      </c>
      <c r="FC11" s="68">
        <f t="shared" si="25"/>
        <v>35.81823100000001</v>
      </c>
      <c r="FD11" s="68">
        <v>5.443244</v>
      </c>
      <c r="FE11" s="68">
        <v>1.061846</v>
      </c>
      <c r="FF11" s="68">
        <v>4.381398</v>
      </c>
      <c r="FG11" s="68">
        <v>5.38552</v>
      </c>
      <c r="FH11" s="68">
        <v>1.061846</v>
      </c>
      <c r="FI11" s="68">
        <v>4.323674</v>
      </c>
      <c r="FJ11" s="68">
        <v>33.758326</v>
      </c>
      <c r="FK11" s="68">
        <v>1.061846</v>
      </c>
      <c r="FL11" s="68">
        <v>32.696479999999994</v>
      </c>
      <c r="FM11" s="68">
        <v>5.509398</v>
      </c>
      <c r="FN11" s="68">
        <v>1.061846</v>
      </c>
      <c r="FO11" s="68">
        <v>4.447552</v>
      </c>
      <c r="FP11" s="68">
        <v>5.559431</v>
      </c>
      <c r="FQ11" s="68">
        <v>1.061846</v>
      </c>
      <c r="FR11" s="68">
        <v>4.497585</v>
      </c>
      <c r="FS11" s="68">
        <v>5.645869</v>
      </c>
      <c r="FT11" s="68">
        <v>1.061846</v>
      </c>
      <c r="FU11" s="68">
        <v>4.584023</v>
      </c>
      <c r="FV11" s="68">
        <v>5.396065</v>
      </c>
      <c r="FW11" s="68">
        <v>1.061846</v>
      </c>
      <c r="FX11" s="68">
        <v>4.334219</v>
      </c>
      <c r="FY11" s="68">
        <v>5.38552</v>
      </c>
      <c r="FZ11" s="68">
        <v>1.061846</v>
      </c>
      <c r="GA11" s="68">
        <v>4.323674</v>
      </c>
      <c r="GB11" s="68">
        <v>15.391563</v>
      </c>
      <c r="GC11" s="68">
        <v>1.061846</v>
      </c>
      <c r="GD11" s="68">
        <v>14.329716999999999</v>
      </c>
      <c r="GE11" s="68">
        <v>5.38552</v>
      </c>
      <c r="GF11" s="68">
        <v>11.061846</v>
      </c>
      <c r="GG11" s="68">
        <v>-5.6763259999999995</v>
      </c>
      <c r="GH11" s="68">
        <v>15.422586</v>
      </c>
      <c r="GI11" s="68">
        <v>1.061846</v>
      </c>
      <c r="GJ11" s="68">
        <v>14.36074</v>
      </c>
      <c r="GK11" s="68">
        <v>5.38552</v>
      </c>
      <c r="GL11" s="68">
        <v>11.061846</v>
      </c>
      <c r="GM11" s="68">
        <v>-5.6763259999999995</v>
      </c>
      <c r="GN11" s="68">
        <f t="shared" si="26"/>
        <v>113.668562</v>
      </c>
      <c r="GO11" s="68">
        <f t="shared" si="5"/>
        <v>32.742152</v>
      </c>
      <c r="GP11" s="68">
        <f t="shared" si="6"/>
        <v>80.92640999999999</v>
      </c>
    </row>
    <row r="12" spans="2:198" s="45" customFormat="1" ht="14.25" customHeight="1">
      <c r="B12" s="62">
        <v>5</v>
      </c>
      <c r="C12" s="49" t="s">
        <v>104</v>
      </c>
      <c r="D12" s="68">
        <v>0.396055</v>
      </c>
      <c r="E12" s="68">
        <v>0</v>
      </c>
      <c r="F12" s="59">
        <f t="shared" si="7"/>
        <v>0.396055</v>
      </c>
      <c r="G12" s="68">
        <v>0.396055</v>
      </c>
      <c r="H12" s="68">
        <v>0</v>
      </c>
      <c r="I12" s="59">
        <f t="shared" si="8"/>
        <v>0.396055</v>
      </c>
      <c r="J12" s="68">
        <v>0.396055</v>
      </c>
      <c r="K12" s="68">
        <v>0</v>
      </c>
      <c r="L12" s="59">
        <f t="shared" si="9"/>
        <v>0.396055</v>
      </c>
      <c r="M12" s="68">
        <v>0.396055</v>
      </c>
      <c r="N12" s="68">
        <v>0</v>
      </c>
      <c r="O12" s="59">
        <f t="shared" si="10"/>
        <v>0.396055</v>
      </c>
      <c r="P12" s="68">
        <v>0.396055</v>
      </c>
      <c r="Q12" s="68">
        <v>0</v>
      </c>
      <c r="R12" s="59">
        <f t="shared" si="11"/>
        <v>0.396055</v>
      </c>
      <c r="S12" s="68">
        <v>0.396055</v>
      </c>
      <c r="T12" s="68">
        <v>0</v>
      </c>
      <c r="U12" s="59">
        <f t="shared" si="12"/>
        <v>0.396055</v>
      </c>
      <c r="V12" s="68">
        <v>0.396055</v>
      </c>
      <c r="W12" s="68">
        <v>0</v>
      </c>
      <c r="X12" s="59">
        <f t="shared" si="13"/>
        <v>0.396055</v>
      </c>
      <c r="Y12" s="68">
        <v>0.396055</v>
      </c>
      <c r="Z12" s="68">
        <v>0</v>
      </c>
      <c r="AA12" s="59">
        <f t="shared" si="14"/>
        <v>0.396055</v>
      </c>
      <c r="AB12" s="68">
        <v>0.396055</v>
      </c>
      <c r="AC12" s="68">
        <v>0</v>
      </c>
      <c r="AD12" s="59">
        <f t="shared" si="15"/>
        <v>0.396055</v>
      </c>
      <c r="AE12" s="68">
        <v>0.396055</v>
      </c>
      <c r="AF12" s="68">
        <v>0</v>
      </c>
      <c r="AG12" s="59">
        <f t="shared" si="16"/>
        <v>0.396055</v>
      </c>
      <c r="AH12" s="68">
        <v>0.396055</v>
      </c>
      <c r="AI12" s="68">
        <v>0</v>
      </c>
      <c r="AJ12" s="59">
        <f t="shared" si="17"/>
        <v>0.396055</v>
      </c>
      <c r="AK12" s="68">
        <v>0.396055</v>
      </c>
      <c r="AL12" s="68">
        <v>0</v>
      </c>
      <c r="AM12" s="59">
        <f t="shared" si="18"/>
        <v>0.396055</v>
      </c>
      <c r="AN12" s="68">
        <f t="shared" si="19"/>
        <v>4.75266</v>
      </c>
      <c r="AO12" s="68">
        <f t="shared" si="0"/>
        <v>0</v>
      </c>
      <c r="AP12" s="68">
        <f t="shared" si="1"/>
        <v>4.75266</v>
      </c>
      <c r="AQ12" s="68">
        <v>0.065142</v>
      </c>
      <c r="AR12" s="68">
        <v>0</v>
      </c>
      <c r="AS12" s="59">
        <v>0.065142</v>
      </c>
      <c r="AT12" s="68">
        <v>0.065142</v>
      </c>
      <c r="AU12" s="68">
        <v>0</v>
      </c>
      <c r="AV12" s="59">
        <v>0.065142</v>
      </c>
      <c r="AW12" s="70">
        <v>3.565049</v>
      </c>
      <c r="AX12" s="70">
        <v>0</v>
      </c>
      <c r="AY12" s="59">
        <v>3.565049</v>
      </c>
      <c r="AZ12" s="70">
        <v>2.561447</v>
      </c>
      <c r="BA12" s="70">
        <v>0</v>
      </c>
      <c r="BB12" s="59">
        <v>2.561447</v>
      </c>
      <c r="BC12" s="70">
        <v>0.065142</v>
      </c>
      <c r="BD12" s="70">
        <v>0</v>
      </c>
      <c r="BE12" s="59">
        <v>0.065142</v>
      </c>
      <c r="BF12" s="70">
        <v>1.153776</v>
      </c>
      <c r="BG12" s="70">
        <v>0</v>
      </c>
      <c r="BH12" s="59">
        <v>1.153776</v>
      </c>
      <c r="BI12" s="70">
        <v>0.881592</v>
      </c>
      <c r="BJ12" s="70">
        <v>0</v>
      </c>
      <c r="BK12" s="59">
        <v>0.881592</v>
      </c>
      <c r="BL12" s="70">
        <v>0.065142</v>
      </c>
      <c r="BM12" s="70">
        <v>0</v>
      </c>
      <c r="BN12" s="68">
        <v>0.065142</v>
      </c>
      <c r="BO12" s="70">
        <v>1.09934</v>
      </c>
      <c r="BP12" s="70">
        <v>0</v>
      </c>
      <c r="BQ12" s="68">
        <v>1.09934</v>
      </c>
      <c r="BR12" s="70">
        <v>0.065142</v>
      </c>
      <c r="BS12" s="70">
        <v>0</v>
      </c>
      <c r="BT12" s="68">
        <v>0.065142</v>
      </c>
      <c r="BU12" s="70">
        <v>1.425745</v>
      </c>
      <c r="BV12" s="70">
        <v>0</v>
      </c>
      <c r="BW12" s="68">
        <v>1.425745</v>
      </c>
      <c r="BX12" s="70">
        <v>4.125546</v>
      </c>
      <c r="BY12" s="70">
        <v>0</v>
      </c>
      <c r="BZ12" s="68">
        <v>4.125546</v>
      </c>
      <c r="CA12" s="68">
        <f t="shared" si="20"/>
        <v>15.138205</v>
      </c>
      <c r="CB12" s="68">
        <f t="shared" si="2"/>
        <v>0</v>
      </c>
      <c r="CC12" s="68">
        <f t="shared" si="3"/>
        <v>15.138205</v>
      </c>
      <c r="CD12" s="70">
        <v>2.264587</v>
      </c>
      <c r="CE12" s="70">
        <v>0</v>
      </c>
      <c r="CF12" s="68">
        <v>2.264587</v>
      </c>
      <c r="CG12" s="70">
        <v>0.058396</v>
      </c>
      <c r="CH12" s="70">
        <v>0</v>
      </c>
      <c r="CI12" s="68">
        <v>0.058396</v>
      </c>
      <c r="CJ12" s="70">
        <v>0.058396</v>
      </c>
      <c r="CK12" s="70">
        <v>0</v>
      </c>
      <c r="CL12" s="68">
        <v>0.058396</v>
      </c>
      <c r="CM12" s="70">
        <v>0.058396</v>
      </c>
      <c r="CN12" s="70">
        <v>0</v>
      </c>
      <c r="CO12" s="68">
        <v>0.058396</v>
      </c>
      <c r="CP12" s="70">
        <v>0.058396</v>
      </c>
      <c r="CQ12" s="70">
        <v>0</v>
      </c>
      <c r="CR12" s="68">
        <v>0.058396</v>
      </c>
      <c r="CS12" s="70">
        <v>0.058396</v>
      </c>
      <c r="CT12" s="70">
        <v>0</v>
      </c>
      <c r="CU12" s="68">
        <v>0.058396</v>
      </c>
      <c r="CV12" s="70">
        <v>0.058396</v>
      </c>
      <c r="CW12" s="70">
        <v>0</v>
      </c>
      <c r="CX12" s="68">
        <v>0.058396</v>
      </c>
      <c r="CY12" s="70">
        <v>0.058396</v>
      </c>
      <c r="CZ12" s="70">
        <v>0</v>
      </c>
      <c r="DA12" s="68">
        <v>0.058396</v>
      </c>
      <c r="DB12" s="70">
        <v>0.058396</v>
      </c>
      <c r="DC12" s="70">
        <v>0</v>
      </c>
      <c r="DD12" s="68">
        <v>0.058396</v>
      </c>
      <c r="DE12" s="70">
        <v>0.058396</v>
      </c>
      <c r="DF12" s="70">
        <v>0</v>
      </c>
      <c r="DG12" s="68">
        <v>0.058396</v>
      </c>
      <c r="DH12" s="68">
        <v>0.058396</v>
      </c>
      <c r="DI12" s="68">
        <v>0</v>
      </c>
      <c r="DJ12" s="68">
        <v>0.058396</v>
      </c>
      <c r="DK12" s="68">
        <v>0.249262</v>
      </c>
      <c r="DL12" s="68">
        <v>0</v>
      </c>
      <c r="DM12" s="68">
        <v>0.249262</v>
      </c>
      <c r="DN12" s="68">
        <f t="shared" si="21"/>
        <v>3.097809000000001</v>
      </c>
      <c r="DO12" s="68">
        <f t="shared" si="22"/>
        <v>0</v>
      </c>
      <c r="DP12" s="68">
        <f t="shared" si="23"/>
        <v>3.097809000000001</v>
      </c>
      <c r="DQ12" s="68">
        <v>0.976873</v>
      </c>
      <c r="DR12" s="68">
        <v>0</v>
      </c>
      <c r="DS12" s="68">
        <v>0.976873</v>
      </c>
      <c r="DT12" s="68">
        <v>0.591702</v>
      </c>
      <c r="DU12" s="68">
        <v>0</v>
      </c>
      <c r="DV12" s="68">
        <v>0.591702</v>
      </c>
      <c r="DW12" s="68">
        <v>0.592498</v>
      </c>
      <c r="DX12" s="68">
        <v>0</v>
      </c>
      <c r="DY12" s="68">
        <v>0.592498</v>
      </c>
      <c r="DZ12" s="68">
        <v>0.245379</v>
      </c>
      <c r="EA12" s="68">
        <v>0</v>
      </c>
      <c r="EB12" s="68">
        <v>0.245379</v>
      </c>
      <c r="EC12" s="68">
        <v>0.245379</v>
      </c>
      <c r="ED12" s="68">
        <v>0</v>
      </c>
      <c r="EE12" s="68">
        <v>0.245379</v>
      </c>
      <c r="EF12" s="68">
        <v>0.245379</v>
      </c>
      <c r="EG12" s="68">
        <v>0</v>
      </c>
      <c r="EH12" s="68">
        <v>0.245379</v>
      </c>
      <c r="EI12" s="68">
        <v>0.245379</v>
      </c>
      <c r="EJ12" s="68">
        <v>0</v>
      </c>
      <c r="EK12" s="68">
        <v>0.245379</v>
      </c>
      <c r="EL12" s="68">
        <v>0.245379</v>
      </c>
      <c r="EM12" s="68">
        <v>0</v>
      </c>
      <c r="EN12" s="68">
        <v>0.245379</v>
      </c>
      <c r="EO12" s="68">
        <v>0.245379</v>
      </c>
      <c r="EP12" s="68">
        <v>0</v>
      </c>
      <c r="EQ12" s="68">
        <v>0.245379</v>
      </c>
      <c r="ER12" s="68">
        <v>0.245379</v>
      </c>
      <c r="ES12" s="68">
        <v>0</v>
      </c>
      <c r="ET12" s="68">
        <v>0.245379</v>
      </c>
      <c r="EU12" s="68">
        <v>0.245379</v>
      </c>
      <c r="EV12" s="68">
        <v>0</v>
      </c>
      <c r="EW12" s="68">
        <v>0.245379</v>
      </c>
      <c r="EX12" s="68">
        <v>0.245379</v>
      </c>
      <c r="EY12" s="68">
        <v>0</v>
      </c>
      <c r="EZ12" s="68">
        <v>0.245379</v>
      </c>
      <c r="FA12" s="68">
        <f t="shared" si="24"/>
        <v>4.369483999999998</v>
      </c>
      <c r="FB12" s="68">
        <f t="shared" si="4"/>
        <v>0</v>
      </c>
      <c r="FC12" s="68">
        <f t="shared" si="25"/>
        <v>4.369483999999998</v>
      </c>
      <c r="FD12" s="68">
        <v>0.24131</v>
      </c>
      <c r="FE12" s="68">
        <v>0.007827</v>
      </c>
      <c r="FF12" s="68">
        <v>0.233483</v>
      </c>
      <c r="FG12" s="68">
        <v>0.24131</v>
      </c>
      <c r="FH12" s="68">
        <v>0.007827</v>
      </c>
      <c r="FI12" s="68">
        <v>0.233483</v>
      </c>
      <c r="FJ12" s="68">
        <v>0.24131</v>
      </c>
      <c r="FK12" s="68">
        <v>0.007827</v>
      </c>
      <c r="FL12" s="68">
        <v>0.233483</v>
      </c>
      <c r="FM12" s="68">
        <v>0.24131</v>
      </c>
      <c r="FN12" s="68">
        <v>0.007827</v>
      </c>
      <c r="FO12" s="68">
        <v>0.233483</v>
      </c>
      <c r="FP12" s="68">
        <v>0.24131</v>
      </c>
      <c r="FQ12" s="68">
        <v>0.007827</v>
      </c>
      <c r="FR12" s="68">
        <v>0.233483</v>
      </c>
      <c r="FS12" s="68">
        <v>0.24131</v>
      </c>
      <c r="FT12" s="68">
        <v>0.007827</v>
      </c>
      <c r="FU12" s="68">
        <v>0.233483</v>
      </c>
      <c r="FV12" s="68">
        <v>0.24131</v>
      </c>
      <c r="FW12" s="68">
        <v>0.007827</v>
      </c>
      <c r="FX12" s="68">
        <v>0.233483</v>
      </c>
      <c r="FY12" s="68">
        <v>0.24131</v>
      </c>
      <c r="FZ12" s="68">
        <v>0.007827</v>
      </c>
      <c r="GA12" s="68">
        <v>0.233483</v>
      </c>
      <c r="GB12" s="68">
        <v>0.24131</v>
      </c>
      <c r="GC12" s="68">
        <v>0.007827</v>
      </c>
      <c r="GD12" s="68">
        <v>0.233483</v>
      </c>
      <c r="GE12" s="68">
        <v>0.24131</v>
      </c>
      <c r="GF12" s="68">
        <v>0.007827</v>
      </c>
      <c r="GG12" s="68">
        <v>0.233483</v>
      </c>
      <c r="GH12" s="68">
        <v>0.24131</v>
      </c>
      <c r="GI12" s="68">
        <v>0.007827</v>
      </c>
      <c r="GJ12" s="68">
        <v>0.233483</v>
      </c>
      <c r="GK12" s="68">
        <v>0.24131</v>
      </c>
      <c r="GL12" s="68">
        <v>0.007827</v>
      </c>
      <c r="GM12" s="68">
        <v>0.233483</v>
      </c>
      <c r="GN12" s="68">
        <f t="shared" si="26"/>
        <v>2.8957199999999994</v>
      </c>
      <c r="GO12" s="68">
        <f t="shared" si="5"/>
        <v>0.09392400000000001</v>
      </c>
      <c r="GP12" s="68">
        <f t="shared" si="6"/>
        <v>2.801796000000001</v>
      </c>
    </row>
    <row r="13" spans="2:198" s="50" customFormat="1" ht="14.25" customHeight="1">
      <c r="B13" s="62">
        <v>6</v>
      </c>
      <c r="C13" s="49" t="s">
        <v>105</v>
      </c>
      <c r="D13" s="68">
        <v>1.468308</v>
      </c>
      <c r="E13" s="68">
        <v>0.25</v>
      </c>
      <c r="F13" s="59">
        <f t="shared" si="7"/>
        <v>1.218308</v>
      </c>
      <c r="G13" s="68">
        <v>5.140607</v>
      </c>
      <c r="H13" s="68">
        <v>0</v>
      </c>
      <c r="I13" s="59">
        <f t="shared" si="8"/>
        <v>5.140607</v>
      </c>
      <c r="J13" s="68">
        <v>1.466219</v>
      </c>
      <c r="K13" s="68">
        <v>0</v>
      </c>
      <c r="L13" s="59">
        <f t="shared" si="9"/>
        <v>1.466219</v>
      </c>
      <c r="M13" s="68">
        <v>2.229984</v>
      </c>
      <c r="N13" s="68">
        <v>0.216</v>
      </c>
      <c r="O13" s="59">
        <f t="shared" si="10"/>
        <v>2.0139839999999998</v>
      </c>
      <c r="P13" s="68">
        <v>0.970793</v>
      </c>
      <c r="Q13" s="68">
        <v>0</v>
      </c>
      <c r="R13" s="59">
        <f t="shared" si="11"/>
        <v>0.970793</v>
      </c>
      <c r="S13" s="68">
        <v>1.186232</v>
      </c>
      <c r="T13" s="68">
        <v>0</v>
      </c>
      <c r="U13" s="59">
        <f t="shared" si="12"/>
        <v>1.186232</v>
      </c>
      <c r="V13" s="68">
        <v>0.585718</v>
      </c>
      <c r="W13" s="68">
        <v>0</v>
      </c>
      <c r="X13" s="59">
        <f t="shared" si="13"/>
        <v>0.585718</v>
      </c>
      <c r="Y13" s="68">
        <v>0.5691</v>
      </c>
      <c r="Z13" s="68">
        <v>0</v>
      </c>
      <c r="AA13" s="59">
        <f t="shared" si="14"/>
        <v>0.5691</v>
      </c>
      <c r="AB13" s="68">
        <v>0.39839</v>
      </c>
      <c r="AC13" s="68">
        <v>0.05</v>
      </c>
      <c r="AD13" s="59">
        <f t="shared" si="15"/>
        <v>0.34839000000000003</v>
      </c>
      <c r="AE13" s="68">
        <v>0.923068</v>
      </c>
      <c r="AF13" s="68">
        <v>0.4</v>
      </c>
      <c r="AG13" s="59">
        <f t="shared" si="16"/>
        <v>0.523068</v>
      </c>
      <c r="AH13" s="68">
        <v>0.359845</v>
      </c>
      <c r="AI13" s="68">
        <v>0.75</v>
      </c>
      <c r="AJ13" s="59">
        <f t="shared" si="17"/>
        <v>-0.390155</v>
      </c>
      <c r="AK13" s="68">
        <v>0.41151</v>
      </c>
      <c r="AL13" s="68">
        <v>0.1</v>
      </c>
      <c r="AM13" s="59">
        <f t="shared" si="18"/>
        <v>0.31150999999999995</v>
      </c>
      <c r="AN13" s="68">
        <f t="shared" si="19"/>
        <v>15.709774000000003</v>
      </c>
      <c r="AO13" s="68">
        <f t="shared" si="0"/>
        <v>1.766</v>
      </c>
      <c r="AP13" s="68">
        <f t="shared" si="1"/>
        <v>13.943774000000001</v>
      </c>
      <c r="AQ13" s="68">
        <v>0.592007</v>
      </c>
      <c r="AR13" s="68">
        <v>0.352123</v>
      </c>
      <c r="AS13" s="59">
        <v>0.23988399999999993</v>
      </c>
      <c r="AT13" s="68">
        <v>3.001823</v>
      </c>
      <c r="AU13" s="68">
        <v>0.18028</v>
      </c>
      <c r="AV13" s="59">
        <v>2.821543</v>
      </c>
      <c r="AW13" s="70">
        <v>0.520982</v>
      </c>
      <c r="AX13" s="70">
        <v>0.012123</v>
      </c>
      <c r="AY13" s="59">
        <v>0.508859</v>
      </c>
      <c r="AZ13" s="70">
        <v>0.496817</v>
      </c>
      <c r="BA13" s="70">
        <v>0.012123</v>
      </c>
      <c r="BB13" s="59">
        <v>0.484694</v>
      </c>
      <c r="BC13" s="70">
        <v>1.096817</v>
      </c>
      <c r="BD13" s="70">
        <v>10.7269</v>
      </c>
      <c r="BE13" s="59">
        <v>-9.630083</v>
      </c>
      <c r="BF13" s="70">
        <v>0.839842</v>
      </c>
      <c r="BG13" s="70">
        <v>0.012123</v>
      </c>
      <c r="BH13" s="59">
        <v>0.827719</v>
      </c>
      <c r="BI13" s="70">
        <v>0.572517</v>
      </c>
      <c r="BJ13" s="70">
        <v>0.012123</v>
      </c>
      <c r="BK13" s="59">
        <v>0.5603940000000001</v>
      </c>
      <c r="BL13" s="70">
        <v>0.496817</v>
      </c>
      <c r="BM13" s="70">
        <v>0.012123</v>
      </c>
      <c r="BN13" s="68">
        <v>0.484694</v>
      </c>
      <c r="BO13" s="70">
        <v>0.522317</v>
      </c>
      <c r="BP13" s="70">
        <v>0.012123</v>
      </c>
      <c r="BQ13" s="68">
        <v>0.510194</v>
      </c>
      <c r="BR13" s="70">
        <v>0.611233</v>
      </c>
      <c r="BS13" s="70">
        <v>0.012123</v>
      </c>
      <c r="BT13" s="68">
        <v>0.59911</v>
      </c>
      <c r="BU13" s="70">
        <v>0.538463</v>
      </c>
      <c r="BV13" s="70">
        <v>0.012123</v>
      </c>
      <c r="BW13" s="68">
        <v>0.52634</v>
      </c>
      <c r="BX13" s="70">
        <v>1.866321</v>
      </c>
      <c r="BY13" s="70">
        <v>0.012123</v>
      </c>
      <c r="BZ13" s="68">
        <v>1.8541979999999998</v>
      </c>
      <c r="CA13" s="68">
        <f t="shared" si="20"/>
        <v>11.155956</v>
      </c>
      <c r="CB13" s="68">
        <f t="shared" si="2"/>
        <v>11.368410000000006</v>
      </c>
      <c r="CC13" s="68">
        <f t="shared" si="3"/>
        <v>-0.2124539999999997</v>
      </c>
      <c r="CD13" s="70">
        <v>4.792452</v>
      </c>
      <c r="CE13" s="70">
        <v>0.478512</v>
      </c>
      <c r="CF13" s="68">
        <v>4.31394</v>
      </c>
      <c r="CG13" s="70">
        <v>1.287675</v>
      </c>
      <c r="CH13" s="70">
        <v>0.478512</v>
      </c>
      <c r="CI13" s="68">
        <v>0.8091629999999999</v>
      </c>
      <c r="CJ13" s="70">
        <v>0.253204</v>
      </c>
      <c r="CK13" s="70">
        <v>0.478512</v>
      </c>
      <c r="CL13" s="68">
        <v>-0.225308</v>
      </c>
      <c r="CM13" s="70">
        <v>7.341288</v>
      </c>
      <c r="CN13" s="70">
        <v>0.478512</v>
      </c>
      <c r="CO13" s="68">
        <v>6.862775999999999</v>
      </c>
      <c r="CP13" s="70">
        <v>0.388254</v>
      </c>
      <c r="CQ13" s="70">
        <v>0.478512</v>
      </c>
      <c r="CR13" s="68">
        <v>-0.090258</v>
      </c>
      <c r="CS13" s="70">
        <v>11.859904</v>
      </c>
      <c r="CT13" s="70">
        <v>0.478512</v>
      </c>
      <c r="CU13" s="68">
        <v>11.381392</v>
      </c>
      <c r="CV13" s="70">
        <v>1.980781</v>
      </c>
      <c r="CW13" s="70">
        <v>0.478512</v>
      </c>
      <c r="CX13" s="68">
        <v>1.5022689999999999</v>
      </c>
      <c r="CY13" s="70">
        <v>10.814266</v>
      </c>
      <c r="CZ13" s="70">
        <v>0.478512</v>
      </c>
      <c r="DA13" s="68">
        <v>10.335754</v>
      </c>
      <c r="DB13" s="70">
        <v>5.238154</v>
      </c>
      <c r="DC13" s="70">
        <v>0.478512</v>
      </c>
      <c r="DD13" s="68">
        <v>4.7596419999999995</v>
      </c>
      <c r="DE13" s="70">
        <v>1.148254</v>
      </c>
      <c r="DF13" s="70">
        <v>0.478512</v>
      </c>
      <c r="DG13" s="68">
        <v>0.6697420000000001</v>
      </c>
      <c r="DH13" s="68">
        <v>2.166283</v>
      </c>
      <c r="DI13" s="68">
        <v>0.478512</v>
      </c>
      <c r="DJ13" s="68">
        <v>1.687771</v>
      </c>
      <c r="DK13" s="68">
        <v>2.338254</v>
      </c>
      <c r="DL13" s="68">
        <v>0.478512</v>
      </c>
      <c r="DM13" s="68">
        <v>1.859742</v>
      </c>
      <c r="DN13" s="68">
        <f t="shared" si="21"/>
        <v>49.608769</v>
      </c>
      <c r="DO13" s="68">
        <f t="shared" si="22"/>
        <v>5.742144000000001</v>
      </c>
      <c r="DP13" s="68">
        <f t="shared" si="23"/>
        <v>43.86662499999999</v>
      </c>
      <c r="DQ13" s="68">
        <v>15.734054</v>
      </c>
      <c r="DR13" s="68">
        <v>0.076261</v>
      </c>
      <c r="DS13" s="68">
        <v>15.657793</v>
      </c>
      <c r="DT13" s="68">
        <v>3.132783</v>
      </c>
      <c r="DU13" s="68">
        <v>0.076261</v>
      </c>
      <c r="DV13" s="68">
        <v>3.0565219999999997</v>
      </c>
      <c r="DW13" s="68">
        <v>0.079216</v>
      </c>
      <c r="DX13" s="68">
        <v>5.076261</v>
      </c>
      <c r="DY13" s="68">
        <v>-4.997045</v>
      </c>
      <c r="DZ13" s="68">
        <v>1.671997</v>
      </c>
      <c r="EA13" s="68">
        <v>0.076261</v>
      </c>
      <c r="EB13" s="68">
        <v>1.595736</v>
      </c>
      <c r="EC13" s="68">
        <v>0.179216</v>
      </c>
      <c r="ED13" s="68">
        <v>0.076261</v>
      </c>
      <c r="EE13" s="68">
        <v>0.10295499999999999</v>
      </c>
      <c r="EF13" s="68">
        <v>2.868514</v>
      </c>
      <c r="EG13" s="68">
        <v>0.076261</v>
      </c>
      <c r="EH13" s="68">
        <v>2.7922529999999997</v>
      </c>
      <c r="EI13" s="68">
        <v>0.309686</v>
      </c>
      <c r="EJ13" s="68">
        <v>0.076261</v>
      </c>
      <c r="EK13" s="68">
        <v>0.23342500000000002</v>
      </c>
      <c r="EL13" s="68">
        <v>0.321186</v>
      </c>
      <c r="EM13" s="68">
        <v>0.076261</v>
      </c>
      <c r="EN13" s="68">
        <v>0.24492500000000003</v>
      </c>
      <c r="EO13" s="68">
        <v>0.079216</v>
      </c>
      <c r="EP13" s="68">
        <v>0.076261</v>
      </c>
      <c r="EQ13" s="68">
        <v>0.0029549999999999993</v>
      </c>
      <c r="ER13" s="68">
        <v>0.079216</v>
      </c>
      <c r="ES13" s="68">
        <v>0.076261</v>
      </c>
      <c r="ET13" s="68">
        <v>0.0029549999999999993</v>
      </c>
      <c r="EU13" s="68">
        <v>0.25005</v>
      </c>
      <c r="EV13" s="68">
        <v>0.076261</v>
      </c>
      <c r="EW13" s="68">
        <v>0.173789</v>
      </c>
      <c r="EX13" s="68">
        <v>1.18353</v>
      </c>
      <c r="EY13" s="68">
        <v>0.076261</v>
      </c>
      <c r="EZ13" s="68">
        <v>1.107269</v>
      </c>
      <c r="FA13" s="68">
        <f t="shared" si="24"/>
        <v>25.888664000000002</v>
      </c>
      <c r="FB13" s="68">
        <f t="shared" si="4"/>
        <v>5.915131999999997</v>
      </c>
      <c r="FC13" s="68">
        <f t="shared" si="25"/>
        <v>19.973531999999995</v>
      </c>
      <c r="FD13" s="68">
        <v>4.272058</v>
      </c>
      <c r="FE13" s="68">
        <v>0.024096</v>
      </c>
      <c r="FF13" s="68">
        <v>4.247962</v>
      </c>
      <c r="FG13" s="68">
        <v>1.887849</v>
      </c>
      <c r="FH13" s="68">
        <v>0.024096</v>
      </c>
      <c r="FI13" s="68">
        <v>1.8637530000000002</v>
      </c>
      <c r="FJ13" s="68">
        <v>0.062785</v>
      </c>
      <c r="FK13" s="68">
        <v>0.024096</v>
      </c>
      <c r="FL13" s="68">
        <v>0.038688999999999994</v>
      </c>
      <c r="FM13" s="68">
        <v>0.062785</v>
      </c>
      <c r="FN13" s="68">
        <v>0.024096</v>
      </c>
      <c r="FO13" s="68">
        <v>0.038688999999999994</v>
      </c>
      <c r="FP13" s="68">
        <v>1.250805</v>
      </c>
      <c r="FQ13" s="68">
        <v>0.024096</v>
      </c>
      <c r="FR13" s="68">
        <v>1.226709</v>
      </c>
      <c r="FS13" s="68">
        <v>2.161791</v>
      </c>
      <c r="FT13" s="68">
        <v>0.024096</v>
      </c>
      <c r="FU13" s="68">
        <v>2.137695</v>
      </c>
      <c r="FV13" s="68">
        <v>2.75047</v>
      </c>
      <c r="FW13" s="68">
        <v>0.624096</v>
      </c>
      <c r="FX13" s="68">
        <v>2.126374</v>
      </c>
      <c r="FY13" s="68">
        <v>0.44922</v>
      </c>
      <c r="FZ13" s="68">
        <v>0.024096</v>
      </c>
      <c r="GA13" s="68">
        <v>0.425124</v>
      </c>
      <c r="GB13" s="68">
        <v>0.793562</v>
      </c>
      <c r="GC13" s="68">
        <v>0.024096</v>
      </c>
      <c r="GD13" s="68">
        <v>0.769466</v>
      </c>
      <c r="GE13" s="68">
        <v>0.862905</v>
      </c>
      <c r="GF13" s="68">
        <v>0.024096</v>
      </c>
      <c r="GG13" s="68">
        <v>0.838809</v>
      </c>
      <c r="GH13" s="68">
        <v>0.878305</v>
      </c>
      <c r="GI13" s="68">
        <v>0.024096</v>
      </c>
      <c r="GJ13" s="68">
        <v>0.854209</v>
      </c>
      <c r="GK13" s="68">
        <v>1.257954</v>
      </c>
      <c r="GL13" s="68">
        <v>0.294096</v>
      </c>
      <c r="GM13" s="68">
        <v>0.963858</v>
      </c>
      <c r="GN13" s="68">
        <f t="shared" si="26"/>
        <v>16.690489</v>
      </c>
      <c r="GO13" s="68">
        <f t="shared" si="5"/>
        <v>1.1591520000000002</v>
      </c>
      <c r="GP13" s="68">
        <f t="shared" si="6"/>
        <v>15.531336999999999</v>
      </c>
    </row>
    <row r="14" spans="2:198" s="45" customFormat="1" ht="14.25" customHeight="1">
      <c r="B14" s="62">
        <v>7</v>
      </c>
      <c r="C14" s="49" t="s">
        <v>106</v>
      </c>
      <c r="D14" s="68">
        <v>0.124865</v>
      </c>
      <c r="E14" s="69">
        <v>0</v>
      </c>
      <c r="F14" s="59">
        <f t="shared" si="7"/>
        <v>0.124865</v>
      </c>
      <c r="G14" s="68">
        <v>0.024955</v>
      </c>
      <c r="H14" s="69">
        <v>0</v>
      </c>
      <c r="I14" s="59">
        <f t="shared" si="8"/>
        <v>0.024955</v>
      </c>
      <c r="J14" s="68">
        <v>0</v>
      </c>
      <c r="K14" s="69">
        <v>0</v>
      </c>
      <c r="L14" s="59">
        <f t="shared" si="9"/>
        <v>0</v>
      </c>
      <c r="M14" s="68">
        <v>0.024955</v>
      </c>
      <c r="N14" s="69">
        <v>0</v>
      </c>
      <c r="O14" s="59">
        <f t="shared" si="10"/>
        <v>0.024955</v>
      </c>
      <c r="P14" s="68">
        <v>0</v>
      </c>
      <c r="Q14" s="69">
        <v>0</v>
      </c>
      <c r="R14" s="59">
        <f t="shared" si="11"/>
        <v>0</v>
      </c>
      <c r="S14" s="68">
        <v>0</v>
      </c>
      <c r="T14" s="69">
        <v>0</v>
      </c>
      <c r="U14" s="59">
        <f t="shared" si="12"/>
        <v>0</v>
      </c>
      <c r="V14" s="68">
        <v>0</v>
      </c>
      <c r="W14" s="69">
        <v>0</v>
      </c>
      <c r="X14" s="59">
        <f t="shared" si="13"/>
        <v>0</v>
      </c>
      <c r="Y14" s="68">
        <v>0</v>
      </c>
      <c r="Z14" s="69">
        <v>0</v>
      </c>
      <c r="AA14" s="59">
        <f t="shared" si="14"/>
        <v>0</v>
      </c>
      <c r="AB14" s="68">
        <v>0.12987</v>
      </c>
      <c r="AC14" s="69">
        <v>0</v>
      </c>
      <c r="AD14" s="59">
        <f t="shared" si="15"/>
        <v>0.12987</v>
      </c>
      <c r="AE14" s="68">
        <v>0</v>
      </c>
      <c r="AF14" s="69">
        <v>0</v>
      </c>
      <c r="AG14" s="59">
        <f t="shared" si="16"/>
        <v>0</v>
      </c>
      <c r="AH14" s="68">
        <v>0</v>
      </c>
      <c r="AI14" s="69">
        <v>0</v>
      </c>
      <c r="AJ14" s="59">
        <f t="shared" si="17"/>
        <v>0</v>
      </c>
      <c r="AK14" s="68">
        <v>0</v>
      </c>
      <c r="AL14" s="69">
        <v>0</v>
      </c>
      <c r="AM14" s="59">
        <f t="shared" si="18"/>
        <v>0</v>
      </c>
      <c r="AN14" s="68">
        <f t="shared" si="19"/>
        <v>0.30464500000000005</v>
      </c>
      <c r="AO14" s="68">
        <f t="shared" si="0"/>
        <v>0</v>
      </c>
      <c r="AP14" s="68">
        <f t="shared" si="1"/>
        <v>0.30464500000000005</v>
      </c>
      <c r="AQ14" s="68">
        <v>0</v>
      </c>
      <c r="AR14" s="69">
        <v>0</v>
      </c>
      <c r="AS14" s="59">
        <v>0</v>
      </c>
      <c r="AT14" s="68">
        <v>0</v>
      </c>
      <c r="AU14" s="69">
        <v>0</v>
      </c>
      <c r="AV14" s="59">
        <v>0</v>
      </c>
      <c r="AW14" s="70">
        <v>0</v>
      </c>
      <c r="AX14" s="70">
        <v>0</v>
      </c>
      <c r="AY14" s="59">
        <v>0</v>
      </c>
      <c r="AZ14" s="70">
        <v>0</v>
      </c>
      <c r="BA14" s="70">
        <v>0</v>
      </c>
      <c r="BB14" s="59">
        <v>0</v>
      </c>
      <c r="BC14" s="70">
        <v>0</v>
      </c>
      <c r="BD14" s="70">
        <v>0</v>
      </c>
      <c r="BE14" s="59">
        <v>0</v>
      </c>
      <c r="BF14" s="70">
        <v>0</v>
      </c>
      <c r="BG14" s="70">
        <v>0</v>
      </c>
      <c r="BH14" s="59">
        <v>0</v>
      </c>
      <c r="BI14" s="70">
        <v>0</v>
      </c>
      <c r="BJ14" s="70">
        <v>0</v>
      </c>
      <c r="BK14" s="59">
        <v>0</v>
      </c>
      <c r="BL14" s="70">
        <v>0</v>
      </c>
      <c r="BM14" s="70">
        <v>0</v>
      </c>
      <c r="BN14" s="68">
        <v>0</v>
      </c>
      <c r="BO14" s="70">
        <v>0</v>
      </c>
      <c r="BP14" s="70">
        <v>0</v>
      </c>
      <c r="BQ14" s="68">
        <v>0</v>
      </c>
      <c r="BR14" s="70">
        <v>0</v>
      </c>
      <c r="BS14" s="70">
        <v>0</v>
      </c>
      <c r="BT14" s="68">
        <v>0</v>
      </c>
      <c r="BU14" s="70">
        <v>0</v>
      </c>
      <c r="BV14" s="70">
        <v>0</v>
      </c>
      <c r="BW14" s="68">
        <v>0</v>
      </c>
      <c r="BX14" s="70">
        <v>0</v>
      </c>
      <c r="BY14" s="70">
        <v>0</v>
      </c>
      <c r="BZ14" s="68">
        <v>0</v>
      </c>
      <c r="CA14" s="68">
        <f t="shared" si="20"/>
        <v>0</v>
      </c>
      <c r="CB14" s="68">
        <f t="shared" si="2"/>
        <v>0</v>
      </c>
      <c r="CC14" s="68">
        <f t="shared" si="3"/>
        <v>0</v>
      </c>
      <c r="CD14" s="70">
        <v>0</v>
      </c>
      <c r="CE14" s="70">
        <v>0</v>
      </c>
      <c r="CF14" s="68">
        <v>0</v>
      </c>
      <c r="CG14" s="70">
        <v>0</v>
      </c>
      <c r="CH14" s="70">
        <v>0</v>
      </c>
      <c r="CI14" s="68">
        <v>0</v>
      </c>
      <c r="CJ14" s="70">
        <v>0</v>
      </c>
      <c r="CK14" s="70">
        <v>0</v>
      </c>
      <c r="CL14" s="68">
        <v>0</v>
      </c>
      <c r="CM14" s="70">
        <v>0</v>
      </c>
      <c r="CN14" s="70">
        <v>0</v>
      </c>
      <c r="CO14" s="68">
        <v>0</v>
      </c>
      <c r="CP14" s="70">
        <v>0</v>
      </c>
      <c r="CQ14" s="70">
        <v>0</v>
      </c>
      <c r="CR14" s="68">
        <v>0</v>
      </c>
      <c r="CS14" s="70">
        <v>0</v>
      </c>
      <c r="CT14" s="70">
        <v>0</v>
      </c>
      <c r="CU14" s="68">
        <v>0</v>
      </c>
      <c r="CV14" s="70">
        <v>0</v>
      </c>
      <c r="CW14" s="70">
        <v>0</v>
      </c>
      <c r="CX14" s="68">
        <v>0</v>
      </c>
      <c r="CY14" s="70">
        <v>0</v>
      </c>
      <c r="CZ14" s="70">
        <v>0</v>
      </c>
      <c r="DA14" s="68">
        <v>0</v>
      </c>
      <c r="DB14" s="70">
        <v>0</v>
      </c>
      <c r="DC14" s="70">
        <v>0</v>
      </c>
      <c r="DD14" s="68">
        <v>0</v>
      </c>
      <c r="DE14" s="70">
        <v>0</v>
      </c>
      <c r="DF14" s="70">
        <v>0</v>
      </c>
      <c r="DG14" s="68">
        <v>0</v>
      </c>
      <c r="DH14" s="68">
        <v>0</v>
      </c>
      <c r="DI14" s="68">
        <v>0</v>
      </c>
      <c r="DJ14" s="68">
        <v>0</v>
      </c>
      <c r="DK14" s="68">
        <v>0</v>
      </c>
      <c r="DL14" s="68">
        <v>0</v>
      </c>
      <c r="DM14" s="68">
        <v>0</v>
      </c>
      <c r="DN14" s="68">
        <f t="shared" si="21"/>
        <v>0</v>
      </c>
      <c r="DO14" s="68">
        <f t="shared" si="22"/>
        <v>0</v>
      </c>
      <c r="DP14" s="68">
        <f t="shared" si="23"/>
        <v>0</v>
      </c>
      <c r="DQ14" s="68">
        <v>0</v>
      </c>
      <c r="DR14" s="68">
        <v>0</v>
      </c>
      <c r="DS14" s="68">
        <v>0</v>
      </c>
      <c r="DT14" s="68">
        <v>0</v>
      </c>
      <c r="DU14" s="68">
        <v>0</v>
      </c>
      <c r="DV14" s="68">
        <v>0</v>
      </c>
      <c r="DW14" s="68">
        <v>0</v>
      </c>
      <c r="DX14" s="68">
        <v>0</v>
      </c>
      <c r="DY14" s="68">
        <v>0</v>
      </c>
      <c r="DZ14" s="68">
        <v>0</v>
      </c>
      <c r="EA14" s="68">
        <v>0</v>
      </c>
      <c r="EB14" s="68">
        <v>0</v>
      </c>
      <c r="EC14" s="68">
        <v>0</v>
      </c>
      <c r="ED14" s="68">
        <v>0</v>
      </c>
      <c r="EE14" s="68">
        <v>0</v>
      </c>
      <c r="EF14" s="68">
        <v>0</v>
      </c>
      <c r="EG14" s="68">
        <v>0</v>
      </c>
      <c r="EH14" s="68">
        <v>0</v>
      </c>
      <c r="EI14" s="68">
        <v>0</v>
      </c>
      <c r="EJ14" s="68">
        <v>0</v>
      </c>
      <c r="EK14" s="68">
        <v>0</v>
      </c>
      <c r="EL14" s="68">
        <v>0</v>
      </c>
      <c r="EM14" s="68">
        <v>0</v>
      </c>
      <c r="EN14" s="68">
        <v>0</v>
      </c>
      <c r="EO14" s="68">
        <v>0</v>
      </c>
      <c r="EP14" s="68">
        <v>0</v>
      </c>
      <c r="EQ14" s="68">
        <v>0</v>
      </c>
      <c r="ER14" s="68">
        <v>0</v>
      </c>
      <c r="ES14" s="68">
        <v>0</v>
      </c>
      <c r="ET14" s="68">
        <v>0</v>
      </c>
      <c r="EU14" s="68">
        <v>0</v>
      </c>
      <c r="EV14" s="68">
        <v>0</v>
      </c>
      <c r="EW14" s="68">
        <v>0</v>
      </c>
      <c r="EX14" s="68">
        <v>0.046519</v>
      </c>
      <c r="EY14" s="68">
        <v>0</v>
      </c>
      <c r="EZ14" s="68">
        <v>0.046519</v>
      </c>
      <c r="FA14" s="68">
        <f t="shared" si="24"/>
        <v>0.046519</v>
      </c>
      <c r="FB14" s="68">
        <f t="shared" si="4"/>
        <v>0</v>
      </c>
      <c r="FC14" s="68">
        <f t="shared" si="25"/>
        <v>0.046519</v>
      </c>
      <c r="FD14" s="68">
        <v>0</v>
      </c>
      <c r="FE14" s="68">
        <v>0</v>
      </c>
      <c r="FF14" s="68">
        <v>0</v>
      </c>
      <c r="FG14" s="68">
        <v>0.027203</v>
      </c>
      <c r="FH14" s="68">
        <v>0</v>
      </c>
      <c r="FI14" s="68">
        <v>0.027203</v>
      </c>
      <c r="FJ14" s="68">
        <v>0</v>
      </c>
      <c r="FK14" s="68">
        <v>0</v>
      </c>
      <c r="FL14" s="68">
        <v>0</v>
      </c>
      <c r="FM14" s="68">
        <v>0</v>
      </c>
      <c r="FN14" s="68">
        <v>0</v>
      </c>
      <c r="FO14" s="68">
        <v>0</v>
      </c>
      <c r="FP14" s="68">
        <v>0.349877</v>
      </c>
      <c r="FQ14" s="68">
        <v>0</v>
      </c>
      <c r="FR14" s="68">
        <v>0.349877</v>
      </c>
      <c r="FS14" s="68">
        <v>0.399985</v>
      </c>
      <c r="FT14" s="68">
        <v>0</v>
      </c>
      <c r="FU14" s="68">
        <v>0.399985</v>
      </c>
      <c r="FV14" s="68">
        <v>0.1</v>
      </c>
      <c r="FW14" s="68">
        <v>0</v>
      </c>
      <c r="FX14" s="68">
        <v>0.1</v>
      </c>
      <c r="FY14" s="68">
        <v>0</v>
      </c>
      <c r="FZ14" s="68">
        <v>0</v>
      </c>
      <c r="GA14" s="68">
        <v>0</v>
      </c>
      <c r="GB14" s="68">
        <v>0.199985</v>
      </c>
      <c r="GC14" s="68">
        <v>0</v>
      </c>
      <c r="GD14" s="68">
        <v>0.199985</v>
      </c>
      <c r="GE14" s="68">
        <v>0</v>
      </c>
      <c r="GF14" s="68">
        <v>0</v>
      </c>
      <c r="GG14" s="68">
        <v>0</v>
      </c>
      <c r="GH14" s="68">
        <v>0.11134</v>
      </c>
      <c r="GI14" s="68">
        <v>0</v>
      </c>
      <c r="GJ14" s="68">
        <v>0.11134</v>
      </c>
      <c r="GK14" s="68">
        <v>0.1</v>
      </c>
      <c r="GL14" s="68">
        <v>2.533322</v>
      </c>
      <c r="GM14" s="68">
        <v>-2.433322</v>
      </c>
      <c r="GN14" s="68">
        <f t="shared" si="26"/>
        <v>1.28839</v>
      </c>
      <c r="GO14" s="68">
        <f t="shared" si="5"/>
        <v>2.533322</v>
      </c>
      <c r="GP14" s="68">
        <f t="shared" si="6"/>
        <v>-1.2449320000000001</v>
      </c>
    </row>
    <row r="15" spans="2:198" ht="14.25" customHeight="1">
      <c r="B15" s="62">
        <v>8</v>
      </c>
      <c r="C15" s="49" t="s">
        <v>107</v>
      </c>
      <c r="D15" s="68">
        <v>0.510644</v>
      </c>
      <c r="E15" s="68">
        <v>0</v>
      </c>
      <c r="F15" s="59">
        <f t="shared" si="7"/>
        <v>0.510644</v>
      </c>
      <c r="G15" s="68">
        <v>0.378305</v>
      </c>
      <c r="H15" s="68">
        <v>0</v>
      </c>
      <c r="I15" s="59">
        <f t="shared" si="8"/>
        <v>0.378305</v>
      </c>
      <c r="J15" s="68">
        <v>0.366215</v>
      </c>
      <c r="K15" s="68">
        <v>0</v>
      </c>
      <c r="L15" s="59">
        <f t="shared" si="9"/>
        <v>0.366215</v>
      </c>
      <c r="M15" s="68">
        <v>0.368997</v>
      </c>
      <c r="N15" s="68">
        <v>0</v>
      </c>
      <c r="O15" s="59">
        <f t="shared" si="10"/>
        <v>0.368997</v>
      </c>
      <c r="P15" s="68">
        <v>0.370971</v>
      </c>
      <c r="Q15" s="68">
        <v>0</v>
      </c>
      <c r="R15" s="59">
        <f t="shared" si="11"/>
        <v>0.370971</v>
      </c>
      <c r="S15" s="68">
        <v>0.382951</v>
      </c>
      <c r="T15" s="68">
        <v>0</v>
      </c>
      <c r="U15" s="59">
        <f t="shared" si="12"/>
        <v>0.382951</v>
      </c>
      <c r="V15" s="68">
        <v>0.372696</v>
      </c>
      <c r="W15" s="68">
        <v>0</v>
      </c>
      <c r="X15" s="59">
        <f t="shared" si="13"/>
        <v>0.372696</v>
      </c>
      <c r="Y15" s="68">
        <v>0.349469</v>
      </c>
      <c r="Z15" s="68">
        <v>0</v>
      </c>
      <c r="AA15" s="59">
        <f t="shared" si="14"/>
        <v>0.349469</v>
      </c>
      <c r="AB15" s="68">
        <v>0.349469</v>
      </c>
      <c r="AC15" s="68">
        <v>0</v>
      </c>
      <c r="AD15" s="59">
        <f t="shared" si="15"/>
        <v>0.349469</v>
      </c>
      <c r="AE15" s="68">
        <v>0.349469</v>
      </c>
      <c r="AF15" s="68">
        <v>0</v>
      </c>
      <c r="AG15" s="59">
        <f t="shared" si="16"/>
        <v>0.349469</v>
      </c>
      <c r="AH15" s="68">
        <v>0.349469</v>
      </c>
      <c r="AI15" s="68">
        <v>0</v>
      </c>
      <c r="AJ15" s="59">
        <f t="shared" si="17"/>
        <v>0.349469</v>
      </c>
      <c r="AK15" s="68">
        <v>0.349469</v>
      </c>
      <c r="AL15" s="68">
        <v>0</v>
      </c>
      <c r="AM15" s="59">
        <f t="shared" si="18"/>
        <v>0.349469</v>
      </c>
      <c r="AN15" s="68">
        <f t="shared" si="19"/>
        <v>4.498124</v>
      </c>
      <c r="AO15" s="68">
        <f t="shared" si="0"/>
        <v>0</v>
      </c>
      <c r="AP15" s="68">
        <f t="shared" si="1"/>
        <v>4.498124</v>
      </c>
      <c r="AQ15" s="68">
        <v>0.431869</v>
      </c>
      <c r="AR15" s="68">
        <v>0.029782</v>
      </c>
      <c r="AS15" s="59">
        <v>0.402087</v>
      </c>
      <c r="AT15" s="68">
        <v>0.431869</v>
      </c>
      <c r="AU15" s="68">
        <v>0.029782</v>
      </c>
      <c r="AV15" s="59">
        <v>0.402087</v>
      </c>
      <c r="AW15" s="70">
        <v>0.431869</v>
      </c>
      <c r="AX15" s="70">
        <v>0.029782</v>
      </c>
      <c r="AY15" s="59">
        <v>0.402087</v>
      </c>
      <c r="AZ15" s="70">
        <v>0.431869</v>
      </c>
      <c r="BA15" s="70">
        <v>0.029782</v>
      </c>
      <c r="BB15" s="59">
        <v>0.402087</v>
      </c>
      <c r="BC15" s="70">
        <v>0.431869</v>
      </c>
      <c r="BD15" s="70">
        <v>0.029782</v>
      </c>
      <c r="BE15" s="59">
        <v>0.402087</v>
      </c>
      <c r="BF15" s="70">
        <v>0.481834</v>
      </c>
      <c r="BG15" s="70">
        <v>0.029782</v>
      </c>
      <c r="BH15" s="59">
        <v>0.452052</v>
      </c>
      <c r="BI15" s="70">
        <v>0.431869</v>
      </c>
      <c r="BJ15" s="70">
        <v>0.029782</v>
      </c>
      <c r="BK15" s="59">
        <v>0.402087</v>
      </c>
      <c r="BL15" s="70">
        <v>0.486834</v>
      </c>
      <c r="BM15" s="70">
        <v>0.029782</v>
      </c>
      <c r="BN15" s="68">
        <v>0.457052</v>
      </c>
      <c r="BO15" s="70">
        <v>0.431869</v>
      </c>
      <c r="BP15" s="70">
        <v>0.029782</v>
      </c>
      <c r="BQ15" s="68">
        <v>0.402087</v>
      </c>
      <c r="BR15" s="70">
        <v>0.431869</v>
      </c>
      <c r="BS15" s="70">
        <v>0.029782</v>
      </c>
      <c r="BT15" s="68">
        <v>0.402087</v>
      </c>
      <c r="BU15" s="70">
        <v>0.482809</v>
      </c>
      <c r="BV15" s="70">
        <v>0.029782</v>
      </c>
      <c r="BW15" s="68">
        <v>0.453027</v>
      </c>
      <c r="BX15" s="70">
        <v>0.431869</v>
      </c>
      <c r="BY15" s="70">
        <v>0.029782</v>
      </c>
      <c r="BZ15" s="68">
        <v>0.402087</v>
      </c>
      <c r="CA15" s="68">
        <f t="shared" si="20"/>
        <v>5.338297999999999</v>
      </c>
      <c r="CB15" s="68">
        <f t="shared" si="2"/>
        <v>0.3573839999999999</v>
      </c>
      <c r="CC15" s="68">
        <f t="shared" si="3"/>
        <v>4.980913999999999</v>
      </c>
      <c r="CD15" s="70">
        <v>0.022103</v>
      </c>
      <c r="CE15" s="70">
        <v>0</v>
      </c>
      <c r="CF15" s="68">
        <v>0.022103</v>
      </c>
      <c r="CG15" s="70">
        <v>0.022103</v>
      </c>
      <c r="CH15" s="70">
        <v>0</v>
      </c>
      <c r="CI15" s="68">
        <v>0.022103</v>
      </c>
      <c r="CJ15" s="70">
        <v>0.022103</v>
      </c>
      <c r="CK15" s="70">
        <v>0</v>
      </c>
      <c r="CL15" s="68">
        <v>0.022103</v>
      </c>
      <c r="CM15" s="70">
        <v>0.022103</v>
      </c>
      <c r="CN15" s="70">
        <v>0</v>
      </c>
      <c r="CO15" s="68">
        <v>0.022103</v>
      </c>
      <c r="CP15" s="70">
        <v>0.022103</v>
      </c>
      <c r="CQ15" s="70">
        <v>0</v>
      </c>
      <c r="CR15" s="68">
        <v>0.022103</v>
      </c>
      <c r="CS15" s="70">
        <v>0.022103</v>
      </c>
      <c r="CT15" s="70">
        <v>0</v>
      </c>
      <c r="CU15" s="68">
        <v>0.022103</v>
      </c>
      <c r="CV15" s="70">
        <v>0.022103</v>
      </c>
      <c r="CW15" s="70">
        <v>0</v>
      </c>
      <c r="CX15" s="68">
        <v>0.022103</v>
      </c>
      <c r="CY15" s="70">
        <v>0.022103</v>
      </c>
      <c r="CZ15" s="70">
        <v>0</v>
      </c>
      <c r="DA15" s="68">
        <v>0.022103</v>
      </c>
      <c r="DB15" s="70">
        <v>0.022103</v>
      </c>
      <c r="DC15" s="70">
        <v>0</v>
      </c>
      <c r="DD15" s="68">
        <v>0.022103</v>
      </c>
      <c r="DE15" s="70">
        <v>0.070408</v>
      </c>
      <c r="DF15" s="70">
        <v>0</v>
      </c>
      <c r="DG15" s="68">
        <v>0.070408</v>
      </c>
      <c r="DH15" s="68">
        <v>0.022103</v>
      </c>
      <c r="DI15" s="68">
        <v>0</v>
      </c>
      <c r="DJ15" s="68">
        <v>0.022103</v>
      </c>
      <c r="DK15" s="68">
        <v>0.022103</v>
      </c>
      <c r="DL15" s="68">
        <v>0</v>
      </c>
      <c r="DM15" s="68">
        <v>0.022103</v>
      </c>
      <c r="DN15" s="68">
        <f t="shared" si="21"/>
        <v>0.313541</v>
      </c>
      <c r="DO15" s="68">
        <f t="shared" si="22"/>
        <v>0</v>
      </c>
      <c r="DP15" s="68">
        <f t="shared" si="23"/>
        <v>0.313541</v>
      </c>
      <c r="DQ15" s="68">
        <v>2.878602</v>
      </c>
      <c r="DR15" s="68">
        <v>0.002647</v>
      </c>
      <c r="DS15" s="68">
        <v>2.875955</v>
      </c>
      <c r="DT15" s="68">
        <v>0</v>
      </c>
      <c r="DU15" s="68">
        <v>0.002647</v>
      </c>
      <c r="DV15" s="68">
        <v>-0.002647</v>
      </c>
      <c r="DW15" s="68">
        <v>0.01994</v>
      </c>
      <c r="DX15" s="68">
        <v>0.002647</v>
      </c>
      <c r="DY15" s="68">
        <v>0.017293</v>
      </c>
      <c r="DZ15" s="68">
        <v>0</v>
      </c>
      <c r="EA15" s="68">
        <v>0.002647</v>
      </c>
      <c r="EB15" s="68">
        <v>-0.002647</v>
      </c>
      <c r="EC15" s="68">
        <v>0</v>
      </c>
      <c r="ED15" s="68">
        <v>0.002647</v>
      </c>
      <c r="EE15" s="68">
        <v>-0.002647</v>
      </c>
      <c r="EF15" s="68">
        <v>0</v>
      </c>
      <c r="EG15" s="68">
        <v>0.002647</v>
      </c>
      <c r="EH15" s="68">
        <v>-0.002647</v>
      </c>
      <c r="EI15" s="68">
        <v>0</v>
      </c>
      <c r="EJ15" s="68">
        <v>0.002647</v>
      </c>
      <c r="EK15" s="68">
        <v>-0.002647</v>
      </c>
      <c r="EL15" s="68">
        <v>0</v>
      </c>
      <c r="EM15" s="68">
        <v>0.002647</v>
      </c>
      <c r="EN15" s="68">
        <v>-0.002647</v>
      </c>
      <c r="EO15" s="68">
        <v>0</v>
      </c>
      <c r="EP15" s="68">
        <v>0.002647</v>
      </c>
      <c r="EQ15" s="68">
        <v>-0.002647</v>
      </c>
      <c r="ER15" s="68">
        <v>0.019925</v>
      </c>
      <c r="ES15" s="68">
        <v>0.002647</v>
      </c>
      <c r="ET15" s="68">
        <v>0.017277999999999998</v>
      </c>
      <c r="EU15" s="68">
        <v>0.05</v>
      </c>
      <c r="EV15" s="68">
        <v>0.002647</v>
      </c>
      <c r="EW15" s="68">
        <v>0.047353000000000006</v>
      </c>
      <c r="EX15" s="68">
        <v>0.04994</v>
      </c>
      <c r="EY15" s="68">
        <v>0.42881</v>
      </c>
      <c r="EZ15" s="68">
        <v>-0.37887000000000004</v>
      </c>
      <c r="FA15" s="68">
        <f t="shared" si="24"/>
        <v>3.018407</v>
      </c>
      <c r="FB15" s="68">
        <f t="shared" si="4"/>
        <v>0.45792700000000003</v>
      </c>
      <c r="FC15" s="68">
        <f t="shared" si="25"/>
        <v>2.5604799999999996</v>
      </c>
      <c r="FD15" s="68">
        <v>0</v>
      </c>
      <c r="FE15" s="68">
        <v>0.002603</v>
      </c>
      <c r="FF15" s="68">
        <v>-0.002603</v>
      </c>
      <c r="FG15" s="68">
        <v>0</v>
      </c>
      <c r="FH15" s="68">
        <v>0.002603</v>
      </c>
      <c r="FI15" s="68">
        <v>-0.002603</v>
      </c>
      <c r="FJ15" s="68">
        <v>0</v>
      </c>
      <c r="FK15" s="68">
        <v>0.002603</v>
      </c>
      <c r="FL15" s="68">
        <v>-0.002603</v>
      </c>
      <c r="FM15" s="68">
        <v>0</v>
      </c>
      <c r="FN15" s="68">
        <v>0.002603</v>
      </c>
      <c r="FO15" s="68">
        <v>-0.002603</v>
      </c>
      <c r="FP15" s="68">
        <v>0</v>
      </c>
      <c r="FQ15" s="68">
        <v>0.002603</v>
      </c>
      <c r="FR15" s="68">
        <v>-0.002603</v>
      </c>
      <c r="FS15" s="68">
        <v>0.049965</v>
      </c>
      <c r="FT15" s="68">
        <v>0.002603</v>
      </c>
      <c r="FU15" s="68">
        <v>0.047362</v>
      </c>
      <c r="FV15" s="68">
        <v>0.100895</v>
      </c>
      <c r="FW15" s="68">
        <v>0.002603</v>
      </c>
      <c r="FX15" s="68">
        <v>0.098292</v>
      </c>
      <c r="FY15" s="68">
        <v>0.02497</v>
      </c>
      <c r="FZ15" s="68">
        <v>0.002603</v>
      </c>
      <c r="GA15" s="68">
        <v>0.022366999999999998</v>
      </c>
      <c r="GB15" s="68">
        <v>0.01494</v>
      </c>
      <c r="GC15" s="68">
        <v>0.002603</v>
      </c>
      <c r="GD15" s="68">
        <v>0.012337</v>
      </c>
      <c r="GE15" s="68">
        <v>0.00994</v>
      </c>
      <c r="GF15" s="68">
        <v>0.002603</v>
      </c>
      <c r="GG15" s="68">
        <v>0.007337</v>
      </c>
      <c r="GH15" s="68">
        <v>0.01988</v>
      </c>
      <c r="GI15" s="68">
        <v>0.002603</v>
      </c>
      <c r="GJ15" s="68">
        <v>0.017276999999999997</v>
      </c>
      <c r="GK15" s="68">
        <v>0</v>
      </c>
      <c r="GL15" s="68">
        <v>0.002603</v>
      </c>
      <c r="GM15" s="68">
        <v>-0.002603</v>
      </c>
      <c r="GN15" s="68">
        <f t="shared" si="26"/>
        <v>0.22059</v>
      </c>
      <c r="GO15" s="68">
        <f t="shared" si="5"/>
        <v>0.031236000000000003</v>
      </c>
      <c r="GP15" s="68">
        <f t="shared" si="6"/>
        <v>0.18935400000000002</v>
      </c>
    </row>
    <row r="16" spans="2:198" ht="14.25" customHeight="1">
      <c r="B16" s="62">
        <v>9</v>
      </c>
      <c r="C16" s="49" t="s">
        <v>108</v>
      </c>
      <c r="D16" s="68">
        <v>0.44963</v>
      </c>
      <c r="E16" s="68">
        <v>0</v>
      </c>
      <c r="F16" s="59">
        <f t="shared" si="7"/>
        <v>0.44963</v>
      </c>
      <c r="G16" s="68">
        <v>0.949056</v>
      </c>
      <c r="H16" s="68">
        <v>0</v>
      </c>
      <c r="I16" s="59">
        <f t="shared" si="8"/>
        <v>0.949056</v>
      </c>
      <c r="J16" s="68">
        <v>0</v>
      </c>
      <c r="K16" s="68">
        <v>0</v>
      </c>
      <c r="L16" s="59">
        <f t="shared" si="9"/>
        <v>0</v>
      </c>
      <c r="M16" s="68">
        <v>0</v>
      </c>
      <c r="N16" s="68">
        <v>0</v>
      </c>
      <c r="O16" s="59">
        <f t="shared" si="10"/>
        <v>0</v>
      </c>
      <c r="P16" s="68">
        <v>0</v>
      </c>
      <c r="Q16" s="68">
        <v>0</v>
      </c>
      <c r="R16" s="59">
        <f t="shared" si="11"/>
        <v>0</v>
      </c>
      <c r="S16" s="68">
        <v>0</v>
      </c>
      <c r="T16" s="68">
        <v>0</v>
      </c>
      <c r="U16" s="59">
        <f t="shared" si="12"/>
        <v>0</v>
      </c>
      <c r="V16" s="68">
        <v>0</v>
      </c>
      <c r="W16" s="68">
        <v>0</v>
      </c>
      <c r="X16" s="59">
        <f t="shared" si="13"/>
        <v>0</v>
      </c>
      <c r="Y16" s="68">
        <v>0</v>
      </c>
      <c r="Z16" s="68">
        <v>0</v>
      </c>
      <c r="AA16" s="59">
        <f t="shared" si="14"/>
        <v>0</v>
      </c>
      <c r="AB16" s="68">
        <v>0</v>
      </c>
      <c r="AC16" s="68">
        <v>0</v>
      </c>
      <c r="AD16" s="59">
        <f t="shared" si="15"/>
        <v>0</v>
      </c>
      <c r="AE16" s="68">
        <v>0</v>
      </c>
      <c r="AF16" s="68">
        <v>0</v>
      </c>
      <c r="AG16" s="59">
        <f t="shared" si="16"/>
        <v>0</v>
      </c>
      <c r="AH16" s="68">
        <v>0</v>
      </c>
      <c r="AI16" s="68">
        <v>0</v>
      </c>
      <c r="AJ16" s="59">
        <f t="shared" si="17"/>
        <v>0</v>
      </c>
      <c r="AK16" s="68">
        <v>0</v>
      </c>
      <c r="AL16" s="68">
        <v>0</v>
      </c>
      <c r="AM16" s="59">
        <f t="shared" si="18"/>
        <v>0</v>
      </c>
      <c r="AN16" s="68">
        <f t="shared" si="19"/>
        <v>1.398686</v>
      </c>
      <c r="AO16" s="68">
        <f t="shared" si="0"/>
        <v>0</v>
      </c>
      <c r="AP16" s="68">
        <f t="shared" si="1"/>
        <v>1.398686</v>
      </c>
      <c r="AQ16" s="68">
        <v>0</v>
      </c>
      <c r="AR16" s="68">
        <v>0.027576</v>
      </c>
      <c r="AS16" s="59">
        <v>-0.027576</v>
      </c>
      <c r="AT16" s="68">
        <v>0</v>
      </c>
      <c r="AU16" s="68">
        <v>0.027576</v>
      </c>
      <c r="AV16" s="59">
        <v>-0.027576</v>
      </c>
      <c r="AW16" s="70">
        <v>0</v>
      </c>
      <c r="AX16" s="70">
        <v>0.027576</v>
      </c>
      <c r="AY16" s="59">
        <v>-0.027576</v>
      </c>
      <c r="AZ16" s="70">
        <v>0</v>
      </c>
      <c r="BA16" s="70">
        <v>0.027576</v>
      </c>
      <c r="BB16" s="59">
        <v>-0.027576</v>
      </c>
      <c r="BC16" s="70">
        <v>0</v>
      </c>
      <c r="BD16" s="70">
        <v>0.027576</v>
      </c>
      <c r="BE16" s="59">
        <v>-0.027576</v>
      </c>
      <c r="BF16" s="70">
        <v>0</v>
      </c>
      <c r="BG16" s="70">
        <v>0.027576</v>
      </c>
      <c r="BH16" s="59">
        <v>-0.027576</v>
      </c>
      <c r="BI16" s="70">
        <v>0</v>
      </c>
      <c r="BJ16" s="70">
        <v>0.027576</v>
      </c>
      <c r="BK16" s="59">
        <v>-0.027576</v>
      </c>
      <c r="BL16" s="70">
        <v>0</v>
      </c>
      <c r="BM16" s="70">
        <v>0.027576</v>
      </c>
      <c r="BN16" s="68">
        <v>-0.027576</v>
      </c>
      <c r="BO16" s="70">
        <v>0</v>
      </c>
      <c r="BP16" s="70">
        <v>0.027576</v>
      </c>
      <c r="BQ16" s="68">
        <v>-0.027576</v>
      </c>
      <c r="BR16" s="70">
        <v>0</v>
      </c>
      <c r="BS16" s="70">
        <v>0.027576</v>
      </c>
      <c r="BT16" s="68">
        <v>-0.027576</v>
      </c>
      <c r="BU16" s="70">
        <v>0</v>
      </c>
      <c r="BV16" s="70">
        <v>0.027576</v>
      </c>
      <c r="BW16" s="68">
        <v>-0.027576</v>
      </c>
      <c r="BX16" s="70">
        <v>0</v>
      </c>
      <c r="BY16" s="70">
        <v>0.027576</v>
      </c>
      <c r="BZ16" s="68">
        <v>-0.027576</v>
      </c>
      <c r="CA16" s="68">
        <f t="shared" si="20"/>
        <v>0</v>
      </c>
      <c r="CB16" s="68">
        <f t="shared" si="2"/>
        <v>0.33091199999999993</v>
      </c>
      <c r="CC16" s="68">
        <f t="shared" si="3"/>
        <v>-0.33091199999999993</v>
      </c>
      <c r="CD16" s="70">
        <v>0</v>
      </c>
      <c r="CE16" s="70">
        <v>0</v>
      </c>
      <c r="CF16" s="68">
        <v>0</v>
      </c>
      <c r="CG16" s="70">
        <v>0</v>
      </c>
      <c r="CH16" s="70">
        <v>0</v>
      </c>
      <c r="CI16" s="68">
        <v>0</v>
      </c>
      <c r="CJ16" s="70">
        <v>0</v>
      </c>
      <c r="CK16" s="70">
        <v>0</v>
      </c>
      <c r="CL16" s="68">
        <v>0</v>
      </c>
      <c r="CM16" s="70">
        <v>0</v>
      </c>
      <c r="CN16" s="70">
        <v>0</v>
      </c>
      <c r="CO16" s="68">
        <v>0</v>
      </c>
      <c r="CP16" s="70">
        <v>0</v>
      </c>
      <c r="CQ16" s="70">
        <v>0</v>
      </c>
      <c r="CR16" s="68">
        <v>0</v>
      </c>
      <c r="CS16" s="70">
        <v>0</v>
      </c>
      <c r="CT16" s="70">
        <v>0</v>
      </c>
      <c r="CU16" s="68">
        <v>0</v>
      </c>
      <c r="CV16" s="70">
        <v>0</v>
      </c>
      <c r="CW16" s="70">
        <v>0</v>
      </c>
      <c r="CX16" s="68">
        <v>0</v>
      </c>
      <c r="CY16" s="70">
        <v>0</v>
      </c>
      <c r="CZ16" s="70">
        <v>0</v>
      </c>
      <c r="DA16" s="68">
        <v>0</v>
      </c>
      <c r="DB16" s="70">
        <v>0</v>
      </c>
      <c r="DC16" s="70">
        <v>0</v>
      </c>
      <c r="DD16" s="68">
        <v>0</v>
      </c>
      <c r="DE16" s="70">
        <v>0</v>
      </c>
      <c r="DF16" s="70">
        <v>0</v>
      </c>
      <c r="DG16" s="68">
        <v>0</v>
      </c>
      <c r="DH16" s="68">
        <v>4.356596</v>
      </c>
      <c r="DI16" s="68">
        <v>0</v>
      </c>
      <c r="DJ16" s="68">
        <v>4.356596</v>
      </c>
      <c r="DK16" s="68">
        <v>0.006704</v>
      </c>
      <c r="DL16" s="68">
        <v>0</v>
      </c>
      <c r="DM16" s="68">
        <v>0.006704</v>
      </c>
      <c r="DN16" s="68">
        <f t="shared" si="21"/>
        <v>4.3633</v>
      </c>
      <c r="DO16" s="68">
        <f t="shared" si="22"/>
        <v>0</v>
      </c>
      <c r="DP16" s="68">
        <f t="shared" si="23"/>
        <v>4.3633</v>
      </c>
      <c r="DQ16" s="68">
        <v>0.571531</v>
      </c>
      <c r="DR16" s="68">
        <v>0.068777</v>
      </c>
      <c r="DS16" s="68">
        <v>0.502754</v>
      </c>
      <c r="DT16" s="68">
        <v>0</v>
      </c>
      <c r="DU16" s="68">
        <v>0.068777</v>
      </c>
      <c r="DV16" s="68">
        <v>-0.068777</v>
      </c>
      <c r="DW16" s="68">
        <v>0</v>
      </c>
      <c r="DX16" s="68">
        <v>0.068777</v>
      </c>
      <c r="DY16" s="68">
        <v>-0.068777</v>
      </c>
      <c r="DZ16" s="68">
        <v>0.561388</v>
      </c>
      <c r="EA16" s="68">
        <v>0.068777</v>
      </c>
      <c r="EB16" s="68">
        <v>0.492611</v>
      </c>
      <c r="EC16" s="68">
        <v>0.32228</v>
      </c>
      <c r="ED16" s="68">
        <v>0.068777</v>
      </c>
      <c r="EE16" s="68">
        <v>0.25350300000000003</v>
      </c>
      <c r="EF16" s="68">
        <v>0.434616</v>
      </c>
      <c r="EG16" s="68">
        <v>0.068777</v>
      </c>
      <c r="EH16" s="68">
        <v>0.365839</v>
      </c>
      <c r="EI16" s="68">
        <v>0</v>
      </c>
      <c r="EJ16" s="68">
        <v>0.068777</v>
      </c>
      <c r="EK16" s="68">
        <v>-0.068777</v>
      </c>
      <c r="EL16" s="68">
        <v>0.221845</v>
      </c>
      <c r="EM16" s="68">
        <v>0.068777</v>
      </c>
      <c r="EN16" s="68">
        <v>0.15306799999999998</v>
      </c>
      <c r="EO16" s="68">
        <v>0.110941</v>
      </c>
      <c r="EP16" s="68">
        <v>0.068777</v>
      </c>
      <c r="EQ16" s="68">
        <v>0.04216399999999999</v>
      </c>
      <c r="ER16" s="68">
        <v>0</v>
      </c>
      <c r="ES16" s="68">
        <v>0.068777</v>
      </c>
      <c r="ET16" s="68">
        <v>-0.068777</v>
      </c>
      <c r="EU16" s="68">
        <v>0.22599</v>
      </c>
      <c r="EV16" s="68">
        <v>0.068777</v>
      </c>
      <c r="EW16" s="68">
        <v>0.157213</v>
      </c>
      <c r="EX16" s="68">
        <v>0.112074</v>
      </c>
      <c r="EY16" s="68">
        <v>0.068777</v>
      </c>
      <c r="EZ16" s="68">
        <v>0.04329699999999999</v>
      </c>
      <c r="FA16" s="68">
        <f t="shared" si="24"/>
        <v>2.5606649999999997</v>
      </c>
      <c r="FB16" s="68">
        <f t="shared" si="4"/>
        <v>0.8253239999999998</v>
      </c>
      <c r="FC16" s="68">
        <f t="shared" si="25"/>
        <v>1.735341</v>
      </c>
      <c r="FD16" s="68">
        <v>0.34999</v>
      </c>
      <c r="FE16" s="68">
        <v>0.067636</v>
      </c>
      <c r="FF16" s="68">
        <v>0.282354</v>
      </c>
      <c r="FG16" s="68">
        <v>0.00559</v>
      </c>
      <c r="FH16" s="68">
        <v>0.067636</v>
      </c>
      <c r="FI16" s="68">
        <v>-0.062046000000000004</v>
      </c>
      <c r="FJ16" s="68">
        <v>0.003975</v>
      </c>
      <c r="FK16" s="68">
        <v>0.067636</v>
      </c>
      <c r="FL16" s="68">
        <v>-0.063661</v>
      </c>
      <c r="FM16" s="68">
        <v>0</v>
      </c>
      <c r="FN16" s="68">
        <v>0.067636</v>
      </c>
      <c r="FO16" s="68">
        <v>-0.067636</v>
      </c>
      <c r="FP16" s="68">
        <v>0</v>
      </c>
      <c r="FQ16" s="68">
        <v>0.067636</v>
      </c>
      <c r="FR16" s="68">
        <v>-0.067636</v>
      </c>
      <c r="FS16" s="68">
        <v>0.001975</v>
      </c>
      <c r="FT16" s="68">
        <v>0.067636</v>
      </c>
      <c r="FU16" s="68">
        <v>-0.065661</v>
      </c>
      <c r="FV16" s="68">
        <v>0.287236</v>
      </c>
      <c r="FW16" s="68">
        <v>0.067636</v>
      </c>
      <c r="FX16" s="68">
        <v>0.2196</v>
      </c>
      <c r="FY16" s="68">
        <v>0</v>
      </c>
      <c r="FZ16" s="68">
        <v>0.067636</v>
      </c>
      <c r="GA16" s="68">
        <v>-0.067636</v>
      </c>
      <c r="GB16" s="68">
        <v>0</v>
      </c>
      <c r="GC16" s="68">
        <v>0.067636</v>
      </c>
      <c r="GD16" s="68">
        <v>-0.067636</v>
      </c>
      <c r="GE16" s="68">
        <v>0</v>
      </c>
      <c r="GF16" s="68">
        <v>0.067636</v>
      </c>
      <c r="GG16" s="68">
        <v>-0.067636</v>
      </c>
      <c r="GH16" s="68">
        <v>0.733476</v>
      </c>
      <c r="GI16" s="68">
        <v>0.067636</v>
      </c>
      <c r="GJ16" s="68">
        <v>0.66584</v>
      </c>
      <c r="GK16" s="68">
        <v>0.010094</v>
      </c>
      <c r="GL16" s="68">
        <v>0.067636</v>
      </c>
      <c r="GM16" s="68">
        <v>-0.057542</v>
      </c>
      <c r="GN16" s="68">
        <f t="shared" si="26"/>
        <v>1.392336</v>
      </c>
      <c r="GO16" s="68">
        <f t="shared" si="5"/>
        <v>0.8116320000000002</v>
      </c>
      <c r="GP16" s="68">
        <f t="shared" si="6"/>
        <v>0.580704</v>
      </c>
    </row>
    <row r="17" spans="2:198" ht="14.25" customHeight="1">
      <c r="B17" s="62">
        <v>10</v>
      </c>
      <c r="C17" s="49" t="s">
        <v>109</v>
      </c>
      <c r="D17" s="68">
        <v>6.786683</v>
      </c>
      <c r="E17" s="68">
        <v>1.123036</v>
      </c>
      <c r="F17" s="59">
        <f t="shared" si="7"/>
        <v>5.663647</v>
      </c>
      <c r="G17" s="68">
        <v>6.363238</v>
      </c>
      <c r="H17" s="68">
        <v>1.473036</v>
      </c>
      <c r="I17" s="59">
        <f t="shared" si="8"/>
        <v>4.890202</v>
      </c>
      <c r="J17" s="68">
        <v>6.752912</v>
      </c>
      <c r="K17" s="68">
        <v>1.123036</v>
      </c>
      <c r="L17" s="59">
        <f t="shared" si="9"/>
        <v>5.629876</v>
      </c>
      <c r="M17" s="68">
        <v>7.722405</v>
      </c>
      <c r="N17" s="68">
        <v>1.123036</v>
      </c>
      <c r="O17" s="59">
        <f t="shared" si="10"/>
        <v>6.599369</v>
      </c>
      <c r="P17" s="68">
        <v>7.557426</v>
      </c>
      <c r="Q17" s="68">
        <v>11.123032</v>
      </c>
      <c r="R17" s="59">
        <f t="shared" si="11"/>
        <v>-3.565606</v>
      </c>
      <c r="S17" s="68">
        <v>10.769269</v>
      </c>
      <c r="T17" s="68">
        <v>1.123036</v>
      </c>
      <c r="U17" s="59">
        <f t="shared" si="12"/>
        <v>9.646232999999999</v>
      </c>
      <c r="V17" s="68">
        <v>5.843059</v>
      </c>
      <c r="W17" s="68">
        <v>133.883885</v>
      </c>
      <c r="X17" s="59">
        <f t="shared" si="13"/>
        <v>-128.04082599999998</v>
      </c>
      <c r="Y17" s="68">
        <v>10.894918</v>
      </c>
      <c r="Z17" s="68">
        <v>1.123036</v>
      </c>
      <c r="AA17" s="59">
        <f t="shared" si="14"/>
        <v>9.771882000000002</v>
      </c>
      <c r="AB17" s="68">
        <v>17.14093</v>
      </c>
      <c r="AC17" s="68">
        <v>1.123036</v>
      </c>
      <c r="AD17" s="59">
        <f t="shared" si="15"/>
        <v>16.017894000000002</v>
      </c>
      <c r="AE17" s="68">
        <v>7.769131</v>
      </c>
      <c r="AF17" s="68">
        <v>1.123036</v>
      </c>
      <c r="AG17" s="59">
        <f t="shared" si="16"/>
        <v>6.646095</v>
      </c>
      <c r="AH17" s="68">
        <v>15.215251</v>
      </c>
      <c r="AI17" s="68">
        <v>1.123036</v>
      </c>
      <c r="AJ17" s="59">
        <f t="shared" si="17"/>
        <v>14.092215</v>
      </c>
      <c r="AK17" s="68">
        <v>6.717749</v>
      </c>
      <c r="AL17" s="68">
        <v>1.123036</v>
      </c>
      <c r="AM17" s="59">
        <f t="shared" si="18"/>
        <v>5.5947130000000005</v>
      </c>
      <c r="AN17" s="68">
        <f t="shared" si="19"/>
        <v>109.532971</v>
      </c>
      <c r="AO17" s="68">
        <f t="shared" si="0"/>
        <v>156.58727700000006</v>
      </c>
      <c r="AP17" s="68">
        <f t="shared" si="1"/>
        <v>-47.05430599999998</v>
      </c>
      <c r="AQ17" s="68">
        <v>18.855773</v>
      </c>
      <c r="AR17" s="68">
        <v>1.383595</v>
      </c>
      <c r="AS17" s="59">
        <v>17.472178</v>
      </c>
      <c r="AT17" s="68">
        <v>22.511411</v>
      </c>
      <c r="AU17" s="68">
        <v>1.383595</v>
      </c>
      <c r="AV17" s="59">
        <v>21.127816</v>
      </c>
      <c r="AW17" s="70">
        <v>10.700899</v>
      </c>
      <c r="AX17" s="70">
        <v>1.383595</v>
      </c>
      <c r="AY17" s="59">
        <v>9.317304</v>
      </c>
      <c r="AZ17" s="70">
        <v>14.072441</v>
      </c>
      <c r="BA17" s="70">
        <v>1.383595</v>
      </c>
      <c r="BB17" s="59">
        <v>12.688846</v>
      </c>
      <c r="BC17" s="70">
        <v>5.130191</v>
      </c>
      <c r="BD17" s="70">
        <v>1.383595</v>
      </c>
      <c r="BE17" s="59">
        <v>3.7465960000000003</v>
      </c>
      <c r="BF17" s="70">
        <v>22.406157</v>
      </c>
      <c r="BG17" s="70">
        <v>18.383595</v>
      </c>
      <c r="BH17" s="59">
        <v>4.022562000000001</v>
      </c>
      <c r="BI17" s="70">
        <v>5.194143</v>
      </c>
      <c r="BJ17" s="70">
        <v>1.383595</v>
      </c>
      <c r="BK17" s="59">
        <v>3.8105480000000007</v>
      </c>
      <c r="BL17" s="70">
        <v>5.130191</v>
      </c>
      <c r="BM17" s="70">
        <v>1.383595</v>
      </c>
      <c r="BN17" s="68">
        <v>3.7465960000000003</v>
      </c>
      <c r="BO17" s="70">
        <v>6.32321</v>
      </c>
      <c r="BP17" s="70">
        <v>1.383595</v>
      </c>
      <c r="BQ17" s="68">
        <v>4.939615000000001</v>
      </c>
      <c r="BR17" s="70">
        <v>7.802339</v>
      </c>
      <c r="BS17" s="70">
        <v>1.383595</v>
      </c>
      <c r="BT17" s="68">
        <v>6.418744</v>
      </c>
      <c r="BU17" s="70">
        <v>5.236824</v>
      </c>
      <c r="BV17" s="70">
        <v>1.383595</v>
      </c>
      <c r="BW17" s="68">
        <v>3.8532290000000007</v>
      </c>
      <c r="BX17" s="70">
        <v>5.130191</v>
      </c>
      <c r="BY17" s="70">
        <v>1.383595</v>
      </c>
      <c r="BZ17" s="68">
        <v>3.7465960000000003</v>
      </c>
      <c r="CA17" s="68">
        <f t="shared" si="20"/>
        <v>128.49377</v>
      </c>
      <c r="CB17" s="68">
        <f t="shared" si="2"/>
        <v>33.603139999999996</v>
      </c>
      <c r="CC17" s="68">
        <f t="shared" si="3"/>
        <v>94.89063</v>
      </c>
      <c r="CD17" s="70">
        <v>2.991477</v>
      </c>
      <c r="CE17" s="70">
        <v>3.097117</v>
      </c>
      <c r="CF17" s="68">
        <v>-0.10563999999999973</v>
      </c>
      <c r="CG17" s="70">
        <v>15.969439</v>
      </c>
      <c r="CH17" s="70">
        <v>3.097117</v>
      </c>
      <c r="CI17" s="68">
        <v>12.872322</v>
      </c>
      <c r="CJ17" s="70">
        <v>2.800279</v>
      </c>
      <c r="CK17" s="70">
        <v>3.097117</v>
      </c>
      <c r="CL17" s="68">
        <v>-0.2968379999999997</v>
      </c>
      <c r="CM17" s="70">
        <v>23.288083</v>
      </c>
      <c r="CN17" s="70">
        <v>3.097117</v>
      </c>
      <c r="CO17" s="68">
        <v>20.190966</v>
      </c>
      <c r="CP17" s="70">
        <v>3.823264</v>
      </c>
      <c r="CQ17" s="70">
        <v>3.097117</v>
      </c>
      <c r="CR17" s="68">
        <v>0.7261470000000001</v>
      </c>
      <c r="CS17" s="70">
        <v>4.946614</v>
      </c>
      <c r="CT17" s="70">
        <v>4.483117</v>
      </c>
      <c r="CU17" s="68">
        <v>0.46349700000000027</v>
      </c>
      <c r="CV17" s="70">
        <v>2.836273</v>
      </c>
      <c r="CW17" s="70">
        <v>3.097117</v>
      </c>
      <c r="CX17" s="68">
        <v>-0.2608440000000001</v>
      </c>
      <c r="CY17" s="70">
        <v>3.529524</v>
      </c>
      <c r="CZ17" s="70">
        <v>3.097117</v>
      </c>
      <c r="DA17" s="68">
        <v>0.432407</v>
      </c>
      <c r="DB17" s="70">
        <v>5.374333</v>
      </c>
      <c r="DC17" s="70">
        <v>3.097117</v>
      </c>
      <c r="DD17" s="68">
        <v>2.277216</v>
      </c>
      <c r="DE17" s="70">
        <v>27.897556</v>
      </c>
      <c r="DF17" s="70">
        <v>3.267117</v>
      </c>
      <c r="DG17" s="68">
        <v>24.630439000000003</v>
      </c>
      <c r="DH17" s="68">
        <v>2.800279</v>
      </c>
      <c r="DI17" s="68">
        <v>3.097117</v>
      </c>
      <c r="DJ17" s="68">
        <v>-0.2968379999999997</v>
      </c>
      <c r="DK17" s="68">
        <v>2.808834</v>
      </c>
      <c r="DL17" s="68">
        <v>3.097117</v>
      </c>
      <c r="DM17" s="68">
        <v>-0.28828299999999984</v>
      </c>
      <c r="DN17" s="68">
        <f t="shared" si="21"/>
        <v>99.06595500000003</v>
      </c>
      <c r="DO17" s="68">
        <f t="shared" si="22"/>
        <v>38.721404</v>
      </c>
      <c r="DP17" s="68">
        <f t="shared" si="23"/>
        <v>60.344551</v>
      </c>
      <c r="DQ17" s="68">
        <v>9.050972</v>
      </c>
      <c r="DR17" s="68">
        <v>1.253263</v>
      </c>
      <c r="DS17" s="68">
        <v>7.797708999999999</v>
      </c>
      <c r="DT17" s="68">
        <v>5.823556</v>
      </c>
      <c r="DU17" s="68">
        <v>1.434792</v>
      </c>
      <c r="DV17" s="68">
        <v>4.388764</v>
      </c>
      <c r="DW17" s="68">
        <v>8.923504</v>
      </c>
      <c r="DX17" s="68">
        <v>1.434792</v>
      </c>
      <c r="DY17" s="68">
        <v>7.488712</v>
      </c>
      <c r="DZ17" s="68">
        <v>5.839511</v>
      </c>
      <c r="EA17" s="68">
        <v>1.434791</v>
      </c>
      <c r="EB17" s="68">
        <v>4.40472</v>
      </c>
      <c r="EC17" s="68">
        <v>5.823556</v>
      </c>
      <c r="ED17" s="68">
        <v>2.463263</v>
      </c>
      <c r="EE17" s="68">
        <v>3.360293</v>
      </c>
      <c r="EF17" s="68">
        <v>5.866556</v>
      </c>
      <c r="EG17" s="68">
        <v>1.253263</v>
      </c>
      <c r="EH17" s="68">
        <v>4.6132930000000005</v>
      </c>
      <c r="EI17" s="68">
        <v>6.329283</v>
      </c>
      <c r="EJ17" s="68">
        <v>1.352265</v>
      </c>
      <c r="EK17" s="68">
        <v>4.977018</v>
      </c>
      <c r="EL17" s="68">
        <v>32.553083</v>
      </c>
      <c r="EM17" s="68">
        <v>1.253263</v>
      </c>
      <c r="EN17" s="68">
        <v>31.29982</v>
      </c>
      <c r="EO17" s="68">
        <v>6.123496</v>
      </c>
      <c r="EP17" s="68">
        <v>1.809476</v>
      </c>
      <c r="EQ17" s="68">
        <v>4.31402</v>
      </c>
      <c r="ER17" s="68">
        <v>5.912823</v>
      </c>
      <c r="ES17" s="68">
        <v>1.253263</v>
      </c>
      <c r="ET17" s="68">
        <v>4.659560000000001</v>
      </c>
      <c r="EU17" s="68">
        <v>7.023526</v>
      </c>
      <c r="EV17" s="68">
        <v>1.253263</v>
      </c>
      <c r="EW17" s="68">
        <v>5.770263</v>
      </c>
      <c r="EX17" s="68">
        <v>6.723461</v>
      </c>
      <c r="EY17" s="68">
        <v>1.253263</v>
      </c>
      <c r="EZ17" s="68">
        <v>5.470198</v>
      </c>
      <c r="FA17" s="68">
        <f t="shared" si="24"/>
        <v>105.99332700000002</v>
      </c>
      <c r="FB17" s="68">
        <f t="shared" si="4"/>
        <v>17.448957000000004</v>
      </c>
      <c r="FC17" s="68">
        <f t="shared" si="25"/>
        <v>88.54437</v>
      </c>
      <c r="FD17" s="68">
        <v>5.319951</v>
      </c>
      <c r="FE17" s="68">
        <v>4.046294</v>
      </c>
      <c r="FF17" s="68">
        <v>1.273657</v>
      </c>
      <c r="FG17" s="68">
        <v>6.314138</v>
      </c>
      <c r="FH17" s="68">
        <v>4.046294</v>
      </c>
      <c r="FI17" s="68">
        <v>2.267844</v>
      </c>
      <c r="FJ17" s="68">
        <v>5.814228</v>
      </c>
      <c r="FK17" s="68">
        <v>4.330338</v>
      </c>
      <c r="FL17" s="68">
        <v>1.4838899999999997</v>
      </c>
      <c r="FM17" s="68">
        <v>5.636155</v>
      </c>
      <c r="FN17" s="68">
        <v>4.330338</v>
      </c>
      <c r="FO17" s="68">
        <v>1.3058169999999993</v>
      </c>
      <c r="FP17" s="68">
        <v>8.771457</v>
      </c>
      <c r="FQ17" s="68">
        <v>4.046294</v>
      </c>
      <c r="FR17" s="68">
        <v>4.725163</v>
      </c>
      <c r="FS17" s="68">
        <v>5.414178</v>
      </c>
      <c r="FT17" s="68">
        <v>4.692931</v>
      </c>
      <c r="FU17" s="68">
        <v>0.721247</v>
      </c>
      <c r="FV17" s="68">
        <v>5.318668</v>
      </c>
      <c r="FW17" s="68">
        <v>4.046294</v>
      </c>
      <c r="FX17" s="68">
        <v>1.2723740000000001</v>
      </c>
      <c r="FY17" s="68">
        <v>5.314288</v>
      </c>
      <c r="FZ17" s="68">
        <v>4.046294</v>
      </c>
      <c r="GA17" s="68">
        <v>1.2679940000000007</v>
      </c>
      <c r="GB17" s="68">
        <v>6.014938</v>
      </c>
      <c r="GC17" s="68">
        <v>19.046244</v>
      </c>
      <c r="GD17" s="68">
        <v>-13.031306</v>
      </c>
      <c r="GE17" s="68">
        <v>5.320701</v>
      </c>
      <c r="GF17" s="68">
        <v>4.046294</v>
      </c>
      <c r="GG17" s="68">
        <v>1.274407</v>
      </c>
      <c r="GH17" s="68">
        <v>5.674371</v>
      </c>
      <c r="GI17" s="68">
        <v>4.124893</v>
      </c>
      <c r="GJ17" s="68">
        <v>1.5494779999999997</v>
      </c>
      <c r="GK17" s="68">
        <v>5.364176</v>
      </c>
      <c r="GL17" s="68">
        <v>4.046294</v>
      </c>
      <c r="GM17" s="68">
        <v>1.317882</v>
      </c>
      <c r="GN17" s="68">
        <f t="shared" si="26"/>
        <v>70.277249</v>
      </c>
      <c r="GO17" s="68">
        <f t="shared" si="5"/>
        <v>64.848802</v>
      </c>
      <c r="GP17" s="68">
        <f t="shared" si="6"/>
        <v>5.428447</v>
      </c>
    </row>
    <row r="18" spans="2:198" ht="14.25" customHeight="1">
      <c r="B18" s="62">
        <v>11</v>
      </c>
      <c r="C18" s="49" t="s">
        <v>110</v>
      </c>
      <c r="D18" s="68">
        <v>0.480109</v>
      </c>
      <c r="E18" s="68">
        <v>0</v>
      </c>
      <c r="F18" s="59">
        <f t="shared" si="7"/>
        <v>0.480109</v>
      </c>
      <c r="G18" s="68">
        <v>0.740109</v>
      </c>
      <c r="H18" s="68">
        <v>0</v>
      </c>
      <c r="I18" s="59">
        <f t="shared" si="8"/>
        <v>0.740109</v>
      </c>
      <c r="J18" s="68">
        <v>0.870109</v>
      </c>
      <c r="K18" s="68">
        <v>0</v>
      </c>
      <c r="L18" s="59">
        <f t="shared" si="9"/>
        <v>0.870109</v>
      </c>
      <c r="M18" s="68">
        <v>1.480069</v>
      </c>
      <c r="N18" s="68">
        <v>0</v>
      </c>
      <c r="O18" s="59">
        <f t="shared" si="10"/>
        <v>1.480069</v>
      </c>
      <c r="P18" s="68">
        <v>0.990715</v>
      </c>
      <c r="Q18" s="68">
        <v>0</v>
      </c>
      <c r="R18" s="59">
        <f t="shared" si="11"/>
        <v>0.990715</v>
      </c>
      <c r="S18" s="68">
        <v>0.480109</v>
      </c>
      <c r="T18" s="68">
        <v>0</v>
      </c>
      <c r="U18" s="59">
        <f t="shared" si="12"/>
        <v>0.480109</v>
      </c>
      <c r="V18" s="68">
        <v>0.480109</v>
      </c>
      <c r="W18" s="68">
        <v>0</v>
      </c>
      <c r="X18" s="59">
        <f t="shared" si="13"/>
        <v>0.480109</v>
      </c>
      <c r="Y18" s="68">
        <v>0.480109</v>
      </c>
      <c r="Z18" s="68">
        <v>0</v>
      </c>
      <c r="AA18" s="59">
        <f t="shared" si="14"/>
        <v>0.480109</v>
      </c>
      <c r="AB18" s="68">
        <v>0.480109</v>
      </c>
      <c r="AC18" s="68">
        <v>0</v>
      </c>
      <c r="AD18" s="59">
        <f t="shared" si="15"/>
        <v>0.480109</v>
      </c>
      <c r="AE18" s="68">
        <v>0.480109</v>
      </c>
      <c r="AF18" s="68">
        <v>0</v>
      </c>
      <c r="AG18" s="59">
        <f t="shared" si="16"/>
        <v>0.480109</v>
      </c>
      <c r="AH18" s="68">
        <v>0.620069</v>
      </c>
      <c r="AI18" s="68">
        <v>0</v>
      </c>
      <c r="AJ18" s="59">
        <f t="shared" si="17"/>
        <v>0.620069</v>
      </c>
      <c r="AK18" s="68">
        <v>0.480109</v>
      </c>
      <c r="AL18" s="68">
        <v>0</v>
      </c>
      <c r="AM18" s="59">
        <f t="shared" si="18"/>
        <v>0.480109</v>
      </c>
      <c r="AN18" s="68">
        <f t="shared" si="19"/>
        <v>8.061834</v>
      </c>
      <c r="AO18" s="68">
        <f t="shared" si="0"/>
        <v>0</v>
      </c>
      <c r="AP18" s="68">
        <f t="shared" si="1"/>
        <v>8.061834</v>
      </c>
      <c r="AQ18" s="68">
        <v>0</v>
      </c>
      <c r="AR18" s="68">
        <v>0.045462</v>
      </c>
      <c r="AS18" s="59">
        <v>-0.045462</v>
      </c>
      <c r="AT18" s="68">
        <v>0</v>
      </c>
      <c r="AU18" s="68">
        <v>0.045462</v>
      </c>
      <c r="AV18" s="59">
        <v>-0.045462</v>
      </c>
      <c r="AW18" s="70">
        <v>0</v>
      </c>
      <c r="AX18" s="70">
        <v>0.045462</v>
      </c>
      <c r="AY18" s="59">
        <v>-0.045462</v>
      </c>
      <c r="AZ18" s="70">
        <v>0</v>
      </c>
      <c r="BA18" s="70">
        <v>0.045462</v>
      </c>
      <c r="BB18" s="59">
        <v>-0.045462</v>
      </c>
      <c r="BC18" s="70">
        <v>0</v>
      </c>
      <c r="BD18" s="70">
        <v>0.045462</v>
      </c>
      <c r="BE18" s="59">
        <v>-0.045462</v>
      </c>
      <c r="BF18" s="70">
        <v>0</v>
      </c>
      <c r="BG18" s="70">
        <v>0.045462</v>
      </c>
      <c r="BH18" s="59">
        <v>-0.045462</v>
      </c>
      <c r="BI18" s="70">
        <v>0</v>
      </c>
      <c r="BJ18" s="70">
        <v>0.045462</v>
      </c>
      <c r="BK18" s="59">
        <v>-0.045462</v>
      </c>
      <c r="BL18" s="70">
        <v>0</v>
      </c>
      <c r="BM18" s="70">
        <v>0.045462</v>
      </c>
      <c r="BN18" s="68">
        <v>-0.045462</v>
      </c>
      <c r="BO18" s="70">
        <v>0</v>
      </c>
      <c r="BP18" s="70">
        <v>0.045462</v>
      </c>
      <c r="BQ18" s="68">
        <v>-0.045462</v>
      </c>
      <c r="BR18" s="70">
        <v>0</v>
      </c>
      <c r="BS18" s="70">
        <v>0.045462</v>
      </c>
      <c r="BT18" s="68">
        <v>-0.045462</v>
      </c>
      <c r="BU18" s="70">
        <v>0</v>
      </c>
      <c r="BV18" s="70">
        <v>0.045462</v>
      </c>
      <c r="BW18" s="68">
        <v>-0.045462</v>
      </c>
      <c r="BX18" s="70">
        <v>0</v>
      </c>
      <c r="BY18" s="70">
        <v>0.045462</v>
      </c>
      <c r="BZ18" s="68">
        <v>-0.045462</v>
      </c>
      <c r="CA18" s="68">
        <f t="shared" si="20"/>
        <v>0</v>
      </c>
      <c r="CB18" s="68">
        <f t="shared" si="2"/>
        <v>0.545544</v>
      </c>
      <c r="CC18" s="68">
        <f t="shared" si="3"/>
        <v>-0.545544</v>
      </c>
      <c r="CD18" s="70">
        <v>0</v>
      </c>
      <c r="CE18" s="70">
        <v>0</v>
      </c>
      <c r="CF18" s="68">
        <v>0</v>
      </c>
      <c r="CG18" s="70">
        <v>0</v>
      </c>
      <c r="CH18" s="70">
        <v>0</v>
      </c>
      <c r="CI18" s="68">
        <v>0</v>
      </c>
      <c r="CJ18" s="70">
        <v>0</v>
      </c>
      <c r="CK18" s="70">
        <v>0</v>
      </c>
      <c r="CL18" s="68">
        <v>0</v>
      </c>
      <c r="CM18" s="70">
        <v>0</v>
      </c>
      <c r="CN18" s="70">
        <v>0</v>
      </c>
      <c r="CO18" s="68">
        <v>0</v>
      </c>
      <c r="CP18" s="70">
        <v>0</v>
      </c>
      <c r="CQ18" s="70">
        <v>0</v>
      </c>
      <c r="CR18" s="68">
        <v>0</v>
      </c>
      <c r="CS18" s="70">
        <v>0</v>
      </c>
      <c r="CT18" s="70">
        <v>0</v>
      </c>
      <c r="CU18" s="68">
        <v>0</v>
      </c>
      <c r="CV18" s="70">
        <v>0</v>
      </c>
      <c r="CW18" s="70">
        <v>0</v>
      </c>
      <c r="CX18" s="68">
        <v>0</v>
      </c>
      <c r="CY18" s="70">
        <v>0</v>
      </c>
      <c r="CZ18" s="70">
        <v>0</v>
      </c>
      <c r="DA18" s="68">
        <v>0</v>
      </c>
      <c r="DB18" s="70">
        <v>0</v>
      </c>
      <c r="DC18" s="70">
        <v>0</v>
      </c>
      <c r="DD18" s="68">
        <v>0</v>
      </c>
      <c r="DE18" s="70">
        <v>0</v>
      </c>
      <c r="DF18" s="70">
        <v>0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f t="shared" si="21"/>
        <v>0</v>
      </c>
      <c r="DO18" s="68">
        <f t="shared" si="22"/>
        <v>0</v>
      </c>
      <c r="DP18" s="68">
        <f t="shared" si="23"/>
        <v>0</v>
      </c>
      <c r="DQ18" s="68">
        <v>0</v>
      </c>
      <c r="DR18" s="68">
        <v>70</v>
      </c>
      <c r="DS18" s="68">
        <v>-70</v>
      </c>
      <c r="DT18" s="68">
        <v>0.22</v>
      </c>
      <c r="DU18" s="68">
        <v>55</v>
      </c>
      <c r="DV18" s="68">
        <v>-54.78</v>
      </c>
      <c r="DW18" s="68">
        <v>0</v>
      </c>
      <c r="DX18" s="68">
        <v>10.983763</v>
      </c>
      <c r="DY18" s="68">
        <v>-10.983763</v>
      </c>
      <c r="DZ18" s="68">
        <v>0</v>
      </c>
      <c r="EA18" s="68">
        <v>0</v>
      </c>
      <c r="EB18" s="68">
        <v>0</v>
      </c>
      <c r="EC18" s="68">
        <v>0</v>
      </c>
      <c r="ED18" s="68">
        <v>0.292143</v>
      </c>
      <c r="EE18" s="68">
        <v>-0.292143</v>
      </c>
      <c r="EF18" s="68">
        <v>0</v>
      </c>
      <c r="EG18" s="68">
        <v>0</v>
      </c>
      <c r="EH18" s="68">
        <v>0</v>
      </c>
      <c r="EI18" s="68">
        <v>0</v>
      </c>
      <c r="EJ18" s="68">
        <v>0</v>
      </c>
      <c r="EK18" s="68">
        <v>0</v>
      </c>
      <c r="EL18" s="68">
        <v>0</v>
      </c>
      <c r="EM18" s="68">
        <v>0</v>
      </c>
      <c r="EN18" s="68">
        <v>0</v>
      </c>
      <c r="EO18" s="68">
        <v>0</v>
      </c>
      <c r="EP18" s="68">
        <v>0</v>
      </c>
      <c r="EQ18" s="68">
        <v>0</v>
      </c>
      <c r="ER18" s="68">
        <v>0</v>
      </c>
      <c r="ES18" s="68">
        <v>0</v>
      </c>
      <c r="ET18" s="68">
        <v>0</v>
      </c>
      <c r="EU18" s="68">
        <v>0</v>
      </c>
      <c r="EV18" s="68">
        <v>0</v>
      </c>
      <c r="EW18" s="68">
        <v>0</v>
      </c>
      <c r="EX18" s="68">
        <v>0</v>
      </c>
      <c r="EY18" s="68">
        <v>0</v>
      </c>
      <c r="EZ18" s="68">
        <v>0</v>
      </c>
      <c r="FA18" s="68">
        <f t="shared" si="24"/>
        <v>0.22</v>
      </c>
      <c r="FB18" s="68">
        <f t="shared" si="4"/>
        <v>136.27590600000002</v>
      </c>
      <c r="FC18" s="68">
        <f t="shared" si="25"/>
        <v>-136.05590600000002</v>
      </c>
      <c r="FD18" s="68">
        <v>0</v>
      </c>
      <c r="FE18" s="68">
        <v>0</v>
      </c>
      <c r="FF18" s="68">
        <v>0</v>
      </c>
      <c r="FG18" s="68">
        <v>0.05</v>
      </c>
      <c r="FH18" s="68">
        <v>0</v>
      </c>
      <c r="FI18" s="68">
        <v>0.05</v>
      </c>
      <c r="FJ18" s="68">
        <v>0.01</v>
      </c>
      <c r="FK18" s="68">
        <v>0</v>
      </c>
      <c r="FL18" s="68">
        <v>0.01</v>
      </c>
      <c r="FM18" s="68">
        <v>0.074963</v>
      </c>
      <c r="FN18" s="68">
        <v>0</v>
      </c>
      <c r="FO18" s="68">
        <v>0.074963</v>
      </c>
      <c r="FP18" s="68">
        <v>0</v>
      </c>
      <c r="FQ18" s="68">
        <v>0</v>
      </c>
      <c r="FR18" s="68">
        <v>0</v>
      </c>
      <c r="FS18" s="68">
        <v>0</v>
      </c>
      <c r="FT18" s="68">
        <v>0</v>
      </c>
      <c r="FU18" s="68">
        <v>0</v>
      </c>
      <c r="FV18" s="68">
        <v>0.499924</v>
      </c>
      <c r="FW18" s="68">
        <v>0</v>
      </c>
      <c r="FX18" s="68">
        <v>0.499924</v>
      </c>
      <c r="FY18" s="68">
        <v>0</v>
      </c>
      <c r="FZ18" s="68">
        <v>0</v>
      </c>
      <c r="GA18" s="68">
        <v>0</v>
      </c>
      <c r="GB18" s="68">
        <v>0.323744</v>
      </c>
      <c r="GC18" s="68">
        <v>0</v>
      </c>
      <c r="GD18" s="68">
        <v>0.323744</v>
      </c>
      <c r="GE18" s="68">
        <v>0.199955</v>
      </c>
      <c r="GF18" s="68">
        <v>0</v>
      </c>
      <c r="GG18" s="68">
        <v>0.199955</v>
      </c>
      <c r="GH18" s="68">
        <v>0.04591</v>
      </c>
      <c r="GI18" s="68">
        <v>0</v>
      </c>
      <c r="GJ18" s="68">
        <v>0.04591</v>
      </c>
      <c r="GK18" s="68">
        <v>0</v>
      </c>
      <c r="GL18" s="68">
        <v>0</v>
      </c>
      <c r="GM18" s="68">
        <v>0</v>
      </c>
      <c r="GN18" s="68">
        <f t="shared" si="26"/>
        <v>1.204496</v>
      </c>
      <c r="GO18" s="68">
        <f t="shared" si="5"/>
        <v>0</v>
      </c>
      <c r="GP18" s="68">
        <f t="shared" si="6"/>
        <v>1.204496</v>
      </c>
    </row>
    <row r="19" spans="2:198" ht="14.25" customHeight="1">
      <c r="B19" s="62">
        <v>12</v>
      </c>
      <c r="C19" s="49" t="s">
        <v>111</v>
      </c>
      <c r="D19" s="68">
        <v>4.929516</v>
      </c>
      <c r="E19" s="68">
        <v>2.473088</v>
      </c>
      <c r="F19" s="59">
        <f t="shared" si="7"/>
        <v>2.4564279999999994</v>
      </c>
      <c r="G19" s="68">
        <v>4.724516</v>
      </c>
      <c r="H19" s="68">
        <v>2.473088</v>
      </c>
      <c r="I19" s="59">
        <f t="shared" si="8"/>
        <v>2.251428</v>
      </c>
      <c r="J19" s="68">
        <v>4.474581</v>
      </c>
      <c r="K19" s="68">
        <v>9.030167</v>
      </c>
      <c r="L19" s="59">
        <f t="shared" si="9"/>
        <v>-4.555586000000001</v>
      </c>
      <c r="M19" s="68">
        <v>4.603451</v>
      </c>
      <c r="N19" s="68">
        <v>2.473088</v>
      </c>
      <c r="O19" s="59">
        <f t="shared" si="10"/>
        <v>2.1303629999999996</v>
      </c>
      <c r="P19" s="68">
        <v>4.917384</v>
      </c>
      <c r="Q19" s="68">
        <v>2.473088</v>
      </c>
      <c r="R19" s="59">
        <f t="shared" si="11"/>
        <v>2.444296</v>
      </c>
      <c r="S19" s="68">
        <v>4.779958</v>
      </c>
      <c r="T19" s="68">
        <v>2.473088</v>
      </c>
      <c r="U19" s="59">
        <f t="shared" si="12"/>
        <v>2.3068699999999995</v>
      </c>
      <c r="V19" s="68">
        <v>4.474581</v>
      </c>
      <c r="W19" s="68">
        <v>2.473088</v>
      </c>
      <c r="X19" s="59">
        <f t="shared" si="13"/>
        <v>2.0014929999999995</v>
      </c>
      <c r="Y19" s="68">
        <v>4.528526</v>
      </c>
      <c r="Z19" s="68">
        <v>2.473088</v>
      </c>
      <c r="AA19" s="59">
        <f t="shared" si="14"/>
        <v>2.055438</v>
      </c>
      <c r="AB19" s="68">
        <v>4.674524</v>
      </c>
      <c r="AC19" s="68">
        <v>2.473088</v>
      </c>
      <c r="AD19" s="59">
        <f t="shared" si="15"/>
        <v>2.2014359999999997</v>
      </c>
      <c r="AE19" s="68">
        <v>91.574536</v>
      </c>
      <c r="AF19" s="68">
        <v>2.473088</v>
      </c>
      <c r="AG19" s="59">
        <f t="shared" si="16"/>
        <v>89.10144799999999</v>
      </c>
      <c r="AH19" s="68">
        <v>4.614536</v>
      </c>
      <c r="AI19" s="68">
        <v>2.473088</v>
      </c>
      <c r="AJ19" s="59">
        <f t="shared" si="17"/>
        <v>2.141448</v>
      </c>
      <c r="AK19" s="68">
        <v>4.689524</v>
      </c>
      <c r="AL19" s="68">
        <v>2.473088</v>
      </c>
      <c r="AM19" s="59">
        <f t="shared" si="18"/>
        <v>2.2164359999999994</v>
      </c>
      <c r="AN19" s="68">
        <f t="shared" si="19"/>
        <v>142.98563299999998</v>
      </c>
      <c r="AO19" s="68">
        <f t="shared" si="0"/>
        <v>36.234135</v>
      </c>
      <c r="AP19" s="68">
        <f t="shared" si="1"/>
        <v>106.75149799999998</v>
      </c>
      <c r="AQ19" s="68">
        <v>2.405196</v>
      </c>
      <c r="AR19" s="68">
        <v>2.194203</v>
      </c>
      <c r="AS19" s="59">
        <v>0.2109930000000002</v>
      </c>
      <c r="AT19" s="68">
        <v>2.405196</v>
      </c>
      <c r="AU19" s="68">
        <v>2.194203</v>
      </c>
      <c r="AV19" s="59">
        <v>0.2109930000000002</v>
      </c>
      <c r="AW19" s="70">
        <v>2.605196</v>
      </c>
      <c r="AX19" s="70">
        <v>2.194203</v>
      </c>
      <c r="AY19" s="59">
        <v>0.41099299999999994</v>
      </c>
      <c r="AZ19" s="70">
        <v>2.305196</v>
      </c>
      <c r="BA19" s="70">
        <v>2.194203</v>
      </c>
      <c r="BB19" s="59">
        <v>0.11099300000000012</v>
      </c>
      <c r="BC19" s="70">
        <v>2.405196</v>
      </c>
      <c r="BD19" s="70">
        <v>2.194203</v>
      </c>
      <c r="BE19" s="59">
        <v>0.2109930000000002</v>
      </c>
      <c r="BF19" s="70">
        <v>2.367696</v>
      </c>
      <c r="BG19" s="70">
        <v>2.194203</v>
      </c>
      <c r="BH19" s="59">
        <v>0.17349300000000012</v>
      </c>
      <c r="BI19" s="70">
        <v>2.585196</v>
      </c>
      <c r="BJ19" s="70">
        <v>2.194203</v>
      </c>
      <c r="BK19" s="59">
        <v>0.3909929999999999</v>
      </c>
      <c r="BL19" s="70">
        <v>2.328896</v>
      </c>
      <c r="BM19" s="70">
        <v>2.194203</v>
      </c>
      <c r="BN19" s="68">
        <v>0.13469299999999995</v>
      </c>
      <c r="BO19" s="70">
        <v>2.305196</v>
      </c>
      <c r="BP19" s="70">
        <v>2.194203</v>
      </c>
      <c r="BQ19" s="68">
        <v>0.11099300000000012</v>
      </c>
      <c r="BR19" s="70">
        <v>2.405196</v>
      </c>
      <c r="BS19" s="70">
        <v>2.194203</v>
      </c>
      <c r="BT19" s="68">
        <v>0.2109930000000002</v>
      </c>
      <c r="BU19" s="70">
        <v>2.455196</v>
      </c>
      <c r="BV19" s="70">
        <v>2.194203</v>
      </c>
      <c r="BW19" s="68">
        <v>0.26099300000000003</v>
      </c>
      <c r="BX19" s="70">
        <v>2.505196</v>
      </c>
      <c r="BY19" s="70">
        <v>2.194203</v>
      </c>
      <c r="BZ19" s="68">
        <v>0.3109930000000003</v>
      </c>
      <c r="CA19" s="68">
        <f t="shared" si="20"/>
        <v>29.078552000000002</v>
      </c>
      <c r="CB19" s="68">
        <f t="shared" si="2"/>
        <v>26.330436000000006</v>
      </c>
      <c r="CC19" s="68">
        <f t="shared" si="3"/>
        <v>2.7481160000000013</v>
      </c>
      <c r="CD19" s="70">
        <v>1.286733</v>
      </c>
      <c r="CE19" s="70">
        <v>2.353517</v>
      </c>
      <c r="CF19" s="68">
        <v>-1.0667840000000002</v>
      </c>
      <c r="CG19" s="70">
        <v>1.187733</v>
      </c>
      <c r="CH19" s="70">
        <v>2.353517</v>
      </c>
      <c r="CI19" s="68">
        <v>-1.1657840000000002</v>
      </c>
      <c r="CJ19" s="70">
        <v>1.187733</v>
      </c>
      <c r="CK19" s="70">
        <v>2.353517</v>
      </c>
      <c r="CL19" s="68">
        <v>-1.1657840000000002</v>
      </c>
      <c r="CM19" s="70">
        <v>1.037733</v>
      </c>
      <c r="CN19" s="70">
        <v>2.353517</v>
      </c>
      <c r="CO19" s="68">
        <v>-1.315784</v>
      </c>
      <c r="CP19" s="70">
        <v>1.138983</v>
      </c>
      <c r="CQ19" s="70">
        <v>2.353517</v>
      </c>
      <c r="CR19" s="68">
        <v>-1.214534</v>
      </c>
      <c r="CS19" s="70">
        <v>1.188008</v>
      </c>
      <c r="CT19" s="70">
        <v>2.353517</v>
      </c>
      <c r="CU19" s="68">
        <v>-1.1655090000000001</v>
      </c>
      <c r="CV19" s="70">
        <v>1.037733</v>
      </c>
      <c r="CW19" s="70">
        <v>2.353517</v>
      </c>
      <c r="CX19" s="68">
        <v>-1.315784</v>
      </c>
      <c r="CY19" s="70">
        <v>1.089703</v>
      </c>
      <c r="CZ19" s="70">
        <v>2.353517</v>
      </c>
      <c r="DA19" s="68">
        <v>-1.263814</v>
      </c>
      <c r="DB19" s="70">
        <v>1.135583</v>
      </c>
      <c r="DC19" s="70">
        <v>2.353517</v>
      </c>
      <c r="DD19" s="68">
        <v>-1.217934</v>
      </c>
      <c r="DE19" s="70">
        <v>1.076928</v>
      </c>
      <c r="DF19" s="70">
        <v>2.353517</v>
      </c>
      <c r="DG19" s="68">
        <v>-1.276589</v>
      </c>
      <c r="DH19" s="68">
        <v>1.076928</v>
      </c>
      <c r="DI19" s="68">
        <v>2.353517</v>
      </c>
      <c r="DJ19" s="68">
        <v>-1.276589</v>
      </c>
      <c r="DK19" s="68">
        <v>1.037733</v>
      </c>
      <c r="DL19" s="68">
        <v>2.353517</v>
      </c>
      <c r="DM19" s="68">
        <v>-1.315784</v>
      </c>
      <c r="DN19" s="68">
        <f t="shared" si="21"/>
        <v>13.481531</v>
      </c>
      <c r="DO19" s="68">
        <f t="shared" si="22"/>
        <v>28.242204</v>
      </c>
      <c r="DP19" s="68">
        <f t="shared" si="23"/>
        <v>-14.760673</v>
      </c>
      <c r="DQ19" s="68">
        <v>1.013158</v>
      </c>
      <c r="DR19" s="68">
        <v>1.850286</v>
      </c>
      <c r="DS19" s="68">
        <v>-0.8371280000000001</v>
      </c>
      <c r="DT19" s="68">
        <v>1.873062</v>
      </c>
      <c r="DU19" s="68">
        <v>1.850286</v>
      </c>
      <c r="DV19" s="68">
        <v>0.022775999999999907</v>
      </c>
      <c r="DW19" s="68">
        <v>3.105586</v>
      </c>
      <c r="DX19" s="68">
        <v>1.850286</v>
      </c>
      <c r="DY19" s="68">
        <v>1.2553</v>
      </c>
      <c r="DZ19" s="68">
        <v>0.903062</v>
      </c>
      <c r="EA19" s="68">
        <v>1.850286</v>
      </c>
      <c r="EB19" s="68">
        <v>-0.9472240000000001</v>
      </c>
      <c r="EC19" s="68">
        <v>1.159909</v>
      </c>
      <c r="ED19" s="68">
        <v>1.850286</v>
      </c>
      <c r="EE19" s="68">
        <v>-0.690377</v>
      </c>
      <c r="EF19" s="68">
        <v>0.994742</v>
      </c>
      <c r="EG19" s="68">
        <v>1.850286</v>
      </c>
      <c r="EH19" s="68">
        <v>-0.8555440000000001</v>
      </c>
      <c r="EI19" s="68">
        <v>0.903062</v>
      </c>
      <c r="EJ19" s="68">
        <v>1.850286</v>
      </c>
      <c r="EK19" s="68">
        <v>-0.9472240000000001</v>
      </c>
      <c r="EL19" s="68">
        <v>0.980832</v>
      </c>
      <c r="EM19" s="68">
        <v>1.850286</v>
      </c>
      <c r="EN19" s="68">
        <v>-0.8694540000000001</v>
      </c>
      <c r="EO19" s="68">
        <v>0.873097</v>
      </c>
      <c r="EP19" s="68">
        <v>1.850286</v>
      </c>
      <c r="EQ19" s="68">
        <v>-0.9771890000000001</v>
      </c>
      <c r="ER19" s="68">
        <v>28.888749</v>
      </c>
      <c r="ES19" s="68">
        <v>1.850286</v>
      </c>
      <c r="ET19" s="68">
        <v>27.038463</v>
      </c>
      <c r="EU19" s="68">
        <v>0.944174</v>
      </c>
      <c r="EV19" s="68">
        <v>1.850286</v>
      </c>
      <c r="EW19" s="68">
        <v>-0.9061120000000001</v>
      </c>
      <c r="EX19" s="68">
        <v>0.873097</v>
      </c>
      <c r="EY19" s="68">
        <v>1.850286</v>
      </c>
      <c r="EZ19" s="68">
        <v>-0.9771890000000001</v>
      </c>
      <c r="FA19" s="68">
        <f t="shared" si="24"/>
        <v>42.51253</v>
      </c>
      <c r="FB19" s="68">
        <f t="shared" si="4"/>
        <v>22.203432000000003</v>
      </c>
      <c r="FC19" s="68">
        <f t="shared" si="25"/>
        <v>20.309098</v>
      </c>
      <c r="FD19" s="68">
        <v>14.342918</v>
      </c>
      <c r="FE19" s="68">
        <v>0.334607</v>
      </c>
      <c r="FF19" s="68">
        <v>14.008310999999999</v>
      </c>
      <c r="FG19" s="68">
        <v>14.342918</v>
      </c>
      <c r="FH19" s="68">
        <v>0.334607</v>
      </c>
      <c r="FI19" s="68">
        <v>14.008310999999999</v>
      </c>
      <c r="FJ19" s="68">
        <v>14.342918</v>
      </c>
      <c r="FK19" s="68">
        <v>0.334607</v>
      </c>
      <c r="FL19" s="68">
        <v>14.008310999999999</v>
      </c>
      <c r="FM19" s="68">
        <v>14.378788</v>
      </c>
      <c r="FN19" s="68">
        <v>0.334607</v>
      </c>
      <c r="FO19" s="68">
        <v>14.044181</v>
      </c>
      <c r="FP19" s="68">
        <v>14.382891</v>
      </c>
      <c r="FQ19" s="68">
        <v>0.334607</v>
      </c>
      <c r="FR19" s="68">
        <v>14.048284</v>
      </c>
      <c r="FS19" s="68">
        <v>14.342918</v>
      </c>
      <c r="FT19" s="68">
        <v>0.334607</v>
      </c>
      <c r="FU19" s="68">
        <v>14.008310999999999</v>
      </c>
      <c r="FV19" s="68">
        <v>14.418752</v>
      </c>
      <c r="FW19" s="68">
        <v>0.334607</v>
      </c>
      <c r="FX19" s="68">
        <v>14.084145</v>
      </c>
      <c r="FY19" s="68">
        <v>14.342918</v>
      </c>
      <c r="FZ19" s="68">
        <v>0.334607</v>
      </c>
      <c r="GA19" s="68">
        <v>14.008310999999999</v>
      </c>
      <c r="GB19" s="68">
        <v>14.395626</v>
      </c>
      <c r="GC19" s="68">
        <v>0.334607</v>
      </c>
      <c r="GD19" s="68">
        <v>14.061019</v>
      </c>
      <c r="GE19" s="68">
        <v>14.342918</v>
      </c>
      <c r="GF19" s="68">
        <v>0.334607</v>
      </c>
      <c r="GG19" s="68">
        <v>14.008310999999999</v>
      </c>
      <c r="GH19" s="68">
        <v>14.365891</v>
      </c>
      <c r="GI19" s="68">
        <v>0.334607</v>
      </c>
      <c r="GJ19" s="68">
        <v>14.031284</v>
      </c>
      <c r="GK19" s="68">
        <v>33.025351</v>
      </c>
      <c r="GL19" s="68">
        <v>0.334607</v>
      </c>
      <c r="GM19" s="68">
        <v>32.690744</v>
      </c>
      <c r="GN19" s="68">
        <f t="shared" si="26"/>
        <v>191.024807</v>
      </c>
      <c r="GO19" s="68">
        <f t="shared" si="5"/>
        <v>4.015284</v>
      </c>
      <c r="GP19" s="68">
        <f t="shared" si="6"/>
        <v>187.009523</v>
      </c>
    </row>
    <row r="20" spans="2:198" ht="14.25" customHeight="1">
      <c r="B20" s="62">
        <v>13</v>
      </c>
      <c r="C20" s="49" t="s">
        <v>194</v>
      </c>
      <c r="D20" s="68">
        <v>1</v>
      </c>
      <c r="E20" s="68">
        <v>0</v>
      </c>
      <c r="F20" s="59">
        <f t="shared" si="7"/>
        <v>1</v>
      </c>
      <c r="G20" s="68">
        <v>0</v>
      </c>
      <c r="H20" s="68">
        <v>0</v>
      </c>
      <c r="I20" s="59">
        <f t="shared" si="8"/>
        <v>0</v>
      </c>
      <c r="J20" s="68">
        <v>0</v>
      </c>
      <c r="K20" s="68">
        <v>0</v>
      </c>
      <c r="L20" s="59">
        <f t="shared" si="9"/>
        <v>0</v>
      </c>
      <c r="M20" s="68">
        <v>0</v>
      </c>
      <c r="N20" s="68">
        <v>0</v>
      </c>
      <c r="O20" s="59">
        <f t="shared" si="10"/>
        <v>0</v>
      </c>
      <c r="P20" s="68">
        <v>0</v>
      </c>
      <c r="Q20" s="68">
        <v>0</v>
      </c>
      <c r="R20" s="59">
        <f t="shared" si="11"/>
        <v>0</v>
      </c>
      <c r="S20" s="68">
        <v>1</v>
      </c>
      <c r="T20" s="68">
        <v>0</v>
      </c>
      <c r="U20" s="59">
        <f t="shared" si="12"/>
        <v>1</v>
      </c>
      <c r="V20" s="68">
        <v>0</v>
      </c>
      <c r="W20" s="68">
        <v>0</v>
      </c>
      <c r="X20" s="59">
        <f t="shared" si="13"/>
        <v>0</v>
      </c>
      <c r="Y20" s="68">
        <v>0</v>
      </c>
      <c r="Z20" s="68">
        <v>0</v>
      </c>
      <c r="AA20" s="59">
        <f t="shared" si="14"/>
        <v>0</v>
      </c>
      <c r="AB20" s="68">
        <v>0</v>
      </c>
      <c r="AC20" s="68">
        <v>0</v>
      </c>
      <c r="AD20" s="59">
        <f t="shared" si="15"/>
        <v>0</v>
      </c>
      <c r="AE20" s="68">
        <v>0</v>
      </c>
      <c r="AF20" s="68">
        <v>0</v>
      </c>
      <c r="AG20" s="59">
        <f t="shared" si="16"/>
        <v>0</v>
      </c>
      <c r="AH20" s="68">
        <v>0.0081</v>
      </c>
      <c r="AI20" s="68">
        <v>0</v>
      </c>
      <c r="AJ20" s="59">
        <f t="shared" si="17"/>
        <v>0.0081</v>
      </c>
      <c r="AK20" s="68">
        <v>0</v>
      </c>
      <c r="AL20" s="68">
        <v>0</v>
      </c>
      <c r="AM20" s="59">
        <f t="shared" si="18"/>
        <v>0</v>
      </c>
      <c r="AN20" s="68">
        <f t="shared" si="19"/>
        <v>2.0081</v>
      </c>
      <c r="AO20" s="68">
        <f t="shared" si="0"/>
        <v>0</v>
      </c>
      <c r="AP20" s="68">
        <f t="shared" si="1"/>
        <v>2.0081</v>
      </c>
      <c r="AQ20" s="68">
        <v>0</v>
      </c>
      <c r="AR20" s="68">
        <v>2.296017</v>
      </c>
      <c r="AS20" s="59">
        <v>-2.296017</v>
      </c>
      <c r="AT20" s="68">
        <v>0</v>
      </c>
      <c r="AU20" s="68">
        <v>2.296017</v>
      </c>
      <c r="AV20" s="59">
        <v>-2.296017</v>
      </c>
      <c r="AW20" s="70">
        <v>0</v>
      </c>
      <c r="AX20" s="70">
        <v>2.296017</v>
      </c>
      <c r="AY20" s="59">
        <v>-2.296017</v>
      </c>
      <c r="AZ20" s="70">
        <v>0.29998</v>
      </c>
      <c r="BA20" s="70">
        <v>2.296017</v>
      </c>
      <c r="BB20" s="59">
        <v>-1.9960369999999998</v>
      </c>
      <c r="BC20" s="70">
        <v>0</v>
      </c>
      <c r="BD20" s="70">
        <v>2.296017</v>
      </c>
      <c r="BE20" s="59">
        <v>-2.296017</v>
      </c>
      <c r="BF20" s="70">
        <v>0</v>
      </c>
      <c r="BG20" s="70">
        <v>2.296017</v>
      </c>
      <c r="BH20" s="59">
        <v>-2.296017</v>
      </c>
      <c r="BI20" s="70">
        <v>3.1</v>
      </c>
      <c r="BJ20" s="70">
        <v>2.296017</v>
      </c>
      <c r="BK20" s="59">
        <v>0.8039830000000001</v>
      </c>
      <c r="BL20" s="70">
        <v>0</v>
      </c>
      <c r="BM20" s="70">
        <v>2.296017</v>
      </c>
      <c r="BN20" s="68">
        <v>-2.296017</v>
      </c>
      <c r="BO20" s="70">
        <v>0</v>
      </c>
      <c r="BP20" s="70">
        <v>2.296017</v>
      </c>
      <c r="BQ20" s="68">
        <v>-2.296017</v>
      </c>
      <c r="BR20" s="70">
        <v>0</v>
      </c>
      <c r="BS20" s="70">
        <v>2.296017</v>
      </c>
      <c r="BT20" s="68">
        <v>-2.296017</v>
      </c>
      <c r="BU20" s="70">
        <v>1</v>
      </c>
      <c r="BV20" s="70">
        <v>2.296017</v>
      </c>
      <c r="BW20" s="68">
        <v>-1.296017</v>
      </c>
      <c r="BX20" s="70">
        <v>0</v>
      </c>
      <c r="BY20" s="70">
        <v>2.296017</v>
      </c>
      <c r="BZ20" s="68">
        <v>-2.296017</v>
      </c>
      <c r="CA20" s="68">
        <f t="shared" si="20"/>
        <v>4.39998</v>
      </c>
      <c r="CB20" s="68">
        <f t="shared" si="2"/>
        <v>27.552203999999993</v>
      </c>
      <c r="CC20" s="68">
        <f t="shared" si="3"/>
        <v>-23.152223999999997</v>
      </c>
      <c r="CD20" s="70">
        <v>0</v>
      </c>
      <c r="CE20" s="70">
        <v>2.020272</v>
      </c>
      <c r="CF20" s="68">
        <v>-2.020272</v>
      </c>
      <c r="CG20" s="70">
        <v>0</v>
      </c>
      <c r="CH20" s="70">
        <v>2.020272</v>
      </c>
      <c r="CI20" s="68">
        <v>-2.020272</v>
      </c>
      <c r="CJ20" s="70">
        <v>0</v>
      </c>
      <c r="CK20" s="70">
        <v>2.020272</v>
      </c>
      <c r="CL20" s="68">
        <v>-2.020272</v>
      </c>
      <c r="CM20" s="70">
        <v>0</v>
      </c>
      <c r="CN20" s="70">
        <v>2.020272</v>
      </c>
      <c r="CO20" s="68">
        <v>-2.020272</v>
      </c>
      <c r="CP20" s="70">
        <v>0</v>
      </c>
      <c r="CQ20" s="70">
        <v>2.020272</v>
      </c>
      <c r="CR20" s="68">
        <v>-2.020272</v>
      </c>
      <c r="CS20" s="70">
        <v>0</v>
      </c>
      <c r="CT20" s="70">
        <v>2.020272</v>
      </c>
      <c r="CU20" s="68">
        <v>-2.020272</v>
      </c>
      <c r="CV20" s="70">
        <v>0</v>
      </c>
      <c r="CW20" s="70">
        <v>2.020272</v>
      </c>
      <c r="CX20" s="68">
        <v>-2.020272</v>
      </c>
      <c r="CY20" s="70">
        <v>0.5</v>
      </c>
      <c r="CZ20" s="70">
        <v>2.020272</v>
      </c>
      <c r="DA20" s="68">
        <v>-1.5202719999999998</v>
      </c>
      <c r="DB20" s="70">
        <v>0.5</v>
      </c>
      <c r="DC20" s="70">
        <v>2.020272</v>
      </c>
      <c r="DD20" s="68">
        <v>-1.5202719999999998</v>
      </c>
      <c r="DE20" s="70">
        <v>0</v>
      </c>
      <c r="DF20" s="70">
        <v>4.520272</v>
      </c>
      <c r="DG20" s="68">
        <v>-4.520272</v>
      </c>
      <c r="DH20" s="68">
        <v>0</v>
      </c>
      <c r="DI20" s="68">
        <v>2.020272</v>
      </c>
      <c r="DJ20" s="68">
        <v>-2.020272</v>
      </c>
      <c r="DK20" s="68">
        <v>0</v>
      </c>
      <c r="DL20" s="68">
        <v>2.020272</v>
      </c>
      <c r="DM20" s="68">
        <v>-2.020272</v>
      </c>
      <c r="DN20" s="68">
        <f t="shared" si="21"/>
        <v>1</v>
      </c>
      <c r="DO20" s="68">
        <f t="shared" si="22"/>
        <v>26.743263999999996</v>
      </c>
      <c r="DP20" s="68">
        <f t="shared" si="23"/>
        <v>-25.743263999999996</v>
      </c>
      <c r="DQ20" s="68">
        <v>0</v>
      </c>
      <c r="DR20" s="68">
        <v>0</v>
      </c>
      <c r="DS20" s="68">
        <v>0</v>
      </c>
      <c r="DT20" s="68">
        <v>0.5</v>
      </c>
      <c r="DU20" s="68">
        <v>0</v>
      </c>
      <c r="DV20" s="68">
        <v>0.5</v>
      </c>
      <c r="DW20" s="68">
        <v>0</v>
      </c>
      <c r="DX20" s="68">
        <v>0</v>
      </c>
      <c r="DY20" s="68">
        <v>0</v>
      </c>
      <c r="DZ20" s="68">
        <v>0.149982</v>
      </c>
      <c r="EA20" s="68">
        <v>0</v>
      </c>
      <c r="EB20" s="68">
        <v>0.149982</v>
      </c>
      <c r="EC20" s="68">
        <v>0.149964</v>
      </c>
      <c r="ED20" s="68">
        <v>0</v>
      </c>
      <c r="EE20" s="68">
        <v>0.149964</v>
      </c>
      <c r="EF20" s="68">
        <v>0.099982</v>
      </c>
      <c r="EG20" s="68">
        <v>0</v>
      </c>
      <c r="EH20" s="68">
        <v>0.099982</v>
      </c>
      <c r="EI20" s="68">
        <v>0</v>
      </c>
      <c r="EJ20" s="68">
        <v>0</v>
      </c>
      <c r="EK20" s="68">
        <v>0</v>
      </c>
      <c r="EL20" s="68">
        <v>0.059982</v>
      </c>
      <c r="EM20" s="68">
        <v>0</v>
      </c>
      <c r="EN20" s="68">
        <v>0.059982</v>
      </c>
      <c r="EO20" s="68">
        <v>1.819947</v>
      </c>
      <c r="EP20" s="68">
        <v>0</v>
      </c>
      <c r="EQ20" s="68">
        <v>1.819947</v>
      </c>
      <c r="ER20" s="68">
        <v>0</v>
      </c>
      <c r="ES20" s="68">
        <v>0</v>
      </c>
      <c r="ET20" s="68">
        <v>0</v>
      </c>
      <c r="EU20" s="68">
        <v>0</v>
      </c>
      <c r="EV20" s="68">
        <v>0</v>
      </c>
      <c r="EW20" s="68">
        <v>0</v>
      </c>
      <c r="EX20" s="68">
        <v>0</v>
      </c>
      <c r="EY20" s="68">
        <v>0</v>
      </c>
      <c r="EZ20" s="68">
        <v>0</v>
      </c>
      <c r="FA20" s="68">
        <f t="shared" si="24"/>
        <v>2.779857</v>
      </c>
      <c r="FB20" s="68">
        <f t="shared" si="4"/>
        <v>0</v>
      </c>
      <c r="FC20" s="68">
        <f t="shared" si="25"/>
        <v>2.779857</v>
      </c>
      <c r="FD20" s="68">
        <v>0.122738</v>
      </c>
      <c r="FE20" s="68">
        <v>0</v>
      </c>
      <c r="FF20" s="68">
        <v>0.122738</v>
      </c>
      <c r="FG20" s="68">
        <v>2.99999</v>
      </c>
      <c r="FH20" s="68">
        <v>0</v>
      </c>
      <c r="FI20" s="68">
        <v>2.99999</v>
      </c>
      <c r="FJ20" s="68">
        <v>0</v>
      </c>
      <c r="FK20" s="68">
        <v>0</v>
      </c>
      <c r="FL20" s="68">
        <v>0</v>
      </c>
      <c r="FM20" s="68">
        <v>0</v>
      </c>
      <c r="FN20" s="68">
        <v>0</v>
      </c>
      <c r="FO20" s="68">
        <v>0</v>
      </c>
      <c r="FP20" s="68">
        <v>0.5</v>
      </c>
      <c r="FQ20" s="68">
        <v>0</v>
      </c>
      <c r="FR20" s="68">
        <v>0.5</v>
      </c>
      <c r="FS20" s="68">
        <v>0</v>
      </c>
      <c r="FT20" s="68">
        <v>0</v>
      </c>
      <c r="FU20" s="68">
        <v>0</v>
      </c>
      <c r="FV20" s="68">
        <v>0</v>
      </c>
      <c r="FW20" s="68">
        <v>0</v>
      </c>
      <c r="FX20" s="68">
        <v>0</v>
      </c>
      <c r="FY20" s="68">
        <v>0</v>
      </c>
      <c r="FZ20" s="68">
        <v>0</v>
      </c>
      <c r="GA20" s="68">
        <v>0</v>
      </c>
      <c r="GB20" s="68">
        <v>0</v>
      </c>
      <c r="GC20" s="68">
        <v>0</v>
      </c>
      <c r="GD20" s="68">
        <v>0</v>
      </c>
      <c r="GE20" s="68">
        <v>0.499974</v>
      </c>
      <c r="GF20" s="68">
        <v>0</v>
      </c>
      <c r="GG20" s="68">
        <v>0.499974</v>
      </c>
      <c r="GH20" s="68">
        <v>0</v>
      </c>
      <c r="GI20" s="68">
        <v>0</v>
      </c>
      <c r="GJ20" s="68">
        <v>0</v>
      </c>
      <c r="GK20" s="68">
        <v>0</v>
      </c>
      <c r="GL20" s="68">
        <v>0</v>
      </c>
      <c r="GM20" s="68">
        <v>0</v>
      </c>
      <c r="GN20" s="68">
        <f t="shared" si="26"/>
        <v>4.122702</v>
      </c>
      <c r="GO20" s="68">
        <f t="shared" si="5"/>
        <v>0</v>
      </c>
      <c r="GP20" s="68">
        <f t="shared" si="6"/>
        <v>4.122702</v>
      </c>
    </row>
    <row r="21" spans="2:198" ht="14.25" customHeight="1">
      <c r="B21" s="62">
        <v>14</v>
      </c>
      <c r="C21" s="49" t="s">
        <v>112</v>
      </c>
      <c r="D21" s="68">
        <v>17.241198</v>
      </c>
      <c r="E21" s="68">
        <v>1.670559</v>
      </c>
      <c r="F21" s="59">
        <f t="shared" si="7"/>
        <v>15.570639</v>
      </c>
      <c r="G21" s="68">
        <v>20.421447</v>
      </c>
      <c r="H21" s="68">
        <v>0.170559</v>
      </c>
      <c r="I21" s="59">
        <f t="shared" si="8"/>
        <v>20.250888</v>
      </c>
      <c r="J21" s="68">
        <v>79.642509</v>
      </c>
      <c r="K21" s="68">
        <v>0.670559</v>
      </c>
      <c r="L21" s="59">
        <f t="shared" si="9"/>
        <v>78.97195</v>
      </c>
      <c r="M21" s="68">
        <v>20.614017</v>
      </c>
      <c r="N21" s="68">
        <v>0.170559</v>
      </c>
      <c r="O21" s="59">
        <f t="shared" si="10"/>
        <v>20.443458</v>
      </c>
      <c r="P21" s="68">
        <v>19.941703</v>
      </c>
      <c r="Q21" s="68">
        <v>0.170559</v>
      </c>
      <c r="R21" s="59">
        <f t="shared" si="11"/>
        <v>19.771144</v>
      </c>
      <c r="S21" s="68">
        <v>137.410121</v>
      </c>
      <c r="T21" s="68">
        <v>0.170559</v>
      </c>
      <c r="U21" s="59">
        <f t="shared" si="12"/>
        <v>137.239562</v>
      </c>
      <c r="V21" s="68">
        <v>22.911455</v>
      </c>
      <c r="W21" s="68">
        <v>0.170559</v>
      </c>
      <c r="X21" s="59">
        <f t="shared" si="13"/>
        <v>22.740896</v>
      </c>
      <c r="Y21" s="68">
        <v>24.900615</v>
      </c>
      <c r="Z21" s="68">
        <v>0.170559</v>
      </c>
      <c r="AA21" s="59">
        <f t="shared" si="14"/>
        <v>24.730055999999998</v>
      </c>
      <c r="AB21" s="68">
        <v>86.545071</v>
      </c>
      <c r="AC21" s="68">
        <v>0.170559</v>
      </c>
      <c r="AD21" s="59">
        <f t="shared" si="15"/>
        <v>86.374512</v>
      </c>
      <c r="AE21" s="68">
        <v>42.92652</v>
      </c>
      <c r="AF21" s="68">
        <v>1.920559</v>
      </c>
      <c r="AG21" s="59">
        <f t="shared" si="16"/>
        <v>41.005961</v>
      </c>
      <c r="AH21" s="68">
        <v>33.35702</v>
      </c>
      <c r="AI21" s="68">
        <v>0.170559</v>
      </c>
      <c r="AJ21" s="59">
        <f t="shared" si="17"/>
        <v>33.186461</v>
      </c>
      <c r="AK21" s="68">
        <v>59.715491</v>
      </c>
      <c r="AL21" s="68">
        <v>0.170559</v>
      </c>
      <c r="AM21" s="59">
        <f t="shared" si="18"/>
        <v>59.544932</v>
      </c>
      <c r="AN21" s="68">
        <f t="shared" si="19"/>
        <v>565.627167</v>
      </c>
      <c r="AO21" s="68">
        <f t="shared" si="0"/>
        <v>5.796707999999999</v>
      </c>
      <c r="AP21" s="68">
        <f t="shared" si="1"/>
        <v>559.830459</v>
      </c>
      <c r="AQ21" s="68">
        <v>42.327048</v>
      </c>
      <c r="AR21" s="68">
        <v>0.790502</v>
      </c>
      <c r="AS21" s="59">
        <v>41.536546</v>
      </c>
      <c r="AT21" s="68">
        <v>30.715155</v>
      </c>
      <c r="AU21" s="68">
        <v>0.790502</v>
      </c>
      <c r="AV21" s="59">
        <v>29.924653</v>
      </c>
      <c r="AW21" s="70">
        <v>42.490489</v>
      </c>
      <c r="AX21" s="70">
        <v>0.790502</v>
      </c>
      <c r="AY21" s="59">
        <v>41.69998699999999</v>
      </c>
      <c r="AZ21" s="70">
        <v>45.979664</v>
      </c>
      <c r="BA21" s="70">
        <v>0.790502</v>
      </c>
      <c r="BB21" s="59">
        <v>45.189161999999996</v>
      </c>
      <c r="BC21" s="70">
        <v>37.297834</v>
      </c>
      <c r="BD21" s="70">
        <v>0.790502</v>
      </c>
      <c r="BE21" s="59">
        <v>36.507332000000005</v>
      </c>
      <c r="BF21" s="70">
        <v>36.357883</v>
      </c>
      <c r="BG21" s="70">
        <v>0.790502</v>
      </c>
      <c r="BH21" s="59">
        <v>35.567381</v>
      </c>
      <c r="BI21" s="70">
        <v>49.902663</v>
      </c>
      <c r="BJ21" s="70">
        <v>0.790502</v>
      </c>
      <c r="BK21" s="59">
        <v>49.112161</v>
      </c>
      <c r="BL21" s="70">
        <v>42.045773</v>
      </c>
      <c r="BM21" s="70">
        <v>0.790502</v>
      </c>
      <c r="BN21" s="68">
        <v>41.25527099999999</v>
      </c>
      <c r="BO21" s="70">
        <v>54.612789</v>
      </c>
      <c r="BP21" s="70">
        <v>0.790502</v>
      </c>
      <c r="BQ21" s="68">
        <v>53.822287</v>
      </c>
      <c r="BR21" s="70">
        <v>50.916043</v>
      </c>
      <c r="BS21" s="70">
        <v>0.790502</v>
      </c>
      <c r="BT21" s="68">
        <v>50.125541</v>
      </c>
      <c r="BU21" s="70">
        <v>36.501961</v>
      </c>
      <c r="BV21" s="70">
        <v>0.790502</v>
      </c>
      <c r="BW21" s="68">
        <v>35.711459000000005</v>
      </c>
      <c r="BX21" s="70">
        <v>42.333674</v>
      </c>
      <c r="BY21" s="70">
        <v>0.790502</v>
      </c>
      <c r="BZ21" s="68">
        <v>41.543172</v>
      </c>
      <c r="CA21" s="68">
        <f t="shared" si="20"/>
        <v>511.48097600000006</v>
      </c>
      <c r="CB21" s="68">
        <f t="shared" si="2"/>
        <v>9.486024</v>
      </c>
      <c r="CC21" s="68">
        <f t="shared" si="3"/>
        <v>501.994952</v>
      </c>
      <c r="CD21" s="70">
        <v>25.47726</v>
      </c>
      <c r="CE21" s="70">
        <v>0.230298</v>
      </c>
      <c r="CF21" s="68">
        <v>25.246962</v>
      </c>
      <c r="CG21" s="70">
        <v>14.014102</v>
      </c>
      <c r="CH21" s="70">
        <v>0.230298</v>
      </c>
      <c r="CI21" s="68">
        <v>13.783804</v>
      </c>
      <c r="CJ21" s="70">
        <v>41.432224</v>
      </c>
      <c r="CK21" s="70">
        <v>0.230298</v>
      </c>
      <c r="CL21" s="68">
        <v>41.201926</v>
      </c>
      <c r="CM21" s="70">
        <v>42.097499</v>
      </c>
      <c r="CN21" s="70">
        <v>0.230298</v>
      </c>
      <c r="CO21" s="68">
        <v>41.867201</v>
      </c>
      <c r="CP21" s="70">
        <v>28.256077</v>
      </c>
      <c r="CQ21" s="70">
        <v>0.230298</v>
      </c>
      <c r="CR21" s="68">
        <v>28.025779</v>
      </c>
      <c r="CS21" s="70">
        <v>9.508455</v>
      </c>
      <c r="CT21" s="70">
        <v>0.730298</v>
      </c>
      <c r="CU21" s="68">
        <v>8.778157</v>
      </c>
      <c r="CV21" s="70">
        <v>14.111753</v>
      </c>
      <c r="CW21" s="70">
        <v>0.230298</v>
      </c>
      <c r="CX21" s="68">
        <v>13.881455</v>
      </c>
      <c r="CY21" s="70">
        <v>25.233404</v>
      </c>
      <c r="CZ21" s="70">
        <v>0.230298</v>
      </c>
      <c r="DA21" s="68">
        <v>25.003106</v>
      </c>
      <c r="DB21" s="70">
        <v>19.4934</v>
      </c>
      <c r="DC21" s="70">
        <v>0.230298</v>
      </c>
      <c r="DD21" s="68">
        <v>19.263102</v>
      </c>
      <c r="DE21" s="70">
        <v>16.387749</v>
      </c>
      <c r="DF21" s="70">
        <v>1.780298</v>
      </c>
      <c r="DG21" s="68">
        <v>14.607451</v>
      </c>
      <c r="DH21" s="68">
        <v>37.811753</v>
      </c>
      <c r="DI21" s="68">
        <v>0.230298</v>
      </c>
      <c r="DJ21" s="68">
        <v>37.581455000000005</v>
      </c>
      <c r="DK21" s="68">
        <v>31.494016</v>
      </c>
      <c r="DL21" s="68">
        <v>0.230298</v>
      </c>
      <c r="DM21" s="68">
        <v>31.263717999999997</v>
      </c>
      <c r="DN21" s="68">
        <f t="shared" si="21"/>
        <v>305.317692</v>
      </c>
      <c r="DO21" s="68">
        <f t="shared" si="22"/>
        <v>4.813576</v>
      </c>
      <c r="DP21" s="68">
        <f t="shared" si="23"/>
        <v>300.504116</v>
      </c>
      <c r="DQ21" s="68">
        <v>12.520719</v>
      </c>
      <c r="DR21" s="68">
        <v>1.134196</v>
      </c>
      <c r="DS21" s="68">
        <v>11.386523</v>
      </c>
      <c r="DT21" s="68">
        <v>22.356054</v>
      </c>
      <c r="DU21" s="68">
        <v>1.134196</v>
      </c>
      <c r="DV21" s="68">
        <v>21.221858</v>
      </c>
      <c r="DW21" s="68">
        <v>39.355076</v>
      </c>
      <c r="DX21" s="68">
        <v>1.134196</v>
      </c>
      <c r="DY21" s="68">
        <v>38.220879999999994</v>
      </c>
      <c r="DZ21" s="68">
        <v>14.657657</v>
      </c>
      <c r="EA21" s="68">
        <v>1.134196</v>
      </c>
      <c r="EB21" s="68">
        <v>13.523461000000001</v>
      </c>
      <c r="EC21" s="68">
        <v>37.547687</v>
      </c>
      <c r="ED21" s="68">
        <v>1.134196</v>
      </c>
      <c r="EE21" s="68">
        <v>36.413491</v>
      </c>
      <c r="EF21" s="68">
        <v>31.074977</v>
      </c>
      <c r="EG21" s="68">
        <v>1.134196</v>
      </c>
      <c r="EH21" s="68">
        <v>29.940781</v>
      </c>
      <c r="EI21" s="68">
        <v>30.785719</v>
      </c>
      <c r="EJ21" s="68">
        <v>1.134196</v>
      </c>
      <c r="EK21" s="68">
        <v>29.651523</v>
      </c>
      <c r="EL21" s="68">
        <v>26.836549</v>
      </c>
      <c r="EM21" s="68">
        <v>1.134196</v>
      </c>
      <c r="EN21" s="68">
        <v>25.702353000000002</v>
      </c>
      <c r="EO21" s="68">
        <v>9.395719</v>
      </c>
      <c r="EP21" s="68">
        <v>1.134196</v>
      </c>
      <c r="EQ21" s="68">
        <v>8.261523</v>
      </c>
      <c r="ER21" s="68">
        <v>15.226719</v>
      </c>
      <c r="ES21" s="68">
        <v>5.234196</v>
      </c>
      <c r="ET21" s="68">
        <v>9.992522999999998</v>
      </c>
      <c r="EU21" s="68">
        <v>11.824602</v>
      </c>
      <c r="EV21" s="68">
        <v>1.134196</v>
      </c>
      <c r="EW21" s="68">
        <v>10.690406000000001</v>
      </c>
      <c r="EX21" s="68">
        <v>15.138179</v>
      </c>
      <c r="EY21" s="68">
        <v>1.134196</v>
      </c>
      <c r="EZ21" s="68">
        <v>14.003983</v>
      </c>
      <c r="FA21" s="68">
        <f t="shared" si="24"/>
        <v>266.719657</v>
      </c>
      <c r="FB21" s="68">
        <f t="shared" si="4"/>
        <v>17.710351999999997</v>
      </c>
      <c r="FC21" s="68">
        <f t="shared" si="25"/>
        <v>249.00930500000004</v>
      </c>
      <c r="FD21" s="68">
        <v>7.321311</v>
      </c>
      <c r="FE21" s="68">
        <v>1.109431</v>
      </c>
      <c r="FF21" s="68">
        <v>6.21188</v>
      </c>
      <c r="FG21" s="68">
        <v>7.119613</v>
      </c>
      <c r="FH21" s="68">
        <v>1.109431</v>
      </c>
      <c r="FI21" s="68">
        <v>6.010182</v>
      </c>
      <c r="FJ21" s="68">
        <v>23.749797</v>
      </c>
      <c r="FK21" s="68">
        <v>1.109431</v>
      </c>
      <c r="FL21" s="68">
        <v>22.640366</v>
      </c>
      <c r="FM21" s="68">
        <v>16.15449</v>
      </c>
      <c r="FN21" s="68">
        <v>1.109431</v>
      </c>
      <c r="FO21" s="68">
        <v>15.045058999999998</v>
      </c>
      <c r="FP21" s="68">
        <v>8.170672</v>
      </c>
      <c r="FQ21" s="68">
        <v>1.109431</v>
      </c>
      <c r="FR21" s="68">
        <v>7.061241</v>
      </c>
      <c r="FS21" s="68">
        <v>28.206247</v>
      </c>
      <c r="FT21" s="68">
        <v>4.789431</v>
      </c>
      <c r="FU21" s="68">
        <v>23.416816</v>
      </c>
      <c r="FV21" s="68">
        <v>6.784589</v>
      </c>
      <c r="FW21" s="68">
        <v>1.109431</v>
      </c>
      <c r="FX21" s="68">
        <v>5.675158000000001</v>
      </c>
      <c r="FY21" s="68">
        <v>1.320589</v>
      </c>
      <c r="FZ21" s="68">
        <v>1.989431</v>
      </c>
      <c r="GA21" s="68">
        <v>-0.6688419999999999</v>
      </c>
      <c r="GB21" s="68">
        <v>7.734564</v>
      </c>
      <c r="GC21" s="68">
        <v>1.109431</v>
      </c>
      <c r="GD21" s="68">
        <v>6.625133</v>
      </c>
      <c r="GE21" s="68">
        <v>16.909564</v>
      </c>
      <c r="GF21" s="68">
        <v>1.109431</v>
      </c>
      <c r="GG21" s="68">
        <v>15.800132999999999</v>
      </c>
      <c r="GH21" s="68">
        <v>18.244529</v>
      </c>
      <c r="GI21" s="68">
        <v>1.109431</v>
      </c>
      <c r="GJ21" s="68">
        <v>17.135098</v>
      </c>
      <c r="GK21" s="68">
        <v>22.142045</v>
      </c>
      <c r="GL21" s="68">
        <v>1.109431</v>
      </c>
      <c r="GM21" s="68">
        <v>21.032614</v>
      </c>
      <c r="GN21" s="68">
        <f t="shared" si="26"/>
        <v>163.85800999999998</v>
      </c>
      <c r="GO21" s="68">
        <f t="shared" si="5"/>
        <v>17.873172000000004</v>
      </c>
      <c r="GP21" s="68">
        <f t="shared" si="6"/>
        <v>145.98483800000002</v>
      </c>
    </row>
    <row r="22" spans="2:198" s="51" customFormat="1" ht="14.25" customHeight="1">
      <c r="B22" s="63"/>
      <c r="C22" s="52" t="s">
        <v>113</v>
      </c>
      <c r="D22" s="68"/>
      <c r="E22" s="68"/>
      <c r="F22" s="59">
        <f t="shared" si="7"/>
        <v>0</v>
      </c>
      <c r="G22" s="68"/>
      <c r="H22" s="68"/>
      <c r="I22" s="59">
        <f t="shared" si="8"/>
        <v>0</v>
      </c>
      <c r="J22" s="68"/>
      <c r="K22" s="68"/>
      <c r="L22" s="59">
        <f t="shared" si="9"/>
        <v>0</v>
      </c>
      <c r="M22" s="68"/>
      <c r="N22" s="68"/>
      <c r="O22" s="59">
        <f t="shared" si="10"/>
        <v>0</v>
      </c>
      <c r="P22" s="68"/>
      <c r="Q22" s="68"/>
      <c r="R22" s="59">
        <f t="shared" si="11"/>
        <v>0</v>
      </c>
      <c r="S22" s="68"/>
      <c r="T22" s="68"/>
      <c r="U22" s="59">
        <f t="shared" si="12"/>
        <v>0</v>
      </c>
      <c r="V22" s="68"/>
      <c r="W22" s="68"/>
      <c r="X22" s="59">
        <f t="shared" si="13"/>
        <v>0</v>
      </c>
      <c r="Y22" s="68"/>
      <c r="Z22" s="68"/>
      <c r="AA22" s="59">
        <f t="shared" si="14"/>
        <v>0</v>
      </c>
      <c r="AB22" s="68"/>
      <c r="AC22" s="68"/>
      <c r="AD22" s="59">
        <f t="shared" si="15"/>
        <v>0</v>
      </c>
      <c r="AE22" s="68"/>
      <c r="AF22" s="68"/>
      <c r="AG22" s="59">
        <f t="shared" si="16"/>
        <v>0</v>
      </c>
      <c r="AH22" s="68"/>
      <c r="AI22" s="68"/>
      <c r="AJ22" s="59">
        <f t="shared" si="17"/>
        <v>0</v>
      </c>
      <c r="AK22" s="68"/>
      <c r="AL22" s="68"/>
      <c r="AM22" s="59">
        <f t="shared" si="18"/>
        <v>0</v>
      </c>
      <c r="AN22" s="68">
        <f t="shared" si="19"/>
        <v>0</v>
      </c>
      <c r="AO22" s="68">
        <f t="shared" si="0"/>
        <v>0</v>
      </c>
      <c r="AP22" s="68">
        <f t="shared" si="1"/>
        <v>0</v>
      </c>
      <c r="AQ22" s="68">
        <v>0</v>
      </c>
      <c r="AR22" s="68">
        <v>0</v>
      </c>
      <c r="AS22" s="59">
        <v>0</v>
      </c>
      <c r="AT22" s="68">
        <v>0</v>
      </c>
      <c r="AU22" s="68">
        <v>0</v>
      </c>
      <c r="AV22" s="59">
        <v>0</v>
      </c>
      <c r="AW22" s="70">
        <v>0</v>
      </c>
      <c r="AX22" s="70">
        <v>0</v>
      </c>
      <c r="AY22" s="59">
        <v>0</v>
      </c>
      <c r="AZ22" s="70">
        <v>0</v>
      </c>
      <c r="BA22" s="70">
        <v>0</v>
      </c>
      <c r="BB22" s="59">
        <v>0</v>
      </c>
      <c r="BC22" s="70">
        <v>0</v>
      </c>
      <c r="BD22" s="70">
        <v>0</v>
      </c>
      <c r="BE22" s="59">
        <v>0</v>
      </c>
      <c r="BF22" s="70">
        <v>0</v>
      </c>
      <c r="BG22" s="70">
        <v>0</v>
      </c>
      <c r="BH22" s="59">
        <v>0</v>
      </c>
      <c r="BI22" s="70">
        <v>0</v>
      </c>
      <c r="BJ22" s="70">
        <v>0</v>
      </c>
      <c r="BK22" s="59">
        <v>0</v>
      </c>
      <c r="BL22" s="70">
        <v>0</v>
      </c>
      <c r="BM22" s="70">
        <v>0</v>
      </c>
      <c r="BN22" s="68">
        <v>0</v>
      </c>
      <c r="BO22" s="70">
        <v>0</v>
      </c>
      <c r="BP22" s="70">
        <v>0</v>
      </c>
      <c r="BQ22" s="68">
        <v>0</v>
      </c>
      <c r="BR22" s="70">
        <v>0</v>
      </c>
      <c r="BS22" s="70">
        <v>0</v>
      </c>
      <c r="BT22" s="68">
        <v>0</v>
      </c>
      <c r="BU22" s="70">
        <v>0</v>
      </c>
      <c r="BV22" s="70">
        <v>0</v>
      </c>
      <c r="BW22" s="68">
        <v>0</v>
      </c>
      <c r="BX22" s="70">
        <v>0</v>
      </c>
      <c r="BY22" s="70">
        <v>0</v>
      </c>
      <c r="BZ22" s="68">
        <v>0</v>
      </c>
      <c r="CA22" s="68">
        <f t="shared" si="20"/>
        <v>0</v>
      </c>
      <c r="CB22" s="68">
        <f t="shared" si="2"/>
        <v>0</v>
      </c>
      <c r="CC22" s="68">
        <f t="shared" si="3"/>
        <v>0</v>
      </c>
      <c r="CD22" s="70">
        <v>0</v>
      </c>
      <c r="CE22" s="70">
        <v>0</v>
      </c>
      <c r="CF22" s="68">
        <v>0</v>
      </c>
      <c r="CG22" s="70">
        <v>0</v>
      </c>
      <c r="CH22" s="70">
        <v>0</v>
      </c>
      <c r="CI22" s="68">
        <v>0</v>
      </c>
      <c r="CJ22" s="70">
        <v>0</v>
      </c>
      <c r="CK22" s="70">
        <v>0</v>
      </c>
      <c r="CL22" s="68">
        <v>0</v>
      </c>
      <c r="CM22" s="70">
        <v>0</v>
      </c>
      <c r="CN22" s="70">
        <v>0</v>
      </c>
      <c r="CO22" s="68">
        <v>0</v>
      </c>
      <c r="CP22" s="70">
        <v>0</v>
      </c>
      <c r="CQ22" s="70">
        <v>0</v>
      </c>
      <c r="CR22" s="68">
        <v>0</v>
      </c>
      <c r="CS22" s="70">
        <v>0</v>
      </c>
      <c r="CT22" s="70">
        <v>0</v>
      </c>
      <c r="CU22" s="68">
        <v>0</v>
      </c>
      <c r="CV22" s="70">
        <v>0</v>
      </c>
      <c r="CW22" s="70">
        <v>0</v>
      </c>
      <c r="CX22" s="68">
        <v>0</v>
      </c>
      <c r="CY22" s="70">
        <v>0</v>
      </c>
      <c r="CZ22" s="70">
        <v>0</v>
      </c>
      <c r="DA22" s="68">
        <v>0</v>
      </c>
      <c r="DB22" s="70">
        <v>0</v>
      </c>
      <c r="DC22" s="70">
        <v>0</v>
      </c>
      <c r="DD22" s="68">
        <v>0</v>
      </c>
      <c r="DE22" s="70">
        <v>0</v>
      </c>
      <c r="DF22" s="70">
        <v>0</v>
      </c>
      <c r="DG22" s="68">
        <v>0</v>
      </c>
      <c r="DH22" s="68">
        <v>0</v>
      </c>
      <c r="DI22" s="68">
        <v>0</v>
      </c>
      <c r="DJ22" s="68">
        <v>0</v>
      </c>
      <c r="DK22" s="68">
        <v>0</v>
      </c>
      <c r="DL22" s="68">
        <v>0</v>
      </c>
      <c r="DM22" s="68">
        <v>0</v>
      </c>
      <c r="DN22" s="68">
        <f t="shared" si="21"/>
        <v>0</v>
      </c>
      <c r="DO22" s="68">
        <f t="shared" si="22"/>
        <v>0</v>
      </c>
      <c r="DP22" s="68">
        <f t="shared" si="23"/>
        <v>0</v>
      </c>
      <c r="DQ22" s="68">
        <v>0</v>
      </c>
      <c r="DR22" s="68">
        <v>0</v>
      </c>
      <c r="DS22" s="68">
        <v>0</v>
      </c>
      <c r="DT22" s="68">
        <v>0</v>
      </c>
      <c r="DU22" s="68">
        <v>0</v>
      </c>
      <c r="DV22" s="68">
        <v>0</v>
      </c>
      <c r="DW22" s="68">
        <v>0</v>
      </c>
      <c r="DX22" s="68">
        <v>0</v>
      </c>
      <c r="DY22" s="68">
        <v>0</v>
      </c>
      <c r="DZ22" s="68">
        <v>0</v>
      </c>
      <c r="EA22" s="68">
        <v>0</v>
      </c>
      <c r="EB22" s="68">
        <v>0</v>
      </c>
      <c r="EC22" s="68">
        <v>0</v>
      </c>
      <c r="ED22" s="68">
        <v>0</v>
      </c>
      <c r="EE22" s="68">
        <v>0</v>
      </c>
      <c r="EF22" s="68">
        <v>0</v>
      </c>
      <c r="EG22" s="68">
        <v>0</v>
      </c>
      <c r="EH22" s="68">
        <v>0</v>
      </c>
      <c r="EI22" s="68">
        <v>0</v>
      </c>
      <c r="EJ22" s="68">
        <v>0</v>
      </c>
      <c r="EK22" s="68">
        <v>0</v>
      </c>
      <c r="EL22" s="68">
        <v>0</v>
      </c>
      <c r="EM22" s="68">
        <v>0</v>
      </c>
      <c r="EN22" s="68">
        <v>0</v>
      </c>
      <c r="EO22" s="68">
        <v>0</v>
      </c>
      <c r="EP22" s="68">
        <v>0</v>
      </c>
      <c r="EQ22" s="68">
        <v>0</v>
      </c>
      <c r="ER22" s="68">
        <v>0</v>
      </c>
      <c r="ES22" s="68">
        <v>0</v>
      </c>
      <c r="ET22" s="68">
        <v>0</v>
      </c>
      <c r="EU22" s="68">
        <v>0</v>
      </c>
      <c r="EV22" s="68">
        <v>0</v>
      </c>
      <c r="EW22" s="68">
        <v>0</v>
      </c>
      <c r="EX22" s="68">
        <v>0</v>
      </c>
      <c r="EY22" s="68">
        <v>0</v>
      </c>
      <c r="EZ22" s="68">
        <v>0</v>
      </c>
      <c r="FA22" s="68">
        <f t="shared" si="24"/>
        <v>0</v>
      </c>
      <c r="FB22" s="68">
        <f t="shared" si="4"/>
        <v>0</v>
      </c>
      <c r="FC22" s="68">
        <f t="shared" si="25"/>
        <v>0</v>
      </c>
      <c r="FD22" s="68">
        <v>0</v>
      </c>
      <c r="FE22" s="68">
        <v>0</v>
      </c>
      <c r="FF22" s="68">
        <v>0</v>
      </c>
      <c r="FG22" s="68">
        <v>0</v>
      </c>
      <c r="FH22" s="68">
        <v>0</v>
      </c>
      <c r="FI22" s="68">
        <v>0</v>
      </c>
      <c r="FJ22" s="68">
        <v>0</v>
      </c>
      <c r="FK22" s="68">
        <v>0</v>
      </c>
      <c r="FL22" s="68">
        <v>0</v>
      </c>
      <c r="FM22" s="68">
        <v>0</v>
      </c>
      <c r="FN22" s="68">
        <v>0</v>
      </c>
      <c r="FO22" s="68">
        <v>0</v>
      </c>
      <c r="FP22" s="68">
        <v>0</v>
      </c>
      <c r="FQ22" s="68">
        <v>0</v>
      </c>
      <c r="FR22" s="68">
        <v>0</v>
      </c>
      <c r="FS22" s="68">
        <v>0</v>
      </c>
      <c r="FT22" s="68">
        <v>0</v>
      </c>
      <c r="FU22" s="68">
        <v>0</v>
      </c>
      <c r="FV22" s="68">
        <v>0</v>
      </c>
      <c r="FW22" s="68">
        <v>0</v>
      </c>
      <c r="FX22" s="68">
        <v>0</v>
      </c>
      <c r="FY22" s="68">
        <v>0</v>
      </c>
      <c r="FZ22" s="68">
        <v>0</v>
      </c>
      <c r="GA22" s="68">
        <v>0</v>
      </c>
      <c r="GB22" s="68">
        <v>0</v>
      </c>
      <c r="GC22" s="68">
        <v>0</v>
      </c>
      <c r="GD22" s="68">
        <v>0</v>
      </c>
      <c r="GE22" s="68">
        <v>0</v>
      </c>
      <c r="GF22" s="68">
        <v>0</v>
      </c>
      <c r="GG22" s="68">
        <v>0</v>
      </c>
      <c r="GH22" s="68">
        <v>0</v>
      </c>
      <c r="GI22" s="68">
        <v>0</v>
      </c>
      <c r="GJ22" s="68">
        <v>0</v>
      </c>
      <c r="GK22" s="68">
        <v>0</v>
      </c>
      <c r="GL22" s="68">
        <v>0</v>
      </c>
      <c r="GM22" s="68">
        <v>0</v>
      </c>
      <c r="GN22" s="68">
        <f t="shared" si="26"/>
        <v>0</v>
      </c>
      <c r="GO22" s="68">
        <f t="shared" si="5"/>
        <v>0</v>
      </c>
      <c r="GP22" s="68">
        <f t="shared" si="6"/>
        <v>0</v>
      </c>
    </row>
    <row r="23" spans="2:198" ht="14.25" customHeight="1">
      <c r="B23" s="62">
        <v>15</v>
      </c>
      <c r="C23" s="49" t="s">
        <v>114</v>
      </c>
      <c r="D23" s="68">
        <v>0.793459</v>
      </c>
      <c r="E23" s="68">
        <v>0.511484</v>
      </c>
      <c r="F23" s="59">
        <f t="shared" si="7"/>
        <v>0.281975</v>
      </c>
      <c r="G23" s="68">
        <v>1.010888</v>
      </c>
      <c r="H23" s="68">
        <v>0.511484</v>
      </c>
      <c r="I23" s="59">
        <f t="shared" si="8"/>
        <v>0.49940399999999996</v>
      </c>
      <c r="J23" s="68">
        <v>4.190812</v>
      </c>
      <c r="K23" s="68">
        <v>0.511484</v>
      </c>
      <c r="L23" s="59">
        <f t="shared" si="9"/>
        <v>3.679328</v>
      </c>
      <c r="M23" s="68">
        <v>0.81782</v>
      </c>
      <c r="N23" s="68">
        <v>0.511484</v>
      </c>
      <c r="O23" s="59">
        <f t="shared" si="10"/>
        <v>0.30633599999999994</v>
      </c>
      <c r="P23" s="68">
        <v>2.243939</v>
      </c>
      <c r="Q23" s="68">
        <v>0.511484</v>
      </c>
      <c r="R23" s="59">
        <f t="shared" si="11"/>
        <v>1.732455</v>
      </c>
      <c r="S23" s="68">
        <v>0.911665</v>
      </c>
      <c r="T23" s="68">
        <v>0.511484</v>
      </c>
      <c r="U23" s="59">
        <f t="shared" si="12"/>
        <v>0.4001809999999999</v>
      </c>
      <c r="V23" s="68">
        <v>1.871686</v>
      </c>
      <c r="W23" s="68">
        <v>0.687993</v>
      </c>
      <c r="X23" s="59">
        <f t="shared" si="13"/>
        <v>1.1836929999999999</v>
      </c>
      <c r="Y23" s="68">
        <v>0.735331</v>
      </c>
      <c r="Z23" s="68">
        <v>0.511484</v>
      </c>
      <c r="AA23" s="59">
        <f t="shared" si="14"/>
        <v>0.2238469999999999</v>
      </c>
      <c r="AB23" s="68">
        <v>4.900201</v>
      </c>
      <c r="AC23" s="68">
        <v>0.511484</v>
      </c>
      <c r="AD23" s="59">
        <f t="shared" si="15"/>
        <v>4.388717</v>
      </c>
      <c r="AE23" s="68">
        <v>1.28235</v>
      </c>
      <c r="AF23" s="68">
        <v>0.511484</v>
      </c>
      <c r="AG23" s="59">
        <f t="shared" si="16"/>
        <v>0.770866</v>
      </c>
      <c r="AH23" s="68">
        <v>0.731365</v>
      </c>
      <c r="AI23" s="68">
        <v>0.511484</v>
      </c>
      <c r="AJ23" s="59">
        <f t="shared" si="17"/>
        <v>0.219881</v>
      </c>
      <c r="AK23" s="68">
        <v>0.825506</v>
      </c>
      <c r="AL23" s="68">
        <v>0.5159</v>
      </c>
      <c r="AM23" s="59">
        <f t="shared" si="18"/>
        <v>0.30960599999999994</v>
      </c>
      <c r="AN23" s="68">
        <f t="shared" si="19"/>
        <v>20.315022000000003</v>
      </c>
      <c r="AO23" s="68">
        <f t="shared" si="0"/>
        <v>6.318733000000002</v>
      </c>
      <c r="AP23" s="68">
        <f t="shared" si="1"/>
        <v>13.996288999999999</v>
      </c>
      <c r="AQ23" s="68">
        <v>1.254838</v>
      </c>
      <c r="AR23" s="68">
        <v>0.119069</v>
      </c>
      <c r="AS23" s="59">
        <v>1.1357689999999998</v>
      </c>
      <c r="AT23" s="68">
        <v>1.326952</v>
      </c>
      <c r="AU23" s="68">
        <v>0.109069</v>
      </c>
      <c r="AV23" s="59">
        <v>1.2178829999999998</v>
      </c>
      <c r="AW23" s="70">
        <v>1.292613</v>
      </c>
      <c r="AX23" s="70">
        <v>0.119069</v>
      </c>
      <c r="AY23" s="59">
        <v>1.173544</v>
      </c>
      <c r="AZ23" s="70">
        <v>1.524302</v>
      </c>
      <c r="BA23" s="70">
        <v>0.119069</v>
      </c>
      <c r="BB23" s="59">
        <v>1.405233</v>
      </c>
      <c r="BC23" s="70">
        <v>1.296313</v>
      </c>
      <c r="BD23" s="70">
        <v>0.109069</v>
      </c>
      <c r="BE23" s="59">
        <v>1.187244</v>
      </c>
      <c r="BF23" s="70">
        <v>1.292568</v>
      </c>
      <c r="BG23" s="70">
        <v>0.129069</v>
      </c>
      <c r="BH23" s="59">
        <v>1.1634989999999998</v>
      </c>
      <c r="BI23" s="70">
        <v>2.149458</v>
      </c>
      <c r="BJ23" s="70">
        <v>0.109069</v>
      </c>
      <c r="BK23" s="59">
        <v>2.0403890000000002</v>
      </c>
      <c r="BL23" s="70">
        <v>1.492293</v>
      </c>
      <c r="BM23" s="70">
        <v>0.109069</v>
      </c>
      <c r="BN23" s="68">
        <v>1.383224</v>
      </c>
      <c r="BO23" s="70">
        <v>1.495328</v>
      </c>
      <c r="BP23" s="70">
        <v>0.454446</v>
      </c>
      <c r="BQ23" s="68">
        <v>1.0408819999999999</v>
      </c>
      <c r="BR23" s="70">
        <v>1.199458</v>
      </c>
      <c r="BS23" s="70">
        <v>0.109069</v>
      </c>
      <c r="BT23" s="68">
        <v>1.0903889999999998</v>
      </c>
      <c r="BU23" s="70">
        <v>1.872054</v>
      </c>
      <c r="BV23" s="70">
        <v>0.109069</v>
      </c>
      <c r="BW23" s="68">
        <v>1.762985</v>
      </c>
      <c r="BX23" s="70">
        <v>1.247628</v>
      </c>
      <c r="BY23" s="70">
        <v>0.109069</v>
      </c>
      <c r="BZ23" s="68">
        <v>1.1385589999999999</v>
      </c>
      <c r="CA23" s="68">
        <f t="shared" si="20"/>
        <v>17.443804999999998</v>
      </c>
      <c r="CB23" s="68">
        <f t="shared" si="2"/>
        <v>1.7042050000000002</v>
      </c>
      <c r="CC23" s="68">
        <f t="shared" si="3"/>
        <v>15.7396</v>
      </c>
      <c r="CD23" s="70">
        <v>0.530275</v>
      </c>
      <c r="CE23" s="70">
        <v>52.925617</v>
      </c>
      <c r="CF23" s="68">
        <v>-52.395342</v>
      </c>
      <c r="CG23" s="70">
        <v>3.145806</v>
      </c>
      <c r="CH23" s="70">
        <v>0.337498</v>
      </c>
      <c r="CI23" s="68">
        <v>2.808308</v>
      </c>
      <c r="CJ23" s="70">
        <v>0.547674</v>
      </c>
      <c r="CK23" s="70">
        <v>0.337498</v>
      </c>
      <c r="CL23" s="68">
        <v>0.21017599999999997</v>
      </c>
      <c r="CM23" s="70">
        <v>0.427091</v>
      </c>
      <c r="CN23" s="70">
        <v>0.337498</v>
      </c>
      <c r="CO23" s="68">
        <v>0.08959299999999998</v>
      </c>
      <c r="CP23" s="70">
        <v>0.614078</v>
      </c>
      <c r="CQ23" s="70">
        <v>0.337498</v>
      </c>
      <c r="CR23" s="68">
        <v>0.27658</v>
      </c>
      <c r="CS23" s="70">
        <v>1.331224</v>
      </c>
      <c r="CT23" s="70">
        <v>0.337498</v>
      </c>
      <c r="CU23" s="68">
        <v>0.9937259999999999</v>
      </c>
      <c r="CV23" s="70">
        <v>0.451203</v>
      </c>
      <c r="CW23" s="70">
        <v>0.637498</v>
      </c>
      <c r="CX23" s="68">
        <v>-0.186295</v>
      </c>
      <c r="CY23" s="70">
        <v>0.836016</v>
      </c>
      <c r="CZ23" s="70">
        <v>1.137498</v>
      </c>
      <c r="DA23" s="68">
        <v>-0.3014819999999999</v>
      </c>
      <c r="DB23" s="70">
        <v>0.467716</v>
      </c>
      <c r="DC23" s="70">
        <v>0.743679</v>
      </c>
      <c r="DD23" s="68">
        <v>-0.27596299999999996</v>
      </c>
      <c r="DE23" s="70">
        <v>0.427091</v>
      </c>
      <c r="DF23" s="70">
        <v>0.537498</v>
      </c>
      <c r="DG23" s="68">
        <v>-0.11040700000000003</v>
      </c>
      <c r="DH23" s="68">
        <v>0.550996</v>
      </c>
      <c r="DI23" s="68">
        <v>0.537498</v>
      </c>
      <c r="DJ23" s="68">
        <v>0.01349800000000001</v>
      </c>
      <c r="DK23" s="68">
        <v>0.464112</v>
      </c>
      <c r="DL23" s="68">
        <v>0.427498</v>
      </c>
      <c r="DM23" s="68">
        <v>0.036614000000000035</v>
      </c>
      <c r="DN23" s="68">
        <f t="shared" si="21"/>
        <v>9.793282</v>
      </c>
      <c r="DO23" s="68">
        <f t="shared" si="22"/>
        <v>58.634275999999986</v>
      </c>
      <c r="DP23" s="68">
        <f t="shared" si="23"/>
        <v>-48.840994</v>
      </c>
      <c r="DQ23" s="68">
        <v>0.982899</v>
      </c>
      <c r="DR23" s="68">
        <v>0.512383</v>
      </c>
      <c r="DS23" s="68">
        <v>0.47051599999999993</v>
      </c>
      <c r="DT23" s="68">
        <v>0.534279</v>
      </c>
      <c r="DU23" s="68">
        <v>0.212383</v>
      </c>
      <c r="DV23" s="68">
        <v>0.32189599999999996</v>
      </c>
      <c r="DW23" s="68">
        <v>1.329992</v>
      </c>
      <c r="DX23" s="68">
        <v>0.622383</v>
      </c>
      <c r="DY23" s="68">
        <v>0.707609</v>
      </c>
      <c r="DZ23" s="68">
        <v>0.248756</v>
      </c>
      <c r="EA23" s="68">
        <v>0.212383</v>
      </c>
      <c r="EB23" s="68">
        <v>0.036373000000000016</v>
      </c>
      <c r="EC23" s="68">
        <v>0.469789</v>
      </c>
      <c r="ED23" s="68">
        <v>0.212383</v>
      </c>
      <c r="EE23" s="68">
        <v>0.257406</v>
      </c>
      <c r="EF23" s="68">
        <v>0.45971</v>
      </c>
      <c r="EG23" s="68">
        <v>0.212383</v>
      </c>
      <c r="EH23" s="68">
        <v>0.24732700000000002</v>
      </c>
      <c r="EI23" s="68">
        <v>1.098124</v>
      </c>
      <c r="EJ23" s="68">
        <v>0.512383</v>
      </c>
      <c r="EK23" s="68">
        <v>0.5857410000000001</v>
      </c>
      <c r="EL23" s="68">
        <v>0.34169</v>
      </c>
      <c r="EM23" s="68">
        <v>0.212383</v>
      </c>
      <c r="EN23" s="68">
        <v>0.129307</v>
      </c>
      <c r="EO23" s="68">
        <v>0.365611</v>
      </c>
      <c r="EP23" s="68">
        <v>0.212383</v>
      </c>
      <c r="EQ23" s="68">
        <v>0.15322800000000003</v>
      </c>
      <c r="ER23" s="68">
        <v>0.246899</v>
      </c>
      <c r="ES23" s="68">
        <v>0.212383</v>
      </c>
      <c r="ET23" s="68">
        <v>0.03451600000000002</v>
      </c>
      <c r="EU23" s="68">
        <v>0.375733</v>
      </c>
      <c r="EV23" s="68">
        <v>0.212383</v>
      </c>
      <c r="EW23" s="68">
        <v>0.16335</v>
      </c>
      <c r="EX23" s="68">
        <v>0.446889</v>
      </c>
      <c r="EY23" s="68">
        <v>0.281726</v>
      </c>
      <c r="EZ23" s="68">
        <v>0.165163</v>
      </c>
      <c r="FA23" s="68">
        <f t="shared" si="24"/>
        <v>6.900371000000001</v>
      </c>
      <c r="FB23" s="68">
        <f t="shared" si="4"/>
        <v>3.6279389999999996</v>
      </c>
      <c r="FC23" s="68">
        <f t="shared" si="25"/>
        <v>3.272432</v>
      </c>
      <c r="FD23" s="68">
        <v>0.239104</v>
      </c>
      <c r="FE23" s="68">
        <v>0.34839</v>
      </c>
      <c r="FF23" s="68">
        <v>-0.10928599999999997</v>
      </c>
      <c r="FG23" s="68">
        <v>9.865632</v>
      </c>
      <c r="FH23" s="68">
        <v>0.34839</v>
      </c>
      <c r="FI23" s="68">
        <v>9.517242</v>
      </c>
      <c r="FJ23" s="68">
        <v>0.339094</v>
      </c>
      <c r="FK23" s="68">
        <v>1.63439</v>
      </c>
      <c r="FL23" s="68">
        <v>-1.295296</v>
      </c>
      <c r="FM23" s="68">
        <v>0.239104</v>
      </c>
      <c r="FN23" s="68">
        <v>0.34839</v>
      </c>
      <c r="FO23" s="68">
        <v>-0.10928599999999997</v>
      </c>
      <c r="FP23" s="68">
        <v>0.441285</v>
      </c>
      <c r="FQ23" s="68">
        <v>0.34839</v>
      </c>
      <c r="FR23" s="68">
        <v>0.092895</v>
      </c>
      <c r="FS23" s="68">
        <v>0.744104</v>
      </c>
      <c r="FT23" s="68">
        <v>22.145938</v>
      </c>
      <c r="FU23" s="68">
        <v>-21.401834</v>
      </c>
      <c r="FV23" s="68">
        <v>4.979704</v>
      </c>
      <c r="FW23" s="68">
        <v>9.76059</v>
      </c>
      <c r="FX23" s="68">
        <v>-4.780886000000001</v>
      </c>
      <c r="FY23" s="68">
        <v>15.420812</v>
      </c>
      <c r="FZ23" s="68">
        <v>0.34839</v>
      </c>
      <c r="GA23" s="68">
        <v>15.072422</v>
      </c>
      <c r="GB23" s="68">
        <v>4.086119</v>
      </c>
      <c r="GC23" s="68">
        <v>0.34839</v>
      </c>
      <c r="GD23" s="68">
        <v>3.737729</v>
      </c>
      <c r="GE23" s="68">
        <v>0.279104</v>
      </c>
      <c r="GF23" s="68">
        <v>0.34839</v>
      </c>
      <c r="GG23" s="68">
        <v>-0.06928599999999996</v>
      </c>
      <c r="GH23" s="68">
        <v>0.346946</v>
      </c>
      <c r="GI23" s="68">
        <v>11.071688</v>
      </c>
      <c r="GJ23" s="68">
        <v>-10.724741999999999</v>
      </c>
      <c r="GK23" s="68">
        <v>0.364572</v>
      </c>
      <c r="GL23" s="68">
        <v>0.34839</v>
      </c>
      <c r="GM23" s="68">
        <v>0.01618200000000003</v>
      </c>
      <c r="GN23" s="68">
        <f t="shared" si="26"/>
        <v>37.34558</v>
      </c>
      <c r="GO23" s="68">
        <f t="shared" si="5"/>
        <v>47.39972600000001</v>
      </c>
      <c r="GP23" s="68">
        <f t="shared" si="6"/>
        <v>-10.054146</v>
      </c>
    </row>
    <row r="24" spans="2:198" ht="14.25" customHeight="1">
      <c r="B24" s="62">
        <v>16</v>
      </c>
      <c r="C24" s="49" t="s">
        <v>115</v>
      </c>
      <c r="D24" s="68">
        <v>0</v>
      </c>
      <c r="E24" s="68">
        <v>0</v>
      </c>
      <c r="F24" s="59">
        <f t="shared" si="7"/>
        <v>0</v>
      </c>
      <c r="G24" s="68">
        <v>0</v>
      </c>
      <c r="H24" s="68">
        <v>0</v>
      </c>
      <c r="I24" s="59">
        <f t="shared" si="8"/>
        <v>0</v>
      </c>
      <c r="J24" s="68">
        <v>0</v>
      </c>
      <c r="K24" s="68">
        <v>0</v>
      </c>
      <c r="L24" s="59">
        <f t="shared" si="9"/>
        <v>0</v>
      </c>
      <c r="M24" s="68">
        <v>0</v>
      </c>
      <c r="N24" s="68">
        <v>0</v>
      </c>
      <c r="O24" s="59">
        <f t="shared" si="10"/>
        <v>0</v>
      </c>
      <c r="P24" s="68">
        <v>0</v>
      </c>
      <c r="Q24" s="68">
        <v>0</v>
      </c>
      <c r="R24" s="59">
        <f t="shared" si="11"/>
        <v>0</v>
      </c>
      <c r="S24" s="68">
        <v>0</v>
      </c>
      <c r="T24" s="68">
        <v>0</v>
      </c>
      <c r="U24" s="59">
        <f t="shared" si="12"/>
        <v>0</v>
      </c>
      <c r="V24" s="68">
        <v>0</v>
      </c>
      <c r="W24" s="68">
        <v>0</v>
      </c>
      <c r="X24" s="59">
        <f t="shared" si="13"/>
        <v>0</v>
      </c>
      <c r="Y24" s="68">
        <v>0</v>
      </c>
      <c r="Z24" s="68">
        <v>0</v>
      </c>
      <c r="AA24" s="59">
        <f t="shared" si="14"/>
        <v>0</v>
      </c>
      <c r="AB24" s="68">
        <v>0</v>
      </c>
      <c r="AC24" s="68">
        <v>0</v>
      </c>
      <c r="AD24" s="59">
        <f t="shared" si="15"/>
        <v>0</v>
      </c>
      <c r="AE24" s="68">
        <v>0</v>
      </c>
      <c r="AF24" s="68">
        <v>0</v>
      </c>
      <c r="AG24" s="59">
        <f t="shared" si="16"/>
        <v>0</v>
      </c>
      <c r="AH24" s="68">
        <v>0</v>
      </c>
      <c r="AI24" s="68">
        <v>0</v>
      </c>
      <c r="AJ24" s="59">
        <f t="shared" si="17"/>
        <v>0</v>
      </c>
      <c r="AK24" s="68">
        <v>0</v>
      </c>
      <c r="AL24" s="68">
        <v>0</v>
      </c>
      <c r="AM24" s="59">
        <f t="shared" si="18"/>
        <v>0</v>
      </c>
      <c r="AN24" s="68">
        <f t="shared" si="19"/>
        <v>0</v>
      </c>
      <c r="AO24" s="68">
        <f t="shared" si="0"/>
        <v>0</v>
      </c>
      <c r="AP24" s="68">
        <f t="shared" si="1"/>
        <v>0</v>
      </c>
      <c r="AQ24" s="68">
        <v>0</v>
      </c>
      <c r="AR24" s="68">
        <v>0</v>
      </c>
      <c r="AS24" s="59">
        <v>0</v>
      </c>
      <c r="AT24" s="68">
        <v>0</v>
      </c>
      <c r="AU24" s="68">
        <v>0</v>
      </c>
      <c r="AV24" s="59">
        <v>0</v>
      </c>
      <c r="AW24" s="70">
        <v>0</v>
      </c>
      <c r="AX24" s="70">
        <v>0</v>
      </c>
      <c r="AY24" s="59">
        <v>0</v>
      </c>
      <c r="AZ24" s="70">
        <v>0</v>
      </c>
      <c r="BA24" s="70">
        <v>0</v>
      </c>
      <c r="BB24" s="59">
        <v>0</v>
      </c>
      <c r="BC24" s="70">
        <v>0</v>
      </c>
      <c r="BD24" s="70">
        <v>0</v>
      </c>
      <c r="BE24" s="59">
        <v>0</v>
      </c>
      <c r="BF24" s="70">
        <v>0</v>
      </c>
      <c r="BG24" s="70">
        <v>0</v>
      </c>
      <c r="BH24" s="59">
        <v>0</v>
      </c>
      <c r="BI24" s="70">
        <v>0</v>
      </c>
      <c r="BJ24" s="70">
        <v>0</v>
      </c>
      <c r="BK24" s="59">
        <v>0</v>
      </c>
      <c r="BL24" s="70">
        <v>0</v>
      </c>
      <c r="BM24" s="70">
        <v>0</v>
      </c>
      <c r="BN24" s="68">
        <v>0</v>
      </c>
      <c r="BO24" s="70">
        <v>0</v>
      </c>
      <c r="BP24" s="70">
        <v>0</v>
      </c>
      <c r="BQ24" s="68">
        <v>0</v>
      </c>
      <c r="BR24" s="70">
        <v>0</v>
      </c>
      <c r="BS24" s="70">
        <v>0</v>
      </c>
      <c r="BT24" s="68">
        <v>0</v>
      </c>
      <c r="BU24" s="70">
        <v>0</v>
      </c>
      <c r="BV24" s="70">
        <v>0</v>
      </c>
      <c r="BW24" s="68">
        <v>0</v>
      </c>
      <c r="BX24" s="70">
        <v>0</v>
      </c>
      <c r="BY24" s="70">
        <v>0</v>
      </c>
      <c r="BZ24" s="68">
        <v>0</v>
      </c>
      <c r="CA24" s="68">
        <f t="shared" si="20"/>
        <v>0</v>
      </c>
      <c r="CB24" s="68">
        <f t="shared" si="2"/>
        <v>0</v>
      </c>
      <c r="CC24" s="68">
        <f t="shared" si="3"/>
        <v>0</v>
      </c>
      <c r="CD24" s="70">
        <v>0.103903</v>
      </c>
      <c r="CE24" s="70">
        <v>0</v>
      </c>
      <c r="CF24" s="68">
        <v>0.103903</v>
      </c>
      <c r="CG24" s="70">
        <v>0.103903</v>
      </c>
      <c r="CH24" s="70">
        <v>0</v>
      </c>
      <c r="CI24" s="68">
        <v>0.103903</v>
      </c>
      <c r="CJ24" s="70">
        <v>0.103903</v>
      </c>
      <c r="CK24" s="70">
        <v>0</v>
      </c>
      <c r="CL24" s="68">
        <v>0.103903</v>
      </c>
      <c r="CM24" s="70">
        <v>0.103903</v>
      </c>
      <c r="CN24" s="70">
        <v>0</v>
      </c>
      <c r="CO24" s="68">
        <v>0.103903</v>
      </c>
      <c r="CP24" s="70">
        <v>0.103903</v>
      </c>
      <c r="CQ24" s="70">
        <v>0</v>
      </c>
      <c r="CR24" s="68">
        <v>0.103903</v>
      </c>
      <c r="CS24" s="70">
        <v>0.103903</v>
      </c>
      <c r="CT24" s="70">
        <v>0</v>
      </c>
      <c r="CU24" s="68">
        <v>0.103903</v>
      </c>
      <c r="CV24" s="70">
        <v>0.103903</v>
      </c>
      <c r="CW24" s="70">
        <v>0</v>
      </c>
      <c r="CX24" s="68">
        <v>0.103903</v>
      </c>
      <c r="CY24" s="70">
        <v>0.103903</v>
      </c>
      <c r="CZ24" s="70">
        <v>0</v>
      </c>
      <c r="DA24" s="68">
        <v>0.103903</v>
      </c>
      <c r="DB24" s="70">
        <v>0.103903</v>
      </c>
      <c r="DC24" s="70">
        <v>0</v>
      </c>
      <c r="DD24" s="68">
        <v>0.103903</v>
      </c>
      <c r="DE24" s="70">
        <v>0.103903</v>
      </c>
      <c r="DF24" s="70">
        <v>0</v>
      </c>
      <c r="DG24" s="68">
        <v>0.103903</v>
      </c>
      <c r="DH24" s="68">
        <v>0.103903</v>
      </c>
      <c r="DI24" s="68">
        <v>0</v>
      </c>
      <c r="DJ24" s="68">
        <v>0.103903</v>
      </c>
      <c r="DK24" s="68">
        <v>0.103903</v>
      </c>
      <c r="DL24" s="68">
        <v>0</v>
      </c>
      <c r="DM24" s="68">
        <v>0.103903</v>
      </c>
      <c r="DN24" s="68">
        <f t="shared" si="21"/>
        <v>1.246836</v>
      </c>
      <c r="DO24" s="68">
        <f t="shared" si="22"/>
        <v>0</v>
      </c>
      <c r="DP24" s="68">
        <f t="shared" si="23"/>
        <v>1.246836</v>
      </c>
      <c r="DQ24" s="68">
        <v>0</v>
      </c>
      <c r="DR24" s="68">
        <v>0</v>
      </c>
      <c r="DS24" s="68">
        <v>0</v>
      </c>
      <c r="DT24" s="68">
        <v>0</v>
      </c>
      <c r="DU24" s="68">
        <v>0</v>
      </c>
      <c r="DV24" s="68">
        <v>0</v>
      </c>
      <c r="DW24" s="68">
        <v>0</v>
      </c>
      <c r="DX24" s="68">
        <v>0</v>
      </c>
      <c r="DY24" s="68">
        <v>0</v>
      </c>
      <c r="DZ24" s="68">
        <v>0</v>
      </c>
      <c r="EA24" s="68">
        <v>0</v>
      </c>
      <c r="EB24" s="68">
        <v>0</v>
      </c>
      <c r="EC24" s="68">
        <v>0</v>
      </c>
      <c r="ED24" s="68">
        <v>0</v>
      </c>
      <c r="EE24" s="68">
        <v>0</v>
      </c>
      <c r="EF24" s="68">
        <v>0</v>
      </c>
      <c r="EG24" s="68">
        <v>0</v>
      </c>
      <c r="EH24" s="68">
        <v>0</v>
      </c>
      <c r="EI24" s="68">
        <v>0</v>
      </c>
      <c r="EJ24" s="68">
        <v>0</v>
      </c>
      <c r="EK24" s="68">
        <v>0</v>
      </c>
      <c r="EL24" s="68">
        <v>0</v>
      </c>
      <c r="EM24" s="68">
        <v>0</v>
      </c>
      <c r="EN24" s="68">
        <v>0</v>
      </c>
      <c r="EO24" s="68">
        <v>0</v>
      </c>
      <c r="EP24" s="68">
        <v>0</v>
      </c>
      <c r="EQ24" s="68">
        <v>0</v>
      </c>
      <c r="ER24" s="68">
        <v>0</v>
      </c>
      <c r="ES24" s="68">
        <v>0</v>
      </c>
      <c r="ET24" s="68">
        <v>0</v>
      </c>
      <c r="EU24" s="68">
        <v>0</v>
      </c>
      <c r="EV24" s="68">
        <v>0</v>
      </c>
      <c r="EW24" s="68">
        <v>0</v>
      </c>
      <c r="EX24" s="68">
        <v>0</v>
      </c>
      <c r="EY24" s="68">
        <v>0</v>
      </c>
      <c r="EZ24" s="68">
        <v>0</v>
      </c>
      <c r="FA24" s="68">
        <f t="shared" si="24"/>
        <v>0</v>
      </c>
      <c r="FB24" s="68">
        <f t="shared" si="4"/>
        <v>0</v>
      </c>
      <c r="FC24" s="68">
        <f t="shared" si="25"/>
        <v>0</v>
      </c>
      <c r="FD24" s="68">
        <v>0.044869</v>
      </c>
      <c r="FE24" s="68">
        <v>0</v>
      </c>
      <c r="FF24" s="68">
        <v>0.044869</v>
      </c>
      <c r="FG24" s="68">
        <v>0.044869</v>
      </c>
      <c r="FH24" s="68">
        <v>0</v>
      </c>
      <c r="FI24" s="68">
        <v>0.044869</v>
      </c>
      <c r="FJ24" s="68">
        <v>0.044869</v>
      </c>
      <c r="FK24" s="68">
        <v>0</v>
      </c>
      <c r="FL24" s="68">
        <v>0.044869</v>
      </c>
      <c r="FM24" s="68">
        <v>0.70591</v>
      </c>
      <c r="FN24" s="68">
        <v>1.463088</v>
      </c>
      <c r="FO24" s="68">
        <v>-0.7571779999999999</v>
      </c>
      <c r="FP24" s="68">
        <v>0.283635</v>
      </c>
      <c r="FQ24" s="68">
        <v>0</v>
      </c>
      <c r="FR24" s="68">
        <v>0.283635</v>
      </c>
      <c r="FS24" s="68">
        <v>0.044869</v>
      </c>
      <c r="FT24" s="68">
        <v>0</v>
      </c>
      <c r="FU24" s="68">
        <v>0.044869</v>
      </c>
      <c r="FV24" s="68">
        <v>0.044869</v>
      </c>
      <c r="FW24" s="68">
        <v>0</v>
      </c>
      <c r="FX24" s="68">
        <v>0.044869</v>
      </c>
      <c r="FY24" s="68">
        <v>0.044869</v>
      </c>
      <c r="FZ24" s="68">
        <v>0.212819</v>
      </c>
      <c r="GA24" s="68">
        <v>-0.16795000000000002</v>
      </c>
      <c r="GB24" s="68">
        <v>0.044869</v>
      </c>
      <c r="GC24" s="68">
        <v>0</v>
      </c>
      <c r="GD24" s="68">
        <v>0.044869</v>
      </c>
      <c r="GE24" s="68">
        <v>0.044869</v>
      </c>
      <c r="GF24" s="68">
        <v>0</v>
      </c>
      <c r="GG24" s="68">
        <v>0.044869</v>
      </c>
      <c r="GH24" s="68">
        <v>0.311742</v>
      </c>
      <c r="GI24" s="68">
        <v>0</v>
      </c>
      <c r="GJ24" s="68">
        <v>0.311742</v>
      </c>
      <c r="GK24" s="68">
        <v>0.044869</v>
      </c>
      <c r="GL24" s="68">
        <v>0</v>
      </c>
      <c r="GM24" s="68">
        <v>0.044869</v>
      </c>
      <c r="GN24" s="68">
        <f t="shared" si="26"/>
        <v>1.7051080000000003</v>
      </c>
      <c r="GO24" s="68">
        <f t="shared" si="5"/>
        <v>1.675907</v>
      </c>
      <c r="GP24" s="68">
        <f t="shared" si="6"/>
        <v>0.02920100000000015</v>
      </c>
    </row>
    <row r="25" spans="2:198" ht="14.25" customHeight="1">
      <c r="B25" s="62">
        <v>17</v>
      </c>
      <c r="C25" s="49" t="s">
        <v>116</v>
      </c>
      <c r="D25" s="68">
        <v>0.003456</v>
      </c>
      <c r="E25" s="68">
        <v>0</v>
      </c>
      <c r="F25" s="59">
        <f t="shared" si="7"/>
        <v>0.003456</v>
      </c>
      <c r="G25" s="68">
        <v>0.003456</v>
      </c>
      <c r="H25" s="68">
        <v>0</v>
      </c>
      <c r="I25" s="59">
        <f t="shared" si="8"/>
        <v>0.003456</v>
      </c>
      <c r="J25" s="68">
        <v>0.003456</v>
      </c>
      <c r="K25" s="68">
        <v>0</v>
      </c>
      <c r="L25" s="59">
        <f t="shared" si="9"/>
        <v>0.003456</v>
      </c>
      <c r="M25" s="68">
        <v>0.068424</v>
      </c>
      <c r="N25" s="68">
        <v>0</v>
      </c>
      <c r="O25" s="59">
        <f t="shared" si="10"/>
        <v>0.068424</v>
      </c>
      <c r="P25" s="68">
        <v>0.067424</v>
      </c>
      <c r="Q25" s="68">
        <v>0</v>
      </c>
      <c r="R25" s="59">
        <f t="shared" si="11"/>
        <v>0.067424</v>
      </c>
      <c r="S25" s="68">
        <v>0.003456</v>
      </c>
      <c r="T25" s="68">
        <v>0</v>
      </c>
      <c r="U25" s="59">
        <f t="shared" si="12"/>
        <v>0.003456</v>
      </c>
      <c r="V25" s="68">
        <v>0.003456</v>
      </c>
      <c r="W25" s="68">
        <v>0</v>
      </c>
      <c r="X25" s="59">
        <f t="shared" si="13"/>
        <v>0.003456</v>
      </c>
      <c r="Y25" s="68">
        <v>0.003456</v>
      </c>
      <c r="Z25" s="68">
        <v>0</v>
      </c>
      <c r="AA25" s="59">
        <f t="shared" si="14"/>
        <v>0.003456</v>
      </c>
      <c r="AB25" s="68">
        <v>0.003456</v>
      </c>
      <c r="AC25" s="68">
        <v>0</v>
      </c>
      <c r="AD25" s="59">
        <f t="shared" si="15"/>
        <v>0.003456</v>
      </c>
      <c r="AE25" s="68">
        <v>0.003456</v>
      </c>
      <c r="AF25" s="68">
        <v>0</v>
      </c>
      <c r="AG25" s="59">
        <f t="shared" si="16"/>
        <v>0.003456</v>
      </c>
      <c r="AH25" s="68">
        <v>0.003456</v>
      </c>
      <c r="AI25" s="68">
        <v>0</v>
      </c>
      <c r="AJ25" s="59">
        <f t="shared" si="17"/>
        <v>0.003456</v>
      </c>
      <c r="AK25" s="68">
        <v>0.003456</v>
      </c>
      <c r="AL25" s="68">
        <v>0</v>
      </c>
      <c r="AM25" s="59">
        <f t="shared" si="18"/>
        <v>0.003456</v>
      </c>
      <c r="AN25" s="68">
        <f t="shared" si="19"/>
        <v>0.17040799999999992</v>
      </c>
      <c r="AO25" s="68">
        <f t="shared" si="0"/>
        <v>0</v>
      </c>
      <c r="AP25" s="68">
        <f t="shared" si="1"/>
        <v>0.17040799999999992</v>
      </c>
      <c r="AQ25" s="68">
        <v>0.003154</v>
      </c>
      <c r="AR25" s="68">
        <v>0</v>
      </c>
      <c r="AS25" s="59">
        <v>0.003154</v>
      </c>
      <c r="AT25" s="68">
        <v>0.003154</v>
      </c>
      <c r="AU25" s="68">
        <v>0</v>
      </c>
      <c r="AV25" s="59">
        <v>0.003154</v>
      </c>
      <c r="AW25" s="70">
        <v>0.003154</v>
      </c>
      <c r="AX25" s="70">
        <v>0</v>
      </c>
      <c r="AY25" s="59">
        <v>0.003154</v>
      </c>
      <c r="AZ25" s="70">
        <v>0.003154</v>
      </c>
      <c r="BA25" s="70">
        <v>0</v>
      </c>
      <c r="BB25" s="59">
        <v>0.003154</v>
      </c>
      <c r="BC25" s="70">
        <v>0.003154</v>
      </c>
      <c r="BD25" s="70">
        <v>0</v>
      </c>
      <c r="BE25" s="59">
        <v>0.003154</v>
      </c>
      <c r="BF25" s="70">
        <v>0.003154</v>
      </c>
      <c r="BG25" s="70">
        <v>0</v>
      </c>
      <c r="BH25" s="59">
        <v>0.003154</v>
      </c>
      <c r="BI25" s="70">
        <v>0.003154</v>
      </c>
      <c r="BJ25" s="70">
        <v>0</v>
      </c>
      <c r="BK25" s="59">
        <v>0.003154</v>
      </c>
      <c r="BL25" s="70">
        <v>0.003154</v>
      </c>
      <c r="BM25" s="70">
        <v>0</v>
      </c>
      <c r="BN25" s="68">
        <v>0.003154</v>
      </c>
      <c r="BO25" s="70">
        <v>0.003154</v>
      </c>
      <c r="BP25" s="70">
        <v>0</v>
      </c>
      <c r="BQ25" s="68">
        <v>0.003154</v>
      </c>
      <c r="BR25" s="70">
        <v>0.003154</v>
      </c>
      <c r="BS25" s="70">
        <v>0</v>
      </c>
      <c r="BT25" s="68">
        <v>0.003154</v>
      </c>
      <c r="BU25" s="70">
        <v>0.003154</v>
      </c>
      <c r="BV25" s="70">
        <v>0</v>
      </c>
      <c r="BW25" s="68">
        <v>0.003154</v>
      </c>
      <c r="BX25" s="70">
        <v>0.003154</v>
      </c>
      <c r="BY25" s="70">
        <v>0</v>
      </c>
      <c r="BZ25" s="68">
        <v>0.003154</v>
      </c>
      <c r="CA25" s="68">
        <f t="shared" si="20"/>
        <v>0.03784799999999999</v>
      </c>
      <c r="CB25" s="68">
        <f t="shared" si="2"/>
        <v>0</v>
      </c>
      <c r="CC25" s="68">
        <f t="shared" si="3"/>
        <v>0.03784799999999999</v>
      </c>
      <c r="CD25" s="70">
        <v>0</v>
      </c>
      <c r="CE25" s="70">
        <v>0</v>
      </c>
      <c r="CF25" s="68">
        <v>0</v>
      </c>
      <c r="CG25" s="70">
        <v>0</v>
      </c>
      <c r="CH25" s="70">
        <v>0</v>
      </c>
      <c r="CI25" s="68">
        <v>0</v>
      </c>
      <c r="CJ25" s="70">
        <v>0</v>
      </c>
      <c r="CK25" s="70">
        <v>0</v>
      </c>
      <c r="CL25" s="68">
        <v>0</v>
      </c>
      <c r="CM25" s="70">
        <v>0</v>
      </c>
      <c r="CN25" s="70">
        <v>0</v>
      </c>
      <c r="CO25" s="68">
        <v>0</v>
      </c>
      <c r="CP25" s="70">
        <v>0</v>
      </c>
      <c r="CQ25" s="70">
        <v>0</v>
      </c>
      <c r="CR25" s="68">
        <v>0</v>
      </c>
      <c r="CS25" s="70">
        <v>0</v>
      </c>
      <c r="CT25" s="70">
        <v>0</v>
      </c>
      <c r="CU25" s="68">
        <v>0</v>
      </c>
      <c r="CV25" s="70">
        <v>0</v>
      </c>
      <c r="CW25" s="70">
        <v>0</v>
      </c>
      <c r="CX25" s="68">
        <v>0</v>
      </c>
      <c r="CY25" s="70">
        <v>0</v>
      </c>
      <c r="CZ25" s="70">
        <v>0</v>
      </c>
      <c r="DA25" s="68">
        <v>0</v>
      </c>
      <c r="DB25" s="70">
        <v>0</v>
      </c>
      <c r="DC25" s="70">
        <v>0</v>
      </c>
      <c r="DD25" s="68">
        <v>0</v>
      </c>
      <c r="DE25" s="70">
        <v>0</v>
      </c>
      <c r="DF25" s="70">
        <v>0</v>
      </c>
      <c r="DG25" s="68">
        <v>0</v>
      </c>
      <c r="DH25" s="68">
        <v>0</v>
      </c>
      <c r="DI25" s="68">
        <v>0</v>
      </c>
      <c r="DJ25" s="68">
        <v>0</v>
      </c>
      <c r="DK25" s="68">
        <v>0</v>
      </c>
      <c r="DL25" s="68">
        <v>0</v>
      </c>
      <c r="DM25" s="68">
        <v>0</v>
      </c>
      <c r="DN25" s="68">
        <f t="shared" si="21"/>
        <v>0</v>
      </c>
      <c r="DO25" s="68">
        <f t="shared" si="22"/>
        <v>0</v>
      </c>
      <c r="DP25" s="68">
        <f t="shared" si="23"/>
        <v>0</v>
      </c>
      <c r="DQ25" s="68">
        <v>0</v>
      </c>
      <c r="DR25" s="68">
        <v>0</v>
      </c>
      <c r="DS25" s="68">
        <v>0</v>
      </c>
      <c r="DT25" s="68">
        <v>0</v>
      </c>
      <c r="DU25" s="68">
        <v>0</v>
      </c>
      <c r="DV25" s="68">
        <v>0</v>
      </c>
      <c r="DW25" s="68">
        <v>0.19953</v>
      </c>
      <c r="DX25" s="68">
        <v>0</v>
      </c>
      <c r="DY25" s="68">
        <v>0.19953</v>
      </c>
      <c r="DZ25" s="68">
        <v>0</v>
      </c>
      <c r="EA25" s="68">
        <v>0</v>
      </c>
      <c r="EB25" s="68">
        <v>0</v>
      </c>
      <c r="EC25" s="68">
        <v>0</v>
      </c>
      <c r="ED25" s="68">
        <v>0</v>
      </c>
      <c r="EE25" s="68">
        <v>0</v>
      </c>
      <c r="EF25" s="68">
        <v>0</v>
      </c>
      <c r="EG25" s="68">
        <v>0</v>
      </c>
      <c r="EH25" s="68">
        <v>0</v>
      </c>
      <c r="EI25" s="68">
        <v>0</v>
      </c>
      <c r="EJ25" s="68">
        <v>0</v>
      </c>
      <c r="EK25" s="68">
        <v>0</v>
      </c>
      <c r="EL25" s="68">
        <v>0</v>
      </c>
      <c r="EM25" s="68">
        <v>0</v>
      </c>
      <c r="EN25" s="68">
        <v>0</v>
      </c>
      <c r="EO25" s="68">
        <v>0</v>
      </c>
      <c r="EP25" s="68">
        <v>0</v>
      </c>
      <c r="EQ25" s="68">
        <v>0</v>
      </c>
      <c r="ER25" s="68">
        <v>0</v>
      </c>
      <c r="ES25" s="68">
        <v>0</v>
      </c>
      <c r="ET25" s="68">
        <v>0</v>
      </c>
      <c r="EU25" s="68">
        <v>0</v>
      </c>
      <c r="EV25" s="68">
        <v>0</v>
      </c>
      <c r="EW25" s="68">
        <v>0</v>
      </c>
      <c r="EX25" s="68">
        <v>0</v>
      </c>
      <c r="EY25" s="68">
        <v>0</v>
      </c>
      <c r="EZ25" s="68">
        <v>0</v>
      </c>
      <c r="FA25" s="68">
        <f t="shared" si="24"/>
        <v>0.19953</v>
      </c>
      <c r="FB25" s="68">
        <f t="shared" si="4"/>
        <v>0</v>
      </c>
      <c r="FC25" s="68">
        <f t="shared" si="25"/>
        <v>0.19953</v>
      </c>
      <c r="FD25" s="68">
        <v>0</v>
      </c>
      <c r="FE25" s="68">
        <v>0</v>
      </c>
      <c r="FF25" s="68">
        <v>0</v>
      </c>
      <c r="FG25" s="68">
        <v>0</v>
      </c>
      <c r="FH25" s="68">
        <v>0</v>
      </c>
      <c r="FI25" s="68">
        <v>0</v>
      </c>
      <c r="FJ25" s="68">
        <v>0</v>
      </c>
      <c r="FK25" s="68">
        <v>0</v>
      </c>
      <c r="FL25" s="68">
        <v>0</v>
      </c>
      <c r="FM25" s="68">
        <v>0</v>
      </c>
      <c r="FN25" s="68">
        <v>0</v>
      </c>
      <c r="FO25" s="68">
        <v>0</v>
      </c>
      <c r="FP25" s="68">
        <v>0</v>
      </c>
      <c r="FQ25" s="68">
        <v>0</v>
      </c>
      <c r="FR25" s="68">
        <v>0</v>
      </c>
      <c r="FS25" s="68">
        <v>0</v>
      </c>
      <c r="FT25" s="68">
        <v>0</v>
      </c>
      <c r="FU25" s="68">
        <v>0</v>
      </c>
      <c r="FV25" s="68">
        <v>0</v>
      </c>
      <c r="FW25" s="68">
        <v>0</v>
      </c>
      <c r="FX25" s="68">
        <v>0</v>
      </c>
      <c r="FY25" s="68">
        <v>0</v>
      </c>
      <c r="FZ25" s="68">
        <v>0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>
        <v>0</v>
      </c>
      <c r="GG25" s="68">
        <v>0</v>
      </c>
      <c r="GH25" s="68">
        <v>0</v>
      </c>
      <c r="GI25" s="68">
        <v>0</v>
      </c>
      <c r="GJ25" s="68">
        <v>0</v>
      </c>
      <c r="GK25" s="68">
        <v>0</v>
      </c>
      <c r="GL25" s="68">
        <v>0</v>
      </c>
      <c r="GM25" s="68">
        <v>0</v>
      </c>
      <c r="GN25" s="68">
        <f t="shared" si="26"/>
        <v>0</v>
      </c>
      <c r="GO25" s="68">
        <f t="shared" si="5"/>
        <v>0</v>
      </c>
      <c r="GP25" s="68">
        <f t="shared" si="6"/>
        <v>0</v>
      </c>
    </row>
    <row r="26" spans="2:198" ht="14.25" customHeight="1">
      <c r="B26" s="62">
        <v>18</v>
      </c>
      <c r="C26" s="49" t="s">
        <v>117</v>
      </c>
      <c r="D26" s="68">
        <v>0.699388</v>
      </c>
      <c r="E26" s="68">
        <v>0.025925</v>
      </c>
      <c r="F26" s="59">
        <f t="shared" si="7"/>
        <v>0.673463</v>
      </c>
      <c r="G26" s="68">
        <v>0.699388</v>
      </c>
      <c r="H26" s="68">
        <v>0.025925</v>
      </c>
      <c r="I26" s="59">
        <f t="shared" si="8"/>
        <v>0.673463</v>
      </c>
      <c r="J26" s="68">
        <v>0.709829</v>
      </c>
      <c r="K26" s="68">
        <v>0.025925</v>
      </c>
      <c r="L26" s="59">
        <f t="shared" si="9"/>
        <v>0.6839040000000001</v>
      </c>
      <c r="M26" s="68">
        <v>0.704116</v>
      </c>
      <c r="N26" s="68">
        <v>0.025925</v>
      </c>
      <c r="O26" s="59">
        <f t="shared" si="10"/>
        <v>0.678191</v>
      </c>
      <c r="P26" s="68">
        <v>0.700348</v>
      </c>
      <c r="Q26" s="68">
        <v>0.025925</v>
      </c>
      <c r="R26" s="59">
        <f t="shared" si="11"/>
        <v>0.674423</v>
      </c>
      <c r="S26" s="68">
        <v>0.705048</v>
      </c>
      <c r="T26" s="68">
        <v>0.025925</v>
      </c>
      <c r="U26" s="59">
        <f t="shared" si="12"/>
        <v>0.679123</v>
      </c>
      <c r="V26" s="68">
        <v>0.701407</v>
      </c>
      <c r="W26" s="68">
        <v>0.025925</v>
      </c>
      <c r="X26" s="59">
        <f t="shared" si="13"/>
        <v>0.675482</v>
      </c>
      <c r="Y26" s="68">
        <v>0.699388</v>
      </c>
      <c r="Z26" s="68">
        <v>0.025925</v>
      </c>
      <c r="AA26" s="59">
        <f t="shared" si="14"/>
        <v>0.673463</v>
      </c>
      <c r="AB26" s="68">
        <v>0.701376</v>
      </c>
      <c r="AC26" s="68">
        <v>0.025925</v>
      </c>
      <c r="AD26" s="59">
        <f t="shared" si="15"/>
        <v>0.675451</v>
      </c>
      <c r="AE26" s="68">
        <v>0.699388</v>
      </c>
      <c r="AF26" s="68">
        <v>0.025925</v>
      </c>
      <c r="AG26" s="59">
        <f t="shared" si="16"/>
        <v>0.673463</v>
      </c>
      <c r="AH26" s="68">
        <v>0.699388</v>
      </c>
      <c r="AI26" s="68">
        <v>0.025925</v>
      </c>
      <c r="AJ26" s="59">
        <f t="shared" si="17"/>
        <v>0.673463</v>
      </c>
      <c r="AK26" s="68">
        <v>0.699388</v>
      </c>
      <c r="AL26" s="68">
        <v>0.025925</v>
      </c>
      <c r="AM26" s="59">
        <f t="shared" si="18"/>
        <v>0.673463</v>
      </c>
      <c r="AN26" s="68">
        <f t="shared" si="19"/>
        <v>8.418451999999998</v>
      </c>
      <c r="AO26" s="68">
        <f t="shared" si="0"/>
        <v>0.31109999999999993</v>
      </c>
      <c r="AP26" s="68">
        <f t="shared" si="1"/>
        <v>8.107351999999999</v>
      </c>
      <c r="AQ26" s="68">
        <v>3.485013</v>
      </c>
      <c r="AR26" s="68">
        <v>0.705888</v>
      </c>
      <c r="AS26" s="59">
        <v>2.779125</v>
      </c>
      <c r="AT26" s="68">
        <v>3.57186</v>
      </c>
      <c r="AU26" s="68">
        <v>0.705888</v>
      </c>
      <c r="AV26" s="59">
        <v>2.865972</v>
      </c>
      <c r="AW26" s="70">
        <v>3.485013</v>
      </c>
      <c r="AX26" s="70">
        <v>0.705888</v>
      </c>
      <c r="AY26" s="59">
        <v>2.779125</v>
      </c>
      <c r="AZ26" s="70">
        <v>3.884943</v>
      </c>
      <c r="BA26" s="70">
        <v>0.705888</v>
      </c>
      <c r="BB26" s="59">
        <v>3.179055</v>
      </c>
      <c r="BC26" s="70">
        <v>3.485013</v>
      </c>
      <c r="BD26" s="70">
        <v>0.705888</v>
      </c>
      <c r="BE26" s="59">
        <v>2.779125</v>
      </c>
      <c r="BF26" s="70">
        <v>4.113102</v>
      </c>
      <c r="BG26" s="70">
        <v>0.705888</v>
      </c>
      <c r="BH26" s="59">
        <v>3.4072139999999997</v>
      </c>
      <c r="BI26" s="70">
        <v>3.485013</v>
      </c>
      <c r="BJ26" s="70">
        <v>0.705888</v>
      </c>
      <c r="BK26" s="59">
        <v>2.779125</v>
      </c>
      <c r="BL26" s="70">
        <v>3.774451</v>
      </c>
      <c r="BM26" s="70">
        <v>0.705888</v>
      </c>
      <c r="BN26" s="68">
        <v>3.068563</v>
      </c>
      <c r="BO26" s="70">
        <v>3.494026</v>
      </c>
      <c r="BP26" s="70">
        <v>0.705888</v>
      </c>
      <c r="BQ26" s="68">
        <v>2.788138</v>
      </c>
      <c r="BR26" s="70">
        <v>3.48602</v>
      </c>
      <c r="BS26" s="70">
        <v>0.705888</v>
      </c>
      <c r="BT26" s="68">
        <v>2.780132</v>
      </c>
      <c r="BU26" s="70">
        <v>3.530882</v>
      </c>
      <c r="BV26" s="70">
        <v>0.705888</v>
      </c>
      <c r="BW26" s="68">
        <v>2.8249940000000002</v>
      </c>
      <c r="BX26" s="70">
        <v>5.281357</v>
      </c>
      <c r="BY26" s="70">
        <v>0.705888</v>
      </c>
      <c r="BZ26" s="68">
        <v>4.575469</v>
      </c>
      <c r="CA26" s="68">
        <f t="shared" si="20"/>
        <v>45.076693</v>
      </c>
      <c r="CB26" s="68">
        <f t="shared" si="2"/>
        <v>8.470656</v>
      </c>
      <c r="CC26" s="68">
        <f t="shared" si="3"/>
        <v>36.606037</v>
      </c>
      <c r="CD26" s="70">
        <v>3.830175</v>
      </c>
      <c r="CE26" s="70">
        <v>10.853005</v>
      </c>
      <c r="CF26" s="68">
        <v>-7.022829999999999</v>
      </c>
      <c r="CG26" s="70">
        <v>3.680759</v>
      </c>
      <c r="CH26" s="70">
        <v>0.003059</v>
      </c>
      <c r="CI26" s="68">
        <v>3.6777</v>
      </c>
      <c r="CJ26" s="70">
        <v>3.680312</v>
      </c>
      <c r="CK26" s="70">
        <v>0.003059</v>
      </c>
      <c r="CL26" s="68">
        <v>3.677253</v>
      </c>
      <c r="CM26" s="70">
        <v>3.680312</v>
      </c>
      <c r="CN26" s="70">
        <v>0.003059</v>
      </c>
      <c r="CO26" s="68">
        <v>3.677253</v>
      </c>
      <c r="CP26" s="70">
        <v>3.680312</v>
      </c>
      <c r="CQ26" s="70">
        <v>0.003059</v>
      </c>
      <c r="CR26" s="68">
        <v>3.677253</v>
      </c>
      <c r="CS26" s="70">
        <v>3.680312</v>
      </c>
      <c r="CT26" s="70">
        <v>0.003059</v>
      </c>
      <c r="CU26" s="68">
        <v>3.677253</v>
      </c>
      <c r="CV26" s="70">
        <v>3.680312</v>
      </c>
      <c r="CW26" s="70">
        <v>0.003059</v>
      </c>
      <c r="CX26" s="68">
        <v>3.677253</v>
      </c>
      <c r="CY26" s="70">
        <v>3.680312</v>
      </c>
      <c r="CZ26" s="70">
        <v>0.003059</v>
      </c>
      <c r="DA26" s="68">
        <v>3.677253</v>
      </c>
      <c r="DB26" s="70">
        <v>3.680312</v>
      </c>
      <c r="DC26" s="70">
        <v>0.003059</v>
      </c>
      <c r="DD26" s="68">
        <v>3.677253</v>
      </c>
      <c r="DE26" s="70">
        <v>3.680312</v>
      </c>
      <c r="DF26" s="70">
        <v>0.003059</v>
      </c>
      <c r="DG26" s="68">
        <v>3.677253</v>
      </c>
      <c r="DH26" s="68">
        <v>3.681082</v>
      </c>
      <c r="DI26" s="68">
        <v>53.08365</v>
      </c>
      <c r="DJ26" s="68">
        <v>-49.402568</v>
      </c>
      <c r="DK26" s="68">
        <v>3.680312</v>
      </c>
      <c r="DL26" s="68">
        <v>165.52706</v>
      </c>
      <c r="DM26" s="68">
        <v>-161.84674800000002</v>
      </c>
      <c r="DN26" s="68">
        <f t="shared" si="21"/>
        <v>44.314824</v>
      </c>
      <c r="DO26" s="68">
        <f t="shared" si="22"/>
        <v>229.491246</v>
      </c>
      <c r="DP26" s="68">
        <f t="shared" si="23"/>
        <v>-185.17642200000003</v>
      </c>
      <c r="DQ26" s="68">
        <v>2.940137</v>
      </c>
      <c r="DR26" s="68">
        <v>0.142749</v>
      </c>
      <c r="DS26" s="68">
        <v>2.797388</v>
      </c>
      <c r="DT26" s="68">
        <v>2.940137</v>
      </c>
      <c r="DU26" s="68">
        <v>0.142749</v>
      </c>
      <c r="DV26" s="68">
        <v>2.797388</v>
      </c>
      <c r="DW26" s="68">
        <v>2.940137</v>
      </c>
      <c r="DX26" s="68">
        <v>0.142749</v>
      </c>
      <c r="DY26" s="68">
        <v>2.797388</v>
      </c>
      <c r="DZ26" s="68">
        <v>2.940137</v>
      </c>
      <c r="EA26" s="68">
        <v>0.356885</v>
      </c>
      <c r="EB26" s="68">
        <v>2.583252</v>
      </c>
      <c r="EC26" s="68">
        <v>2.940137</v>
      </c>
      <c r="ED26" s="68">
        <v>0.142749</v>
      </c>
      <c r="EE26" s="68">
        <v>2.797388</v>
      </c>
      <c r="EF26" s="68">
        <v>2.940137</v>
      </c>
      <c r="EG26" s="68">
        <v>0.142749</v>
      </c>
      <c r="EH26" s="68">
        <v>2.797388</v>
      </c>
      <c r="EI26" s="68">
        <v>2.940137</v>
      </c>
      <c r="EJ26" s="68">
        <v>0.142749</v>
      </c>
      <c r="EK26" s="68">
        <v>2.797388</v>
      </c>
      <c r="EL26" s="68">
        <v>2.940137</v>
      </c>
      <c r="EM26" s="68">
        <v>0.142749</v>
      </c>
      <c r="EN26" s="68">
        <v>2.797388</v>
      </c>
      <c r="EO26" s="68">
        <v>2.940137</v>
      </c>
      <c r="EP26" s="68">
        <v>0.142749</v>
      </c>
      <c r="EQ26" s="68">
        <v>2.797388</v>
      </c>
      <c r="ER26" s="68">
        <v>2.940137</v>
      </c>
      <c r="ES26" s="68">
        <v>0.142749</v>
      </c>
      <c r="ET26" s="68">
        <v>2.797388</v>
      </c>
      <c r="EU26" s="68">
        <v>2.940137</v>
      </c>
      <c r="EV26" s="68">
        <v>0.142749</v>
      </c>
      <c r="EW26" s="68">
        <v>2.797388</v>
      </c>
      <c r="EX26" s="68">
        <v>2.940137</v>
      </c>
      <c r="EY26" s="68">
        <v>0.142749</v>
      </c>
      <c r="EZ26" s="68">
        <v>2.797388</v>
      </c>
      <c r="FA26" s="68">
        <f t="shared" si="24"/>
        <v>35.281644</v>
      </c>
      <c r="FB26" s="68">
        <f t="shared" si="4"/>
        <v>1.927124</v>
      </c>
      <c r="FC26" s="68">
        <f t="shared" si="25"/>
        <v>33.35452000000001</v>
      </c>
      <c r="FD26" s="68">
        <v>3.119903</v>
      </c>
      <c r="FE26" s="68">
        <v>0</v>
      </c>
      <c r="FF26" s="68">
        <v>3.119903</v>
      </c>
      <c r="FG26" s="68">
        <v>3.119903</v>
      </c>
      <c r="FH26" s="68">
        <v>0</v>
      </c>
      <c r="FI26" s="68">
        <v>3.119903</v>
      </c>
      <c r="FJ26" s="68">
        <v>3.119903</v>
      </c>
      <c r="FK26" s="68">
        <v>0</v>
      </c>
      <c r="FL26" s="68">
        <v>3.119903</v>
      </c>
      <c r="FM26" s="68">
        <v>3.119903</v>
      </c>
      <c r="FN26" s="68">
        <v>0</v>
      </c>
      <c r="FO26" s="68">
        <v>3.119903</v>
      </c>
      <c r="FP26" s="68">
        <v>3.119903</v>
      </c>
      <c r="FQ26" s="68">
        <v>0</v>
      </c>
      <c r="FR26" s="68">
        <v>3.119903</v>
      </c>
      <c r="FS26" s="68">
        <v>3.119903</v>
      </c>
      <c r="FT26" s="68">
        <v>0</v>
      </c>
      <c r="FU26" s="68">
        <v>3.119903</v>
      </c>
      <c r="FV26" s="68">
        <v>3.119903</v>
      </c>
      <c r="FW26" s="68">
        <v>0</v>
      </c>
      <c r="FX26" s="68">
        <v>3.119903</v>
      </c>
      <c r="FY26" s="68">
        <v>3.119903</v>
      </c>
      <c r="FZ26" s="68">
        <v>0</v>
      </c>
      <c r="GA26" s="68">
        <v>3.119903</v>
      </c>
      <c r="GB26" s="68">
        <v>3.119903</v>
      </c>
      <c r="GC26" s="68">
        <v>0</v>
      </c>
      <c r="GD26" s="68">
        <v>3.119903</v>
      </c>
      <c r="GE26" s="68">
        <v>3.119903</v>
      </c>
      <c r="GF26" s="68">
        <v>0.992487</v>
      </c>
      <c r="GG26" s="68">
        <v>2.1274159999999998</v>
      </c>
      <c r="GH26" s="68">
        <v>3.119903</v>
      </c>
      <c r="GI26" s="68">
        <v>0</v>
      </c>
      <c r="GJ26" s="68">
        <v>3.119903</v>
      </c>
      <c r="GK26" s="68">
        <v>3.119903</v>
      </c>
      <c r="GL26" s="68">
        <v>0.4</v>
      </c>
      <c r="GM26" s="68">
        <v>2.719903</v>
      </c>
      <c r="GN26" s="68">
        <f t="shared" si="26"/>
        <v>37.438836</v>
      </c>
      <c r="GO26" s="68">
        <f t="shared" si="5"/>
        <v>1.392487</v>
      </c>
      <c r="GP26" s="68">
        <f t="shared" si="6"/>
        <v>36.046349000000006</v>
      </c>
    </row>
    <row r="27" spans="2:198" ht="14.25" customHeight="1">
      <c r="B27" s="62">
        <v>19</v>
      </c>
      <c r="C27" s="49" t="s">
        <v>118</v>
      </c>
      <c r="D27" s="68">
        <v>0.286692</v>
      </c>
      <c r="E27" s="68">
        <v>0</v>
      </c>
      <c r="F27" s="59">
        <f t="shared" si="7"/>
        <v>0.286692</v>
      </c>
      <c r="G27" s="68">
        <v>0.286692</v>
      </c>
      <c r="H27" s="68">
        <v>0</v>
      </c>
      <c r="I27" s="59">
        <f t="shared" si="8"/>
        <v>0.286692</v>
      </c>
      <c r="J27" s="68">
        <v>0.286692</v>
      </c>
      <c r="K27" s="68">
        <v>0</v>
      </c>
      <c r="L27" s="59">
        <f t="shared" si="9"/>
        <v>0.286692</v>
      </c>
      <c r="M27" s="68">
        <v>0.286692</v>
      </c>
      <c r="N27" s="68">
        <v>0</v>
      </c>
      <c r="O27" s="59">
        <f t="shared" si="10"/>
        <v>0.286692</v>
      </c>
      <c r="P27" s="68">
        <v>0.286692</v>
      </c>
      <c r="Q27" s="68">
        <v>0</v>
      </c>
      <c r="R27" s="59">
        <f t="shared" si="11"/>
        <v>0.286692</v>
      </c>
      <c r="S27" s="68">
        <v>0.286692</v>
      </c>
      <c r="T27" s="68">
        <v>0</v>
      </c>
      <c r="U27" s="59">
        <f t="shared" si="12"/>
        <v>0.286692</v>
      </c>
      <c r="V27" s="68">
        <v>0.286692</v>
      </c>
      <c r="W27" s="68">
        <v>0</v>
      </c>
      <c r="X27" s="59">
        <f t="shared" si="13"/>
        <v>0.286692</v>
      </c>
      <c r="Y27" s="68">
        <v>0.286692</v>
      </c>
      <c r="Z27" s="68">
        <v>0</v>
      </c>
      <c r="AA27" s="59">
        <f t="shared" si="14"/>
        <v>0.286692</v>
      </c>
      <c r="AB27" s="68">
        <v>0.286692</v>
      </c>
      <c r="AC27" s="68">
        <v>0</v>
      </c>
      <c r="AD27" s="59">
        <f t="shared" si="15"/>
        <v>0.286692</v>
      </c>
      <c r="AE27" s="68">
        <v>0.286692</v>
      </c>
      <c r="AF27" s="68">
        <v>0</v>
      </c>
      <c r="AG27" s="59">
        <f t="shared" si="16"/>
        <v>0.286692</v>
      </c>
      <c r="AH27" s="68">
        <v>0.286692</v>
      </c>
      <c r="AI27" s="68">
        <v>0</v>
      </c>
      <c r="AJ27" s="59">
        <f t="shared" si="17"/>
        <v>0.286692</v>
      </c>
      <c r="AK27" s="68">
        <v>0.286692</v>
      </c>
      <c r="AL27" s="68">
        <v>0</v>
      </c>
      <c r="AM27" s="59">
        <f t="shared" si="18"/>
        <v>0.286692</v>
      </c>
      <c r="AN27" s="68">
        <f t="shared" si="19"/>
        <v>3.440304</v>
      </c>
      <c r="AO27" s="68">
        <f t="shared" si="0"/>
        <v>0</v>
      </c>
      <c r="AP27" s="68">
        <f t="shared" si="1"/>
        <v>3.440304</v>
      </c>
      <c r="AQ27" s="68">
        <v>0.018841</v>
      </c>
      <c r="AR27" s="68">
        <v>0</v>
      </c>
      <c r="AS27" s="59">
        <v>0.018841</v>
      </c>
      <c r="AT27" s="68">
        <v>0.018841</v>
      </c>
      <c r="AU27" s="68">
        <v>0</v>
      </c>
      <c r="AV27" s="59">
        <v>0.018841</v>
      </c>
      <c r="AW27" s="70">
        <v>0.368597</v>
      </c>
      <c r="AX27" s="70">
        <v>0</v>
      </c>
      <c r="AY27" s="59">
        <v>0.368597</v>
      </c>
      <c r="AZ27" s="70">
        <v>0.018841</v>
      </c>
      <c r="BA27" s="70">
        <v>0</v>
      </c>
      <c r="BB27" s="59">
        <v>0.018841</v>
      </c>
      <c r="BC27" s="70">
        <v>0.218816</v>
      </c>
      <c r="BD27" s="70">
        <v>0</v>
      </c>
      <c r="BE27" s="59">
        <v>0.218816</v>
      </c>
      <c r="BF27" s="70">
        <v>0.11878</v>
      </c>
      <c r="BG27" s="70">
        <v>0</v>
      </c>
      <c r="BH27" s="59">
        <v>0.11878</v>
      </c>
      <c r="BI27" s="70">
        <v>0.068797</v>
      </c>
      <c r="BJ27" s="70">
        <v>0</v>
      </c>
      <c r="BK27" s="59">
        <v>0.068797</v>
      </c>
      <c r="BL27" s="70">
        <v>0.418791</v>
      </c>
      <c r="BM27" s="70">
        <v>0</v>
      </c>
      <c r="BN27" s="68">
        <v>0.418791</v>
      </c>
      <c r="BO27" s="70">
        <v>0.018841</v>
      </c>
      <c r="BP27" s="70">
        <v>0</v>
      </c>
      <c r="BQ27" s="68">
        <v>0.018841</v>
      </c>
      <c r="BR27" s="70">
        <v>0.213816</v>
      </c>
      <c r="BS27" s="70">
        <v>0</v>
      </c>
      <c r="BT27" s="68">
        <v>0.213816</v>
      </c>
      <c r="BU27" s="70">
        <v>0.109653</v>
      </c>
      <c r="BV27" s="70">
        <v>0</v>
      </c>
      <c r="BW27" s="68">
        <v>0.109653</v>
      </c>
      <c r="BX27" s="70">
        <v>0.308816</v>
      </c>
      <c r="BY27" s="70">
        <v>0</v>
      </c>
      <c r="BZ27" s="68">
        <v>0.308816</v>
      </c>
      <c r="CA27" s="68">
        <f t="shared" si="20"/>
        <v>1.9014300000000002</v>
      </c>
      <c r="CB27" s="68">
        <f t="shared" si="2"/>
        <v>0</v>
      </c>
      <c r="CC27" s="68">
        <f t="shared" si="3"/>
        <v>1.9014300000000002</v>
      </c>
      <c r="CD27" s="70">
        <v>0</v>
      </c>
      <c r="CE27" s="70">
        <v>0.02754</v>
      </c>
      <c r="CF27" s="68">
        <v>-0.02754</v>
      </c>
      <c r="CG27" s="70">
        <v>0.049975</v>
      </c>
      <c r="CH27" s="70">
        <v>0.02754</v>
      </c>
      <c r="CI27" s="68">
        <v>0.022435</v>
      </c>
      <c r="CJ27" s="70">
        <v>0</v>
      </c>
      <c r="CK27" s="70">
        <v>0.02754</v>
      </c>
      <c r="CL27" s="68">
        <v>-0.02754</v>
      </c>
      <c r="CM27" s="70">
        <v>0.145661</v>
      </c>
      <c r="CN27" s="70">
        <v>0.02754</v>
      </c>
      <c r="CO27" s="68">
        <v>0.11812100000000002</v>
      </c>
      <c r="CP27" s="70">
        <v>0.200099</v>
      </c>
      <c r="CQ27" s="70">
        <v>0.02754</v>
      </c>
      <c r="CR27" s="68">
        <v>0.172559</v>
      </c>
      <c r="CS27" s="70">
        <v>1.266837</v>
      </c>
      <c r="CT27" s="70">
        <v>0.02754</v>
      </c>
      <c r="CU27" s="68">
        <v>1.239297</v>
      </c>
      <c r="CV27" s="70">
        <v>0</v>
      </c>
      <c r="CW27" s="70">
        <v>0.02754</v>
      </c>
      <c r="CX27" s="68">
        <v>-0.02754</v>
      </c>
      <c r="CY27" s="70">
        <v>0</v>
      </c>
      <c r="CZ27" s="70">
        <v>0.02754</v>
      </c>
      <c r="DA27" s="68">
        <v>-0.02754</v>
      </c>
      <c r="DB27" s="70">
        <v>0</v>
      </c>
      <c r="DC27" s="70">
        <v>0.02754</v>
      </c>
      <c r="DD27" s="68">
        <v>-0.02754</v>
      </c>
      <c r="DE27" s="70">
        <v>0</v>
      </c>
      <c r="DF27" s="70">
        <v>0.02754</v>
      </c>
      <c r="DG27" s="68">
        <v>-0.02754</v>
      </c>
      <c r="DH27" s="68">
        <v>0.016475</v>
      </c>
      <c r="DI27" s="68">
        <v>0.02754</v>
      </c>
      <c r="DJ27" s="68">
        <v>-0.011064999999999998</v>
      </c>
      <c r="DK27" s="68">
        <v>0</v>
      </c>
      <c r="DL27" s="68">
        <v>0.02754</v>
      </c>
      <c r="DM27" s="68">
        <v>-0.02754</v>
      </c>
      <c r="DN27" s="68">
        <f t="shared" si="21"/>
        <v>1.679047</v>
      </c>
      <c r="DO27" s="68">
        <f t="shared" si="22"/>
        <v>0.33048000000000005</v>
      </c>
      <c r="DP27" s="68">
        <f t="shared" si="23"/>
        <v>1.3485670000000005</v>
      </c>
      <c r="DQ27" s="68">
        <v>0</v>
      </c>
      <c r="DR27" s="68">
        <v>0.004596</v>
      </c>
      <c r="DS27" s="68">
        <v>-0.004596</v>
      </c>
      <c r="DT27" s="68">
        <v>0</v>
      </c>
      <c r="DU27" s="68">
        <v>0.004596</v>
      </c>
      <c r="DV27" s="68">
        <v>-0.004596</v>
      </c>
      <c r="DW27" s="68">
        <v>0</v>
      </c>
      <c r="DX27" s="68">
        <v>0.004596</v>
      </c>
      <c r="DY27" s="68">
        <v>-0.004596</v>
      </c>
      <c r="DZ27" s="68">
        <v>0</v>
      </c>
      <c r="EA27" s="68">
        <v>0.004596</v>
      </c>
      <c r="EB27" s="68">
        <v>-0.004596</v>
      </c>
      <c r="EC27" s="68">
        <v>0</v>
      </c>
      <c r="ED27" s="68">
        <v>0.004596</v>
      </c>
      <c r="EE27" s="68">
        <v>-0.004596</v>
      </c>
      <c r="EF27" s="68">
        <v>0</v>
      </c>
      <c r="EG27" s="68">
        <v>0.004596</v>
      </c>
      <c r="EH27" s="68">
        <v>-0.004596</v>
      </c>
      <c r="EI27" s="68">
        <v>0</v>
      </c>
      <c r="EJ27" s="68">
        <v>0.004596</v>
      </c>
      <c r="EK27" s="68">
        <v>-0.004596</v>
      </c>
      <c r="EL27" s="68">
        <v>0</v>
      </c>
      <c r="EM27" s="68">
        <v>0.004596</v>
      </c>
      <c r="EN27" s="68">
        <v>-0.004596</v>
      </c>
      <c r="EO27" s="68">
        <v>0</v>
      </c>
      <c r="EP27" s="68">
        <v>0.004596</v>
      </c>
      <c r="EQ27" s="68">
        <v>-0.004596</v>
      </c>
      <c r="ER27" s="68">
        <v>0</v>
      </c>
      <c r="ES27" s="68">
        <v>0.004596</v>
      </c>
      <c r="ET27" s="68">
        <v>-0.004596</v>
      </c>
      <c r="EU27" s="68">
        <v>0</v>
      </c>
      <c r="EV27" s="68">
        <v>0.004596</v>
      </c>
      <c r="EW27" s="68">
        <v>-0.004596</v>
      </c>
      <c r="EX27" s="68">
        <v>0</v>
      </c>
      <c r="EY27" s="68">
        <v>0.004596</v>
      </c>
      <c r="EZ27" s="68">
        <v>-0.004596</v>
      </c>
      <c r="FA27" s="68">
        <f t="shared" si="24"/>
        <v>0</v>
      </c>
      <c r="FB27" s="68">
        <f t="shared" si="4"/>
        <v>0.055152000000000014</v>
      </c>
      <c r="FC27" s="68">
        <f t="shared" si="25"/>
        <v>-0.055152000000000014</v>
      </c>
      <c r="FD27" s="68">
        <v>0</v>
      </c>
      <c r="FE27" s="68">
        <v>0.00452</v>
      </c>
      <c r="FF27" s="68">
        <v>-0.00452</v>
      </c>
      <c r="FG27" s="68">
        <v>0</v>
      </c>
      <c r="FH27" s="68">
        <v>0.00452</v>
      </c>
      <c r="FI27" s="68">
        <v>-0.00452</v>
      </c>
      <c r="FJ27" s="68">
        <v>0</v>
      </c>
      <c r="FK27" s="68">
        <v>0.00452</v>
      </c>
      <c r="FL27" s="68">
        <v>-0.00452</v>
      </c>
      <c r="FM27" s="68">
        <v>0</v>
      </c>
      <c r="FN27" s="68">
        <v>0.00452</v>
      </c>
      <c r="FO27" s="68">
        <v>-0.00452</v>
      </c>
      <c r="FP27" s="68">
        <v>0</v>
      </c>
      <c r="FQ27" s="68">
        <v>0.00452</v>
      </c>
      <c r="FR27" s="68">
        <v>-0.00452</v>
      </c>
      <c r="FS27" s="68">
        <v>0</v>
      </c>
      <c r="FT27" s="68">
        <v>0.00452</v>
      </c>
      <c r="FU27" s="68">
        <v>-0.00452</v>
      </c>
      <c r="FV27" s="68">
        <v>0.599957</v>
      </c>
      <c r="FW27" s="68">
        <v>0.00452</v>
      </c>
      <c r="FX27" s="68">
        <v>0.595437</v>
      </c>
      <c r="FY27" s="68">
        <v>0</v>
      </c>
      <c r="FZ27" s="68">
        <v>0.00452</v>
      </c>
      <c r="GA27" s="68">
        <v>-0.00452</v>
      </c>
      <c r="GB27" s="68">
        <v>0.599942</v>
      </c>
      <c r="GC27" s="68">
        <v>0.00452</v>
      </c>
      <c r="GD27" s="68">
        <v>0.595422</v>
      </c>
      <c r="GE27" s="68">
        <v>0</v>
      </c>
      <c r="GF27" s="68">
        <v>0.00452</v>
      </c>
      <c r="GG27" s="68">
        <v>-0.00452</v>
      </c>
      <c r="GH27" s="68">
        <v>0</v>
      </c>
      <c r="GI27" s="68">
        <v>0.00452</v>
      </c>
      <c r="GJ27" s="68">
        <v>-0.00452</v>
      </c>
      <c r="GK27" s="68">
        <v>0</v>
      </c>
      <c r="GL27" s="68">
        <v>0.00452</v>
      </c>
      <c r="GM27" s="68">
        <v>-0.00452</v>
      </c>
      <c r="GN27" s="68">
        <f t="shared" si="26"/>
        <v>1.1998989999999998</v>
      </c>
      <c r="GO27" s="68">
        <f t="shared" si="5"/>
        <v>0.05423999999999998</v>
      </c>
      <c r="GP27" s="68">
        <f t="shared" si="6"/>
        <v>1.1456589999999998</v>
      </c>
    </row>
    <row r="28" spans="2:198" ht="14.25" customHeight="1">
      <c r="B28" s="62">
        <v>20</v>
      </c>
      <c r="C28" s="49" t="s">
        <v>119</v>
      </c>
      <c r="D28" s="68">
        <v>0.310886</v>
      </c>
      <c r="E28" s="68">
        <v>0</v>
      </c>
      <c r="F28" s="59">
        <f t="shared" si="7"/>
        <v>0.310886</v>
      </c>
      <c r="G28" s="68">
        <v>0</v>
      </c>
      <c r="H28" s="68">
        <v>0</v>
      </c>
      <c r="I28" s="59">
        <f t="shared" si="8"/>
        <v>0</v>
      </c>
      <c r="J28" s="68">
        <v>0</v>
      </c>
      <c r="K28" s="68">
        <v>0</v>
      </c>
      <c r="L28" s="59">
        <f t="shared" si="9"/>
        <v>0</v>
      </c>
      <c r="M28" s="68">
        <v>0</v>
      </c>
      <c r="N28" s="68">
        <v>0</v>
      </c>
      <c r="O28" s="59">
        <f t="shared" si="10"/>
        <v>0</v>
      </c>
      <c r="P28" s="68">
        <v>0</v>
      </c>
      <c r="Q28" s="68">
        <v>0</v>
      </c>
      <c r="R28" s="59">
        <f t="shared" si="11"/>
        <v>0</v>
      </c>
      <c r="S28" s="68">
        <v>0</v>
      </c>
      <c r="T28" s="68">
        <v>0</v>
      </c>
      <c r="U28" s="59">
        <f t="shared" si="12"/>
        <v>0</v>
      </c>
      <c r="V28" s="68">
        <v>0.099965</v>
      </c>
      <c r="W28" s="68">
        <v>0</v>
      </c>
      <c r="X28" s="59">
        <f t="shared" si="13"/>
        <v>0.099965</v>
      </c>
      <c r="Y28" s="68">
        <v>0</v>
      </c>
      <c r="Z28" s="68">
        <v>0</v>
      </c>
      <c r="AA28" s="59">
        <f t="shared" si="14"/>
        <v>0</v>
      </c>
      <c r="AB28" s="68">
        <v>0</v>
      </c>
      <c r="AC28" s="68">
        <v>0</v>
      </c>
      <c r="AD28" s="59">
        <f t="shared" si="15"/>
        <v>0</v>
      </c>
      <c r="AE28" s="68">
        <v>0.399639</v>
      </c>
      <c r="AF28" s="68">
        <v>0</v>
      </c>
      <c r="AG28" s="59">
        <f t="shared" si="16"/>
        <v>0.399639</v>
      </c>
      <c r="AH28" s="68">
        <v>0.149269</v>
      </c>
      <c r="AI28" s="68">
        <v>0</v>
      </c>
      <c r="AJ28" s="59">
        <f t="shared" si="17"/>
        <v>0.149269</v>
      </c>
      <c r="AK28" s="68">
        <v>0.324403</v>
      </c>
      <c r="AL28" s="68">
        <v>0</v>
      </c>
      <c r="AM28" s="59">
        <f t="shared" si="18"/>
        <v>0.324403</v>
      </c>
      <c r="AN28" s="68">
        <f t="shared" si="19"/>
        <v>1.2841619999999998</v>
      </c>
      <c r="AO28" s="68">
        <f t="shared" si="0"/>
        <v>0</v>
      </c>
      <c r="AP28" s="68">
        <f t="shared" si="1"/>
        <v>1.2841619999999998</v>
      </c>
      <c r="AQ28" s="68">
        <v>0.571902</v>
      </c>
      <c r="AR28" s="68">
        <v>0</v>
      </c>
      <c r="AS28" s="59">
        <v>0.571902</v>
      </c>
      <c r="AT28" s="68">
        <v>0.175938</v>
      </c>
      <c r="AU28" s="68">
        <v>0</v>
      </c>
      <c r="AV28" s="59">
        <v>0.175938</v>
      </c>
      <c r="AW28" s="70">
        <v>0.180355</v>
      </c>
      <c r="AX28" s="70">
        <v>0</v>
      </c>
      <c r="AY28" s="59">
        <v>0.180355</v>
      </c>
      <c r="AZ28" s="70">
        <v>0.393222</v>
      </c>
      <c r="BA28" s="70">
        <v>0</v>
      </c>
      <c r="BB28" s="59">
        <v>0.393222</v>
      </c>
      <c r="BC28" s="70">
        <v>0.329206</v>
      </c>
      <c r="BD28" s="70">
        <v>0</v>
      </c>
      <c r="BE28" s="59">
        <v>0.329206</v>
      </c>
      <c r="BF28" s="70">
        <v>0.27292</v>
      </c>
      <c r="BG28" s="70">
        <v>0</v>
      </c>
      <c r="BH28" s="59">
        <v>0.27292</v>
      </c>
      <c r="BI28" s="70">
        <v>1.293636</v>
      </c>
      <c r="BJ28" s="70">
        <v>0</v>
      </c>
      <c r="BK28" s="59">
        <v>1.293636</v>
      </c>
      <c r="BL28" s="70">
        <v>0.47345</v>
      </c>
      <c r="BM28" s="70">
        <v>0</v>
      </c>
      <c r="BN28" s="68">
        <v>0.47345</v>
      </c>
      <c r="BO28" s="70">
        <v>0.109361</v>
      </c>
      <c r="BP28" s="70">
        <v>0</v>
      </c>
      <c r="BQ28" s="68">
        <v>0.109361</v>
      </c>
      <c r="BR28" s="70">
        <v>0.566148</v>
      </c>
      <c r="BS28" s="70">
        <v>0</v>
      </c>
      <c r="BT28" s="68">
        <v>0.566148</v>
      </c>
      <c r="BU28" s="70">
        <v>0.499664</v>
      </c>
      <c r="BV28" s="70">
        <v>0</v>
      </c>
      <c r="BW28" s="68">
        <v>0.499664</v>
      </c>
      <c r="BX28" s="70">
        <v>0.359534</v>
      </c>
      <c r="BY28" s="70">
        <v>0</v>
      </c>
      <c r="BZ28" s="68">
        <v>0.359534</v>
      </c>
      <c r="CA28" s="68">
        <f t="shared" si="20"/>
        <v>5.2253359999999995</v>
      </c>
      <c r="CB28" s="68">
        <f t="shared" si="2"/>
        <v>0</v>
      </c>
      <c r="CC28" s="68">
        <f t="shared" si="3"/>
        <v>5.2253359999999995</v>
      </c>
      <c r="CD28" s="70">
        <v>0.019924</v>
      </c>
      <c r="CE28" s="70">
        <v>0</v>
      </c>
      <c r="CF28" s="68">
        <v>0.019924</v>
      </c>
      <c r="CG28" s="70">
        <v>0</v>
      </c>
      <c r="CH28" s="70">
        <v>0</v>
      </c>
      <c r="CI28" s="68">
        <v>0</v>
      </c>
      <c r="CJ28" s="70">
        <v>0.009927</v>
      </c>
      <c r="CK28" s="70">
        <v>0</v>
      </c>
      <c r="CL28" s="68">
        <v>0.009927</v>
      </c>
      <c r="CM28" s="70">
        <v>0</v>
      </c>
      <c r="CN28" s="70">
        <v>0</v>
      </c>
      <c r="CO28" s="68">
        <v>0</v>
      </c>
      <c r="CP28" s="70">
        <v>1.119516</v>
      </c>
      <c r="CQ28" s="70">
        <v>0</v>
      </c>
      <c r="CR28" s="68">
        <v>1.119516</v>
      </c>
      <c r="CS28" s="70">
        <v>0.220266</v>
      </c>
      <c r="CT28" s="70">
        <v>0</v>
      </c>
      <c r="CU28" s="68">
        <v>0.220266</v>
      </c>
      <c r="CV28" s="70">
        <v>0</v>
      </c>
      <c r="CW28" s="70">
        <v>0</v>
      </c>
      <c r="CX28" s="68">
        <v>0</v>
      </c>
      <c r="CY28" s="70">
        <v>0</v>
      </c>
      <c r="CZ28" s="70">
        <v>0</v>
      </c>
      <c r="DA28" s="68">
        <v>0</v>
      </c>
      <c r="DB28" s="70">
        <v>0.052865</v>
      </c>
      <c r="DC28" s="70">
        <v>0</v>
      </c>
      <c r="DD28" s="68">
        <v>0.052865</v>
      </c>
      <c r="DE28" s="70">
        <v>0</v>
      </c>
      <c r="DF28" s="70">
        <v>0</v>
      </c>
      <c r="DG28" s="68">
        <v>0</v>
      </c>
      <c r="DH28" s="68">
        <v>0.059229</v>
      </c>
      <c r="DI28" s="68">
        <v>0</v>
      </c>
      <c r="DJ28" s="68">
        <v>0.059229</v>
      </c>
      <c r="DK28" s="68">
        <v>0.024252</v>
      </c>
      <c r="DL28" s="68">
        <v>0</v>
      </c>
      <c r="DM28" s="68">
        <v>0.024252</v>
      </c>
      <c r="DN28" s="68">
        <f t="shared" si="21"/>
        <v>1.505979</v>
      </c>
      <c r="DO28" s="68">
        <f t="shared" si="22"/>
        <v>0</v>
      </c>
      <c r="DP28" s="68">
        <f t="shared" si="23"/>
        <v>1.505979</v>
      </c>
      <c r="DQ28" s="68">
        <v>0.009</v>
      </c>
      <c r="DR28" s="68">
        <v>0</v>
      </c>
      <c r="DS28" s="68">
        <v>0.009</v>
      </c>
      <c r="DT28" s="68">
        <v>0</v>
      </c>
      <c r="DU28" s="68">
        <v>0</v>
      </c>
      <c r="DV28" s="68">
        <v>0</v>
      </c>
      <c r="DW28" s="68">
        <v>0.110672</v>
      </c>
      <c r="DX28" s="68">
        <v>0</v>
      </c>
      <c r="DY28" s="68">
        <v>0.110672</v>
      </c>
      <c r="DZ28" s="68">
        <v>2.199051</v>
      </c>
      <c r="EA28" s="68">
        <v>0</v>
      </c>
      <c r="EB28" s="68">
        <v>2.199051</v>
      </c>
      <c r="EC28" s="68">
        <v>0.29985</v>
      </c>
      <c r="ED28" s="68">
        <v>0</v>
      </c>
      <c r="EE28" s="68">
        <v>0.29985</v>
      </c>
      <c r="EF28" s="68">
        <v>0.249855</v>
      </c>
      <c r="EG28" s="68">
        <v>0</v>
      </c>
      <c r="EH28" s="68">
        <v>0.249855</v>
      </c>
      <c r="EI28" s="68">
        <v>0</v>
      </c>
      <c r="EJ28" s="68">
        <v>0</v>
      </c>
      <c r="EK28" s="68">
        <v>0</v>
      </c>
      <c r="EL28" s="68">
        <v>0.067309</v>
      </c>
      <c r="EM28" s="68">
        <v>0</v>
      </c>
      <c r="EN28" s="68">
        <v>0.067309</v>
      </c>
      <c r="EO28" s="68">
        <v>0.099835</v>
      </c>
      <c r="EP28" s="68">
        <v>0</v>
      </c>
      <c r="EQ28" s="68">
        <v>0.099835</v>
      </c>
      <c r="ER28" s="68">
        <v>0</v>
      </c>
      <c r="ES28" s="68">
        <v>0</v>
      </c>
      <c r="ET28" s="68">
        <v>0</v>
      </c>
      <c r="EU28" s="68">
        <v>0.099937</v>
      </c>
      <c r="EV28" s="68">
        <v>0</v>
      </c>
      <c r="EW28" s="68">
        <v>0.099937</v>
      </c>
      <c r="EX28" s="68">
        <v>0.008266</v>
      </c>
      <c r="EY28" s="68">
        <v>0</v>
      </c>
      <c r="EZ28" s="68">
        <v>0.008266</v>
      </c>
      <c r="FA28" s="68">
        <f t="shared" si="24"/>
        <v>3.143775</v>
      </c>
      <c r="FB28" s="68">
        <f t="shared" si="4"/>
        <v>0</v>
      </c>
      <c r="FC28" s="68">
        <f t="shared" si="25"/>
        <v>3.143775</v>
      </c>
      <c r="FD28" s="68">
        <v>0.381802</v>
      </c>
      <c r="FE28" s="68">
        <v>0</v>
      </c>
      <c r="FF28" s="68">
        <v>0.381802</v>
      </c>
      <c r="FG28" s="68">
        <v>0</v>
      </c>
      <c r="FH28" s="68">
        <v>0</v>
      </c>
      <c r="FI28" s="68">
        <v>0</v>
      </c>
      <c r="FJ28" s="68">
        <v>0.449019</v>
      </c>
      <c r="FK28" s="68">
        <v>0</v>
      </c>
      <c r="FL28" s="68">
        <v>0.449019</v>
      </c>
      <c r="FM28" s="68">
        <v>0.634528</v>
      </c>
      <c r="FN28" s="68">
        <v>0</v>
      </c>
      <c r="FO28" s="68">
        <v>0.634528</v>
      </c>
      <c r="FP28" s="68">
        <v>0.092448</v>
      </c>
      <c r="FQ28" s="68">
        <v>0</v>
      </c>
      <c r="FR28" s="68">
        <v>0.092448</v>
      </c>
      <c r="FS28" s="68">
        <v>0</v>
      </c>
      <c r="FT28" s="68">
        <v>0</v>
      </c>
      <c r="FU28" s="68">
        <v>0</v>
      </c>
      <c r="FV28" s="68">
        <v>0.152921</v>
      </c>
      <c r="FW28" s="68">
        <v>0</v>
      </c>
      <c r="FX28" s="68">
        <v>0.152921</v>
      </c>
      <c r="FY28" s="68">
        <v>0</v>
      </c>
      <c r="FZ28" s="68">
        <v>0</v>
      </c>
      <c r="GA28" s="68">
        <v>0</v>
      </c>
      <c r="GB28" s="68">
        <v>3.29939</v>
      </c>
      <c r="GC28" s="68">
        <v>0</v>
      </c>
      <c r="GD28" s="68">
        <v>3.29939</v>
      </c>
      <c r="GE28" s="68">
        <v>2.860247</v>
      </c>
      <c r="GF28" s="68">
        <v>0</v>
      </c>
      <c r="GG28" s="68">
        <v>2.860247</v>
      </c>
      <c r="GH28" s="68">
        <v>0</v>
      </c>
      <c r="GI28" s="68">
        <v>0</v>
      </c>
      <c r="GJ28" s="68">
        <v>0</v>
      </c>
      <c r="GK28" s="68">
        <v>1.345918</v>
      </c>
      <c r="GL28" s="68">
        <v>0</v>
      </c>
      <c r="GM28" s="68">
        <v>1.345918</v>
      </c>
      <c r="GN28" s="68">
        <f t="shared" si="26"/>
        <v>9.216273</v>
      </c>
      <c r="GO28" s="68">
        <f t="shared" si="5"/>
        <v>0</v>
      </c>
      <c r="GP28" s="68">
        <f t="shared" si="6"/>
        <v>9.216273</v>
      </c>
    </row>
    <row r="29" spans="2:198" ht="14.25" customHeight="1">
      <c r="B29" s="62">
        <v>21</v>
      </c>
      <c r="C29" s="49" t="s">
        <v>120</v>
      </c>
      <c r="D29" s="68">
        <v>0.381209</v>
      </c>
      <c r="E29" s="68">
        <v>0</v>
      </c>
      <c r="F29" s="59">
        <f t="shared" si="7"/>
        <v>0.381209</v>
      </c>
      <c r="G29" s="68">
        <v>0.825813</v>
      </c>
      <c r="H29" s="68">
        <v>0</v>
      </c>
      <c r="I29" s="59">
        <f t="shared" si="8"/>
        <v>0.825813</v>
      </c>
      <c r="J29" s="68">
        <v>0.381229</v>
      </c>
      <c r="K29" s="68">
        <v>0</v>
      </c>
      <c r="L29" s="59">
        <f t="shared" si="9"/>
        <v>0.381229</v>
      </c>
      <c r="M29" s="68">
        <v>0.181389</v>
      </c>
      <c r="N29" s="68">
        <v>0</v>
      </c>
      <c r="O29" s="59">
        <f t="shared" si="10"/>
        <v>0.181389</v>
      </c>
      <c r="P29" s="68">
        <v>0.181389</v>
      </c>
      <c r="Q29" s="68">
        <v>0</v>
      </c>
      <c r="R29" s="59">
        <f t="shared" si="11"/>
        <v>0.181389</v>
      </c>
      <c r="S29" s="68">
        <v>0.181389</v>
      </c>
      <c r="T29" s="68">
        <v>0</v>
      </c>
      <c r="U29" s="59">
        <f t="shared" si="12"/>
        <v>0.181389</v>
      </c>
      <c r="V29" s="68">
        <v>0.181389</v>
      </c>
      <c r="W29" s="68">
        <v>0</v>
      </c>
      <c r="X29" s="59">
        <f t="shared" si="13"/>
        <v>0.181389</v>
      </c>
      <c r="Y29" s="68">
        <v>0.181389</v>
      </c>
      <c r="Z29" s="68">
        <v>0</v>
      </c>
      <c r="AA29" s="59">
        <f t="shared" si="14"/>
        <v>0.181389</v>
      </c>
      <c r="AB29" s="68">
        <v>0.199001</v>
      </c>
      <c r="AC29" s="68">
        <v>0</v>
      </c>
      <c r="AD29" s="59">
        <f t="shared" si="15"/>
        <v>0.199001</v>
      </c>
      <c r="AE29" s="68">
        <v>0.181389</v>
      </c>
      <c r="AF29" s="68">
        <v>0</v>
      </c>
      <c r="AG29" s="59">
        <f t="shared" si="16"/>
        <v>0.181389</v>
      </c>
      <c r="AH29" s="68">
        <v>0.181389</v>
      </c>
      <c r="AI29" s="68">
        <v>0</v>
      </c>
      <c r="AJ29" s="59">
        <f t="shared" si="17"/>
        <v>0.181389</v>
      </c>
      <c r="AK29" s="68">
        <v>0.181389</v>
      </c>
      <c r="AL29" s="68">
        <v>0</v>
      </c>
      <c r="AM29" s="59">
        <f t="shared" si="18"/>
        <v>0.181389</v>
      </c>
      <c r="AN29" s="68">
        <f t="shared" si="19"/>
        <v>3.238363999999999</v>
      </c>
      <c r="AO29" s="68">
        <f t="shared" si="0"/>
        <v>0</v>
      </c>
      <c r="AP29" s="68">
        <f t="shared" si="1"/>
        <v>3.238363999999999</v>
      </c>
      <c r="AQ29" s="68">
        <v>0.892536</v>
      </c>
      <c r="AR29" s="68">
        <v>0.191175</v>
      </c>
      <c r="AS29" s="59">
        <v>0.701361</v>
      </c>
      <c r="AT29" s="68">
        <v>0.892536</v>
      </c>
      <c r="AU29" s="68">
        <v>0.191175</v>
      </c>
      <c r="AV29" s="59">
        <v>0.701361</v>
      </c>
      <c r="AW29" s="70">
        <v>0.892536</v>
      </c>
      <c r="AX29" s="70">
        <v>0.191175</v>
      </c>
      <c r="AY29" s="59">
        <v>0.701361</v>
      </c>
      <c r="AZ29" s="70">
        <v>0.892536</v>
      </c>
      <c r="BA29" s="70">
        <v>0.191175</v>
      </c>
      <c r="BB29" s="59">
        <v>0.701361</v>
      </c>
      <c r="BC29" s="70">
        <v>0.892536</v>
      </c>
      <c r="BD29" s="70">
        <v>0.191175</v>
      </c>
      <c r="BE29" s="59">
        <v>0.701361</v>
      </c>
      <c r="BF29" s="70">
        <v>0.892536</v>
      </c>
      <c r="BG29" s="70">
        <v>0.191175</v>
      </c>
      <c r="BH29" s="59">
        <v>0.701361</v>
      </c>
      <c r="BI29" s="70">
        <v>0.892536</v>
      </c>
      <c r="BJ29" s="70">
        <v>0.191175</v>
      </c>
      <c r="BK29" s="59">
        <v>0.701361</v>
      </c>
      <c r="BL29" s="70">
        <v>0.893821</v>
      </c>
      <c r="BM29" s="70">
        <v>0.191175</v>
      </c>
      <c r="BN29" s="68">
        <v>0.702646</v>
      </c>
      <c r="BO29" s="70">
        <v>1.017511</v>
      </c>
      <c r="BP29" s="70">
        <v>0.191175</v>
      </c>
      <c r="BQ29" s="68">
        <v>0.8263360000000001</v>
      </c>
      <c r="BR29" s="70">
        <v>0.893606</v>
      </c>
      <c r="BS29" s="70">
        <v>0.191175</v>
      </c>
      <c r="BT29" s="68">
        <v>0.702431</v>
      </c>
      <c r="BU29" s="70">
        <v>0.892536</v>
      </c>
      <c r="BV29" s="70">
        <v>0.191175</v>
      </c>
      <c r="BW29" s="68">
        <v>0.701361</v>
      </c>
      <c r="BX29" s="70">
        <v>0.914766</v>
      </c>
      <c r="BY29" s="70">
        <v>0.191175</v>
      </c>
      <c r="BZ29" s="68">
        <v>0.723591</v>
      </c>
      <c r="CA29" s="68">
        <f t="shared" si="20"/>
        <v>10.859992</v>
      </c>
      <c r="CB29" s="68">
        <f t="shared" si="2"/>
        <v>2.2941000000000003</v>
      </c>
      <c r="CC29" s="68">
        <f t="shared" si="3"/>
        <v>8.565892000000002</v>
      </c>
      <c r="CD29" s="70">
        <v>1.48</v>
      </c>
      <c r="CE29" s="70">
        <v>4.984844</v>
      </c>
      <c r="CF29" s="68">
        <v>-3.504844</v>
      </c>
      <c r="CG29" s="70">
        <v>0.349936</v>
      </c>
      <c r="CH29" s="70">
        <v>4.984844</v>
      </c>
      <c r="CI29" s="68">
        <v>-4.634907999999999</v>
      </c>
      <c r="CJ29" s="70">
        <v>0</v>
      </c>
      <c r="CK29" s="70">
        <v>4.984844</v>
      </c>
      <c r="CL29" s="68">
        <v>-4.984844</v>
      </c>
      <c r="CM29" s="70">
        <v>0</v>
      </c>
      <c r="CN29" s="70">
        <v>4.984844</v>
      </c>
      <c r="CO29" s="68">
        <v>-4.984844</v>
      </c>
      <c r="CP29" s="70">
        <v>0.00128</v>
      </c>
      <c r="CQ29" s="70">
        <v>4.984844</v>
      </c>
      <c r="CR29" s="68">
        <v>-4.983563999999999</v>
      </c>
      <c r="CS29" s="70">
        <v>0.00347</v>
      </c>
      <c r="CT29" s="70">
        <v>4.984844</v>
      </c>
      <c r="CU29" s="68">
        <v>-4.981374</v>
      </c>
      <c r="CV29" s="70">
        <v>1.11268</v>
      </c>
      <c r="CW29" s="70">
        <v>4.984844</v>
      </c>
      <c r="CX29" s="68">
        <v>-3.8721639999999997</v>
      </c>
      <c r="CY29" s="70">
        <v>0.18896</v>
      </c>
      <c r="CZ29" s="70">
        <v>4.984844</v>
      </c>
      <c r="DA29" s="68">
        <v>-4.795884</v>
      </c>
      <c r="DB29" s="70">
        <v>0.40978</v>
      </c>
      <c r="DC29" s="70">
        <v>4.984844</v>
      </c>
      <c r="DD29" s="68">
        <v>-4.575064</v>
      </c>
      <c r="DE29" s="70">
        <v>1.11</v>
      </c>
      <c r="DF29" s="70">
        <v>4.984844</v>
      </c>
      <c r="DG29" s="68">
        <v>-3.8748439999999995</v>
      </c>
      <c r="DH29" s="68">
        <v>0</v>
      </c>
      <c r="DI29" s="68">
        <v>4.984844</v>
      </c>
      <c r="DJ29" s="68">
        <v>-4.984844</v>
      </c>
      <c r="DK29" s="68">
        <v>0</v>
      </c>
      <c r="DL29" s="68">
        <v>4.984844</v>
      </c>
      <c r="DM29" s="68">
        <v>-4.984844</v>
      </c>
      <c r="DN29" s="68">
        <f t="shared" si="21"/>
        <v>4.656105999999999</v>
      </c>
      <c r="DO29" s="68">
        <f t="shared" si="22"/>
        <v>59.81812800000001</v>
      </c>
      <c r="DP29" s="68">
        <f t="shared" si="23"/>
        <v>-55.16202200000001</v>
      </c>
      <c r="DQ29" s="68">
        <v>0.926575</v>
      </c>
      <c r="DR29" s="68">
        <v>0</v>
      </c>
      <c r="DS29" s="68">
        <v>0.926575</v>
      </c>
      <c r="DT29" s="68">
        <v>0</v>
      </c>
      <c r="DU29" s="68">
        <v>0</v>
      </c>
      <c r="DV29" s="68">
        <v>0</v>
      </c>
      <c r="DW29" s="68">
        <v>0.00198</v>
      </c>
      <c r="DX29" s="68">
        <v>0</v>
      </c>
      <c r="DY29" s="68">
        <v>0.00198</v>
      </c>
      <c r="DZ29" s="68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0.55297</v>
      </c>
      <c r="EJ29" s="68">
        <v>0.557235</v>
      </c>
      <c r="EK29" s="68">
        <v>-0.004265000000000074</v>
      </c>
      <c r="EL29" s="68">
        <v>0</v>
      </c>
      <c r="EM29" s="68">
        <v>0</v>
      </c>
      <c r="EN29" s="68">
        <v>0</v>
      </c>
      <c r="EO29" s="68">
        <v>0.00928</v>
      </c>
      <c r="EP29" s="68">
        <v>0</v>
      </c>
      <c r="EQ29" s="68">
        <v>0.00928</v>
      </c>
      <c r="ER29" s="68">
        <v>0</v>
      </c>
      <c r="ES29" s="68">
        <v>0</v>
      </c>
      <c r="ET29" s="68">
        <v>0</v>
      </c>
      <c r="EU29" s="68">
        <v>0.052979</v>
      </c>
      <c r="EV29" s="68">
        <v>0</v>
      </c>
      <c r="EW29" s="68">
        <v>0.052979</v>
      </c>
      <c r="EX29" s="68">
        <v>0.074946</v>
      </c>
      <c r="EY29" s="68">
        <v>0.296933</v>
      </c>
      <c r="EZ29" s="68">
        <v>-0.221987</v>
      </c>
      <c r="FA29" s="68">
        <f t="shared" si="24"/>
        <v>1.61873</v>
      </c>
      <c r="FB29" s="68">
        <f t="shared" si="4"/>
        <v>0.854168</v>
      </c>
      <c r="FC29" s="68">
        <f t="shared" si="25"/>
        <v>0.764562</v>
      </c>
      <c r="FD29" s="68">
        <v>0.096885</v>
      </c>
      <c r="FE29" s="68">
        <v>0.375827</v>
      </c>
      <c r="FF29" s="68">
        <v>-0.278942</v>
      </c>
      <c r="FG29" s="68">
        <v>0.09994</v>
      </c>
      <c r="FH29" s="68">
        <v>0.375827</v>
      </c>
      <c r="FI29" s="68">
        <v>-0.275887</v>
      </c>
      <c r="FJ29" s="68">
        <v>0.08587</v>
      </c>
      <c r="FK29" s="68">
        <v>0.375827</v>
      </c>
      <c r="FL29" s="68">
        <v>-0.289957</v>
      </c>
      <c r="FM29" s="68">
        <v>0.09994</v>
      </c>
      <c r="FN29" s="68">
        <v>0.375827</v>
      </c>
      <c r="FO29" s="68">
        <v>-0.275887</v>
      </c>
      <c r="FP29" s="68">
        <v>0.27487</v>
      </c>
      <c r="FQ29" s="68">
        <v>0.375827</v>
      </c>
      <c r="FR29" s="68">
        <v>-0.10095700000000002</v>
      </c>
      <c r="FS29" s="68">
        <v>0</v>
      </c>
      <c r="FT29" s="68">
        <v>0.375827</v>
      </c>
      <c r="FU29" s="68">
        <v>-0.375827</v>
      </c>
      <c r="FV29" s="68">
        <v>0</v>
      </c>
      <c r="FW29" s="68">
        <v>0.375827</v>
      </c>
      <c r="FX29" s="68">
        <v>-0.375827</v>
      </c>
      <c r="FY29" s="68">
        <v>0</v>
      </c>
      <c r="FZ29" s="68">
        <v>0.375827</v>
      </c>
      <c r="GA29" s="68">
        <v>-0.375827</v>
      </c>
      <c r="GB29" s="68">
        <v>0</v>
      </c>
      <c r="GC29" s="68">
        <v>0.375827</v>
      </c>
      <c r="GD29" s="68">
        <v>-0.375827</v>
      </c>
      <c r="GE29" s="68">
        <v>0.090887</v>
      </c>
      <c r="GF29" s="68">
        <v>0.375827</v>
      </c>
      <c r="GG29" s="68">
        <v>-0.28494</v>
      </c>
      <c r="GH29" s="68">
        <v>0.049945</v>
      </c>
      <c r="GI29" s="68">
        <v>0.375827</v>
      </c>
      <c r="GJ29" s="68">
        <v>-0.325882</v>
      </c>
      <c r="GK29" s="68">
        <v>0</v>
      </c>
      <c r="GL29" s="68">
        <v>0.375827</v>
      </c>
      <c r="GM29" s="68">
        <v>-0.375827</v>
      </c>
      <c r="GN29" s="68">
        <f t="shared" si="26"/>
        <v>0.798337</v>
      </c>
      <c r="GO29" s="68">
        <f t="shared" si="5"/>
        <v>4.509924000000001</v>
      </c>
      <c r="GP29" s="68">
        <f t="shared" si="6"/>
        <v>-3.7115870000000006</v>
      </c>
    </row>
    <row r="30" spans="2:198" ht="14.25" customHeight="1">
      <c r="B30" s="62">
        <v>22</v>
      </c>
      <c r="C30" s="49" t="s">
        <v>121</v>
      </c>
      <c r="D30" s="68">
        <v>0.700652</v>
      </c>
      <c r="E30" s="68">
        <v>0.011733</v>
      </c>
      <c r="F30" s="59">
        <f t="shared" si="7"/>
        <v>0.6889190000000001</v>
      </c>
      <c r="G30" s="68">
        <v>0.209023</v>
      </c>
      <c r="H30" s="68">
        <v>0.011733</v>
      </c>
      <c r="I30" s="59">
        <f t="shared" si="8"/>
        <v>0.19729</v>
      </c>
      <c r="J30" s="68">
        <v>0.108452</v>
      </c>
      <c r="K30" s="68">
        <v>0.011733</v>
      </c>
      <c r="L30" s="59">
        <f t="shared" si="9"/>
        <v>0.096719</v>
      </c>
      <c r="M30" s="68">
        <v>0.414537</v>
      </c>
      <c r="N30" s="68">
        <v>0.011733</v>
      </c>
      <c r="O30" s="59">
        <f t="shared" si="10"/>
        <v>0.402804</v>
      </c>
      <c r="P30" s="68">
        <v>0.036452</v>
      </c>
      <c r="Q30" s="68">
        <v>0.011733</v>
      </c>
      <c r="R30" s="59">
        <f t="shared" si="11"/>
        <v>0.024718999999999998</v>
      </c>
      <c r="S30" s="68">
        <v>0.412337</v>
      </c>
      <c r="T30" s="68">
        <v>0.011733</v>
      </c>
      <c r="U30" s="59">
        <f t="shared" si="12"/>
        <v>0.400604</v>
      </c>
      <c r="V30" s="68">
        <v>0.123392</v>
      </c>
      <c r="W30" s="68">
        <v>0.011733</v>
      </c>
      <c r="X30" s="59">
        <f t="shared" si="13"/>
        <v>0.11165900000000001</v>
      </c>
      <c r="Y30" s="68">
        <v>0.036452</v>
      </c>
      <c r="Z30" s="68">
        <v>0.011733</v>
      </c>
      <c r="AA30" s="59">
        <f t="shared" si="14"/>
        <v>0.024718999999999998</v>
      </c>
      <c r="AB30" s="68">
        <v>0.246412</v>
      </c>
      <c r="AC30" s="68">
        <v>0.011733</v>
      </c>
      <c r="AD30" s="59">
        <f t="shared" si="15"/>
        <v>0.234679</v>
      </c>
      <c r="AE30" s="68">
        <v>0.043437</v>
      </c>
      <c r="AF30" s="68">
        <v>0.011733</v>
      </c>
      <c r="AG30" s="59">
        <f t="shared" si="16"/>
        <v>0.031704</v>
      </c>
      <c r="AH30" s="68">
        <v>0.036452</v>
      </c>
      <c r="AI30" s="68">
        <v>0.011733</v>
      </c>
      <c r="AJ30" s="59">
        <f t="shared" si="17"/>
        <v>0.024718999999999998</v>
      </c>
      <c r="AK30" s="68">
        <v>0.349491</v>
      </c>
      <c r="AL30" s="68">
        <v>0.011733</v>
      </c>
      <c r="AM30" s="59">
        <f t="shared" si="18"/>
        <v>0.337758</v>
      </c>
      <c r="AN30" s="68">
        <f t="shared" si="19"/>
        <v>2.717089</v>
      </c>
      <c r="AO30" s="68">
        <f t="shared" si="0"/>
        <v>0.14079599999999998</v>
      </c>
      <c r="AP30" s="68">
        <f t="shared" si="1"/>
        <v>2.5762929999999997</v>
      </c>
      <c r="AQ30" s="68">
        <v>0</v>
      </c>
      <c r="AR30" s="68">
        <v>0</v>
      </c>
      <c r="AS30" s="59">
        <v>0</v>
      </c>
      <c r="AT30" s="68">
        <v>0</v>
      </c>
      <c r="AU30" s="68">
        <v>0</v>
      </c>
      <c r="AV30" s="59">
        <v>0</v>
      </c>
      <c r="AW30" s="70">
        <v>0</v>
      </c>
      <c r="AX30" s="70">
        <v>0</v>
      </c>
      <c r="AY30" s="59">
        <v>0</v>
      </c>
      <c r="AZ30" s="70">
        <v>0</v>
      </c>
      <c r="BA30" s="70">
        <v>0</v>
      </c>
      <c r="BB30" s="59">
        <v>0</v>
      </c>
      <c r="BC30" s="70">
        <v>1</v>
      </c>
      <c r="BD30" s="70">
        <v>0</v>
      </c>
      <c r="BE30" s="59">
        <v>1</v>
      </c>
      <c r="BF30" s="70">
        <v>0</v>
      </c>
      <c r="BG30" s="70">
        <v>0</v>
      </c>
      <c r="BH30" s="59">
        <v>0</v>
      </c>
      <c r="BI30" s="70">
        <v>0</v>
      </c>
      <c r="BJ30" s="70">
        <v>0</v>
      </c>
      <c r="BK30" s="59">
        <v>0</v>
      </c>
      <c r="BL30" s="70">
        <v>0</v>
      </c>
      <c r="BM30" s="70">
        <v>0</v>
      </c>
      <c r="BN30" s="68">
        <v>0</v>
      </c>
      <c r="BO30" s="70">
        <v>0</v>
      </c>
      <c r="BP30" s="70">
        <v>0</v>
      </c>
      <c r="BQ30" s="68">
        <v>0</v>
      </c>
      <c r="BR30" s="70">
        <v>0</v>
      </c>
      <c r="BS30" s="70">
        <v>0</v>
      </c>
      <c r="BT30" s="68">
        <v>0</v>
      </c>
      <c r="BU30" s="70">
        <v>0</v>
      </c>
      <c r="BV30" s="70">
        <v>0</v>
      </c>
      <c r="BW30" s="68">
        <v>0</v>
      </c>
      <c r="BX30" s="70">
        <v>0</v>
      </c>
      <c r="BY30" s="70">
        <v>0</v>
      </c>
      <c r="BZ30" s="68">
        <v>0</v>
      </c>
      <c r="CA30" s="68">
        <f t="shared" si="20"/>
        <v>1</v>
      </c>
      <c r="CB30" s="68">
        <f t="shared" si="2"/>
        <v>0</v>
      </c>
      <c r="CC30" s="68">
        <f t="shared" si="3"/>
        <v>1</v>
      </c>
      <c r="CD30" s="70">
        <v>0</v>
      </c>
      <c r="CE30" s="70">
        <v>0</v>
      </c>
      <c r="CF30" s="68">
        <v>0</v>
      </c>
      <c r="CG30" s="70">
        <v>0</v>
      </c>
      <c r="CH30" s="70">
        <v>0</v>
      </c>
      <c r="CI30" s="68">
        <v>0</v>
      </c>
      <c r="CJ30" s="70">
        <v>0.008765</v>
      </c>
      <c r="CK30" s="70">
        <v>0</v>
      </c>
      <c r="CL30" s="68">
        <v>0.008765</v>
      </c>
      <c r="CM30" s="70">
        <v>0</v>
      </c>
      <c r="CN30" s="70">
        <v>0</v>
      </c>
      <c r="CO30" s="68">
        <v>0</v>
      </c>
      <c r="CP30" s="70">
        <v>0</v>
      </c>
      <c r="CQ30" s="70">
        <v>0</v>
      </c>
      <c r="CR30" s="68">
        <v>0</v>
      </c>
      <c r="CS30" s="70">
        <v>0</v>
      </c>
      <c r="CT30" s="70">
        <v>0</v>
      </c>
      <c r="CU30" s="68">
        <v>0</v>
      </c>
      <c r="CV30" s="70">
        <v>0</v>
      </c>
      <c r="CW30" s="70">
        <v>0</v>
      </c>
      <c r="CX30" s="68">
        <v>0</v>
      </c>
      <c r="CY30" s="70">
        <v>0</v>
      </c>
      <c r="CZ30" s="70">
        <v>0</v>
      </c>
      <c r="DA30" s="68">
        <v>0</v>
      </c>
      <c r="DB30" s="70">
        <v>0</v>
      </c>
      <c r="DC30" s="70">
        <v>0</v>
      </c>
      <c r="DD30" s="68">
        <v>0</v>
      </c>
      <c r="DE30" s="70">
        <v>0</v>
      </c>
      <c r="DF30" s="70">
        <v>0</v>
      </c>
      <c r="DG30" s="68">
        <v>0</v>
      </c>
      <c r="DH30" s="68">
        <v>0</v>
      </c>
      <c r="DI30" s="68">
        <v>0</v>
      </c>
      <c r="DJ30" s="68">
        <v>0</v>
      </c>
      <c r="DK30" s="68">
        <v>0</v>
      </c>
      <c r="DL30" s="68">
        <v>0</v>
      </c>
      <c r="DM30" s="68">
        <v>0</v>
      </c>
      <c r="DN30" s="68">
        <f t="shared" si="21"/>
        <v>0.008765</v>
      </c>
      <c r="DO30" s="68">
        <f t="shared" si="22"/>
        <v>0</v>
      </c>
      <c r="DP30" s="68">
        <f t="shared" si="23"/>
        <v>0.008765</v>
      </c>
      <c r="DQ30" s="68">
        <v>0</v>
      </c>
      <c r="DR30" s="68">
        <v>0</v>
      </c>
      <c r="DS30" s="68">
        <v>0</v>
      </c>
      <c r="DT30" s="68">
        <v>0</v>
      </c>
      <c r="DU30" s="68">
        <v>0</v>
      </c>
      <c r="DV30" s="68">
        <v>0</v>
      </c>
      <c r="DW30" s="68">
        <v>0</v>
      </c>
      <c r="DX30" s="68">
        <v>0</v>
      </c>
      <c r="DY30" s="68">
        <v>0</v>
      </c>
      <c r="DZ30" s="68">
        <v>0.1</v>
      </c>
      <c r="EA30" s="68">
        <v>0</v>
      </c>
      <c r="EB30" s="68">
        <v>0.1</v>
      </c>
      <c r="EC30" s="68">
        <v>0</v>
      </c>
      <c r="ED30" s="68">
        <v>0</v>
      </c>
      <c r="EE30" s="68">
        <v>0</v>
      </c>
      <c r="EF30" s="68">
        <v>0</v>
      </c>
      <c r="EG30" s="68">
        <v>0</v>
      </c>
      <c r="EH30" s="68">
        <v>0</v>
      </c>
      <c r="EI30" s="68">
        <v>0</v>
      </c>
      <c r="EJ30" s="68">
        <v>0</v>
      </c>
      <c r="EK30" s="68">
        <v>0</v>
      </c>
      <c r="EL30" s="68">
        <v>0</v>
      </c>
      <c r="EM30" s="68">
        <v>0</v>
      </c>
      <c r="EN30" s="68">
        <v>0</v>
      </c>
      <c r="EO30" s="68">
        <v>0</v>
      </c>
      <c r="EP30" s="68">
        <v>0</v>
      </c>
      <c r="EQ30" s="68">
        <v>0</v>
      </c>
      <c r="ER30" s="68">
        <v>0</v>
      </c>
      <c r="ES30" s="68">
        <v>0</v>
      </c>
      <c r="ET30" s="68">
        <v>0</v>
      </c>
      <c r="EU30" s="68">
        <v>0</v>
      </c>
      <c r="EV30" s="68">
        <v>0</v>
      </c>
      <c r="EW30" s="68">
        <v>0</v>
      </c>
      <c r="EX30" s="68">
        <v>0</v>
      </c>
      <c r="EY30" s="68">
        <v>0</v>
      </c>
      <c r="EZ30" s="68">
        <v>0</v>
      </c>
      <c r="FA30" s="68">
        <f t="shared" si="24"/>
        <v>0.1</v>
      </c>
      <c r="FB30" s="68">
        <f t="shared" si="4"/>
        <v>0</v>
      </c>
      <c r="FC30" s="68">
        <f t="shared" si="25"/>
        <v>0.1</v>
      </c>
      <c r="FD30" s="68">
        <v>0</v>
      </c>
      <c r="FE30" s="68">
        <v>0</v>
      </c>
      <c r="FF30" s="68">
        <v>0</v>
      </c>
      <c r="FG30" s="68">
        <v>0</v>
      </c>
      <c r="FH30" s="68">
        <v>0</v>
      </c>
      <c r="FI30" s="68">
        <v>0</v>
      </c>
      <c r="FJ30" s="68">
        <v>0</v>
      </c>
      <c r="FK30" s="68">
        <v>0</v>
      </c>
      <c r="FL30" s="68">
        <v>0</v>
      </c>
      <c r="FM30" s="68">
        <v>0.2</v>
      </c>
      <c r="FN30" s="68">
        <v>0</v>
      </c>
      <c r="FO30" s="68">
        <v>0.2</v>
      </c>
      <c r="FP30" s="68">
        <v>0.16</v>
      </c>
      <c r="FQ30" s="68">
        <v>0</v>
      </c>
      <c r="FR30" s="68">
        <v>0.16</v>
      </c>
      <c r="FS30" s="68">
        <v>20.388799</v>
      </c>
      <c r="FT30" s="68">
        <v>0</v>
      </c>
      <c r="FU30" s="68">
        <v>20.388799</v>
      </c>
      <c r="FV30" s="68">
        <v>0</v>
      </c>
      <c r="FW30" s="68">
        <v>0</v>
      </c>
      <c r="FX30" s="68">
        <v>0</v>
      </c>
      <c r="FY30" s="68">
        <v>1.5</v>
      </c>
      <c r="FZ30" s="68">
        <v>0</v>
      </c>
      <c r="GA30" s="68">
        <v>1.5</v>
      </c>
      <c r="GB30" s="68">
        <v>0.999776</v>
      </c>
      <c r="GC30" s="68">
        <v>0</v>
      </c>
      <c r="GD30" s="68">
        <v>0.999776</v>
      </c>
      <c r="GE30" s="68">
        <v>2.499491</v>
      </c>
      <c r="GF30" s="68">
        <v>0</v>
      </c>
      <c r="GG30" s="68">
        <v>2.499491</v>
      </c>
      <c r="GH30" s="68">
        <v>0.378651</v>
      </c>
      <c r="GI30" s="68">
        <v>0</v>
      </c>
      <c r="GJ30" s="68">
        <v>0.378651</v>
      </c>
      <c r="GK30" s="68">
        <v>0.906932</v>
      </c>
      <c r="GL30" s="68">
        <v>0</v>
      </c>
      <c r="GM30" s="68">
        <v>0.906932</v>
      </c>
      <c r="GN30" s="68">
        <f t="shared" si="26"/>
        <v>27.033649</v>
      </c>
      <c r="GO30" s="68">
        <f t="shared" si="5"/>
        <v>0</v>
      </c>
      <c r="GP30" s="68">
        <f t="shared" si="6"/>
        <v>27.033649</v>
      </c>
    </row>
    <row r="31" spans="2:198" s="76" customFormat="1" ht="14.25" customHeight="1">
      <c r="B31" s="74">
        <v>23</v>
      </c>
      <c r="C31" s="75" t="s">
        <v>122</v>
      </c>
      <c r="D31" s="68">
        <v>2.015835</v>
      </c>
      <c r="E31" s="68">
        <v>0</v>
      </c>
      <c r="F31" s="59">
        <f t="shared" si="7"/>
        <v>2.015835</v>
      </c>
      <c r="G31" s="68">
        <v>0.985835</v>
      </c>
      <c r="H31" s="68">
        <v>0.2</v>
      </c>
      <c r="I31" s="59">
        <f t="shared" si="8"/>
        <v>0.7858350000000001</v>
      </c>
      <c r="J31" s="68">
        <v>0.545835</v>
      </c>
      <c r="K31" s="68">
        <v>0.3</v>
      </c>
      <c r="L31" s="59">
        <f t="shared" si="9"/>
        <v>0.24583499999999997</v>
      </c>
      <c r="M31" s="68">
        <v>2.370114</v>
      </c>
      <c r="N31" s="68">
        <v>0</v>
      </c>
      <c r="O31" s="59">
        <f t="shared" si="10"/>
        <v>2.370114</v>
      </c>
      <c r="P31" s="68">
        <v>1.615835</v>
      </c>
      <c r="Q31" s="68">
        <v>1</v>
      </c>
      <c r="R31" s="59">
        <f t="shared" si="11"/>
        <v>0.6158349999999999</v>
      </c>
      <c r="S31" s="68">
        <v>0.659692</v>
      </c>
      <c r="T31" s="68">
        <v>0</v>
      </c>
      <c r="U31" s="59">
        <f t="shared" si="12"/>
        <v>0.659692</v>
      </c>
      <c r="V31" s="68">
        <v>0.637017</v>
      </c>
      <c r="W31" s="68">
        <v>0</v>
      </c>
      <c r="X31" s="59">
        <f t="shared" si="13"/>
        <v>0.637017</v>
      </c>
      <c r="Y31" s="68">
        <v>0.385795</v>
      </c>
      <c r="Z31" s="68">
        <v>0</v>
      </c>
      <c r="AA31" s="59">
        <f t="shared" si="14"/>
        <v>0.385795</v>
      </c>
      <c r="AB31" s="68">
        <v>0.541278</v>
      </c>
      <c r="AC31" s="68">
        <v>0</v>
      </c>
      <c r="AD31" s="59">
        <f t="shared" si="15"/>
        <v>0.541278</v>
      </c>
      <c r="AE31" s="68">
        <v>2.39315</v>
      </c>
      <c r="AF31" s="68">
        <v>0.4</v>
      </c>
      <c r="AG31" s="59">
        <f t="shared" si="16"/>
        <v>1.99315</v>
      </c>
      <c r="AH31" s="68">
        <v>0.015835</v>
      </c>
      <c r="AI31" s="68">
        <v>0.002154</v>
      </c>
      <c r="AJ31" s="59">
        <f t="shared" si="17"/>
        <v>0.013680999999999999</v>
      </c>
      <c r="AK31" s="68">
        <v>1.736349</v>
      </c>
      <c r="AL31" s="68">
        <v>0</v>
      </c>
      <c r="AM31" s="59">
        <f t="shared" si="18"/>
        <v>1.736349</v>
      </c>
      <c r="AN31" s="68">
        <f t="shared" si="19"/>
        <v>13.90257</v>
      </c>
      <c r="AO31" s="68">
        <f t="shared" si="0"/>
        <v>1.902154</v>
      </c>
      <c r="AP31" s="68">
        <f t="shared" si="1"/>
        <v>12.000416</v>
      </c>
      <c r="AQ31" s="68">
        <v>0.015613</v>
      </c>
      <c r="AR31" s="68">
        <v>11.150687</v>
      </c>
      <c r="AS31" s="59">
        <v>-11.135074</v>
      </c>
      <c r="AT31" s="68">
        <v>0.015613</v>
      </c>
      <c r="AU31" s="68">
        <v>0.002513</v>
      </c>
      <c r="AV31" s="59">
        <v>0.0131</v>
      </c>
      <c r="AW31" s="70">
        <v>0.015613</v>
      </c>
      <c r="AX31" s="70">
        <v>0.002513</v>
      </c>
      <c r="AY31" s="59">
        <v>0.0131</v>
      </c>
      <c r="AZ31" s="70">
        <v>0.015613</v>
      </c>
      <c r="BA31" s="70">
        <v>0.002513</v>
      </c>
      <c r="BB31" s="59">
        <v>0.0131</v>
      </c>
      <c r="BC31" s="70">
        <v>0.015613</v>
      </c>
      <c r="BD31" s="70">
        <v>0.002513</v>
      </c>
      <c r="BE31" s="59">
        <v>0.0131</v>
      </c>
      <c r="BF31" s="70">
        <v>0.015613</v>
      </c>
      <c r="BG31" s="70">
        <v>0.002513</v>
      </c>
      <c r="BH31" s="59">
        <v>0.0131</v>
      </c>
      <c r="BI31" s="70">
        <v>0.015613</v>
      </c>
      <c r="BJ31" s="70">
        <v>0.002513</v>
      </c>
      <c r="BK31" s="59">
        <v>0.0131</v>
      </c>
      <c r="BL31" s="70">
        <v>0.115613</v>
      </c>
      <c r="BM31" s="70">
        <v>0.402513</v>
      </c>
      <c r="BN31" s="68">
        <v>-0.28690000000000004</v>
      </c>
      <c r="BO31" s="70">
        <v>0.015613</v>
      </c>
      <c r="BP31" s="70">
        <v>0.002513</v>
      </c>
      <c r="BQ31" s="68">
        <v>0.0131</v>
      </c>
      <c r="BR31" s="70">
        <v>0.015613</v>
      </c>
      <c r="BS31" s="70">
        <v>0.002513</v>
      </c>
      <c r="BT31" s="68">
        <v>0.0131</v>
      </c>
      <c r="BU31" s="70">
        <v>0.015613</v>
      </c>
      <c r="BV31" s="70">
        <v>0.002513</v>
      </c>
      <c r="BW31" s="68">
        <v>0.0131</v>
      </c>
      <c r="BX31" s="70">
        <v>0.615613</v>
      </c>
      <c r="BY31" s="70">
        <v>0.002513</v>
      </c>
      <c r="BZ31" s="68">
        <v>0.6131</v>
      </c>
      <c r="CA31" s="68">
        <f t="shared" si="20"/>
        <v>0.8873559999999999</v>
      </c>
      <c r="CB31" s="68">
        <f t="shared" si="2"/>
        <v>11.578330000000005</v>
      </c>
      <c r="CC31" s="68">
        <f t="shared" si="3"/>
        <v>-10.690974000000002</v>
      </c>
      <c r="CD31" s="70">
        <v>0.005471</v>
      </c>
      <c r="CE31" s="70">
        <v>0.001641</v>
      </c>
      <c r="CF31" s="68">
        <v>0.00383</v>
      </c>
      <c r="CG31" s="70">
        <v>0.205471</v>
      </c>
      <c r="CH31" s="70">
        <v>0.001641</v>
      </c>
      <c r="CI31" s="68">
        <v>0.20382999999999998</v>
      </c>
      <c r="CJ31" s="70">
        <v>0.005471</v>
      </c>
      <c r="CK31" s="70">
        <v>0.001641</v>
      </c>
      <c r="CL31" s="68">
        <v>0.00383</v>
      </c>
      <c r="CM31" s="70">
        <v>0.005471</v>
      </c>
      <c r="CN31" s="70">
        <v>0.001641</v>
      </c>
      <c r="CO31" s="68">
        <v>0.00383</v>
      </c>
      <c r="CP31" s="70">
        <v>0.005471</v>
      </c>
      <c r="CQ31" s="70">
        <v>0.001641</v>
      </c>
      <c r="CR31" s="68">
        <v>0.00383</v>
      </c>
      <c r="CS31" s="70">
        <v>0.006463</v>
      </c>
      <c r="CT31" s="70">
        <v>0.001641</v>
      </c>
      <c r="CU31" s="68">
        <v>0.004822</v>
      </c>
      <c r="CV31" s="70">
        <v>0.005471</v>
      </c>
      <c r="CW31" s="70">
        <v>0.201641</v>
      </c>
      <c r="CX31" s="68">
        <v>-0.19616999999999998</v>
      </c>
      <c r="CY31" s="70">
        <v>0.005471</v>
      </c>
      <c r="CZ31" s="70">
        <v>0.001641</v>
      </c>
      <c r="DA31" s="68">
        <v>0.00383</v>
      </c>
      <c r="DB31" s="70">
        <v>0.005471</v>
      </c>
      <c r="DC31" s="70">
        <v>0.601641</v>
      </c>
      <c r="DD31" s="68">
        <v>-0.59617</v>
      </c>
      <c r="DE31" s="70">
        <v>0.005471</v>
      </c>
      <c r="DF31" s="70">
        <v>1.401641</v>
      </c>
      <c r="DG31" s="68">
        <v>-1.39617</v>
      </c>
      <c r="DH31" s="68">
        <v>1.501906</v>
      </c>
      <c r="DI31" s="68">
        <v>0.001641</v>
      </c>
      <c r="DJ31" s="68">
        <v>1.500265</v>
      </c>
      <c r="DK31" s="68">
        <v>0.005471</v>
      </c>
      <c r="DL31" s="68">
        <v>0.601641</v>
      </c>
      <c r="DM31" s="68">
        <v>-0.59617</v>
      </c>
      <c r="DN31" s="68">
        <f t="shared" si="21"/>
        <v>1.7630789999999998</v>
      </c>
      <c r="DO31" s="68">
        <f t="shared" si="22"/>
        <v>2.8196919999999994</v>
      </c>
      <c r="DP31" s="68">
        <f t="shared" si="23"/>
        <v>-1.056613</v>
      </c>
      <c r="DQ31" s="68">
        <v>0.007504</v>
      </c>
      <c r="DR31" s="68">
        <v>0.1605</v>
      </c>
      <c r="DS31" s="68">
        <v>-0.152996</v>
      </c>
      <c r="DT31" s="68">
        <v>0.007504</v>
      </c>
      <c r="DU31" s="68">
        <v>0.1605</v>
      </c>
      <c r="DV31" s="68">
        <v>-0.152996</v>
      </c>
      <c r="DW31" s="68">
        <v>0.007504</v>
      </c>
      <c r="DX31" s="68">
        <v>0.1605</v>
      </c>
      <c r="DY31" s="68">
        <v>-0.152996</v>
      </c>
      <c r="DZ31" s="68">
        <v>0.007504</v>
      </c>
      <c r="EA31" s="68">
        <v>0.1605</v>
      </c>
      <c r="EB31" s="68">
        <v>-0.152996</v>
      </c>
      <c r="EC31" s="68">
        <v>0.007504</v>
      </c>
      <c r="ED31" s="68">
        <v>0.1605</v>
      </c>
      <c r="EE31" s="68">
        <v>-0.152996</v>
      </c>
      <c r="EF31" s="68">
        <v>0.007504</v>
      </c>
      <c r="EG31" s="68">
        <v>0.1605</v>
      </c>
      <c r="EH31" s="68">
        <v>-0.152996</v>
      </c>
      <c r="EI31" s="68">
        <v>0.007504</v>
      </c>
      <c r="EJ31" s="68">
        <v>0.1605</v>
      </c>
      <c r="EK31" s="68">
        <v>-0.152996</v>
      </c>
      <c r="EL31" s="68">
        <v>0.007504</v>
      </c>
      <c r="EM31" s="68">
        <v>0.1605</v>
      </c>
      <c r="EN31" s="68">
        <v>-0.152996</v>
      </c>
      <c r="EO31" s="68">
        <v>0.976237</v>
      </c>
      <c r="EP31" s="68">
        <v>0.1605</v>
      </c>
      <c r="EQ31" s="68">
        <v>0.815737</v>
      </c>
      <c r="ER31" s="68">
        <v>0.007504</v>
      </c>
      <c r="ES31" s="68">
        <v>0.1605</v>
      </c>
      <c r="ET31" s="68">
        <v>-0.152996</v>
      </c>
      <c r="EU31" s="68">
        <v>2.252249</v>
      </c>
      <c r="EV31" s="68">
        <v>2.2605</v>
      </c>
      <c r="EW31" s="68">
        <v>-0.008251000000000008</v>
      </c>
      <c r="EX31" s="68">
        <v>0.007504</v>
      </c>
      <c r="EY31" s="68">
        <v>0.1605</v>
      </c>
      <c r="EZ31" s="68">
        <v>-0.152996</v>
      </c>
      <c r="FA31" s="68">
        <f t="shared" si="24"/>
        <v>3.3035259999999997</v>
      </c>
      <c r="FB31" s="68">
        <f t="shared" si="4"/>
        <v>4.026</v>
      </c>
      <c r="FC31" s="68">
        <f t="shared" si="25"/>
        <v>-0.722474</v>
      </c>
      <c r="FD31" s="68">
        <v>0</v>
      </c>
      <c r="FE31" s="68">
        <v>0.161004</v>
      </c>
      <c r="FF31" s="68">
        <v>-0.161004</v>
      </c>
      <c r="FG31" s="68">
        <v>0</v>
      </c>
      <c r="FH31" s="68">
        <v>0.161004</v>
      </c>
      <c r="FI31" s="68">
        <v>-0.161004</v>
      </c>
      <c r="FJ31" s="68">
        <v>0</v>
      </c>
      <c r="FK31" s="68">
        <v>0.161004</v>
      </c>
      <c r="FL31" s="68">
        <v>-0.161004</v>
      </c>
      <c r="FM31" s="68">
        <v>0.197889</v>
      </c>
      <c r="FN31" s="68">
        <v>0.161004</v>
      </c>
      <c r="FO31" s="68">
        <v>0.036885</v>
      </c>
      <c r="FP31" s="68">
        <v>0</v>
      </c>
      <c r="FQ31" s="68">
        <v>0.161004</v>
      </c>
      <c r="FR31" s="68">
        <v>-0.161004</v>
      </c>
      <c r="FS31" s="68">
        <v>0</v>
      </c>
      <c r="FT31" s="68">
        <v>0.161004</v>
      </c>
      <c r="FU31" s="68">
        <v>-0.161004</v>
      </c>
      <c r="FV31" s="68">
        <v>0</v>
      </c>
      <c r="FW31" s="68">
        <v>0.161004</v>
      </c>
      <c r="FX31" s="68">
        <v>-0.161004</v>
      </c>
      <c r="FY31" s="68">
        <v>1.369984</v>
      </c>
      <c r="FZ31" s="68">
        <v>0.161004</v>
      </c>
      <c r="GA31" s="68">
        <v>1.2089800000000002</v>
      </c>
      <c r="GB31" s="68">
        <v>6.999942</v>
      </c>
      <c r="GC31" s="68">
        <v>0.161004</v>
      </c>
      <c r="GD31" s="68">
        <v>6.838938</v>
      </c>
      <c r="GE31" s="68">
        <v>0</v>
      </c>
      <c r="GF31" s="68">
        <v>0.161004</v>
      </c>
      <c r="GG31" s="68">
        <v>-0.161004</v>
      </c>
      <c r="GH31" s="68">
        <v>0</v>
      </c>
      <c r="GI31" s="68">
        <v>0.161004</v>
      </c>
      <c r="GJ31" s="68">
        <v>-0.161004</v>
      </c>
      <c r="GK31" s="68">
        <v>0</v>
      </c>
      <c r="GL31" s="68">
        <v>0.161004</v>
      </c>
      <c r="GM31" s="68">
        <v>-0.161004</v>
      </c>
      <c r="GN31" s="68">
        <f t="shared" si="26"/>
        <v>8.567815</v>
      </c>
      <c r="GO31" s="68">
        <f t="shared" si="5"/>
        <v>1.9320479999999998</v>
      </c>
      <c r="GP31" s="68">
        <f t="shared" si="6"/>
        <v>6.6357669999999995</v>
      </c>
    </row>
    <row r="32" spans="2:198" s="76" customFormat="1" ht="14.25" customHeight="1">
      <c r="B32" s="74">
        <v>24</v>
      </c>
      <c r="C32" s="75" t="s">
        <v>123</v>
      </c>
      <c r="D32" s="70">
        <f>+D33+D34</f>
        <v>5.194260000000001</v>
      </c>
      <c r="E32" s="70">
        <f>+E33+E34</f>
        <v>0.29373</v>
      </c>
      <c r="F32" s="68">
        <f t="shared" si="7"/>
        <v>4.900530000000001</v>
      </c>
      <c r="G32" s="70">
        <f>+G33+G34</f>
        <v>1.247843</v>
      </c>
      <c r="H32" s="70">
        <f>+H33+H34</f>
        <v>0.29373</v>
      </c>
      <c r="I32" s="68">
        <f t="shared" si="8"/>
        <v>0.954113</v>
      </c>
      <c r="J32" s="70">
        <f>+J33+J34</f>
        <v>2.060586</v>
      </c>
      <c r="K32" s="70">
        <f>+K33+K34</f>
        <v>0.29373</v>
      </c>
      <c r="L32" s="68">
        <f t="shared" si="9"/>
        <v>1.7668559999999998</v>
      </c>
      <c r="M32" s="70">
        <f>+M33+M34</f>
        <v>1.7686009999999999</v>
      </c>
      <c r="N32" s="70">
        <f>+N33+N34</f>
        <v>0.29373</v>
      </c>
      <c r="O32" s="68">
        <f t="shared" si="10"/>
        <v>1.4748709999999998</v>
      </c>
      <c r="P32" s="70">
        <f>+P33+P34</f>
        <v>3.568184</v>
      </c>
      <c r="Q32" s="70">
        <f>+Q33+Q34</f>
        <v>0.29373</v>
      </c>
      <c r="R32" s="68">
        <f t="shared" si="11"/>
        <v>3.274454</v>
      </c>
      <c r="S32" s="70">
        <f>+S33+S34</f>
        <v>3.101035</v>
      </c>
      <c r="T32" s="70">
        <f>+T33+T34</f>
        <v>0.29373</v>
      </c>
      <c r="U32" s="68">
        <f>S32-T32</f>
        <v>2.807305</v>
      </c>
      <c r="V32" s="70">
        <f>+V33+V34</f>
        <v>1.5988129999999998</v>
      </c>
      <c r="W32" s="70">
        <f>+W33+W34</f>
        <v>0.29373</v>
      </c>
      <c r="X32" s="68">
        <f t="shared" si="13"/>
        <v>1.3050829999999998</v>
      </c>
      <c r="Y32" s="70">
        <f>+Y33+Y34</f>
        <v>1.190896</v>
      </c>
      <c r="Z32" s="70">
        <f>+Z33+Z34</f>
        <v>0.29373</v>
      </c>
      <c r="AA32" s="68">
        <f t="shared" si="14"/>
        <v>0.8971659999999999</v>
      </c>
      <c r="AB32" s="70">
        <f>+AB33+AB34</f>
        <v>1.891165</v>
      </c>
      <c r="AC32" s="70">
        <f>+AC33+AC34</f>
        <v>5.29372</v>
      </c>
      <c r="AD32" s="68">
        <f t="shared" si="15"/>
        <v>-3.4025550000000004</v>
      </c>
      <c r="AE32" s="70">
        <f>+AE33+AE34</f>
        <v>6.624321999999999</v>
      </c>
      <c r="AF32" s="70">
        <f>+AF33+AF34</f>
        <v>0.29373</v>
      </c>
      <c r="AG32" s="68">
        <f t="shared" si="16"/>
        <v>6.330591999999999</v>
      </c>
      <c r="AH32" s="70">
        <f>+AH33+AH34</f>
        <v>1.760609</v>
      </c>
      <c r="AI32" s="70">
        <f>+AI33+AI34</f>
        <v>0.29373</v>
      </c>
      <c r="AJ32" s="68">
        <f t="shared" si="17"/>
        <v>1.466879</v>
      </c>
      <c r="AK32" s="70">
        <f>+AK33+AK34</f>
        <v>2.325418</v>
      </c>
      <c r="AL32" s="70">
        <f>+AL33+AL34</f>
        <v>3.29372</v>
      </c>
      <c r="AM32" s="68">
        <f t="shared" si="18"/>
        <v>-0.968302</v>
      </c>
      <c r="AN32" s="68">
        <f t="shared" si="19"/>
        <v>32.331732</v>
      </c>
      <c r="AO32" s="68">
        <f t="shared" si="0"/>
        <v>11.524740000000001</v>
      </c>
      <c r="AP32" s="68">
        <f t="shared" si="1"/>
        <v>20.806991999999997</v>
      </c>
      <c r="AQ32" s="70">
        <v>1.5569130000000002</v>
      </c>
      <c r="AR32" s="70">
        <v>0.161144</v>
      </c>
      <c r="AS32" s="68">
        <v>1.395769</v>
      </c>
      <c r="AT32" s="70">
        <v>3.851379</v>
      </c>
      <c r="AU32" s="70">
        <v>0.161144</v>
      </c>
      <c r="AV32" s="68">
        <v>3.6902350000000004</v>
      </c>
      <c r="AW32" s="70">
        <v>0.869354</v>
      </c>
      <c r="AX32" s="70">
        <v>0.161144</v>
      </c>
      <c r="AY32" s="68">
        <v>0.70821</v>
      </c>
      <c r="AZ32" s="70">
        <v>1.928128</v>
      </c>
      <c r="BA32" s="70">
        <v>0.161144</v>
      </c>
      <c r="BB32" s="68">
        <v>1.7669839999999999</v>
      </c>
      <c r="BC32" s="70">
        <v>2.319278</v>
      </c>
      <c r="BD32" s="70">
        <v>0.161144</v>
      </c>
      <c r="BE32" s="68">
        <v>2.158134</v>
      </c>
      <c r="BF32" s="70">
        <v>1.950092</v>
      </c>
      <c r="BG32" s="70">
        <v>0.161144</v>
      </c>
      <c r="BH32" s="68">
        <v>1.788948</v>
      </c>
      <c r="BI32" s="70">
        <v>1.320524</v>
      </c>
      <c r="BJ32" s="70">
        <v>0.161144</v>
      </c>
      <c r="BK32" s="68">
        <v>1.15938</v>
      </c>
      <c r="BL32" s="70">
        <v>1.518767</v>
      </c>
      <c r="BM32" s="70">
        <v>0.161144</v>
      </c>
      <c r="BN32" s="68">
        <v>1.3576229999999998</v>
      </c>
      <c r="BO32" s="70">
        <v>1.8797920000000001</v>
      </c>
      <c r="BP32" s="70">
        <v>5.161144</v>
      </c>
      <c r="BQ32" s="68">
        <v>-3.281352</v>
      </c>
      <c r="BR32" s="70">
        <v>10.968479</v>
      </c>
      <c r="BS32" s="70">
        <v>5.161144</v>
      </c>
      <c r="BT32" s="68">
        <v>5.807335</v>
      </c>
      <c r="BU32" s="70">
        <v>1.0635649999999999</v>
      </c>
      <c r="BV32" s="70">
        <v>0.161144</v>
      </c>
      <c r="BW32" s="68">
        <v>0.902421</v>
      </c>
      <c r="BX32" s="70">
        <v>0.933268</v>
      </c>
      <c r="BY32" s="70">
        <v>0.161144</v>
      </c>
      <c r="BZ32" s="68">
        <v>0.772124</v>
      </c>
      <c r="CA32" s="68">
        <f t="shared" si="20"/>
        <v>30.15953900000001</v>
      </c>
      <c r="CB32" s="68">
        <f t="shared" si="2"/>
        <v>11.933728</v>
      </c>
      <c r="CC32" s="68">
        <f t="shared" si="3"/>
        <v>18.225811000000004</v>
      </c>
      <c r="CD32" s="70">
        <v>1.507276</v>
      </c>
      <c r="CE32" s="70">
        <v>4.575495</v>
      </c>
      <c r="CF32" s="68">
        <v>-3.068219</v>
      </c>
      <c r="CG32" s="70">
        <v>3.594245</v>
      </c>
      <c r="CH32" s="70">
        <v>1.5754949999999999</v>
      </c>
      <c r="CI32" s="68">
        <v>2.01875</v>
      </c>
      <c r="CJ32" s="70">
        <v>0.380177</v>
      </c>
      <c r="CK32" s="70">
        <v>1.5754949999999999</v>
      </c>
      <c r="CL32" s="68">
        <v>-1.1953179999999999</v>
      </c>
      <c r="CM32" s="70">
        <v>0.23039700000000002</v>
      </c>
      <c r="CN32" s="70">
        <v>1.5754949999999999</v>
      </c>
      <c r="CO32" s="68">
        <v>-1.3450980000000001</v>
      </c>
      <c r="CP32" s="70">
        <v>4.247887</v>
      </c>
      <c r="CQ32" s="70">
        <v>1.5754949999999999</v>
      </c>
      <c r="CR32" s="68">
        <v>2.6723920000000008</v>
      </c>
      <c r="CS32" s="70">
        <v>0.238597</v>
      </c>
      <c r="CT32" s="70">
        <v>1.5754949999999999</v>
      </c>
      <c r="CU32" s="68">
        <v>-1.336898</v>
      </c>
      <c r="CV32" s="70">
        <v>6.162907</v>
      </c>
      <c r="CW32" s="70">
        <v>1.5754949999999999</v>
      </c>
      <c r="CX32" s="68">
        <v>4.587412</v>
      </c>
      <c r="CY32" s="70">
        <v>0.236597</v>
      </c>
      <c r="CZ32" s="70">
        <v>1.5754949999999999</v>
      </c>
      <c r="DA32" s="68">
        <v>-1.338898</v>
      </c>
      <c r="DB32" s="70">
        <v>0.506935</v>
      </c>
      <c r="DC32" s="70">
        <v>6.575495</v>
      </c>
      <c r="DD32" s="68">
        <v>-6.068560000000001</v>
      </c>
      <c r="DE32" s="70">
        <v>5.473248</v>
      </c>
      <c r="DF32" s="70">
        <v>6.575495</v>
      </c>
      <c r="DG32" s="68">
        <v>-1.1022470000000006</v>
      </c>
      <c r="DH32" s="68">
        <v>6.0786359999999995</v>
      </c>
      <c r="DI32" s="68">
        <v>1.5754949999999999</v>
      </c>
      <c r="DJ32" s="68">
        <v>4.503140999999999</v>
      </c>
      <c r="DK32" s="68">
        <v>2.970078</v>
      </c>
      <c r="DL32" s="68">
        <v>1.5754949999999999</v>
      </c>
      <c r="DM32" s="68">
        <v>1.3945830000000001</v>
      </c>
      <c r="DN32" s="68">
        <f t="shared" si="21"/>
        <v>31.62698</v>
      </c>
      <c r="DO32" s="68">
        <f t="shared" si="22"/>
        <v>31.90594</v>
      </c>
      <c r="DP32" s="68">
        <f t="shared" si="23"/>
        <v>-0.2789600000000003</v>
      </c>
      <c r="DQ32" s="68">
        <v>0.567435</v>
      </c>
      <c r="DR32" s="68">
        <v>3</v>
      </c>
      <c r="DS32" s="68">
        <v>-2.4325650000000003</v>
      </c>
      <c r="DT32" s="68">
        <v>3.752629</v>
      </c>
      <c r="DU32" s="68">
        <v>0</v>
      </c>
      <c r="DV32" s="68">
        <v>3.752629</v>
      </c>
      <c r="DW32" s="68">
        <v>23.911072</v>
      </c>
      <c r="DX32" s="68">
        <v>0</v>
      </c>
      <c r="DY32" s="68">
        <v>23.911072</v>
      </c>
      <c r="DZ32" s="68">
        <v>1.473639</v>
      </c>
      <c r="EA32" s="68">
        <v>0</v>
      </c>
      <c r="EB32" s="68">
        <v>1.473639</v>
      </c>
      <c r="EC32" s="68">
        <v>0.582418</v>
      </c>
      <c r="ED32" s="68">
        <v>0</v>
      </c>
      <c r="EE32" s="68">
        <v>0.582418</v>
      </c>
      <c r="EF32" s="68">
        <v>2.931689</v>
      </c>
      <c r="EG32" s="68">
        <v>0</v>
      </c>
      <c r="EH32" s="68">
        <v>2.931689</v>
      </c>
      <c r="EI32" s="68">
        <v>1.12293</v>
      </c>
      <c r="EJ32" s="68">
        <v>0</v>
      </c>
      <c r="EK32" s="68">
        <v>1.12293</v>
      </c>
      <c r="EL32" s="68">
        <v>0.7756</v>
      </c>
      <c r="EM32" s="68">
        <v>0</v>
      </c>
      <c r="EN32" s="68">
        <v>0.7756</v>
      </c>
      <c r="EO32" s="68">
        <v>3.3599590000000004</v>
      </c>
      <c r="EP32" s="68">
        <v>0</v>
      </c>
      <c r="EQ32" s="68">
        <v>3.3599590000000004</v>
      </c>
      <c r="ER32" s="68">
        <v>5.998281</v>
      </c>
      <c r="ES32" s="68">
        <v>11.1</v>
      </c>
      <c r="ET32" s="68">
        <v>-5.101718999999999</v>
      </c>
      <c r="EU32" s="68">
        <v>6.027939999999999</v>
      </c>
      <c r="EV32" s="68">
        <v>0</v>
      </c>
      <c r="EW32" s="68">
        <v>6.027939999999999</v>
      </c>
      <c r="EX32" s="68">
        <v>1.001061</v>
      </c>
      <c r="EY32" s="68">
        <v>2</v>
      </c>
      <c r="EZ32" s="68">
        <v>-0.998939</v>
      </c>
      <c r="FA32" s="68">
        <f t="shared" si="24"/>
        <v>51.504653</v>
      </c>
      <c r="FB32" s="68">
        <f t="shared" si="4"/>
        <v>16.1</v>
      </c>
      <c r="FC32" s="68">
        <f t="shared" si="25"/>
        <v>35.404652999999996</v>
      </c>
      <c r="FD32" s="68">
        <v>3.44154</v>
      </c>
      <c r="FE32" s="68">
        <v>0</v>
      </c>
      <c r="FF32" s="68">
        <v>3.44154</v>
      </c>
      <c r="FG32" s="68">
        <v>3.460582</v>
      </c>
      <c r="FH32" s="68">
        <v>3</v>
      </c>
      <c r="FI32" s="68">
        <v>0.460582</v>
      </c>
      <c r="FJ32" s="68">
        <v>0.710477</v>
      </c>
      <c r="FK32" s="68">
        <v>0</v>
      </c>
      <c r="FL32" s="68">
        <v>0.710477</v>
      </c>
      <c r="FM32" s="68">
        <v>0.357242</v>
      </c>
      <c r="FN32" s="68">
        <v>2</v>
      </c>
      <c r="FO32" s="68">
        <v>-1.642758</v>
      </c>
      <c r="FP32" s="68">
        <v>135.485575</v>
      </c>
      <c r="FQ32" s="68">
        <v>4.999913</v>
      </c>
      <c r="FR32" s="68">
        <v>130.48566200000002</v>
      </c>
      <c r="FS32" s="68">
        <v>5.75445</v>
      </c>
      <c r="FT32" s="68">
        <v>0</v>
      </c>
      <c r="FU32" s="68">
        <v>5.75445</v>
      </c>
      <c r="FV32" s="68">
        <v>0.613925</v>
      </c>
      <c r="FW32" s="68">
        <v>0</v>
      </c>
      <c r="FX32" s="68">
        <v>0.613925</v>
      </c>
      <c r="FY32" s="68">
        <v>7.993978</v>
      </c>
      <c r="FZ32" s="68">
        <v>0</v>
      </c>
      <c r="GA32" s="68">
        <v>7.993978</v>
      </c>
      <c r="GB32" s="68">
        <v>6.342706</v>
      </c>
      <c r="GC32" s="68">
        <v>2.6</v>
      </c>
      <c r="GD32" s="68">
        <v>3.7427059999999996</v>
      </c>
      <c r="GE32" s="68">
        <v>5.445688</v>
      </c>
      <c r="GF32" s="68">
        <v>0</v>
      </c>
      <c r="GG32" s="68">
        <v>5.445688</v>
      </c>
      <c r="GH32" s="68">
        <v>1.318363</v>
      </c>
      <c r="GI32" s="68">
        <v>6</v>
      </c>
      <c r="GJ32" s="68">
        <v>-4.681637</v>
      </c>
      <c r="GK32" s="68">
        <v>2.494893</v>
      </c>
      <c r="GL32" s="68">
        <v>9</v>
      </c>
      <c r="GM32" s="68">
        <v>-6.505107000000001</v>
      </c>
      <c r="GN32" s="68">
        <f t="shared" si="26"/>
        <v>173.41941899999998</v>
      </c>
      <c r="GO32" s="68">
        <f t="shared" si="5"/>
        <v>27.599913</v>
      </c>
      <c r="GP32" s="68">
        <f t="shared" si="6"/>
        <v>145.819506</v>
      </c>
    </row>
    <row r="33" spans="2:198" s="76" customFormat="1" ht="14.25" customHeight="1">
      <c r="B33" s="74"/>
      <c r="C33" s="75" t="s">
        <v>124</v>
      </c>
      <c r="D33" s="68">
        <v>5.18526</v>
      </c>
      <c r="E33" s="68">
        <v>0.022434</v>
      </c>
      <c r="F33" s="59">
        <f t="shared" si="7"/>
        <v>5.162826000000001</v>
      </c>
      <c r="G33" s="68">
        <v>1.219343</v>
      </c>
      <c r="H33" s="68">
        <v>0.022434</v>
      </c>
      <c r="I33" s="59">
        <f t="shared" si="8"/>
        <v>1.196909</v>
      </c>
      <c r="J33" s="68">
        <v>0.754586</v>
      </c>
      <c r="K33" s="68">
        <v>0.022434</v>
      </c>
      <c r="L33" s="59">
        <f t="shared" si="9"/>
        <v>0.732152</v>
      </c>
      <c r="M33" s="68">
        <v>0.862601</v>
      </c>
      <c r="N33" s="68">
        <v>0.022434</v>
      </c>
      <c r="O33" s="59">
        <f t="shared" si="10"/>
        <v>0.840167</v>
      </c>
      <c r="P33" s="68">
        <v>1.662184</v>
      </c>
      <c r="Q33" s="68">
        <v>0.022434</v>
      </c>
      <c r="R33" s="59">
        <f t="shared" si="11"/>
        <v>1.63975</v>
      </c>
      <c r="S33" s="68">
        <v>2.342035</v>
      </c>
      <c r="T33" s="68">
        <v>0.022434</v>
      </c>
      <c r="U33" s="59">
        <f t="shared" si="12"/>
        <v>2.319601</v>
      </c>
      <c r="V33" s="68">
        <v>0.772813</v>
      </c>
      <c r="W33" s="68">
        <v>0.022434</v>
      </c>
      <c r="X33" s="59">
        <f t="shared" si="13"/>
        <v>0.750379</v>
      </c>
      <c r="Y33" s="68">
        <v>0.780896</v>
      </c>
      <c r="Z33" s="68">
        <v>0.022434</v>
      </c>
      <c r="AA33" s="59">
        <f t="shared" si="14"/>
        <v>0.7584620000000001</v>
      </c>
      <c r="AB33" s="68">
        <v>1.184165</v>
      </c>
      <c r="AC33" s="68">
        <v>5.022424</v>
      </c>
      <c r="AD33" s="59">
        <f t="shared" si="15"/>
        <v>-3.838259</v>
      </c>
      <c r="AE33" s="68">
        <v>5.915322</v>
      </c>
      <c r="AF33" s="68">
        <v>0.022434</v>
      </c>
      <c r="AG33" s="59">
        <f t="shared" si="16"/>
        <v>5.892888</v>
      </c>
      <c r="AH33" s="68">
        <v>1.151609</v>
      </c>
      <c r="AI33" s="68">
        <v>0.022434</v>
      </c>
      <c r="AJ33" s="59">
        <f t="shared" si="17"/>
        <v>1.129175</v>
      </c>
      <c r="AK33" s="68">
        <v>1.319418</v>
      </c>
      <c r="AL33" s="68">
        <v>3.022424</v>
      </c>
      <c r="AM33" s="59">
        <f t="shared" si="18"/>
        <v>-1.703006</v>
      </c>
      <c r="AN33" s="68">
        <f t="shared" si="19"/>
        <v>23.150232000000003</v>
      </c>
      <c r="AO33" s="68">
        <f t="shared" si="0"/>
        <v>8.269188</v>
      </c>
      <c r="AP33" s="68">
        <f t="shared" si="1"/>
        <v>14.881044000000001</v>
      </c>
      <c r="AQ33" s="68">
        <v>1.045913</v>
      </c>
      <c r="AR33" s="68">
        <v>0.045708</v>
      </c>
      <c r="AS33" s="59">
        <v>1.000205</v>
      </c>
      <c r="AT33" s="68">
        <v>3.842379</v>
      </c>
      <c r="AU33" s="68">
        <v>0.045708</v>
      </c>
      <c r="AV33" s="59">
        <v>3.7966710000000004</v>
      </c>
      <c r="AW33" s="70">
        <v>0.855354</v>
      </c>
      <c r="AX33" s="70">
        <v>0.045708</v>
      </c>
      <c r="AY33" s="59">
        <v>0.809646</v>
      </c>
      <c r="AZ33" s="70">
        <v>0.922128</v>
      </c>
      <c r="BA33" s="70">
        <v>0.045708</v>
      </c>
      <c r="BB33" s="59">
        <v>0.87642</v>
      </c>
      <c r="BC33" s="70">
        <v>2.010278</v>
      </c>
      <c r="BD33" s="70">
        <v>0.045708</v>
      </c>
      <c r="BE33" s="59">
        <v>1.96457</v>
      </c>
      <c r="BF33" s="70">
        <v>0.937092</v>
      </c>
      <c r="BG33" s="70">
        <v>0.045708</v>
      </c>
      <c r="BH33" s="59">
        <v>0.8913840000000001</v>
      </c>
      <c r="BI33" s="70">
        <v>1.065862</v>
      </c>
      <c r="BJ33" s="70">
        <v>0.045708</v>
      </c>
      <c r="BK33" s="59">
        <v>1.020154</v>
      </c>
      <c r="BL33" s="70">
        <v>1.448767</v>
      </c>
      <c r="BM33" s="70">
        <v>0.045708</v>
      </c>
      <c r="BN33" s="68">
        <v>1.4030589999999998</v>
      </c>
      <c r="BO33" s="70">
        <v>0.871792</v>
      </c>
      <c r="BP33" s="70">
        <v>5.045708</v>
      </c>
      <c r="BQ33" s="68">
        <v>-4.173916</v>
      </c>
      <c r="BR33" s="70">
        <v>10.861332</v>
      </c>
      <c r="BS33" s="70">
        <v>5.045708</v>
      </c>
      <c r="BT33" s="68">
        <v>5.815624000000001</v>
      </c>
      <c r="BU33" s="70">
        <v>0.860922</v>
      </c>
      <c r="BV33" s="70">
        <v>0.045708</v>
      </c>
      <c r="BW33" s="68">
        <v>0.815214</v>
      </c>
      <c r="BX33" s="70">
        <v>0.909768</v>
      </c>
      <c r="BY33" s="70">
        <v>0.045708</v>
      </c>
      <c r="BZ33" s="68">
        <v>0.86406</v>
      </c>
      <c r="CA33" s="68">
        <f t="shared" si="20"/>
        <v>25.631587</v>
      </c>
      <c r="CB33" s="68">
        <f t="shared" si="2"/>
        <v>10.548496</v>
      </c>
      <c r="CC33" s="68">
        <f t="shared" si="3"/>
        <v>15.083091</v>
      </c>
      <c r="CD33" s="70">
        <v>1.302684</v>
      </c>
      <c r="CE33" s="70">
        <v>3.304325</v>
      </c>
      <c r="CF33" s="68">
        <v>-2.0016410000000002</v>
      </c>
      <c r="CG33" s="70">
        <v>3.579245</v>
      </c>
      <c r="CH33" s="70">
        <v>0.304325</v>
      </c>
      <c r="CI33" s="68">
        <v>3.27492</v>
      </c>
      <c r="CJ33" s="70">
        <v>0.218397</v>
      </c>
      <c r="CK33" s="70">
        <v>0.304325</v>
      </c>
      <c r="CL33" s="68">
        <v>-0.085928</v>
      </c>
      <c r="CM33" s="70">
        <v>0.223397</v>
      </c>
      <c r="CN33" s="70">
        <v>0.304325</v>
      </c>
      <c r="CO33" s="68">
        <v>-0.080928</v>
      </c>
      <c r="CP33" s="70">
        <v>0.227297</v>
      </c>
      <c r="CQ33" s="70">
        <v>0.304325</v>
      </c>
      <c r="CR33" s="68">
        <v>-0.07702800000000001</v>
      </c>
      <c r="CS33" s="70">
        <v>0.228597</v>
      </c>
      <c r="CT33" s="70">
        <v>0.304325</v>
      </c>
      <c r="CU33" s="68">
        <v>-0.07572800000000002</v>
      </c>
      <c r="CV33" s="70">
        <v>6.152907</v>
      </c>
      <c r="CW33" s="70">
        <v>0.304325</v>
      </c>
      <c r="CX33" s="68">
        <v>5.8485819999999995</v>
      </c>
      <c r="CY33" s="70">
        <v>0.223597</v>
      </c>
      <c r="CZ33" s="70">
        <v>0.304325</v>
      </c>
      <c r="DA33" s="68">
        <v>-0.08072800000000002</v>
      </c>
      <c r="DB33" s="70">
        <v>0.249972</v>
      </c>
      <c r="DC33" s="70">
        <v>5.304325</v>
      </c>
      <c r="DD33" s="68">
        <v>-5.054353000000001</v>
      </c>
      <c r="DE33" s="70">
        <v>5.467248</v>
      </c>
      <c r="DF33" s="70">
        <v>5.304325</v>
      </c>
      <c r="DG33" s="68">
        <v>0.16292299999999926</v>
      </c>
      <c r="DH33" s="68">
        <v>6.012636</v>
      </c>
      <c r="DI33" s="68">
        <v>0.304325</v>
      </c>
      <c r="DJ33" s="68">
        <v>5.708310999999999</v>
      </c>
      <c r="DK33" s="68">
        <v>1.507581</v>
      </c>
      <c r="DL33" s="68">
        <v>0.304325</v>
      </c>
      <c r="DM33" s="68">
        <v>1.203256</v>
      </c>
      <c r="DN33" s="68">
        <f t="shared" si="21"/>
        <v>25.393558</v>
      </c>
      <c r="DO33" s="68">
        <f t="shared" si="22"/>
        <v>16.651899999999998</v>
      </c>
      <c r="DP33" s="68">
        <f t="shared" si="23"/>
        <v>8.741657999999997</v>
      </c>
      <c r="DQ33" s="68">
        <v>0.553435</v>
      </c>
      <c r="DR33" s="68">
        <v>3</v>
      </c>
      <c r="DS33" s="68">
        <v>-2.446565</v>
      </c>
      <c r="DT33" s="68">
        <v>3.714729</v>
      </c>
      <c r="DU33" s="68">
        <v>0</v>
      </c>
      <c r="DV33" s="68">
        <v>3.714729</v>
      </c>
      <c r="DW33" s="68">
        <v>23.901072</v>
      </c>
      <c r="DX33" s="68">
        <v>0</v>
      </c>
      <c r="DY33" s="68">
        <v>23.901072</v>
      </c>
      <c r="DZ33" s="68">
        <v>1.465639</v>
      </c>
      <c r="EA33" s="68">
        <v>0</v>
      </c>
      <c r="EB33" s="68">
        <v>1.465639</v>
      </c>
      <c r="EC33" s="68">
        <v>0.579418</v>
      </c>
      <c r="ED33" s="68">
        <v>0</v>
      </c>
      <c r="EE33" s="68">
        <v>0.579418</v>
      </c>
      <c r="EF33" s="68">
        <v>2.929689</v>
      </c>
      <c r="EG33" s="68">
        <v>0</v>
      </c>
      <c r="EH33" s="68">
        <v>2.929689</v>
      </c>
      <c r="EI33" s="68">
        <v>1.12293</v>
      </c>
      <c r="EJ33" s="68">
        <v>0</v>
      </c>
      <c r="EK33" s="68">
        <v>1.12293</v>
      </c>
      <c r="EL33" s="68">
        <v>0.7726</v>
      </c>
      <c r="EM33" s="68">
        <v>0</v>
      </c>
      <c r="EN33" s="68">
        <v>0.7726</v>
      </c>
      <c r="EO33" s="68">
        <v>3.252959</v>
      </c>
      <c r="EP33" s="68">
        <v>0</v>
      </c>
      <c r="EQ33" s="68">
        <v>3.252959</v>
      </c>
      <c r="ER33" s="68">
        <v>5.919017</v>
      </c>
      <c r="ES33" s="68">
        <v>11.1</v>
      </c>
      <c r="ET33" s="68">
        <v>-5.1809829999999994</v>
      </c>
      <c r="EU33" s="68">
        <v>6.01594</v>
      </c>
      <c r="EV33" s="68">
        <v>0</v>
      </c>
      <c r="EW33" s="68">
        <v>6.01594</v>
      </c>
      <c r="EX33" s="68">
        <v>0.67171</v>
      </c>
      <c r="EY33" s="68">
        <v>2</v>
      </c>
      <c r="EZ33" s="68">
        <v>-1.32829</v>
      </c>
      <c r="FA33" s="68">
        <f t="shared" si="24"/>
        <v>50.89913799999999</v>
      </c>
      <c r="FB33" s="68">
        <f t="shared" si="4"/>
        <v>16.1</v>
      </c>
      <c r="FC33" s="68">
        <f t="shared" si="25"/>
        <v>34.79913799999999</v>
      </c>
      <c r="FD33" s="68">
        <v>3.40124</v>
      </c>
      <c r="FE33" s="68">
        <v>0</v>
      </c>
      <c r="FF33" s="68">
        <v>3.40124</v>
      </c>
      <c r="FG33" s="68">
        <v>3.420582</v>
      </c>
      <c r="FH33" s="68">
        <v>3</v>
      </c>
      <c r="FI33" s="68">
        <v>0.420582</v>
      </c>
      <c r="FJ33" s="68">
        <v>0.224018</v>
      </c>
      <c r="FK33" s="68">
        <v>0</v>
      </c>
      <c r="FL33" s="68">
        <v>0.224018</v>
      </c>
      <c r="FM33" s="68">
        <v>0.357242</v>
      </c>
      <c r="FN33" s="68">
        <v>2</v>
      </c>
      <c r="FO33" s="68">
        <v>-1.642758</v>
      </c>
      <c r="FP33" s="68">
        <v>135.0856</v>
      </c>
      <c r="FQ33" s="68">
        <v>4.999913</v>
      </c>
      <c r="FR33" s="68">
        <v>130.085687</v>
      </c>
      <c r="FS33" s="68">
        <v>5.50445</v>
      </c>
      <c r="FT33" s="68">
        <v>0</v>
      </c>
      <c r="FU33" s="68">
        <v>5.50445</v>
      </c>
      <c r="FV33" s="68">
        <v>0.543925</v>
      </c>
      <c r="FW33" s="68">
        <v>0</v>
      </c>
      <c r="FX33" s="68">
        <v>0.543925</v>
      </c>
      <c r="FY33" s="68">
        <v>7.373978</v>
      </c>
      <c r="FZ33" s="68">
        <v>0</v>
      </c>
      <c r="GA33" s="68">
        <v>7.373978</v>
      </c>
      <c r="GB33" s="68">
        <v>6.342706</v>
      </c>
      <c r="GC33" s="68">
        <v>2.6</v>
      </c>
      <c r="GD33" s="68">
        <v>3.7427059999999996</v>
      </c>
      <c r="GE33" s="68">
        <v>5.385688</v>
      </c>
      <c r="GF33" s="68">
        <v>0</v>
      </c>
      <c r="GG33" s="68">
        <v>5.385688</v>
      </c>
      <c r="GH33" s="68">
        <v>0.850944</v>
      </c>
      <c r="GI33" s="68">
        <v>6</v>
      </c>
      <c r="GJ33" s="68">
        <v>-5.149056</v>
      </c>
      <c r="GK33" s="68">
        <v>2.474893</v>
      </c>
      <c r="GL33" s="68">
        <v>9</v>
      </c>
      <c r="GM33" s="68">
        <v>-6.525107</v>
      </c>
      <c r="GN33" s="68">
        <f t="shared" si="26"/>
        <v>170.96526599999999</v>
      </c>
      <c r="GO33" s="68">
        <f t="shared" si="5"/>
        <v>27.599913</v>
      </c>
      <c r="GP33" s="68">
        <f t="shared" si="6"/>
        <v>143.365353</v>
      </c>
    </row>
    <row r="34" spans="2:198" s="76" customFormat="1" ht="14.25" customHeight="1">
      <c r="B34" s="74"/>
      <c r="C34" s="75" t="s">
        <v>125</v>
      </c>
      <c r="D34" s="68">
        <v>0.009</v>
      </c>
      <c r="E34" s="68">
        <v>0.271296</v>
      </c>
      <c r="F34" s="59">
        <f t="shared" si="7"/>
        <v>-0.262296</v>
      </c>
      <c r="G34" s="68">
        <v>0.0285</v>
      </c>
      <c r="H34" s="68">
        <v>0.271296</v>
      </c>
      <c r="I34" s="59">
        <f t="shared" si="8"/>
        <v>-0.24279599999999998</v>
      </c>
      <c r="J34" s="68">
        <v>1.306</v>
      </c>
      <c r="K34" s="68">
        <v>0.271296</v>
      </c>
      <c r="L34" s="59">
        <f t="shared" si="9"/>
        <v>1.034704</v>
      </c>
      <c r="M34" s="68">
        <v>0.906</v>
      </c>
      <c r="N34" s="68">
        <v>0.271296</v>
      </c>
      <c r="O34" s="59">
        <f t="shared" si="10"/>
        <v>0.634704</v>
      </c>
      <c r="P34" s="68">
        <v>1.906</v>
      </c>
      <c r="Q34" s="68">
        <v>0.271296</v>
      </c>
      <c r="R34" s="59">
        <f t="shared" si="11"/>
        <v>1.634704</v>
      </c>
      <c r="S34" s="68">
        <v>0.759</v>
      </c>
      <c r="T34" s="68">
        <v>0.271296</v>
      </c>
      <c r="U34" s="59">
        <f t="shared" si="12"/>
        <v>0.487704</v>
      </c>
      <c r="V34" s="68">
        <v>0.826</v>
      </c>
      <c r="W34" s="68">
        <v>0.271296</v>
      </c>
      <c r="X34" s="59">
        <f t="shared" si="13"/>
        <v>0.554704</v>
      </c>
      <c r="Y34" s="68">
        <v>0.41</v>
      </c>
      <c r="Z34" s="68">
        <v>0.271296</v>
      </c>
      <c r="AA34" s="59">
        <f t="shared" si="14"/>
        <v>0.138704</v>
      </c>
      <c r="AB34" s="68">
        <v>0.707</v>
      </c>
      <c r="AC34" s="68">
        <v>0.271296</v>
      </c>
      <c r="AD34" s="59">
        <f t="shared" si="15"/>
        <v>0.435704</v>
      </c>
      <c r="AE34" s="68">
        <v>0.709</v>
      </c>
      <c r="AF34" s="68">
        <v>0.271296</v>
      </c>
      <c r="AG34" s="59">
        <f t="shared" si="16"/>
        <v>0.437704</v>
      </c>
      <c r="AH34" s="68">
        <v>0.609</v>
      </c>
      <c r="AI34" s="68">
        <v>0.271296</v>
      </c>
      <c r="AJ34" s="59">
        <f t="shared" si="17"/>
        <v>0.337704</v>
      </c>
      <c r="AK34" s="68">
        <v>1.006</v>
      </c>
      <c r="AL34" s="68">
        <v>0.271296</v>
      </c>
      <c r="AM34" s="59">
        <f t="shared" si="18"/>
        <v>0.734704</v>
      </c>
      <c r="AN34" s="68">
        <f t="shared" si="19"/>
        <v>9.1815</v>
      </c>
      <c r="AO34" s="68">
        <f t="shared" si="0"/>
        <v>3.255552</v>
      </c>
      <c r="AP34" s="68">
        <f t="shared" si="1"/>
        <v>5.925948000000001</v>
      </c>
      <c r="AQ34" s="68">
        <v>0.511</v>
      </c>
      <c r="AR34" s="68">
        <v>0.115436</v>
      </c>
      <c r="AS34" s="59">
        <v>0.395564</v>
      </c>
      <c r="AT34" s="68">
        <v>0.009</v>
      </c>
      <c r="AU34" s="68">
        <v>0.115436</v>
      </c>
      <c r="AV34" s="59">
        <v>-0.106436</v>
      </c>
      <c r="AW34" s="70">
        <v>0.014</v>
      </c>
      <c r="AX34" s="70">
        <v>0.115436</v>
      </c>
      <c r="AY34" s="59">
        <v>-0.101436</v>
      </c>
      <c r="AZ34" s="70">
        <v>1.006</v>
      </c>
      <c r="BA34" s="70">
        <v>0.115436</v>
      </c>
      <c r="BB34" s="59">
        <v>0.890564</v>
      </c>
      <c r="BC34" s="70">
        <v>0.309</v>
      </c>
      <c r="BD34" s="70">
        <v>0.115436</v>
      </c>
      <c r="BE34" s="59">
        <v>0.193564</v>
      </c>
      <c r="BF34" s="70">
        <v>1.013</v>
      </c>
      <c r="BG34" s="70">
        <v>0.115436</v>
      </c>
      <c r="BH34" s="59">
        <v>0.8975639999999999</v>
      </c>
      <c r="BI34" s="70">
        <v>0.254662</v>
      </c>
      <c r="BJ34" s="70">
        <v>0.115436</v>
      </c>
      <c r="BK34" s="59">
        <v>0.13922600000000002</v>
      </c>
      <c r="BL34" s="70">
        <v>0.07</v>
      </c>
      <c r="BM34" s="70">
        <v>0.115436</v>
      </c>
      <c r="BN34" s="68">
        <v>-0.04543599999999999</v>
      </c>
      <c r="BO34" s="70">
        <v>1.008</v>
      </c>
      <c r="BP34" s="70">
        <v>0.115436</v>
      </c>
      <c r="BQ34" s="68">
        <v>0.892564</v>
      </c>
      <c r="BR34" s="70">
        <v>0.107147</v>
      </c>
      <c r="BS34" s="70">
        <v>0.115436</v>
      </c>
      <c r="BT34" s="68">
        <v>-0.00828899999999999</v>
      </c>
      <c r="BU34" s="70">
        <v>0.202643</v>
      </c>
      <c r="BV34" s="70">
        <v>0.115436</v>
      </c>
      <c r="BW34" s="68">
        <v>0.08720699999999999</v>
      </c>
      <c r="BX34" s="70">
        <v>0.0235</v>
      </c>
      <c r="BY34" s="70">
        <v>0.115436</v>
      </c>
      <c r="BZ34" s="68">
        <v>-0.09193599999999999</v>
      </c>
      <c r="CA34" s="68">
        <f t="shared" si="20"/>
        <v>4.527952000000001</v>
      </c>
      <c r="CB34" s="68">
        <f t="shared" si="2"/>
        <v>1.3852320000000002</v>
      </c>
      <c r="CC34" s="68">
        <f t="shared" si="3"/>
        <v>3.1427199999999997</v>
      </c>
      <c r="CD34" s="70">
        <v>0.204592</v>
      </c>
      <c r="CE34" s="70">
        <v>1.27117</v>
      </c>
      <c r="CF34" s="68">
        <v>-1.0665779999999998</v>
      </c>
      <c r="CG34" s="70">
        <v>0.015</v>
      </c>
      <c r="CH34" s="70">
        <v>1.27117</v>
      </c>
      <c r="CI34" s="68">
        <v>-1.25617</v>
      </c>
      <c r="CJ34" s="70">
        <v>0.16178</v>
      </c>
      <c r="CK34" s="70">
        <v>1.27117</v>
      </c>
      <c r="CL34" s="68">
        <v>-1.1093899999999999</v>
      </c>
      <c r="CM34" s="70">
        <v>0.007</v>
      </c>
      <c r="CN34" s="70">
        <v>1.27117</v>
      </c>
      <c r="CO34" s="68">
        <v>-1.26417</v>
      </c>
      <c r="CP34" s="70">
        <v>4.02059</v>
      </c>
      <c r="CQ34" s="70">
        <v>1.27117</v>
      </c>
      <c r="CR34" s="68">
        <v>2.7494200000000006</v>
      </c>
      <c r="CS34" s="70">
        <v>0.01</v>
      </c>
      <c r="CT34" s="70">
        <v>1.27117</v>
      </c>
      <c r="CU34" s="68">
        <v>-1.26117</v>
      </c>
      <c r="CV34" s="70">
        <v>0.01</v>
      </c>
      <c r="CW34" s="70">
        <v>1.27117</v>
      </c>
      <c r="CX34" s="68">
        <v>-1.26117</v>
      </c>
      <c r="CY34" s="70">
        <v>0.013</v>
      </c>
      <c r="CZ34" s="70">
        <v>1.27117</v>
      </c>
      <c r="DA34" s="68">
        <v>-1.25817</v>
      </c>
      <c r="DB34" s="70">
        <v>0.256963</v>
      </c>
      <c r="DC34" s="70">
        <v>1.27117</v>
      </c>
      <c r="DD34" s="68">
        <v>-1.0142069999999999</v>
      </c>
      <c r="DE34" s="70">
        <v>0.006</v>
      </c>
      <c r="DF34" s="70">
        <v>1.27117</v>
      </c>
      <c r="DG34" s="68">
        <v>-1.26517</v>
      </c>
      <c r="DH34" s="68">
        <v>0.066</v>
      </c>
      <c r="DI34" s="68">
        <v>1.27117</v>
      </c>
      <c r="DJ34" s="68">
        <v>-1.2051699999999999</v>
      </c>
      <c r="DK34" s="68">
        <v>1.462497</v>
      </c>
      <c r="DL34" s="68">
        <v>1.27117</v>
      </c>
      <c r="DM34" s="68">
        <v>0.19132700000000002</v>
      </c>
      <c r="DN34" s="68">
        <f t="shared" si="21"/>
        <v>6.233422</v>
      </c>
      <c r="DO34" s="68">
        <f t="shared" si="22"/>
        <v>15.254039999999998</v>
      </c>
      <c r="DP34" s="68">
        <f t="shared" si="23"/>
        <v>-9.020618</v>
      </c>
      <c r="DQ34" s="68">
        <v>0.014</v>
      </c>
      <c r="DR34" s="68">
        <v>0</v>
      </c>
      <c r="DS34" s="68">
        <v>0.014</v>
      </c>
      <c r="DT34" s="68">
        <v>0.0379</v>
      </c>
      <c r="DU34" s="68">
        <v>0</v>
      </c>
      <c r="DV34" s="68">
        <v>0.0379</v>
      </c>
      <c r="DW34" s="68">
        <v>0.01</v>
      </c>
      <c r="DX34" s="68">
        <v>0</v>
      </c>
      <c r="DY34" s="68">
        <v>0.01</v>
      </c>
      <c r="DZ34" s="68">
        <v>0.008</v>
      </c>
      <c r="EA34" s="68">
        <v>0</v>
      </c>
      <c r="EB34" s="68">
        <v>0.008</v>
      </c>
      <c r="EC34" s="68">
        <v>0.003</v>
      </c>
      <c r="ED34" s="68">
        <v>0</v>
      </c>
      <c r="EE34" s="68">
        <v>0.003</v>
      </c>
      <c r="EF34" s="68">
        <v>0.002</v>
      </c>
      <c r="EG34" s="68">
        <v>0</v>
      </c>
      <c r="EH34" s="68">
        <v>0.002</v>
      </c>
      <c r="EI34" s="68">
        <v>0</v>
      </c>
      <c r="EJ34" s="68">
        <v>0</v>
      </c>
      <c r="EK34" s="68">
        <v>0</v>
      </c>
      <c r="EL34" s="68">
        <v>0.003</v>
      </c>
      <c r="EM34" s="68">
        <v>0</v>
      </c>
      <c r="EN34" s="68">
        <v>0.003</v>
      </c>
      <c r="EO34" s="68">
        <v>0.107</v>
      </c>
      <c r="EP34" s="68">
        <v>0</v>
      </c>
      <c r="EQ34" s="68">
        <v>0.107</v>
      </c>
      <c r="ER34" s="68">
        <v>0.079264</v>
      </c>
      <c r="ES34" s="68">
        <v>0</v>
      </c>
      <c r="ET34" s="68">
        <v>0.079264</v>
      </c>
      <c r="EU34" s="68">
        <v>0.012</v>
      </c>
      <c r="EV34" s="68">
        <v>0</v>
      </c>
      <c r="EW34" s="68">
        <v>0.012</v>
      </c>
      <c r="EX34" s="68">
        <v>0.329351</v>
      </c>
      <c r="EY34" s="68">
        <v>0</v>
      </c>
      <c r="EZ34" s="68">
        <v>0.329351</v>
      </c>
      <c r="FA34" s="68">
        <f t="shared" si="24"/>
        <v>0.605515</v>
      </c>
      <c r="FB34" s="68">
        <f t="shared" si="4"/>
        <v>0</v>
      </c>
      <c r="FC34" s="68">
        <f t="shared" si="25"/>
        <v>0.605515</v>
      </c>
      <c r="FD34" s="68">
        <v>0.0403</v>
      </c>
      <c r="FE34" s="68">
        <v>0</v>
      </c>
      <c r="FF34" s="68">
        <v>0.0403</v>
      </c>
      <c r="FG34" s="68">
        <v>0.04</v>
      </c>
      <c r="FH34" s="68">
        <v>0</v>
      </c>
      <c r="FI34" s="68">
        <v>0.04</v>
      </c>
      <c r="FJ34" s="68">
        <v>0.486459</v>
      </c>
      <c r="FK34" s="68">
        <v>0</v>
      </c>
      <c r="FL34" s="68">
        <v>0.486459</v>
      </c>
      <c r="FM34" s="68">
        <v>0</v>
      </c>
      <c r="FN34" s="68">
        <v>0</v>
      </c>
      <c r="FO34" s="68">
        <v>0</v>
      </c>
      <c r="FP34" s="68">
        <v>0.399975</v>
      </c>
      <c r="FQ34" s="68">
        <v>0</v>
      </c>
      <c r="FR34" s="68">
        <v>0.399975</v>
      </c>
      <c r="FS34" s="68">
        <v>0.25</v>
      </c>
      <c r="FT34" s="68">
        <v>0</v>
      </c>
      <c r="FU34" s="68">
        <v>0.25</v>
      </c>
      <c r="FV34" s="68">
        <v>0.07</v>
      </c>
      <c r="FW34" s="68">
        <v>0</v>
      </c>
      <c r="FX34" s="68">
        <v>0.07</v>
      </c>
      <c r="FY34" s="68">
        <v>0.62</v>
      </c>
      <c r="FZ34" s="68">
        <v>0</v>
      </c>
      <c r="GA34" s="68">
        <v>0.62</v>
      </c>
      <c r="GB34" s="68">
        <v>0</v>
      </c>
      <c r="GC34" s="68">
        <v>0</v>
      </c>
      <c r="GD34" s="68">
        <v>0</v>
      </c>
      <c r="GE34" s="68">
        <v>0.06</v>
      </c>
      <c r="GF34" s="68">
        <v>0</v>
      </c>
      <c r="GG34" s="68">
        <v>0.06</v>
      </c>
      <c r="GH34" s="68">
        <v>0.467419</v>
      </c>
      <c r="GI34" s="68">
        <v>0</v>
      </c>
      <c r="GJ34" s="68">
        <v>0.467419</v>
      </c>
      <c r="GK34" s="68">
        <v>0.02</v>
      </c>
      <c r="GL34" s="68">
        <v>0</v>
      </c>
      <c r="GM34" s="68">
        <v>0.02</v>
      </c>
      <c r="GN34" s="68">
        <f t="shared" si="26"/>
        <v>2.4541530000000003</v>
      </c>
      <c r="GO34" s="68">
        <f t="shared" si="5"/>
        <v>0</v>
      </c>
      <c r="GP34" s="68">
        <f t="shared" si="6"/>
        <v>2.4541530000000003</v>
      </c>
    </row>
    <row r="35" spans="2:198" s="76" customFormat="1" ht="14.25" customHeight="1">
      <c r="B35" s="74">
        <v>25</v>
      </c>
      <c r="C35" s="75" t="s">
        <v>126</v>
      </c>
      <c r="D35" s="70">
        <f>+D36+D37+D38</f>
        <v>2.211659</v>
      </c>
      <c r="E35" s="70">
        <f>+E36+E37+E38</f>
        <v>0.153286</v>
      </c>
      <c r="F35" s="68">
        <f t="shared" si="7"/>
        <v>2.058373</v>
      </c>
      <c r="G35" s="70">
        <f>+G36+G37+G38</f>
        <v>2.207141</v>
      </c>
      <c r="H35" s="70">
        <f>+H36+H37+H38</f>
        <v>0.153286</v>
      </c>
      <c r="I35" s="68">
        <f t="shared" si="8"/>
        <v>2.053855</v>
      </c>
      <c r="J35" s="70">
        <f>+J36+J37+J38</f>
        <v>2.224968</v>
      </c>
      <c r="K35" s="70">
        <f>+K36+K37+K38</f>
        <v>0.27328600000000003</v>
      </c>
      <c r="L35" s="68">
        <f t="shared" si="9"/>
        <v>1.951682</v>
      </c>
      <c r="M35" s="70">
        <f>+M36+M37+M38</f>
        <v>2.201071</v>
      </c>
      <c r="N35" s="70">
        <f>+N36+N37+N38</f>
        <v>0.153286</v>
      </c>
      <c r="O35" s="68">
        <f t="shared" si="10"/>
        <v>2.047785</v>
      </c>
      <c r="P35" s="70">
        <f>+P36+P37+P38</f>
        <v>2.244684</v>
      </c>
      <c r="Q35" s="70">
        <f>+Q36+Q37+Q38</f>
        <v>0.153286</v>
      </c>
      <c r="R35" s="68">
        <f t="shared" si="11"/>
        <v>2.091398</v>
      </c>
      <c r="S35" s="70">
        <f>+S36+S37+S38</f>
        <v>2.24221</v>
      </c>
      <c r="T35" s="70">
        <f>+T36+T37+T38</f>
        <v>0.153286</v>
      </c>
      <c r="U35" s="68">
        <f t="shared" si="12"/>
        <v>2.088924</v>
      </c>
      <c r="V35" s="70">
        <f>+V36+V37+V38</f>
        <v>2.387943</v>
      </c>
      <c r="W35" s="70">
        <f>+W36+W37+W38</f>
        <v>0.153286</v>
      </c>
      <c r="X35" s="68">
        <f t="shared" si="13"/>
        <v>2.234657</v>
      </c>
      <c r="Y35" s="70">
        <f>+Y36+Y37+Y38</f>
        <v>2.201071</v>
      </c>
      <c r="Z35" s="70">
        <f>+Z36+Z37+Z38</f>
        <v>0.153286</v>
      </c>
      <c r="AA35" s="68">
        <f t="shared" si="14"/>
        <v>2.047785</v>
      </c>
      <c r="AB35" s="70">
        <f>+AB36+AB37+AB38</f>
        <v>2.201071</v>
      </c>
      <c r="AC35" s="70">
        <f>+AC36+AC37+AC38</f>
        <v>0.153286</v>
      </c>
      <c r="AD35" s="68">
        <f t="shared" si="15"/>
        <v>2.047785</v>
      </c>
      <c r="AE35" s="70">
        <f>+AE36+AE37+AE38</f>
        <v>2.202565</v>
      </c>
      <c r="AF35" s="70">
        <f>+AF36+AF37+AF38</f>
        <v>0.153286</v>
      </c>
      <c r="AG35" s="68">
        <f t="shared" si="16"/>
        <v>2.049279</v>
      </c>
      <c r="AH35" s="70">
        <f>+AH36+AH37+AH38</f>
        <v>2.3853999999999997</v>
      </c>
      <c r="AI35" s="70">
        <f>+AI36+AI37+AI38</f>
        <v>0.153286</v>
      </c>
      <c r="AJ35" s="68">
        <f t="shared" si="17"/>
        <v>2.2321139999999997</v>
      </c>
      <c r="AK35" s="70">
        <f>+AK36+AK37+AK38</f>
        <v>2.304794</v>
      </c>
      <c r="AL35" s="70">
        <f>+AL36+AL37+AL38</f>
        <v>0.153286</v>
      </c>
      <c r="AM35" s="68">
        <f t="shared" si="18"/>
        <v>2.1515079999999998</v>
      </c>
      <c r="AN35" s="68">
        <f t="shared" si="19"/>
        <v>27.014577</v>
      </c>
      <c r="AO35" s="68">
        <f t="shared" si="0"/>
        <v>1.9594320000000003</v>
      </c>
      <c r="AP35" s="68">
        <f t="shared" si="1"/>
        <v>25.055145</v>
      </c>
      <c r="AQ35" s="70">
        <v>3.489955</v>
      </c>
      <c r="AR35" s="70">
        <v>0.172663</v>
      </c>
      <c r="AS35" s="68">
        <v>3.317292</v>
      </c>
      <c r="AT35" s="70">
        <v>3.350714</v>
      </c>
      <c r="AU35" s="70">
        <v>0.172663</v>
      </c>
      <c r="AV35" s="68">
        <v>3.178051</v>
      </c>
      <c r="AW35" s="70">
        <v>4.978524</v>
      </c>
      <c r="AX35" s="70">
        <v>0.172663</v>
      </c>
      <c r="AY35" s="68">
        <v>4.805861</v>
      </c>
      <c r="AZ35" s="70">
        <v>4.166441</v>
      </c>
      <c r="BA35" s="70">
        <v>0.172663</v>
      </c>
      <c r="BB35" s="68">
        <v>3.993778</v>
      </c>
      <c r="BC35" s="70">
        <v>12.146993</v>
      </c>
      <c r="BD35" s="70">
        <v>0.172663</v>
      </c>
      <c r="BE35" s="68">
        <v>11.97433</v>
      </c>
      <c r="BF35" s="70">
        <v>3.3212019999999995</v>
      </c>
      <c r="BG35" s="70">
        <v>0.172663</v>
      </c>
      <c r="BH35" s="68">
        <v>3.1485389999999995</v>
      </c>
      <c r="BI35" s="70">
        <v>3.324136</v>
      </c>
      <c r="BJ35" s="70">
        <v>0.172663</v>
      </c>
      <c r="BK35" s="68">
        <v>3.151473</v>
      </c>
      <c r="BL35" s="70">
        <v>3.429742</v>
      </c>
      <c r="BM35" s="70">
        <v>0.172663</v>
      </c>
      <c r="BN35" s="68">
        <v>3.257079</v>
      </c>
      <c r="BO35" s="70">
        <v>3.310745</v>
      </c>
      <c r="BP35" s="70">
        <v>0.172663</v>
      </c>
      <c r="BQ35" s="68">
        <v>3.138082</v>
      </c>
      <c r="BR35" s="70">
        <v>6.6612290000000005</v>
      </c>
      <c r="BS35" s="70">
        <v>0.172663</v>
      </c>
      <c r="BT35" s="68">
        <v>6.4885660000000005</v>
      </c>
      <c r="BU35" s="70">
        <v>3.345135</v>
      </c>
      <c r="BV35" s="70">
        <v>0.172663</v>
      </c>
      <c r="BW35" s="68">
        <v>3.172472</v>
      </c>
      <c r="BX35" s="70">
        <v>3.630643</v>
      </c>
      <c r="BY35" s="70">
        <v>0.172663</v>
      </c>
      <c r="BZ35" s="68">
        <v>3.45798</v>
      </c>
      <c r="CA35" s="68">
        <f t="shared" si="20"/>
        <v>55.15545899999999</v>
      </c>
      <c r="CB35" s="68">
        <f t="shared" si="2"/>
        <v>2.071956</v>
      </c>
      <c r="CC35" s="68">
        <f t="shared" si="3"/>
        <v>53.08350299999999</v>
      </c>
      <c r="CD35" s="70">
        <v>2.924412</v>
      </c>
      <c r="CE35" s="70">
        <v>0</v>
      </c>
      <c r="CF35" s="68">
        <v>2.924412</v>
      </c>
      <c r="CG35" s="70">
        <v>13.624584</v>
      </c>
      <c r="CH35" s="70">
        <v>0</v>
      </c>
      <c r="CI35" s="68">
        <v>13.624584</v>
      </c>
      <c r="CJ35" s="70">
        <v>2.104879</v>
      </c>
      <c r="CK35" s="70">
        <v>0</v>
      </c>
      <c r="CL35" s="68">
        <v>2.104879</v>
      </c>
      <c r="CM35" s="70">
        <v>2.047767</v>
      </c>
      <c r="CN35" s="70">
        <v>0</v>
      </c>
      <c r="CO35" s="68">
        <v>2.047767</v>
      </c>
      <c r="CP35" s="70">
        <v>2.676565</v>
      </c>
      <c r="CQ35" s="70">
        <v>0</v>
      </c>
      <c r="CR35" s="68">
        <v>2.676565</v>
      </c>
      <c r="CS35" s="70">
        <v>16.925266999999998</v>
      </c>
      <c r="CT35" s="70">
        <v>0</v>
      </c>
      <c r="CU35" s="68">
        <v>16.925266999999998</v>
      </c>
      <c r="CV35" s="70">
        <v>2.049333</v>
      </c>
      <c r="CW35" s="70">
        <v>0</v>
      </c>
      <c r="CX35" s="68">
        <v>2.049333</v>
      </c>
      <c r="CY35" s="70">
        <v>2.053122</v>
      </c>
      <c r="CZ35" s="70">
        <v>0</v>
      </c>
      <c r="DA35" s="68">
        <v>2.053122</v>
      </c>
      <c r="DB35" s="70">
        <v>2.832553</v>
      </c>
      <c r="DC35" s="70">
        <v>0</v>
      </c>
      <c r="DD35" s="68">
        <v>2.832553</v>
      </c>
      <c r="DE35" s="70">
        <v>2.114661</v>
      </c>
      <c r="DF35" s="70">
        <v>0</v>
      </c>
      <c r="DG35" s="68">
        <v>2.114661</v>
      </c>
      <c r="DH35" s="68">
        <v>2.12922</v>
      </c>
      <c r="DI35" s="68">
        <v>0</v>
      </c>
      <c r="DJ35" s="68">
        <v>2.12922</v>
      </c>
      <c r="DK35" s="68">
        <v>2.102724</v>
      </c>
      <c r="DL35" s="68">
        <v>0</v>
      </c>
      <c r="DM35" s="68">
        <v>2.102724</v>
      </c>
      <c r="DN35" s="68">
        <f t="shared" si="21"/>
        <v>53.585086999999994</v>
      </c>
      <c r="DO35" s="68">
        <f t="shared" si="22"/>
        <v>0</v>
      </c>
      <c r="DP35" s="68">
        <f t="shared" si="23"/>
        <v>53.585086999999994</v>
      </c>
      <c r="DQ35" s="68">
        <v>3.8670150000000003</v>
      </c>
      <c r="DR35" s="68">
        <v>0.4</v>
      </c>
      <c r="DS35" s="68">
        <v>3.467015</v>
      </c>
      <c r="DT35" s="68">
        <v>3.8255170000000005</v>
      </c>
      <c r="DU35" s="68">
        <v>0</v>
      </c>
      <c r="DV35" s="68">
        <v>3.8255170000000005</v>
      </c>
      <c r="DW35" s="68">
        <v>3.940784</v>
      </c>
      <c r="DX35" s="68">
        <v>0</v>
      </c>
      <c r="DY35" s="68">
        <v>3.940784</v>
      </c>
      <c r="DZ35" s="68">
        <v>3.833201</v>
      </c>
      <c r="EA35" s="68">
        <v>0</v>
      </c>
      <c r="EB35" s="68">
        <v>3.833201</v>
      </c>
      <c r="EC35" s="68">
        <v>3.8465810000000005</v>
      </c>
      <c r="ED35" s="68">
        <v>0</v>
      </c>
      <c r="EE35" s="68">
        <v>3.8465810000000005</v>
      </c>
      <c r="EF35" s="68">
        <v>4.2873</v>
      </c>
      <c r="EG35" s="68">
        <v>0</v>
      </c>
      <c r="EH35" s="68">
        <v>4.2873</v>
      </c>
      <c r="EI35" s="68">
        <v>3.8255170000000005</v>
      </c>
      <c r="EJ35" s="68">
        <v>0</v>
      </c>
      <c r="EK35" s="68">
        <v>3.8255170000000005</v>
      </c>
      <c r="EL35" s="68">
        <v>3.8255170000000005</v>
      </c>
      <c r="EM35" s="68">
        <v>0</v>
      </c>
      <c r="EN35" s="68">
        <v>3.8255170000000005</v>
      </c>
      <c r="EO35" s="68">
        <v>3.8255170000000005</v>
      </c>
      <c r="EP35" s="68">
        <v>0</v>
      </c>
      <c r="EQ35" s="68">
        <v>3.8255170000000005</v>
      </c>
      <c r="ER35" s="68">
        <v>3.8654400000000004</v>
      </c>
      <c r="ES35" s="68">
        <v>0</v>
      </c>
      <c r="ET35" s="68">
        <v>3.8654400000000004</v>
      </c>
      <c r="EU35" s="68">
        <v>3.8541760000000007</v>
      </c>
      <c r="EV35" s="68">
        <v>0</v>
      </c>
      <c r="EW35" s="68">
        <v>3.8541760000000007</v>
      </c>
      <c r="EX35" s="68">
        <v>3.8255170000000005</v>
      </c>
      <c r="EY35" s="68">
        <v>0</v>
      </c>
      <c r="EZ35" s="68">
        <v>3.8255170000000005</v>
      </c>
      <c r="FA35" s="68">
        <f t="shared" si="24"/>
        <v>46.622082</v>
      </c>
      <c r="FB35" s="68">
        <f t="shared" si="4"/>
        <v>0.4</v>
      </c>
      <c r="FC35" s="68">
        <f t="shared" si="25"/>
        <v>46.222082</v>
      </c>
      <c r="FD35" s="68">
        <v>5.50951</v>
      </c>
      <c r="FE35" s="68">
        <v>1.622969</v>
      </c>
      <c r="FF35" s="68">
        <v>3.886541</v>
      </c>
      <c r="FG35" s="68">
        <v>5.50951</v>
      </c>
      <c r="FH35" s="68">
        <v>1.622969</v>
      </c>
      <c r="FI35" s="68">
        <v>3.886541</v>
      </c>
      <c r="FJ35" s="68">
        <v>5.50951</v>
      </c>
      <c r="FK35" s="68">
        <v>1.622969</v>
      </c>
      <c r="FL35" s="68">
        <v>3.886541</v>
      </c>
      <c r="FM35" s="68">
        <v>5.50951</v>
      </c>
      <c r="FN35" s="68">
        <v>1.622969</v>
      </c>
      <c r="FO35" s="68">
        <v>3.886541</v>
      </c>
      <c r="FP35" s="68">
        <v>5.50951</v>
      </c>
      <c r="FQ35" s="68">
        <v>1.622969</v>
      </c>
      <c r="FR35" s="68">
        <v>3.886541</v>
      </c>
      <c r="FS35" s="68">
        <v>6.509454</v>
      </c>
      <c r="FT35" s="68">
        <v>1.622969</v>
      </c>
      <c r="FU35" s="68">
        <v>4.8864849999999995</v>
      </c>
      <c r="FV35" s="68">
        <v>5.50951</v>
      </c>
      <c r="FW35" s="68">
        <v>1.622969</v>
      </c>
      <c r="FX35" s="68">
        <v>3.886541</v>
      </c>
      <c r="FY35" s="68">
        <v>5.50951</v>
      </c>
      <c r="FZ35" s="68">
        <v>1.622969</v>
      </c>
      <c r="GA35" s="68">
        <v>3.886541</v>
      </c>
      <c r="GB35" s="68">
        <v>5.690236</v>
      </c>
      <c r="GC35" s="68">
        <v>1.622969</v>
      </c>
      <c r="GD35" s="68">
        <v>4.067266999999999</v>
      </c>
      <c r="GE35" s="68">
        <v>5.50951</v>
      </c>
      <c r="GF35" s="68">
        <v>1.622969</v>
      </c>
      <c r="GG35" s="68">
        <v>3.886541</v>
      </c>
      <c r="GH35" s="68">
        <v>5.77951</v>
      </c>
      <c r="GI35" s="68">
        <v>1.622969</v>
      </c>
      <c r="GJ35" s="68">
        <v>4.156541000000001</v>
      </c>
      <c r="GK35" s="68">
        <v>5.50951</v>
      </c>
      <c r="GL35" s="68">
        <v>1.622969</v>
      </c>
      <c r="GM35" s="68">
        <v>3.886541</v>
      </c>
      <c r="GN35" s="68">
        <f t="shared" si="26"/>
        <v>67.56479</v>
      </c>
      <c r="GO35" s="68">
        <f t="shared" si="5"/>
        <v>19.475628</v>
      </c>
      <c r="GP35" s="68">
        <f t="shared" si="6"/>
        <v>48.08916200000001</v>
      </c>
    </row>
    <row r="36" spans="2:198" s="76" customFormat="1" ht="14.25" customHeight="1">
      <c r="B36" s="74"/>
      <c r="C36" s="75" t="s">
        <v>127</v>
      </c>
      <c r="D36" s="68">
        <v>0</v>
      </c>
      <c r="E36" s="68">
        <v>0</v>
      </c>
      <c r="F36" s="59">
        <f t="shared" si="7"/>
        <v>0</v>
      </c>
      <c r="G36" s="68">
        <v>0</v>
      </c>
      <c r="H36" s="68">
        <v>0</v>
      </c>
      <c r="I36" s="59">
        <f t="shared" si="8"/>
        <v>0</v>
      </c>
      <c r="J36" s="68">
        <v>0</v>
      </c>
      <c r="K36" s="68">
        <v>0</v>
      </c>
      <c r="L36" s="59">
        <f t="shared" si="9"/>
        <v>0</v>
      </c>
      <c r="M36" s="68">
        <v>0</v>
      </c>
      <c r="N36" s="68">
        <v>0</v>
      </c>
      <c r="O36" s="59">
        <f t="shared" si="10"/>
        <v>0</v>
      </c>
      <c r="P36" s="68">
        <v>0</v>
      </c>
      <c r="Q36" s="68">
        <v>0</v>
      </c>
      <c r="R36" s="59">
        <f t="shared" si="11"/>
        <v>0</v>
      </c>
      <c r="S36" s="68">
        <v>0</v>
      </c>
      <c r="T36" s="68">
        <v>0</v>
      </c>
      <c r="U36" s="59">
        <f t="shared" si="12"/>
        <v>0</v>
      </c>
      <c r="V36" s="68">
        <v>0</v>
      </c>
      <c r="W36" s="68">
        <v>0</v>
      </c>
      <c r="X36" s="59">
        <f t="shared" si="13"/>
        <v>0</v>
      </c>
      <c r="Y36" s="68">
        <v>0</v>
      </c>
      <c r="Z36" s="68">
        <v>0</v>
      </c>
      <c r="AA36" s="59">
        <f t="shared" si="14"/>
        <v>0</v>
      </c>
      <c r="AB36" s="68">
        <v>0</v>
      </c>
      <c r="AC36" s="68">
        <v>0</v>
      </c>
      <c r="AD36" s="59">
        <f t="shared" si="15"/>
        <v>0</v>
      </c>
      <c r="AE36" s="68">
        <v>0</v>
      </c>
      <c r="AF36" s="68">
        <v>0</v>
      </c>
      <c r="AG36" s="59">
        <f t="shared" si="16"/>
        <v>0</v>
      </c>
      <c r="AH36" s="68">
        <v>0</v>
      </c>
      <c r="AI36" s="68">
        <v>0</v>
      </c>
      <c r="AJ36" s="59">
        <f t="shared" si="17"/>
        <v>0</v>
      </c>
      <c r="AK36" s="68">
        <v>0</v>
      </c>
      <c r="AL36" s="68">
        <v>0</v>
      </c>
      <c r="AM36" s="59">
        <f t="shared" si="18"/>
        <v>0</v>
      </c>
      <c r="AN36" s="68">
        <f t="shared" si="19"/>
        <v>0</v>
      </c>
      <c r="AO36" s="68">
        <f t="shared" si="0"/>
        <v>0</v>
      </c>
      <c r="AP36" s="68">
        <f t="shared" si="1"/>
        <v>0</v>
      </c>
      <c r="AQ36" s="68">
        <v>0</v>
      </c>
      <c r="AR36" s="68">
        <v>0</v>
      </c>
      <c r="AS36" s="59">
        <v>0</v>
      </c>
      <c r="AT36" s="68">
        <v>0</v>
      </c>
      <c r="AU36" s="68">
        <v>0</v>
      </c>
      <c r="AV36" s="59">
        <v>0</v>
      </c>
      <c r="AW36" s="70">
        <v>0</v>
      </c>
      <c r="AX36" s="70">
        <v>0</v>
      </c>
      <c r="AY36" s="59">
        <v>0</v>
      </c>
      <c r="AZ36" s="70">
        <v>0</v>
      </c>
      <c r="BA36" s="70">
        <v>0</v>
      </c>
      <c r="BB36" s="59">
        <v>0</v>
      </c>
      <c r="BC36" s="70">
        <v>8.836767</v>
      </c>
      <c r="BD36" s="70">
        <v>0</v>
      </c>
      <c r="BE36" s="59">
        <v>8.836767</v>
      </c>
      <c r="BF36" s="70">
        <v>0</v>
      </c>
      <c r="BG36" s="70">
        <v>0</v>
      </c>
      <c r="BH36" s="59">
        <v>0</v>
      </c>
      <c r="BI36" s="70">
        <v>0</v>
      </c>
      <c r="BJ36" s="70">
        <v>0</v>
      </c>
      <c r="BK36" s="59">
        <v>0</v>
      </c>
      <c r="BL36" s="70">
        <v>0</v>
      </c>
      <c r="BM36" s="70">
        <v>0</v>
      </c>
      <c r="BN36" s="68">
        <v>0</v>
      </c>
      <c r="BO36" s="70">
        <v>0</v>
      </c>
      <c r="BP36" s="70">
        <v>0</v>
      </c>
      <c r="BQ36" s="68">
        <v>0</v>
      </c>
      <c r="BR36" s="70">
        <v>3.061224</v>
      </c>
      <c r="BS36" s="70">
        <v>0</v>
      </c>
      <c r="BT36" s="68">
        <v>3.061224</v>
      </c>
      <c r="BU36" s="70">
        <v>0</v>
      </c>
      <c r="BV36" s="70">
        <v>0</v>
      </c>
      <c r="BW36" s="68">
        <v>0</v>
      </c>
      <c r="BX36" s="70">
        <v>0.029178</v>
      </c>
      <c r="BY36" s="70">
        <v>0</v>
      </c>
      <c r="BZ36" s="68">
        <v>0.029178</v>
      </c>
      <c r="CA36" s="68">
        <f t="shared" si="20"/>
        <v>11.927169000000001</v>
      </c>
      <c r="CB36" s="68">
        <f t="shared" si="2"/>
        <v>0</v>
      </c>
      <c r="CC36" s="68">
        <f t="shared" si="3"/>
        <v>11.927169000000001</v>
      </c>
      <c r="CD36" s="70">
        <v>0.003901</v>
      </c>
      <c r="CE36" s="70">
        <v>0</v>
      </c>
      <c r="CF36" s="68">
        <v>0.003901</v>
      </c>
      <c r="CG36" s="70">
        <v>10.994472</v>
      </c>
      <c r="CH36" s="70">
        <v>0</v>
      </c>
      <c r="CI36" s="68">
        <v>10.994472</v>
      </c>
      <c r="CJ36" s="70">
        <v>0</v>
      </c>
      <c r="CK36" s="70">
        <v>0</v>
      </c>
      <c r="CL36" s="68">
        <v>0</v>
      </c>
      <c r="CM36" s="70">
        <v>0</v>
      </c>
      <c r="CN36" s="70">
        <v>0</v>
      </c>
      <c r="CO36" s="68">
        <v>0</v>
      </c>
      <c r="CP36" s="70">
        <v>0</v>
      </c>
      <c r="CQ36" s="70">
        <v>0</v>
      </c>
      <c r="CR36" s="68">
        <v>0</v>
      </c>
      <c r="CS36" s="70">
        <v>14.8775</v>
      </c>
      <c r="CT36" s="70">
        <v>0</v>
      </c>
      <c r="CU36" s="68">
        <v>14.8775</v>
      </c>
      <c r="CV36" s="70">
        <v>0.001337</v>
      </c>
      <c r="CW36" s="70">
        <v>0</v>
      </c>
      <c r="CX36" s="68">
        <v>0.001337</v>
      </c>
      <c r="CY36" s="70">
        <v>0.005355</v>
      </c>
      <c r="CZ36" s="70">
        <v>0</v>
      </c>
      <c r="DA36" s="68">
        <v>0.005355</v>
      </c>
      <c r="DB36" s="70">
        <v>0</v>
      </c>
      <c r="DC36" s="70">
        <v>0</v>
      </c>
      <c r="DD36" s="68">
        <v>0</v>
      </c>
      <c r="DE36" s="70">
        <v>0</v>
      </c>
      <c r="DF36" s="70">
        <v>0</v>
      </c>
      <c r="DG36" s="68">
        <v>0</v>
      </c>
      <c r="DH36" s="68">
        <v>0</v>
      </c>
      <c r="DI36" s="68">
        <v>0</v>
      </c>
      <c r="DJ36" s="68">
        <v>0</v>
      </c>
      <c r="DK36" s="68">
        <v>0</v>
      </c>
      <c r="DL36" s="68">
        <v>0</v>
      </c>
      <c r="DM36" s="68">
        <v>0</v>
      </c>
      <c r="DN36" s="68">
        <f t="shared" si="21"/>
        <v>25.882565</v>
      </c>
      <c r="DO36" s="68">
        <f t="shared" si="22"/>
        <v>0</v>
      </c>
      <c r="DP36" s="68">
        <f t="shared" si="23"/>
        <v>25.882565</v>
      </c>
      <c r="DQ36" s="68">
        <v>0</v>
      </c>
      <c r="DR36" s="68">
        <v>0</v>
      </c>
      <c r="DS36" s="68">
        <v>0</v>
      </c>
      <c r="DT36" s="68">
        <v>0</v>
      </c>
      <c r="DU36" s="68">
        <v>0</v>
      </c>
      <c r="DV36" s="68">
        <v>0</v>
      </c>
      <c r="DW36" s="68">
        <v>0.0024</v>
      </c>
      <c r="DX36" s="68">
        <v>0</v>
      </c>
      <c r="DY36" s="68">
        <v>0.0024</v>
      </c>
      <c r="DZ36" s="68">
        <v>0.003522</v>
      </c>
      <c r="EA36" s="68">
        <v>0</v>
      </c>
      <c r="EB36" s="68">
        <v>0.003522</v>
      </c>
      <c r="EC36" s="68">
        <v>0.00565</v>
      </c>
      <c r="ED36" s="68">
        <v>0</v>
      </c>
      <c r="EE36" s="68">
        <v>0.00565</v>
      </c>
      <c r="EF36" s="68">
        <v>0.000109</v>
      </c>
      <c r="EG36" s="68">
        <v>0</v>
      </c>
      <c r="EH36" s="68">
        <v>0.000109</v>
      </c>
      <c r="EI36" s="68">
        <v>0</v>
      </c>
      <c r="EJ36" s="68">
        <v>0</v>
      </c>
      <c r="EK36" s="68">
        <v>0</v>
      </c>
      <c r="EL36" s="68">
        <v>0</v>
      </c>
      <c r="EM36" s="68">
        <v>0</v>
      </c>
      <c r="EN36" s="68">
        <v>0</v>
      </c>
      <c r="EO36" s="68">
        <v>0</v>
      </c>
      <c r="EP36" s="68">
        <v>0</v>
      </c>
      <c r="EQ36" s="68">
        <v>0</v>
      </c>
      <c r="ER36" s="68">
        <v>0</v>
      </c>
      <c r="ES36" s="68">
        <v>0</v>
      </c>
      <c r="ET36" s="68">
        <v>0</v>
      </c>
      <c r="EU36" s="68">
        <v>0.028659</v>
      </c>
      <c r="EV36" s="68">
        <v>0</v>
      </c>
      <c r="EW36" s="68">
        <v>0.028659</v>
      </c>
      <c r="EX36" s="68">
        <v>0</v>
      </c>
      <c r="EY36" s="68">
        <v>0</v>
      </c>
      <c r="EZ36" s="68">
        <v>0</v>
      </c>
      <c r="FA36" s="68">
        <f t="shared" si="24"/>
        <v>0.04034</v>
      </c>
      <c r="FB36" s="68">
        <f t="shared" si="4"/>
        <v>0</v>
      </c>
      <c r="FC36" s="68">
        <f t="shared" si="25"/>
        <v>0.04034</v>
      </c>
      <c r="FD36" s="68">
        <v>0</v>
      </c>
      <c r="FE36" s="68">
        <v>0</v>
      </c>
      <c r="FF36" s="68">
        <v>0</v>
      </c>
      <c r="FG36" s="68">
        <v>0</v>
      </c>
      <c r="FH36" s="68">
        <v>0</v>
      </c>
      <c r="FI36" s="68">
        <v>0</v>
      </c>
      <c r="FJ36" s="68">
        <v>0</v>
      </c>
      <c r="FK36" s="68">
        <v>0</v>
      </c>
      <c r="FL36" s="68">
        <v>0</v>
      </c>
      <c r="FM36" s="68">
        <v>0</v>
      </c>
      <c r="FN36" s="68">
        <v>0</v>
      </c>
      <c r="FO36" s="68">
        <v>0</v>
      </c>
      <c r="FP36" s="68">
        <v>0</v>
      </c>
      <c r="FQ36" s="68">
        <v>0</v>
      </c>
      <c r="FR36" s="68">
        <v>0</v>
      </c>
      <c r="FS36" s="68">
        <v>0</v>
      </c>
      <c r="FT36" s="68">
        <v>0</v>
      </c>
      <c r="FU36" s="68">
        <v>0</v>
      </c>
      <c r="FV36" s="68">
        <v>0</v>
      </c>
      <c r="FW36" s="68">
        <v>0</v>
      </c>
      <c r="FX36" s="68">
        <v>0</v>
      </c>
      <c r="FY36" s="68">
        <v>0</v>
      </c>
      <c r="FZ36" s="68">
        <v>0</v>
      </c>
      <c r="GA36" s="68">
        <v>0</v>
      </c>
      <c r="GB36" s="68">
        <v>0</v>
      </c>
      <c r="GC36" s="68">
        <v>0</v>
      </c>
      <c r="GD36" s="68">
        <v>0</v>
      </c>
      <c r="GE36" s="68">
        <v>0</v>
      </c>
      <c r="GF36" s="68">
        <v>0</v>
      </c>
      <c r="GG36" s="68">
        <v>0</v>
      </c>
      <c r="GH36" s="68">
        <v>0</v>
      </c>
      <c r="GI36" s="68">
        <v>0</v>
      </c>
      <c r="GJ36" s="68">
        <v>0</v>
      </c>
      <c r="GK36" s="68">
        <v>0</v>
      </c>
      <c r="GL36" s="68">
        <v>0</v>
      </c>
      <c r="GM36" s="68">
        <v>0</v>
      </c>
      <c r="GN36" s="68">
        <f t="shared" si="26"/>
        <v>0</v>
      </c>
      <c r="GO36" s="68">
        <f t="shared" si="5"/>
        <v>0</v>
      </c>
      <c r="GP36" s="68">
        <f t="shared" si="6"/>
        <v>0</v>
      </c>
    </row>
    <row r="37" spans="2:198" s="76" customFormat="1" ht="14.25" customHeight="1">
      <c r="B37" s="74"/>
      <c r="C37" s="75" t="s">
        <v>128</v>
      </c>
      <c r="D37" s="68">
        <v>1.857482</v>
      </c>
      <c r="E37" s="68">
        <v>0.081431</v>
      </c>
      <c r="F37" s="59">
        <f t="shared" si="7"/>
        <v>1.776051</v>
      </c>
      <c r="G37" s="68">
        <v>1.853565</v>
      </c>
      <c r="H37" s="68">
        <v>0.081431</v>
      </c>
      <c r="I37" s="59">
        <f t="shared" si="8"/>
        <v>1.7721339999999999</v>
      </c>
      <c r="J37" s="68">
        <v>1.865739</v>
      </c>
      <c r="K37" s="68">
        <v>0.201431</v>
      </c>
      <c r="L37" s="59">
        <f t="shared" si="9"/>
        <v>1.6643080000000001</v>
      </c>
      <c r="M37" s="68">
        <v>1.847495</v>
      </c>
      <c r="N37" s="68">
        <v>0.081431</v>
      </c>
      <c r="O37" s="59">
        <f t="shared" si="10"/>
        <v>1.766064</v>
      </c>
      <c r="P37" s="68">
        <v>1.891108</v>
      </c>
      <c r="Q37" s="68">
        <v>0.081431</v>
      </c>
      <c r="R37" s="59">
        <f t="shared" si="11"/>
        <v>1.809677</v>
      </c>
      <c r="S37" s="68">
        <v>1.86647</v>
      </c>
      <c r="T37" s="68">
        <v>0.081431</v>
      </c>
      <c r="U37" s="59">
        <f t="shared" si="12"/>
        <v>1.785039</v>
      </c>
      <c r="V37" s="68">
        <v>2.034367</v>
      </c>
      <c r="W37" s="68">
        <v>0.081431</v>
      </c>
      <c r="X37" s="59">
        <f t="shared" si="13"/>
        <v>1.952936</v>
      </c>
      <c r="Y37" s="68">
        <v>1.847495</v>
      </c>
      <c r="Z37" s="68">
        <v>0.081431</v>
      </c>
      <c r="AA37" s="59">
        <f t="shared" si="14"/>
        <v>1.766064</v>
      </c>
      <c r="AB37" s="68">
        <v>1.847495</v>
      </c>
      <c r="AC37" s="68">
        <v>0.081431</v>
      </c>
      <c r="AD37" s="59">
        <f t="shared" si="15"/>
        <v>1.766064</v>
      </c>
      <c r="AE37" s="68">
        <v>1.848989</v>
      </c>
      <c r="AF37" s="68">
        <v>0.081431</v>
      </c>
      <c r="AG37" s="59">
        <f t="shared" si="16"/>
        <v>1.767558</v>
      </c>
      <c r="AH37" s="68">
        <v>2.031824</v>
      </c>
      <c r="AI37" s="68">
        <v>0.081431</v>
      </c>
      <c r="AJ37" s="59">
        <f t="shared" si="17"/>
        <v>1.9503929999999998</v>
      </c>
      <c r="AK37" s="68">
        <v>1.951218</v>
      </c>
      <c r="AL37" s="68">
        <v>0.081431</v>
      </c>
      <c r="AM37" s="59">
        <f t="shared" si="18"/>
        <v>1.8697869999999999</v>
      </c>
      <c r="AN37" s="68">
        <f t="shared" si="19"/>
        <v>22.743247</v>
      </c>
      <c r="AO37" s="68">
        <f t="shared" si="0"/>
        <v>1.0971720000000003</v>
      </c>
      <c r="AP37" s="68">
        <f t="shared" si="1"/>
        <v>21.646075</v>
      </c>
      <c r="AQ37" s="68">
        <v>2.365767</v>
      </c>
      <c r="AR37" s="68">
        <v>0.172663</v>
      </c>
      <c r="AS37" s="59">
        <v>2.193104</v>
      </c>
      <c r="AT37" s="68">
        <v>2.226526</v>
      </c>
      <c r="AU37" s="68">
        <v>0.172663</v>
      </c>
      <c r="AV37" s="59">
        <v>2.0538629999999998</v>
      </c>
      <c r="AW37" s="70">
        <v>3.854336</v>
      </c>
      <c r="AX37" s="70">
        <v>0.172663</v>
      </c>
      <c r="AY37" s="59">
        <v>3.681673</v>
      </c>
      <c r="AZ37" s="70">
        <v>3.042253</v>
      </c>
      <c r="BA37" s="70">
        <v>0.172663</v>
      </c>
      <c r="BB37" s="59">
        <v>2.86959</v>
      </c>
      <c r="BC37" s="70">
        <v>2.186038</v>
      </c>
      <c r="BD37" s="70">
        <v>0.172663</v>
      </c>
      <c r="BE37" s="59">
        <v>2.013375</v>
      </c>
      <c r="BF37" s="70">
        <v>2.197014</v>
      </c>
      <c r="BG37" s="70">
        <v>0.172663</v>
      </c>
      <c r="BH37" s="59">
        <v>2.024351</v>
      </c>
      <c r="BI37" s="70">
        <v>2.199948</v>
      </c>
      <c r="BJ37" s="70">
        <v>0.172663</v>
      </c>
      <c r="BK37" s="59">
        <v>2.027285</v>
      </c>
      <c r="BL37" s="70">
        <v>2.305554</v>
      </c>
      <c r="BM37" s="70">
        <v>0.172663</v>
      </c>
      <c r="BN37" s="68">
        <v>2.132891</v>
      </c>
      <c r="BO37" s="70">
        <v>2.186557</v>
      </c>
      <c r="BP37" s="70">
        <v>0.172663</v>
      </c>
      <c r="BQ37" s="68">
        <v>2.013894</v>
      </c>
      <c r="BR37" s="70">
        <v>2.475817</v>
      </c>
      <c r="BS37" s="70">
        <v>0.172663</v>
      </c>
      <c r="BT37" s="68">
        <v>2.303154</v>
      </c>
      <c r="BU37" s="70">
        <v>2.220947</v>
      </c>
      <c r="BV37" s="70">
        <v>0.172663</v>
      </c>
      <c r="BW37" s="68">
        <v>2.0482839999999998</v>
      </c>
      <c r="BX37" s="70">
        <v>2.477277</v>
      </c>
      <c r="BY37" s="70">
        <v>0.172663</v>
      </c>
      <c r="BZ37" s="68">
        <v>2.304614</v>
      </c>
      <c r="CA37" s="68">
        <f t="shared" si="20"/>
        <v>29.738034</v>
      </c>
      <c r="CB37" s="68">
        <f t="shared" si="2"/>
        <v>2.071956</v>
      </c>
      <c r="CC37" s="68">
        <f t="shared" si="3"/>
        <v>27.666078</v>
      </c>
      <c r="CD37" s="70">
        <v>2.520558</v>
      </c>
      <c r="CE37" s="70">
        <v>0</v>
      </c>
      <c r="CF37" s="68">
        <v>2.520558</v>
      </c>
      <c r="CG37" s="70">
        <v>2.630112</v>
      </c>
      <c r="CH37" s="70">
        <v>0</v>
      </c>
      <c r="CI37" s="68">
        <v>2.630112</v>
      </c>
      <c r="CJ37" s="70">
        <v>2.104879</v>
      </c>
      <c r="CK37" s="70">
        <v>0</v>
      </c>
      <c r="CL37" s="68">
        <v>2.104879</v>
      </c>
      <c r="CM37" s="70">
        <v>2.047767</v>
      </c>
      <c r="CN37" s="70">
        <v>0</v>
      </c>
      <c r="CO37" s="68">
        <v>2.047767</v>
      </c>
      <c r="CP37" s="70">
        <v>2.676565</v>
      </c>
      <c r="CQ37" s="70">
        <v>0</v>
      </c>
      <c r="CR37" s="68">
        <v>2.676565</v>
      </c>
      <c r="CS37" s="70">
        <v>2.047767</v>
      </c>
      <c r="CT37" s="70">
        <v>0</v>
      </c>
      <c r="CU37" s="68">
        <v>2.047767</v>
      </c>
      <c r="CV37" s="70">
        <v>2.047996</v>
      </c>
      <c r="CW37" s="70">
        <v>0</v>
      </c>
      <c r="CX37" s="68">
        <v>2.047996</v>
      </c>
      <c r="CY37" s="70">
        <v>2.047767</v>
      </c>
      <c r="CZ37" s="70">
        <v>0</v>
      </c>
      <c r="DA37" s="68">
        <v>2.047767</v>
      </c>
      <c r="DB37" s="70">
        <v>2.832553</v>
      </c>
      <c r="DC37" s="70">
        <v>0</v>
      </c>
      <c r="DD37" s="68">
        <v>2.832553</v>
      </c>
      <c r="DE37" s="70">
        <v>2.114661</v>
      </c>
      <c r="DF37" s="70">
        <v>0</v>
      </c>
      <c r="DG37" s="68">
        <v>2.114661</v>
      </c>
      <c r="DH37" s="68">
        <v>2.12922</v>
      </c>
      <c r="DI37" s="68">
        <v>0</v>
      </c>
      <c r="DJ37" s="68">
        <v>2.12922</v>
      </c>
      <c r="DK37" s="68">
        <v>2.102724</v>
      </c>
      <c r="DL37" s="68">
        <v>0</v>
      </c>
      <c r="DM37" s="68">
        <v>2.102724</v>
      </c>
      <c r="DN37" s="68">
        <f t="shared" si="21"/>
        <v>27.302569</v>
      </c>
      <c r="DO37" s="68">
        <f t="shared" si="22"/>
        <v>0</v>
      </c>
      <c r="DP37" s="68">
        <f t="shared" si="23"/>
        <v>27.302569</v>
      </c>
      <c r="DQ37" s="68">
        <v>2.712024</v>
      </c>
      <c r="DR37" s="68">
        <v>0</v>
      </c>
      <c r="DS37" s="68">
        <v>2.712024</v>
      </c>
      <c r="DT37" s="68">
        <v>2.670526</v>
      </c>
      <c r="DU37" s="68">
        <v>0</v>
      </c>
      <c r="DV37" s="68">
        <v>2.670526</v>
      </c>
      <c r="DW37" s="68">
        <v>2.783393</v>
      </c>
      <c r="DX37" s="68">
        <v>0</v>
      </c>
      <c r="DY37" s="68">
        <v>2.783393</v>
      </c>
      <c r="DZ37" s="68">
        <v>2.674688</v>
      </c>
      <c r="EA37" s="68">
        <v>0</v>
      </c>
      <c r="EB37" s="68">
        <v>2.674688</v>
      </c>
      <c r="EC37" s="68">
        <v>2.68594</v>
      </c>
      <c r="ED37" s="68">
        <v>0</v>
      </c>
      <c r="EE37" s="68">
        <v>2.68594</v>
      </c>
      <c r="EF37" s="68">
        <v>2.832254</v>
      </c>
      <c r="EG37" s="68">
        <v>0</v>
      </c>
      <c r="EH37" s="68">
        <v>2.832254</v>
      </c>
      <c r="EI37" s="68">
        <v>2.670526</v>
      </c>
      <c r="EJ37" s="68">
        <v>0</v>
      </c>
      <c r="EK37" s="68">
        <v>2.670526</v>
      </c>
      <c r="EL37" s="68">
        <v>2.670526</v>
      </c>
      <c r="EM37" s="68">
        <v>0</v>
      </c>
      <c r="EN37" s="68">
        <v>2.670526</v>
      </c>
      <c r="EO37" s="68">
        <v>2.670526</v>
      </c>
      <c r="EP37" s="68">
        <v>0</v>
      </c>
      <c r="EQ37" s="68">
        <v>2.670526</v>
      </c>
      <c r="ER37" s="68">
        <v>2.710449</v>
      </c>
      <c r="ES37" s="68">
        <v>0</v>
      </c>
      <c r="ET37" s="68">
        <v>2.710449</v>
      </c>
      <c r="EU37" s="68">
        <v>2.670526</v>
      </c>
      <c r="EV37" s="68">
        <v>0</v>
      </c>
      <c r="EW37" s="68">
        <v>2.670526</v>
      </c>
      <c r="EX37" s="68">
        <v>2.670526</v>
      </c>
      <c r="EY37" s="68">
        <v>0</v>
      </c>
      <c r="EZ37" s="68">
        <v>2.670526</v>
      </c>
      <c r="FA37" s="68">
        <f t="shared" si="24"/>
        <v>32.421904</v>
      </c>
      <c r="FB37" s="68">
        <f t="shared" si="4"/>
        <v>0</v>
      </c>
      <c r="FC37" s="68">
        <f t="shared" si="25"/>
        <v>32.421904</v>
      </c>
      <c r="FD37" s="68">
        <v>4.911174</v>
      </c>
      <c r="FE37" s="68">
        <v>0</v>
      </c>
      <c r="FF37" s="68">
        <v>4.911174</v>
      </c>
      <c r="FG37" s="68">
        <v>4.911174</v>
      </c>
      <c r="FH37" s="68">
        <v>0</v>
      </c>
      <c r="FI37" s="68">
        <v>4.911174</v>
      </c>
      <c r="FJ37" s="68">
        <v>4.911174</v>
      </c>
      <c r="FK37" s="68">
        <v>0</v>
      </c>
      <c r="FL37" s="68">
        <v>4.911174</v>
      </c>
      <c r="FM37" s="68">
        <v>4.911174</v>
      </c>
      <c r="FN37" s="68">
        <v>0</v>
      </c>
      <c r="FO37" s="68">
        <v>4.911174</v>
      </c>
      <c r="FP37" s="68">
        <v>4.911174</v>
      </c>
      <c r="FQ37" s="68">
        <v>0</v>
      </c>
      <c r="FR37" s="68">
        <v>4.911174</v>
      </c>
      <c r="FS37" s="68">
        <v>4.911174</v>
      </c>
      <c r="FT37" s="68">
        <v>0</v>
      </c>
      <c r="FU37" s="68">
        <v>4.911174</v>
      </c>
      <c r="FV37" s="68">
        <v>4.911174</v>
      </c>
      <c r="FW37" s="68">
        <v>0</v>
      </c>
      <c r="FX37" s="68">
        <v>4.911174</v>
      </c>
      <c r="FY37" s="68">
        <v>4.911174</v>
      </c>
      <c r="FZ37" s="68">
        <v>0</v>
      </c>
      <c r="GA37" s="68">
        <v>4.911174</v>
      </c>
      <c r="GB37" s="68">
        <v>5.0919</v>
      </c>
      <c r="GC37" s="68">
        <v>0</v>
      </c>
      <c r="GD37" s="68">
        <v>5.0919</v>
      </c>
      <c r="GE37" s="68">
        <v>4.911174</v>
      </c>
      <c r="GF37" s="68">
        <v>0</v>
      </c>
      <c r="GG37" s="68">
        <v>4.911174</v>
      </c>
      <c r="GH37" s="68">
        <v>5.181174</v>
      </c>
      <c r="GI37" s="68">
        <v>0</v>
      </c>
      <c r="GJ37" s="68">
        <v>5.181174</v>
      </c>
      <c r="GK37" s="68">
        <v>4.911174</v>
      </c>
      <c r="GL37" s="68">
        <v>0</v>
      </c>
      <c r="GM37" s="68">
        <v>4.911174</v>
      </c>
      <c r="GN37" s="68">
        <f t="shared" si="26"/>
        <v>59.384814000000006</v>
      </c>
      <c r="GO37" s="68">
        <f t="shared" si="5"/>
        <v>0</v>
      </c>
      <c r="GP37" s="68">
        <f t="shared" si="6"/>
        <v>59.384814000000006</v>
      </c>
    </row>
    <row r="38" spans="2:198" s="76" customFormat="1" ht="14.25" customHeight="1">
      <c r="B38" s="74"/>
      <c r="C38" s="75" t="s">
        <v>129</v>
      </c>
      <c r="D38" s="68">
        <v>0.354177</v>
      </c>
      <c r="E38" s="68">
        <v>0.071855</v>
      </c>
      <c r="F38" s="59">
        <f t="shared" si="7"/>
        <v>0.282322</v>
      </c>
      <c r="G38" s="68">
        <v>0.353576</v>
      </c>
      <c r="H38" s="68">
        <v>0.071855</v>
      </c>
      <c r="I38" s="59">
        <f t="shared" si="8"/>
        <v>0.281721</v>
      </c>
      <c r="J38" s="68">
        <v>0.359229</v>
      </c>
      <c r="K38" s="68">
        <v>0.071855</v>
      </c>
      <c r="L38" s="59">
        <f t="shared" si="9"/>
        <v>0.287374</v>
      </c>
      <c r="M38" s="68">
        <v>0.353576</v>
      </c>
      <c r="N38" s="68">
        <v>0.071855</v>
      </c>
      <c r="O38" s="59">
        <f t="shared" si="10"/>
        <v>0.281721</v>
      </c>
      <c r="P38" s="68">
        <v>0.353576</v>
      </c>
      <c r="Q38" s="68">
        <v>0.071855</v>
      </c>
      <c r="R38" s="59">
        <f t="shared" si="11"/>
        <v>0.281721</v>
      </c>
      <c r="S38" s="68">
        <v>0.37574</v>
      </c>
      <c r="T38" s="68">
        <v>0.071855</v>
      </c>
      <c r="U38" s="59">
        <f t="shared" si="12"/>
        <v>0.303885</v>
      </c>
      <c r="V38" s="68">
        <v>0.353576</v>
      </c>
      <c r="W38" s="68">
        <v>0.071855</v>
      </c>
      <c r="X38" s="59">
        <f t="shared" si="13"/>
        <v>0.281721</v>
      </c>
      <c r="Y38" s="68">
        <v>0.353576</v>
      </c>
      <c r="Z38" s="68">
        <v>0.071855</v>
      </c>
      <c r="AA38" s="59">
        <f t="shared" si="14"/>
        <v>0.281721</v>
      </c>
      <c r="AB38" s="68">
        <v>0.353576</v>
      </c>
      <c r="AC38" s="68">
        <v>0.071855</v>
      </c>
      <c r="AD38" s="59">
        <f t="shared" si="15"/>
        <v>0.281721</v>
      </c>
      <c r="AE38" s="68">
        <v>0.353576</v>
      </c>
      <c r="AF38" s="68">
        <v>0.071855</v>
      </c>
      <c r="AG38" s="59">
        <f t="shared" si="16"/>
        <v>0.281721</v>
      </c>
      <c r="AH38" s="68">
        <v>0.353576</v>
      </c>
      <c r="AI38" s="68">
        <v>0.071855</v>
      </c>
      <c r="AJ38" s="59">
        <f t="shared" si="17"/>
        <v>0.281721</v>
      </c>
      <c r="AK38" s="68">
        <v>0.353576</v>
      </c>
      <c r="AL38" s="68">
        <v>0.071855</v>
      </c>
      <c r="AM38" s="59">
        <f t="shared" si="18"/>
        <v>0.281721</v>
      </c>
      <c r="AN38" s="68">
        <f t="shared" si="19"/>
        <v>4.27133</v>
      </c>
      <c r="AO38" s="68">
        <f t="shared" si="0"/>
        <v>0.86226</v>
      </c>
      <c r="AP38" s="68">
        <f t="shared" si="1"/>
        <v>3.4090700000000007</v>
      </c>
      <c r="AQ38" s="68">
        <v>1.124188</v>
      </c>
      <c r="AR38" s="68">
        <v>0</v>
      </c>
      <c r="AS38" s="59">
        <v>1.124188</v>
      </c>
      <c r="AT38" s="68">
        <v>1.124188</v>
      </c>
      <c r="AU38" s="68">
        <v>0</v>
      </c>
      <c r="AV38" s="59">
        <v>1.124188</v>
      </c>
      <c r="AW38" s="70">
        <v>1.124188</v>
      </c>
      <c r="AX38" s="70">
        <v>0</v>
      </c>
      <c r="AY38" s="59">
        <v>1.124188</v>
      </c>
      <c r="AZ38" s="70">
        <v>1.124188</v>
      </c>
      <c r="BA38" s="70">
        <v>0</v>
      </c>
      <c r="BB38" s="59">
        <v>1.124188</v>
      </c>
      <c r="BC38" s="70">
        <v>1.124188</v>
      </c>
      <c r="BD38" s="70">
        <v>0</v>
      </c>
      <c r="BE38" s="59">
        <v>1.124188</v>
      </c>
      <c r="BF38" s="70">
        <v>1.124188</v>
      </c>
      <c r="BG38" s="70">
        <v>0</v>
      </c>
      <c r="BH38" s="59">
        <v>1.124188</v>
      </c>
      <c r="BI38" s="70">
        <v>1.124188</v>
      </c>
      <c r="BJ38" s="70">
        <v>0</v>
      </c>
      <c r="BK38" s="59">
        <v>1.124188</v>
      </c>
      <c r="BL38" s="70">
        <v>1.124188</v>
      </c>
      <c r="BM38" s="70">
        <v>0</v>
      </c>
      <c r="BN38" s="68">
        <v>1.124188</v>
      </c>
      <c r="BO38" s="70">
        <v>1.124188</v>
      </c>
      <c r="BP38" s="70">
        <v>0</v>
      </c>
      <c r="BQ38" s="68">
        <v>1.124188</v>
      </c>
      <c r="BR38" s="70">
        <v>1.124188</v>
      </c>
      <c r="BS38" s="70">
        <v>0</v>
      </c>
      <c r="BT38" s="68">
        <v>1.124188</v>
      </c>
      <c r="BU38" s="70">
        <v>1.124188</v>
      </c>
      <c r="BV38" s="70">
        <v>0</v>
      </c>
      <c r="BW38" s="68">
        <v>1.124188</v>
      </c>
      <c r="BX38" s="70">
        <v>1.124188</v>
      </c>
      <c r="BY38" s="70">
        <v>0</v>
      </c>
      <c r="BZ38" s="68">
        <v>1.124188</v>
      </c>
      <c r="CA38" s="68">
        <f t="shared" si="20"/>
        <v>13.490256</v>
      </c>
      <c r="CB38" s="68">
        <f t="shared" si="2"/>
        <v>0</v>
      </c>
      <c r="CC38" s="68">
        <f t="shared" si="3"/>
        <v>13.490256</v>
      </c>
      <c r="CD38" s="70">
        <v>0.399953</v>
      </c>
      <c r="CE38" s="70">
        <v>0</v>
      </c>
      <c r="CF38" s="68">
        <v>0.399953</v>
      </c>
      <c r="CG38" s="70">
        <v>0</v>
      </c>
      <c r="CH38" s="70">
        <v>0</v>
      </c>
      <c r="CI38" s="68">
        <v>0</v>
      </c>
      <c r="CJ38" s="70">
        <v>0</v>
      </c>
      <c r="CK38" s="70">
        <v>0</v>
      </c>
      <c r="CL38" s="68">
        <v>0</v>
      </c>
      <c r="CM38" s="70">
        <v>0</v>
      </c>
      <c r="CN38" s="70">
        <v>0</v>
      </c>
      <c r="CO38" s="68">
        <v>0</v>
      </c>
      <c r="CP38" s="70">
        <v>0</v>
      </c>
      <c r="CQ38" s="70">
        <v>0</v>
      </c>
      <c r="CR38" s="68">
        <v>0</v>
      </c>
      <c r="CS38" s="70">
        <v>0</v>
      </c>
      <c r="CT38" s="70">
        <v>0</v>
      </c>
      <c r="CU38" s="68">
        <v>0</v>
      </c>
      <c r="CV38" s="70">
        <v>0</v>
      </c>
      <c r="CW38" s="70">
        <v>0</v>
      </c>
      <c r="CX38" s="68">
        <v>0</v>
      </c>
      <c r="CY38" s="70">
        <v>0</v>
      </c>
      <c r="CZ38" s="70">
        <v>0</v>
      </c>
      <c r="DA38" s="68">
        <v>0</v>
      </c>
      <c r="DB38" s="70">
        <v>0</v>
      </c>
      <c r="DC38" s="70">
        <v>0</v>
      </c>
      <c r="DD38" s="68">
        <v>0</v>
      </c>
      <c r="DE38" s="70">
        <v>0</v>
      </c>
      <c r="DF38" s="70">
        <v>0</v>
      </c>
      <c r="DG38" s="68">
        <v>0</v>
      </c>
      <c r="DH38" s="68">
        <v>0</v>
      </c>
      <c r="DI38" s="68">
        <v>0</v>
      </c>
      <c r="DJ38" s="68">
        <v>0</v>
      </c>
      <c r="DK38" s="68">
        <v>0</v>
      </c>
      <c r="DL38" s="68">
        <v>0</v>
      </c>
      <c r="DM38" s="68">
        <v>0</v>
      </c>
      <c r="DN38" s="68">
        <f t="shared" si="21"/>
        <v>0.399953</v>
      </c>
      <c r="DO38" s="68">
        <f t="shared" si="22"/>
        <v>0</v>
      </c>
      <c r="DP38" s="68">
        <f t="shared" si="23"/>
        <v>0.399953</v>
      </c>
      <c r="DQ38" s="68">
        <v>1.154991</v>
      </c>
      <c r="DR38" s="68">
        <v>0.4</v>
      </c>
      <c r="DS38" s="68">
        <v>0.7549910000000001</v>
      </c>
      <c r="DT38" s="68">
        <v>1.154991</v>
      </c>
      <c r="DU38" s="68">
        <v>0</v>
      </c>
      <c r="DV38" s="68">
        <v>1.154991</v>
      </c>
      <c r="DW38" s="68">
        <v>1.154991</v>
      </c>
      <c r="DX38" s="68">
        <v>0</v>
      </c>
      <c r="DY38" s="68">
        <v>1.154991</v>
      </c>
      <c r="DZ38" s="68">
        <v>1.154991</v>
      </c>
      <c r="EA38" s="68">
        <v>0</v>
      </c>
      <c r="EB38" s="68">
        <v>1.154991</v>
      </c>
      <c r="EC38" s="68">
        <v>1.154991</v>
      </c>
      <c r="ED38" s="68">
        <v>0</v>
      </c>
      <c r="EE38" s="68">
        <v>1.154991</v>
      </c>
      <c r="EF38" s="68">
        <v>1.454937</v>
      </c>
      <c r="EG38" s="68">
        <v>0</v>
      </c>
      <c r="EH38" s="68">
        <v>1.454937</v>
      </c>
      <c r="EI38" s="68">
        <v>1.154991</v>
      </c>
      <c r="EJ38" s="68">
        <v>0</v>
      </c>
      <c r="EK38" s="68">
        <v>1.154991</v>
      </c>
      <c r="EL38" s="68">
        <v>1.154991</v>
      </c>
      <c r="EM38" s="68">
        <v>0</v>
      </c>
      <c r="EN38" s="68">
        <v>1.154991</v>
      </c>
      <c r="EO38" s="68">
        <v>1.154991</v>
      </c>
      <c r="EP38" s="68">
        <v>0</v>
      </c>
      <c r="EQ38" s="68">
        <v>1.154991</v>
      </c>
      <c r="ER38" s="68">
        <v>1.154991</v>
      </c>
      <c r="ES38" s="68">
        <v>0</v>
      </c>
      <c r="ET38" s="68">
        <v>1.154991</v>
      </c>
      <c r="EU38" s="68">
        <v>1.154991</v>
      </c>
      <c r="EV38" s="68">
        <v>0</v>
      </c>
      <c r="EW38" s="68">
        <v>1.154991</v>
      </c>
      <c r="EX38" s="68">
        <v>1.154991</v>
      </c>
      <c r="EY38" s="68">
        <v>0</v>
      </c>
      <c r="EZ38" s="68">
        <v>1.154991</v>
      </c>
      <c r="FA38" s="68">
        <f t="shared" si="24"/>
        <v>14.159838000000004</v>
      </c>
      <c r="FB38" s="68">
        <f t="shared" si="4"/>
        <v>0.4</v>
      </c>
      <c r="FC38" s="68">
        <f t="shared" si="25"/>
        <v>13.759838000000004</v>
      </c>
      <c r="FD38" s="68">
        <v>0.598336</v>
      </c>
      <c r="FE38" s="68">
        <v>1.622969</v>
      </c>
      <c r="FF38" s="68">
        <v>-1.0246330000000001</v>
      </c>
      <c r="FG38" s="68">
        <v>0.598336</v>
      </c>
      <c r="FH38" s="68">
        <v>1.622969</v>
      </c>
      <c r="FI38" s="68">
        <v>-1.0246330000000001</v>
      </c>
      <c r="FJ38" s="68">
        <v>0.598336</v>
      </c>
      <c r="FK38" s="68">
        <v>1.622969</v>
      </c>
      <c r="FL38" s="68">
        <v>-1.0246330000000001</v>
      </c>
      <c r="FM38" s="68">
        <v>0.598336</v>
      </c>
      <c r="FN38" s="68">
        <v>1.622969</v>
      </c>
      <c r="FO38" s="68">
        <v>-1.0246330000000001</v>
      </c>
      <c r="FP38" s="68">
        <v>0.598336</v>
      </c>
      <c r="FQ38" s="68">
        <v>1.622969</v>
      </c>
      <c r="FR38" s="68">
        <v>-1.0246330000000001</v>
      </c>
      <c r="FS38" s="68">
        <v>1.59828</v>
      </c>
      <c r="FT38" s="68">
        <v>1.622969</v>
      </c>
      <c r="FU38" s="68">
        <v>-0.024689000000000183</v>
      </c>
      <c r="FV38" s="68">
        <v>0.598336</v>
      </c>
      <c r="FW38" s="68">
        <v>1.622969</v>
      </c>
      <c r="FX38" s="68">
        <v>-1.0246330000000001</v>
      </c>
      <c r="FY38" s="68">
        <v>0.598336</v>
      </c>
      <c r="FZ38" s="68">
        <v>1.622969</v>
      </c>
      <c r="GA38" s="68">
        <v>-1.0246330000000001</v>
      </c>
      <c r="GB38" s="68">
        <v>0.598336</v>
      </c>
      <c r="GC38" s="68">
        <v>1.622969</v>
      </c>
      <c r="GD38" s="68">
        <v>-1.0246330000000001</v>
      </c>
      <c r="GE38" s="68">
        <v>0.598336</v>
      </c>
      <c r="GF38" s="68">
        <v>1.622969</v>
      </c>
      <c r="GG38" s="68">
        <v>-1.0246330000000001</v>
      </c>
      <c r="GH38" s="68">
        <v>0.598336</v>
      </c>
      <c r="GI38" s="68">
        <v>1.622969</v>
      </c>
      <c r="GJ38" s="68">
        <v>-1.0246330000000001</v>
      </c>
      <c r="GK38" s="68">
        <v>0.598336</v>
      </c>
      <c r="GL38" s="68">
        <v>1.622969</v>
      </c>
      <c r="GM38" s="68">
        <v>-1.0246330000000001</v>
      </c>
      <c r="GN38" s="68">
        <f t="shared" si="26"/>
        <v>8.179975999999998</v>
      </c>
      <c r="GO38" s="68">
        <f t="shared" si="5"/>
        <v>19.475628</v>
      </c>
      <c r="GP38" s="68">
        <f t="shared" si="6"/>
        <v>-11.295651999999999</v>
      </c>
    </row>
    <row r="39" spans="2:198" s="76" customFormat="1" ht="14.25" customHeight="1">
      <c r="B39" s="74">
        <v>26</v>
      </c>
      <c r="C39" s="75" t="s">
        <v>130</v>
      </c>
      <c r="D39" s="70">
        <f>+D40+D42+D43</f>
        <v>5.989758</v>
      </c>
      <c r="E39" s="70">
        <f>+E40+E42+E43</f>
        <v>7.337569</v>
      </c>
      <c r="F39" s="59">
        <f t="shared" si="7"/>
        <v>-1.347811</v>
      </c>
      <c r="G39" s="70">
        <f>+G40+G42+G43</f>
        <v>3.956741</v>
      </c>
      <c r="H39" s="70">
        <f>+H40+H42+H43</f>
        <v>11.618819</v>
      </c>
      <c r="I39" s="59">
        <f t="shared" si="8"/>
        <v>-7.662078</v>
      </c>
      <c r="J39" s="70">
        <f>+J40+J42+J43</f>
        <v>6.274903</v>
      </c>
      <c r="K39" s="70">
        <f>+K40+K42+K43</f>
        <v>7.337569</v>
      </c>
      <c r="L39" s="59">
        <f t="shared" si="9"/>
        <v>-1.062666</v>
      </c>
      <c r="M39" s="70">
        <f>+M40+M42+M43</f>
        <v>4.25252</v>
      </c>
      <c r="N39" s="70">
        <f>+N40+N42+N43</f>
        <v>13.309444</v>
      </c>
      <c r="O39" s="59">
        <f t="shared" si="10"/>
        <v>-9.056923999999999</v>
      </c>
      <c r="P39" s="70">
        <f>+P40+P42+P43</f>
        <v>5.290377</v>
      </c>
      <c r="Q39" s="70">
        <f>+Q40+Q42+Q43</f>
        <v>8.968819</v>
      </c>
      <c r="R39" s="59">
        <f t="shared" si="11"/>
        <v>-3.6784419999999995</v>
      </c>
      <c r="S39" s="70">
        <f>+S40+S42+S43</f>
        <v>57.24076</v>
      </c>
      <c r="T39" s="70">
        <f>+T40+T42+T43</f>
        <v>16.606304</v>
      </c>
      <c r="U39" s="59">
        <f t="shared" si="12"/>
        <v>40.634456</v>
      </c>
      <c r="V39" s="70">
        <f>+V40+V42+V43</f>
        <v>7.861204</v>
      </c>
      <c r="W39" s="70">
        <f>+W40+W42+W43</f>
        <v>7.337569</v>
      </c>
      <c r="X39" s="59">
        <f t="shared" si="13"/>
        <v>0.5236349999999996</v>
      </c>
      <c r="Y39" s="70">
        <f>+Y40+Y42+Y43</f>
        <v>29.603931</v>
      </c>
      <c r="Z39" s="70">
        <f>+Z40+Z42+Z43</f>
        <v>7.337569</v>
      </c>
      <c r="AA39" s="59">
        <f t="shared" si="14"/>
        <v>22.266362</v>
      </c>
      <c r="AB39" s="70">
        <f>+AB40+AB42+AB43</f>
        <v>6.960240000000001</v>
      </c>
      <c r="AC39" s="70">
        <f>+AC40+AC42+AC43</f>
        <v>8.237569</v>
      </c>
      <c r="AD39" s="59">
        <f t="shared" si="15"/>
        <v>-1.277329</v>
      </c>
      <c r="AE39" s="70">
        <f>+AE40+AE42+AE43</f>
        <v>13.534093</v>
      </c>
      <c r="AF39" s="70">
        <f>+AF40+AF42+AF43</f>
        <v>11.961781</v>
      </c>
      <c r="AG39" s="59">
        <f t="shared" si="16"/>
        <v>1.5723120000000002</v>
      </c>
      <c r="AH39" s="70">
        <f>+AH40+AH42+AH43</f>
        <v>7.958233</v>
      </c>
      <c r="AI39" s="70">
        <f>+AI40+AI42+AI43</f>
        <v>21.903429</v>
      </c>
      <c r="AJ39" s="59">
        <f t="shared" si="17"/>
        <v>-13.945196</v>
      </c>
      <c r="AK39" s="70">
        <f>+AK40+AK42+AK43</f>
        <v>13.685481000000001</v>
      </c>
      <c r="AL39" s="70">
        <f>+AL40+AL42+AL43</f>
        <v>13.82647</v>
      </c>
      <c r="AM39" s="59">
        <f t="shared" si="18"/>
        <v>-0.14098899999999936</v>
      </c>
      <c r="AN39" s="68">
        <f t="shared" si="19"/>
        <v>162.60824100000002</v>
      </c>
      <c r="AO39" s="68">
        <f t="shared" si="0"/>
        <v>135.782911</v>
      </c>
      <c r="AP39" s="68">
        <f t="shared" si="1"/>
        <v>26.825329999999994</v>
      </c>
      <c r="AQ39" s="70">
        <v>25.39644</v>
      </c>
      <c r="AR39" s="70">
        <v>22.104298</v>
      </c>
      <c r="AS39" s="59">
        <v>3.292141999999999</v>
      </c>
      <c r="AT39" s="70">
        <v>15.860696</v>
      </c>
      <c r="AU39" s="70">
        <v>16.525356</v>
      </c>
      <c r="AV39" s="59">
        <v>-0.6646599999999989</v>
      </c>
      <c r="AW39" s="70">
        <v>20.448907000000002</v>
      </c>
      <c r="AX39" s="70">
        <v>19.584794000000002</v>
      </c>
      <c r="AY39" s="59">
        <v>0.8641130000000015</v>
      </c>
      <c r="AZ39" s="70">
        <v>20.890333</v>
      </c>
      <c r="BA39" s="70">
        <v>9.941084</v>
      </c>
      <c r="BB39" s="59">
        <v>10.949248999999998</v>
      </c>
      <c r="BC39" s="70">
        <v>20.008212</v>
      </c>
      <c r="BD39" s="70">
        <v>15.856709</v>
      </c>
      <c r="BE39" s="59">
        <v>4.151503</v>
      </c>
      <c r="BF39" s="70">
        <v>21.367369</v>
      </c>
      <c r="BG39" s="70">
        <v>23.255226</v>
      </c>
      <c r="BH39" s="59">
        <v>-1.8878570000000003</v>
      </c>
      <c r="BI39" s="70">
        <v>18.383082</v>
      </c>
      <c r="BJ39" s="70">
        <v>9.941084</v>
      </c>
      <c r="BK39" s="59">
        <v>8.441998</v>
      </c>
      <c r="BL39" s="70">
        <v>31.04567</v>
      </c>
      <c r="BM39" s="70">
        <v>9.941084</v>
      </c>
      <c r="BN39" s="68">
        <v>21.104586</v>
      </c>
      <c r="BO39" s="70">
        <v>21.009235</v>
      </c>
      <c r="BP39" s="70">
        <v>10.241084</v>
      </c>
      <c r="BQ39" s="68">
        <v>10.768151</v>
      </c>
      <c r="BR39" s="70">
        <v>15.726778000000001</v>
      </c>
      <c r="BS39" s="70">
        <v>17.300946</v>
      </c>
      <c r="BT39" s="68">
        <v>-1.5741679999999996</v>
      </c>
      <c r="BU39" s="70">
        <v>19.31259</v>
      </c>
      <c r="BV39" s="70">
        <v>10.902144999999999</v>
      </c>
      <c r="BW39" s="68">
        <v>8.410445000000003</v>
      </c>
      <c r="BX39" s="70">
        <v>17.520954</v>
      </c>
      <c r="BY39" s="70">
        <v>9.941084</v>
      </c>
      <c r="BZ39" s="68">
        <v>7.57987</v>
      </c>
      <c r="CA39" s="68">
        <f t="shared" si="20"/>
        <v>246.97026599999998</v>
      </c>
      <c r="CB39" s="68">
        <f t="shared" si="2"/>
        <v>175.534894</v>
      </c>
      <c r="CC39" s="68">
        <f t="shared" si="3"/>
        <v>71.435372</v>
      </c>
      <c r="CD39" s="70">
        <v>13.917390000000001</v>
      </c>
      <c r="CE39" s="70">
        <v>4.362047</v>
      </c>
      <c r="CF39" s="68">
        <v>9.555343</v>
      </c>
      <c r="CG39" s="70">
        <v>13.821421999999998</v>
      </c>
      <c r="CH39" s="70">
        <v>6.277672</v>
      </c>
      <c r="CI39" s="68">
        <v>7.543749999999999</v>
      </c>
      <c r="CJ39" s="70">
        <v>22.764836</v>
      </c>
      <c r="CK39" s="70">
        <v>2.774547</v>
      </c>
      <c r="CL39" s="68">
        <v>19.990288999999997</v>
      </c>
      <c r="CM39" s="70">
        <v>15.403435</v>
      </c>
      <c r="CN39" s="70">
        <v>2.774547</v>
      </c>
      <c r="CO39" s="68">
        <v>12.628888</v>
      </c>
      <c r="CP39" s="70">
        <v>15.174395</v>
      </c>
      <c r="CQ39" s="70">
        <v>4.430797</v>
      </c>
      <c r="CR39" s="68">
        <v>10.743597999999999</v>
      </c>
      <c r="CS39" s="70">
        <v>34.730463</v>
      </c>
      <c r="CT39" s="70">
        <v>8.896186</v>
      </c>
      <c r="CU39" s="68">
        <v>25.834277</v>
      </c>
      <c r="CV39" s="70">
        <v>16.416106</v>
      </c>
      <c r="CW39" s="70">
        <v>2.774547</v>
      </c>
      <c r="CX39" s="68">
        <v>13.641559</v>
      </c>
      <c r="CY39" s="70">
        <v>14.462057999999999</v>
      </c>
      <c r="CZ39" s="70">
        <v>2.774547</v>
      </c>
      <c r="DA39" s="68">
        <v>11.687511</v>
      </c>
      <c r="DB39" s="70">
        <v>34.440458</v>
      </c>
      <c r="DC39" s="70">
        <v>2.834364</v>
      </c>
      <c r="DD39" s="68">
        <v>31.606094</v>
      </c>
      <c r="DE39" s="70">
        <v>38.558542</v>
      </c>
      <c r="DF39" s="70">
        <v>5.712047</v>
      </c>
      <c r="DG39" s="68">
        <v>32.846495</v>
      </c>
      <c r="DH39" s="68">
        <v>69.834217</v>
      </c>
      <c r="DI39" s="68">
        <v>4.368297</v>
      </c>
      <c r="DJ39" s="68">
        <v>65.46592</v>
      </c>
      <c r="DK39" s="68">
        <v>64.98377</v>
      </c>
      <c r="DL39" s="68">
        <v>2.774547</v>
      </c>
      <c r="DM39" s="68">
        <v>62.209222999999994</v>
      </c>
      <c r="DN39" s="68">
        <f>CD39+CG39+CJ39+CM39+CP39+CS39+CV39+CY39+DB39+DE39+DH39+DK39</f>
        <v>354.507092</v>
      </c>
      <c r="DO39" s="68">
        <f t="shared" si="22"/>
        <v>50.754144999999994</v>
      </c>
      <c r="DP39" s="68">
        <f t="shared" si="23"/>
        <v>303.752947</v>
      </c>
      <c r="DQ39" s="68">
        <v>95.421138</v>
      </c>
      <c r="DR39" s="68">
        <v>7.518872</v>
      </c>
      <c r="DS39" s="68">
        <v>87.902266</v>
      </c>
      <c r="DT39" s="68">
        <v>142.697194</v>
      </c>
      <c r="DU39" s="68">
        <v>2.158923</v>
      </c>
      <c r="DV39" s="68">
        <v>140.538271</v>
      </c>
      <c r="DW39" s="68">
        <v>69.507022</v>
      </c>
      <c r="DX39" s="68">
        <v>2.158923</v>
      </c>
      <c r="DY39" s="68">
        <v>67.348099</v>
      </c>
      <c r="DZ39" s="68">
        <v>70.30000799999999</v>
      </c>
      <c r="EA39" s="68">
        <v>2.408923</v>
      </c>
      <c r="EB39" s="68">
        <v>67.891085</v>
      </c>
      <c r="EC39" s="68">
        <v>133.21679699999999</v>
      </c>
      <c r="ED39" s="68">
        <v>2.178923</v>
      </c>
      <c r="EE39" s="68">
        <v>131.037874</v>
      </c>
      <c r="EF39" s="68">
        <v>260.328853</v>
      </c>
      <c r="EG39" s="68">
        <v>29.947915000000002</v>
      </c>
      <c r="EH39" s="68">
        <v>230.38093800000001</v>
      </c>
      <c r="EI39" s="68">
        <v>33.682716</v>
      </c>
      <c r="EJ39" s="68">
        <v>2.183923</v>
      </c>
      <c r="EK39" s="68">
        <v>31.498793</v>
      </c>
      <c r="EL39" s="68">
        <v>47.001947</v>
      </c>
      <c r="EM39" s="68">
        <v>2.158923</v>
      </c>
      <c r="EN39" s="68">
        <v>44.84302400000001</v>
      </c>
      <c r="EO39" s="68">
        <v>154.855035</v>
      </c>
      <c r="EP39" s="68">
        <v>2.498923</v>
      </c>
      <c r="EQ39" s="68">
        <v>152.356112</v>
      </c>
      <c r="ER39" s="68">
        <v>109.36424</v>
      </c>
      <c r="ES39" s="68">
        <v>3.555613</v>
      </c>
      <c r="ET39" s="68">
        <v>105.808627</v>
      </c>
      <c r="EU39" s="68">
        <v>26.262805</v>
      </c>
      <c r="EV39" s="68">
        <v>2.358923</v>
      </c>
      <c r="EW39" s="68">
        <v>23.903882</v>
      </c>
      <c r="EX39" s="68">
        <v>72.062535</v>
      </c>
      <c r="EY39" s="68">
        <v>2.158923</v>
      </c>
      <c r="EZ39" s="68">
        <v>69.903612</v>
      </c>
      <c r="FA39" s="68">
        <f t="shared" si="24"/>
        <v>1214.70029</v>
      </c>
      <c r="FB39" s="68">
        <f t="shared" si="4"/>
        <v>61.287707</v>
      </c>
      <c r="FC39" s="68">
        <f t="shared" si="25"/>
        <v>1153.4125830000003</v>
      </c>
      <c r="FD39" s="68">
        <v>21.593335000000003</v>
      </c>
      <c r="FE39" s="68">
        <v>4.267554</v>
      </c>
      <c r="FF39" s="68">
        <v>17.325781000000003</v>
      </c>
      <c r="FG39" s="68">
        <v>54.90567600000001</v>
      </c>
      <c r="FH39" s="68">
        <v>7.0275229999999995</v>
      </c>
      <c r="FI39" s="68">
        <v>47.878153000000005</v>
      </c>
      <c r="FJ39" s="68">
        <v>61.149293</v>
      </c>
      <c r="FK39" s="68">
        <v>5.027554</v>
      </c>
      <c r="FL39" s="68">
        <v>56.121739</v>
      </c>
      <c r="FM39" s="68">
        <v>78.424242</v>
      </c>
      <c r="FN39" s="68">
        <v>5.027554</v>
      </c>
      <c r="FO39" s="68">
        <v>73.396688</v>
      </c>
      <c r="FP39" s="68">
        <v>32.262433</v>
      </c>
      <c r="FQ39" s="68">
        <v>5.057554</v>
      </c>
      <c r="FR39" s="68">
        <v>27.204879</v>
      </c>
      <c r="FS39" s="68">
        <v>134.51732900000002</v>
      </c>
      <c r="FT39" s="68">
        <v>9.794979000000001</v>
      </c>
      <c r="FU39" s="68">
        <v>124.72235</v>
      </c>
      <c r="FV39" s="68">
        <v>37.431229</v>
      </c>
      <c r="FW39" s="68">
        <v>6.5000539999999996</v>
      </c>
      <c r="FX39" s="68">
        <v>30.931175000000003</v>
      </c>
      <c r="FY39" s="68">
        <v>6.712487</v>
      </c>
      <c r="FZ39" s="68">
        <v>4.267554</v>
      </c>
      <c r="GA39" s="68">
        <v>2.4449330000000007</v>
      </c>
      <c r="GB39" s="68">
        <v>104.76843600000001</v>
      </c>
      <c r="GC39" s="68">
        <v>9.22294</v>
      </c>
      <c r="GD39" s="68">
        <v>95.545496</v>
      </c>
      <c r="GE39" s="68">
        <v>49.56082</v>
      </c>
      <c r="GF39" s="68">
        <v>4.267554</v>
      </c>
      <c r="GG39" s="68">
        <v>45.293266</v>
      </c>
      <c r="GH39" s="68">
        <v>121.894695</v>
      </c>
      <c r="GI39" s="68">
        <v>4.267554</v>
      </c>
      <c r="GJ39" s="68">
        <v>117.627141</v>
      </c>
      <c r="GK39" s="68">
        <v>83.091355</v>
      </c>
      <c r="GL39" s="68">
        <v>5.577554</v>
      </c>
      <c r="GM39" s="68">
        <v>77.513801</v>
      </c>
      <c r="GN39" s="68">
        <f t="shared" si="26"/>
        <v>786.3113300000001</v>
      </c>
      <c r="GO39" s="68">
        <f t="shared" si="5"/>
        <v>70.30592800000001</v>
      </c>
      <c r="GP39" s="68">
        <f t="shared" si="6"/>
        <v>716.005402</v>
      </c>
    </row>
    <row r="40" spans="2:198" s="76" customFormat="1" ht="14.25" customHeight="1">
      <c r="B40" s="74"/>
      <c r="C40" s="75" t="s">
        <v>131</v>
      </c>
      <c r="D40" s="68">
        <v>5.739758</v>
      </c>
      <c r="E40" s="68">
        <v>7.322936</v>
      </c>
      <c r="F40" s="59">
        <f t="shared" si="7"/>
        <v>-1.5831780000000002</v>
      </c>
      <c r="G40" s="68">
        <v>3.935013</v>
      </c>
      <c r="H40" s="68">
        <v>11.604186</v>
      </c>
      <c r="I40" s="59">
        <f t="shared" si="8"/>
        <v>-7.669173000000001</v>
      </c>
      <c r="J40" s="68">
        <v>6.174911</v>
      </c>
      <c r="K40" s="68">
        <v>7.322936</v>
      </c>
      <c r="L40" s="59">
        <f t="shared" si="9"/>
        <v>-1.1480250000000005</v>
      </c>
      <c r="M40" s="68">
        <v>4.25252</v>
      </c>
      <c r="N40" s="68">
        <v>13.294811</v>
      </c>
      <c r="O40" s="59">
        <f t="shared" si="10"/>
        <v>-9.042290999999999</v>
      </c>
      <c r="P40" s="68">
        <v>5.091939</v>
      </c>
      <c r="Q40" s="68">
        <v>8.954186</v>
      </c>
      <c r="R40" s="59">
        <f t="shared" si="11"/>
        <v>-3.862247</v>
      </c>
      <c r="S40" s="68">
        <v>56.893095</v>
      </c>
      <c r="T40" s="68">
        <v>16.591671</v>
      </c>
      <c r="U40" s="59">
        <f t="shared" si="12"/>
        <v>40.301424</v>
      </c>
      <c r="V40" s="68">
        <v>7.861204</v>
      </c>
      <c r="W40" s="68">
        <v>7.322936</v>
      </c>
      <c r="X40" s="59">
        <f t="shared" si="13"/>
        <v>0.5382679999999995</v>
      </c>
      <c r="Y40" s="68">
        <v>4.365834</v>
      </c>
      <c r="Z40" s="68">
        <v>7.322936</v>
      </c>
      <c r="AA40" s="59">
        <f t="shared" si="14"/>
        <v>-2.957102</v>
      </c>
      <c r="AB40" s="68">
        <v>4.226337</v>
      </c>
      <c r="AC40" s="68">
        <v>7.322936</v>
      </c>
      <c r="AD40" s="59">
        <f t="shared" si="15"/>
        <v>-3.0965990000000003</v>
      </c>
      <c r="AE40" s="68">
        <v>8.771929</v>
      </c>
      <c r="AF40" s="68">
        <v>11.947148</v>
      </c>
      <c r="AG40" s="59">
        <f t="shared" si="16"/>
        <v>-3.1752190000000002</v>
      </c>
      <c r="AH40" s="68">
        <v>4.051013</v>
      </c>
      <c r="AI40" s="68">
        <v>21.888796</v>
      </c>
      <c r="AJ40" s="59">
        <f t="shared" si="17"/>
        <v>-17.837782999999998</v>
      </c>
      <c r="AK40" s="68">
        <v>3.835957</v>
      </c>
      <c r="AL40" s="68">
        <v>13.811837</v>
      </c>
      <c r="AM40" s="59">
        <f t="shared" si="18"/>
        <v>-9.97588</v>
      </c>
      <c r="AN40" s="68">
        <f t="shared" si="19"/>
        <v>115.19951</v>
      </c>
      <c r="AO40" s="68">
        <f t="shared" si="0"/>
        <v>134.707315</v>
      </c>
      <c r="AP40" s="68">
        <f t="shared" si="1"/>
        <v>-19.507805000000005</v>
      </c>
      <c r="AQ40" s="68">
        <v>25.246367</v>
      </c>
      <c r="AR40" s="68">
        <v>22.047456</v>
      </c>
      <c r="AS40" s="59">
        <v>3.198910999999999</v>
      </c>
      <c r="AT40" s="68">
        <v>14.960623</v>
      </c>
      <c r="AU40" s="68">
        <v>16.468514</v>
      </c>
      <c r="AV40" s="59">
        <v>-1.507890999999999</v>
      </c>
      <c r="AW40" s="70">
        <v>18.698834</v>
      </c>
      <c r="AX40" s="70">
        <v>12.693438</v>
      </c>
      <c r="AY40" s="59">
        <v>6.005396000000001</v>
      </c>
      <c r="AZ40" s="70">
        <v>15.169557</v>
      </c>
      <c r="BA40" s="70">
        <v>9.884242</v>
      </c>
      <c r="BB40" s="59">
        <v>5.285314999999999</v>
      </c>
      <c r="BC40" s="70">
        <v>15.21283</v>
      </c>
      <c r="BD40" s="70">
        <v>15.799867</v>
      </c>
      <c r="BE40" s="59">
        <v>-0.5870370000000005</v>
      </c>
      <c r="BF40" s="70">
        <v>18.827296</v>
      </c>
      <c r="BG40" s="70">
        <v>15.898384</v>
      </c>
      <c r="BH40" s="59">
        <v>2.9289120000000004</v>
      </c>
      <c r="BI40" s="70">
        <v>18.083009</v>
      </c>
      <c r="BJ40" s="70">
        <v>9.884242</v>
      </c>
      <c r="BK40" s="59">
        <v>8.198767</v>
      </c>
      <c r="BL40" s="70">
        <v>28.605094</v>
      </c>
      <c r="BM40" s="70">
        <v>9.884242</v>
      </c>
      <c r="BN40" s="68">
        <v>18.720852</v>
      </c>
      <c r="BO40" s="70">
        <v>20.604232</v>
      </c>
      <c r="BP40" s="70">
        <v>9.884242</v>
      </c>
      <c r="BQ40" s="68">
        <v>10.71999</v>
      </c>
      <c r="BR40" s="70">
        <v>15.076705</v>
      </c>
      <c r="BS40" s="70">
        <v>17.244104</v>
      </c>
      <c r="BT40" s="68">
        <v>-2.1673989999999996</v>
      </c>
      <c r="BU40" s="70">
        <v>15.152532</v>
      </c>
      <c r="BV40" s="70">
        <v>10.845303</v>
      </c>
      <c r="BW40" s="68">
        <v>4.307229000000001</v>
      </c>
      <c r="BX40" s="70">
        <v>17.500881</v>
      </c>
      <c r="BY40" s="70">
        <v>9.884242</v>
      </c>
      <c r="BZ40" s="68">
        <v>7.616638999999999</v>
      </c>
      <c r="CA40" s="68">
        <f t="shared" si="20"/>
        <v>223.13796</v>
      </c>
      <c r="CB40" s="68">
        <f t="shared" si="2"/>
        <v>160.418276</v>
      </c>
      <c r="CC40" s="68">
        <f t="shared" si="3"/>
        <v>62.719684</v>
      </c>
      <c r="CD40" s="70">
        <v>6.799952</v>
      </c>
      <c r="CE40" s="70">
        <v>4.356087</v>
      </c>
      <c r="CF40" s="68">
        <v>2.4438650000000006</v>
      </c>
      <c r="CG40" s="70">
        <v>7.551892</v>
      </c>
      <c r="CH40" s="70">
        <v>6.271712</v>
      </c>
      <c r="CI40" s="68">
        <v>1.2801799999999997</v>
      </c>
      <c r="CJ40" s="70">
        <v>8.808207</v>
      </c>
      <c r="CK40" s="70">
        <v>2.768587</v>
      </c>
      <c r="CL40" s="68">
        <v>6.039619999999999</v>
      </c>
      <c r="CM40" s="70">
        <v>7.839476</v>
      </c>
      <c r="CN40" s="70">
        <v>2.768587</v>
      </c>
      <c r="CO40" s="68">
        <v>5.070889</v>
      </c>
      <c r="CP40" s="70">
        <v>6.771254</v>
      </c>
      <c r="CQ40" s="70">
        <v>4.424837</v>
      </c>
      <c r="CR40" s="68">
        <v>2.3464169999999998</v>
      </c>
      <c r="CS40" s="70">
        <v>6.711648</v>
      </c>
      <c r="CT40" s="70">
        <v>8.890226</v>
      </c>
      <c r="CU40" s="68">
        <v>-2.178578</v>
      </c>
      <c r="CV40" s="70">
        <v>7.154567</v>
      </c>
      <c r="CW40" s="70">
        <v>2.768587</v>
      </c>
      <c r="CX40" s="68">
        <v>4.38598</v>
      </c>
      <c r="CY40" s="70">
        <v>7.058342</v>
      </c>
      <c r="CZ40" s="70">
        <v>2.768587</v>
      </c>
      <c r="DA40" s="68">
        <v>4.2897549999999995</v>
      </c>
      <c r="DB40" s="70">
        <v>7.836444</v>
      </c>
      <c r="DC40" s="70">
        <v>2.828404</v>
      </c>
      <c r="DD40" s="68">
        <v>5.00804</v>
      </c>
      <c r="DE40" s="70">
        <v>9.906458</v>
      </c>
      <c r="DF40" s="70">
        <v>5.706087</v>
      </c>
      <c r="DG40" s="68">
        <v>4.2003710000000005</v>
      </c>
      <c r="DH40" s="68">
        <v>7.561597</v>
      </c>
      <c r="DI40" s="68">
        <v>4.362337</v>
      </c>
      <c r="DJ40" s="68">
        <v>3.1992599999999998</v>
      </c>
      <c r="DK40" s="68">
        <v>10.801562</v>
      </c>
      <c r="DL40" s="68">
        <v>2.768587</v>
      </c>
      <c r="DM40" s="68">
        <v>8.032975</v>
      </c>
      <c r="DN40" s="68">
        <f t="shared" si="21"/>
        <v>94.801399</v>
      </c>
      <c r="DO40" s="68">
        <f t="shared" si="22"/>
        <v>50.68262499999999</v>
      </c>
      <c r="DP40" s="68">
        <f t="shared" si="23"/>
        <v>44.118774</v>
      </c>
      <c r="DQ40" s="68">
        <v>22.565861</v>
      </c>
      <c r="DR40" s="68">
        <v>7.434701</v>
      </c>
      <c r="DS40" s="68">
        <v>15.131160000000001</v>
      </c>
      <c r="DT40" s="68">
        <v>22.6539</v>
      </c>
      <c r="DU40" s="68">
        <v>2.074752</v>
      </c>
      <c r="DV40" s="68">
        <v>20.579148</v>
      </c>
      <c r="DW40" s="68">
        <v>38.950011</v>
      </c>
      <c r="DX40" s="68">
        <v>2.074752</v>
      </c>
      <c r="DY40" s="68">
        <v>36.875259</v>
      </c>
      <c r="DZ40" s="68">
        <v>62.259325</v>
      </c>
      <c r="EA40" s="68">
        <v>2.324752</v>
      </c>
      <c r="EB40" s="68">
        <v>59.934573</v>
      </c>
      <c r="EC40" s="68">
        <v>24.008741</v>
      </c>
      <c r="ED40" s="68">
        <v>2.074752</v>
      </c>
      <c r="EE40" s="68">
        <v>21.933989</v>
      </c>
      <c r="EF40" s="68">
        <v>62.970646</v>
      </c>
      <c r="EG40" s="68">
        <v>26.345172</v>
      </c>
      <c r="EH40" s="68">
        <v>36.625474</v>
      </c>
      <c r="EI40" s="68">
        <v>25.733805</v>
      </c>
      <c r="EJ40" s="68">
        <v>2.074752</v>
      </c>
      <c r="EK40" s="68">
        <v>23.659053</v>
      </c>
      <c r="EL40" s="68">
        <v>38.15834</v>
      </c>
      <c r="EM40" s="68">
        <v>2.074752</v>
      </c>
      <c r="EN40" s="68">
        <v>36.083588000000006</v>
      </c>
      <c r="EO40" s="68">
        <v>39.619062</v>
      </c>
      <c r="EP40" s="68">
        <v>2.374752</v>
      </c>
      <c r="EQ40" s="68">
        <v>37.24431</v>
      </c>
      <c r="ER40" s="68">
        <v>48.46045</v>
      </c>
      <c r="ES40" s="68">
        <v>3.471442</v>
      </c>
      <c r="ET40" s="68">
        <v>44.989008</v>
      </c>
      <c r="EU40" s="68">
        <v>25.153937</v>
      </c>
      <c r="EV40" s="68">
        <v>2.274752</v>
      </c>
      <c r="EW40" s="68">
        <v>22.879185</v>
      </c>
      <c r="EX40" s="68">
        <v>27.594215</v>
      </c>
      <c r="EY40" s="68">
        <v>2.074752</v>
      </c>
      <c r="EZ40" s="68">
        <v>25.519463</v>
      </c>
      <c r="FA40" s="68">
        <f t="shared" si="24"/>
        <v>438.128293</v>
      </c>
      <c r="FB40" s="68">
        <f t="shared" si="4"/>
        <v>56.67408300000001</v>
      </c>
      <c r="FC40" s="68">
        <f t="shared" si="25"/>
        <v>381.45421</v>
      </c>
      <c r="FD40" s="68">
        <v>6.300733</v>
      </c>
      <c r="FE40" s="68">
        <v>4.184778</v>
      </c>
      <c r="FF40" s="68">
        <v>2.1159550000000005</v>
      </c>
      <c r="FG40" s="68">
        <v>44.473801</v>
      </c>
      <c r="FH40" s="68">
        <v>6.944747</v>
      </c>
      <c r="FI40" s="68">
        <v>37.529054</v>
      </c>
      <c r="FJ40" s="68">
        <v>10.32936</v>
      </c>
      <c r="FK40" s="68">
        <v>4.944778</v>
      </c>
      <c r="FL40" s="68">
        <v>5.384581999999999</v>
      </c>
      <c r="FM40" s="68">
        <v>9.468023</v>
      </c>
      <c r="FN40" s="68">
        <v>4.944778</v>
      </c>
      <c r="FO40" s="68">
        <v>4.523245</v>
      </c>
      <c r="FP40" s="68">
        <v>11.593857</v>
      </c>
      <c r="FQ40" s="68">
        <v>4.974778</v>
      </c>
      <c r="FR40" s="68">
        <v>6.619079</v>
      </c>
      <c r="FS40" s="68">
        <v>9.288596</v>
      </c>
      <c r="FT40" s="68">
        <v>8.444703</v>
      </c>
      <c r="FU40" s="68">
        <v>0.8438929999999996</v>
      </c>
      <c r="FV40" s="68">
        <v>13.371482</v>
      </c>
      <c r="FW40" s="68">
        <v>4.684778</v>
      </c>
      <c r="FX40" s="68">
        <v>8.686704</v>
      </c>
      <c r="FY40" s="68">
        <v>5.832397</v>
      </c>
      <c r="FZ40" s="68">
        <v>4.184778</v>
      </c>
      <c r="GA40" s="68">
        <v>1.6476190000000006</v>
      </c>
      <c r="GB40" s="68">
        <v>9.838275</v>
      </c>
      <c r="GC40" s="68">
        <v>5.984728</v>
      </c>
      <c r="GD40" s="68">
        <v>3.853547</v>
      </c>
      <c r="GE40" s="68">
        <v>19.743137</v>
      </c>
      <c r="GF40" s="68">
        <v>4.184778</v>
      </c>
      <c r="GG40" s="68">
        <v>15.558359000000001</v>
      </c>
      <c r="GH40" s="68">
        <v>5.927134</v>
      </c>
      <c r="GI40" s="68">
        <v>4.184778</v>
      </c>
      <c r="GJ40" s="68">
        <v>1.742356</v>
      </c>
      <c r="GK40" s="68">
        <v>7.142904</v>
      </c>
      <c r="GL40" s="68">
        <v>5.494778</v>
      </c>
      <c r="GM40" s="68">
        <v>1.6481259999999995</v>
      </c>
      <c r="GN40" s="68">
        <f t="shared" si="26"/>
        <v>153.30969899999997</v>
      </c>
      <c r="GO40" s="68">
        <f t="shared" si="5"/>
        <v>63.15718000000001</v>
      </c>
      <c r="GP40" s="68">
        <f t="shared" si="6"/>
        <v>90.15251900000003</v>
      </c>
    </row>
    <row r="41" spans="2:198" s="78" customFormat="1" ht="14.25" customHeight="1">
      <c r="B41" s="77"/>
      <c r="C41" s="52" t="s">
        <v>132</v>
      </c>
      <c r="D41" s="68"/>
      <c r="E41" s="68"/>
      <c r="F41" s="59">
        <f t="shared" si="7"/>
        <v>0</v>
      </c>
      <c r="G41" s="68"/>
      <c r="H41" s="68"/>
      <c r="I41" s="59">
        <f t="shared" si="8"/>
        <v>0</v>
      </c>
      <c r="J41" s="68"/>
      <c r="K41" s="68"/>
      <c r="L41" s="59">
        <f t="shared" si="9"/>
        <v>0</v>
      </c>
      <c r="M41" s="68"/>
      <c r="N41" s="68"/>
      <c r="O41" s="59">
        <f t="shared" si="10"/>
        <v>0</v>
      </c>
      <c r="P41" s="68"/>
      <c r="Q41" s="68"/>
      <c r="R41" s="59">
        <f t="shared" si="11"/>
        <v>0</v>
      </c>
      <c r="S41" s="68"/>
      <c r="T41" s="68"/>
      <c r="U41" s="59">
        <f t="shared" si="12"/>
        <v>0</v>
      </c>
      <c r="V41" s="68"/>
      <c r="W41" s="68"/>
      <c r="X41" s="59">
        <f t="shared" si="13"/>
        <v>0</v>
      </c>
      <c r="Y41" s="68"/>
      <c r="Z41" s="68"/>
      <c r="AA41" s="59">
        <f t="shared" si="14"/>
        <v>0</v>
      </c>
      <c r="AB41" s="68"/>
      <c r="AC41" s="68"/>
      <c r="AD41" s="59">
        <f t="shared" si="15"/>
        <v>0</v>
      </c>
      <c r="AE41" s="68"/>
      <c r="AF41" s="68"/>
      <c r="AG41" s="59">
        <f t="shared" si="16"/>
        <v>0</v>
      </c>
      <c r="AH41" s="68"/>
      <c r="AI41" s="68"/>
      <c r="AJ41" s="59">
        <f t="shared" si="17"/>
        <v>0</v>
      </c>
      <c r="AK41" s="68"/>
      <c r="AL41" s="68"/>
      <c r="AM41" s="59">
        <f t="shared" si="18"/>
        <v>0</v>
      </c>
      <c r="AN41" s="68">
        <f t="shared" si="19"/>
        <v>0</v>
      </c>
      <c r="AO41" s="68">
        <f t="shared" si="0"/>
        <v>0</v>
      </c>
      <c r="AP41" s="68">
        <f t="shared" si="1"/>
        <v>0</v>
      </c>
      <c r="AQ41" s="68">
        <v>0</v>
      </c>
      <c r="AR41" s="68">
        <v>0</v>
      </c>
      <c r="AS41" s="59">
        <v>0</v>
      </c>
      <c r="AT41" s="68">
        <v>0</v>
      </c>
      <c r="AU41" s="68">
        <v>0</v>
      </c>
      <c r="AV41" s="59">
        <v>0</v>
      </c>
      <c r="AW41" s="70">
        <v>0</v>
      </c>
      <c r="AX41" s="70">
        <v>0</v>
      </c>
      <c r="AY41" s="59">
        <v>0</v>
      </c>
      <c r="AZ41" s="70">
        <v>0</v>
      </c>
      <c r="BA41" s="70">
        <v>0</v>
      </c>
      <c r="BB41" s="59">
        <v>0</v>
      </c>
      <c r="BC41" s="70">
        <v>0</v>
      </c>
      <c r="BD41" s="70">
        <v>0</v>
      </c>
      <c r="BE41" s="59">
        <v>0</v>
      </c>
      <c r="BF41" s="70">
        <v>0</v>
      </c>
      <c r="BG41" s="70">
        <v>0</v>
      </c>
      <c r="BH41" s="59">
        <v>0</v>
      </c>
      <c r="BI41" s="70">
        <v>0</v>
      </c>
      <c r="BJ41" s="70">
        <v>0</v>
      </c>
      <c r="BK41" s="59">
        <v>0</v>
      </c>
      <c r="BL41" s="70">
        <v>0</v>
      </c>
      <c r="BM41" s="70">
        <v>0</v>
      </c>
      <c r="BN41" s="68">
        <v>0</v>
      </c>
      <c r="BO41" s="70">
        <v>0</v>
      </c>
      <c r="BP41" s="70">
        <v>0</v>
      </c>
      <c r="BQ41" s="68">
        <v>0</v>
      </c>
      <c r="BR41" s="70">
        <v>0</v>
      </c>
      <c r="BS41" s="70">
        <v>0</v>
      </c>
      <c r="BT41" s="68">
        <v>0</v>
      </c>
      <c r="BU41" s="70">
        <v>0</v>
      </c>
      <c r="BV41" s="70">
        <v>0</v>
      </c>
      <c r="BW41" s="68">
        <v>0</v>
      </c>
      <c r="BX41" s="70">
        <v>0</v>
      </c>
      <c r="BY41" s="70">
        <v>0</v>
      </c>
      <c r="BZ41" s="68">
        <v>0</v>
      </c>
      <c r="CA41" s="68">
        <f t="shared" si="20"/>
        <v>0</v>
      </c>
      <c r="CB41" s="68">
        <f t="shared" si="2"/>
        <v>0</v>
      </c>
      <c r="CC41" s="68">
        <f t="shared" si="3"/>
        <v>0</v>
      </c>
      <c r="CD41" s="70">
        <v>0</v>
      </c>
      <c r="CE41" s="70">
        <v>0</v>
      </c>
      <c r="CF41" s="68">
        <v>0</v>
      </c>
      <c r="CG41" s="70">
        <v>0</v>
      </c>
      <c r="CH41" s="70">
        <v>0</v>
      </c>
      <c r="CI41" s="68">
        <v>0</v>
      </c>
      <c r="CJ41" s="70">
        <v>0</v>
      </c>
      <c r="CK41" s="70">
        <v>0</v>
      </c>
      <c r="CL41" s="68">
        <v>0</v>
      </c>
      <c r="CM41" s="70">
        <v>0</v>
      </c>
      <c r="CN41" s="70">
        <v>0</v>
      </c>
      <c r="CO41" s="68">
        <v>0</v>
      </c>
      <c r="CP41" s="70">
        <v>0</v>
      </c>
      <c r="CQ41" s="70">
        <v>0</v>
      </c>
      <c r="CR41" s="68">
        <v>0</v>
      </c>
      <c r="CS41" s="70">
        <v>0</v>
      </c>
      <c r="CT41" s="70">
        <v>0</v>
      </c>
      <c r="CU41" s="68">
        <v>0</v>
      </c>
      <c r="CV41" s="70">
        <v>0</v>
      </c>
      <c r="CW41" s="70">
        <v>0</v>
      </c>
      <c r="CX41" s="68">
        <v>0</v>
      </c>
      <c r="CY41" s="70">
        <v>0</v>
      </c>
      <c r="CZ41" s="70">
        <v>0</v>
      </c>
      <c r="DA41" s="68">
        <v>0</v>
      </c>
      <c r="DB41" s="70">
        <v>0</v>
      </c>
      <c r="DC41" s="70">
        <v>0</v>
      </c>
      <c r="DD41" s="68">
        <v>0</v>
      </c>
      <c r="DE41" s="70">
        <v>0</v>
      </c>
      <c r="DF41" s="70">
        <v>0</v>
      </c>
      <c r="DG41" s="68">
        <v>0</v>
      </c>
      <c r="DH41" s="68">
        <v>0</v>
      </c>
      <c r="DI41" s="68">
        <v>0</v>
      </c>
      <c r="DJ41" s="68">
        <v>0</v>
      </c>
      <c r="DK41" s="68">
        <v>0</v>
      </c>
      <c r="DL41" s="68">
        <v>0</v>
      </c>
      <c r="DM41" s="68">
        <v>0</v>
      </c>
      <c r="DN41" s="68">
        <f t="shared" si="21"/>
        <v>0</v>
      </c>
      <c r="DO41" s="68">
        <f t="shared" si="22"/>
        <v>0</v>
      </c>
      <c r="DP41" s="68">
        <f t="shared" si="23"/>
        <v>0</v>
      </c>
      <c r="DQ41" s="68">
        <v>0</v>
      </c>
      <c r="DR41" s="68">
        <v>0</v>
      </c>
      <c r="DS41" s="68">
        <v>0</v>
      </c>
      <c r="DT41" s="68">
        <v>0</v>
      </c>
      <c r="DU41" s="68">
        <v>0</v>
      </c>
      <c r="DV41" s="68">
        <v>0</v>
      </c>
      <c r="DW41" s="68">
        <v>0</v>
      </c>
      <c r="DX41" s="68">
        <v>0</v>
      </c>
      <c r="DY41" s="68">
        <v>0</v>
      </c>
      <c r="DZ41" s="106">
        <v>23.975</v>
      </c>
      <c r="EA41" s="106">
        <v>0</v>
      </c>
      <c r="EB41" s="106">
        <v>23.975</v>
      </c>
      <c r="EC41" s="106">
        <v>0</v>
      </c>
      <c r="ED41" s="106">
        <v>0</v>
      </c>
      <c r="EE41" s="106">
        <v>0</v>
      </c>
      <c r="EF41" s="106">
        <v>0</v>
      </c>
      <c r="EG41" s="106">
        <v>0</v>
      </c>
      <c r="EH41" s="106">
        <v>0</v>
      </c>
      <c r="EI41" s="106">
        <v>0</v>
      </c>
      <c r="EJ41" s="106">
        <v>0</v>
      </c>
      <c r="EK41" s="106">
        <v>0</v>
      </c>
      <c r="EL41" s="106">
        <v>0</v>
      </c>
      <c r="EM41" s="106">
        <v>0</v>
      </c>
      <c r="EN41" s="106">
        <v>0</v>
      </c>
      <c r="EO41" s="106">
        <v>0</v>
      </c>
      <c r="EP41" s="106">
        <v>0</v>
      </c>
      <c r="EQ41" s="106">
        <v>0</v>
      </c>
      <c r="ER41" s="106">
        <v>0</v>
      </c>
      <c r="ES41" s="106">
        <v>0</v>
      </c>
      <c r="ET41" s="106">
        <v>0</v>
      </c>
      <c r="EU41" s="106">
        <v>0</v>
      </c>
      <c r="EV41" s="106">
        <v>0</v>
      </c>
      <c r="EW41" s="106">
        <v>0</v>
      </c>
      <c r="EX41" s="106">
        <v>0</v>
      </c>
      <c r="EY41" s="106">
        <v>0</v>
      </c>
      <c r="EZ41" s="106">
        <v>0</v>
      </c>
      <c r="FA41" s="106">
        <f t="shared" si="24"/>
        <v>23.975</v>
      </c>
      <c r="FB41" s="106">
        <f t="shared" si="4"/>
        <v>0</v>
      </c>
      <c r="FC41" s="106">
        <f t="shared" si="25"/>
        <v>23.975</v>
      </c>
      <c r="FD41" s="106">
        <v>0</v>
      </c>
      <c r="FE41" s="106">
        <v>0</v>
      </c>
      <c r="FF41" s="106">
        <v>0</v>
      </c>
      <c r="FG41" s="106">
        <v>0</v>
      </c>
      <c r="FH41" s="106">
        <v>0</v>
      </c>
      <c r="FI41" s="106">
        <v>0</v>
      </c>
      <c r="FJ41" s="106">
        <v>0</v>
      </c>
      <c r="FK41" s="106">
        <v>0</v>
      </c>
      <c r="FL41" s="106">
        <v>0</v>
      </c>
      <c r="FM41" s="106">
        <v>0</v>
      </c>
      <c r="FN41" s="106">
        <v>0</v>
      </c>
      <c r="FO41" s="106">
        <v>0</v>
      </c>
      <c r="FP41" s="106">
        <v>0</v>
      </c>
      <c r="FQ41" s="106">
        <v>0</v>
      </c>
      <c r="FR41" s="106">
        <v>0</v>
      </c>
      <c r="FS41" s="106">
        <v>0</v>
      </c>
      <c r="FT41" s="106">
        <v>0</v>
      </c>
      <c r="FU41" s="106">
        <v>0</v>
      </c>
      <c r="FV41" s="106">
        <v>0</v>
      </c>
      <c r="FW41" s="106">
        <v>0</v>
      </c>
      <c r="FX41" s="106">
        <v>0</v>
      </c>
      <c r="FY41" s="106">
        <v>0</v>
      </c>
      <c r="FZ41" s="106">
        <v>0</v>
      </c>
      <c r="GA41" s="106">
        <v>0</v>
      </c>
      <c r="GB41" s="106">
        <v>0</v>
      </c>
      <c r="GC41" s="106">
        <v>0</v>
      </c>
      <c r="GD41" s="106">
        <v>0</v>
      </c>
      <c r="GE41" s="106">
        <v>0</v>
      </c>
      <c r="GF41" s="106">
        <v>0</v>
      </c>
      <c r="GG41" s="106">
        <v>0</v>
      </c>
      <c r="GH41" s="106">
        <v>0</v>
      </c>
      <c r="GI41" s="106">
        <v>0</v>
      </c>
      <c r="GJ41" s="106">
        <v>0</v>
      </c>
      <c r="GK41" s="106">
        <v>0</v>
      </c>
      <c r="GL41" s="106">
        <v>0</v>
      </c>
      <c r="GM41" s="106">
        <v>0</v>
      </c>
      <c r="GN41" s="106">
        <f t="shared" si="26"/>
        <v>0</v>
      </c>
      <c r="GO41" s="106">
        <f t="shared" si="5"/>
        <v>0</v>
      </c>
      <c r="GP41" s="106">
        <f t="shared" si="6"/>
        <v>0</v>
      </c>
    </row>
    <row r="42" spans="2:198" s="76" customFormat="1" ht="14.25" customHeight="1">
      <c r="B42" s="74"/>
      <c r="C42" s="75" t="s">
        <v>133</v>
      </c>
      <c r="D42" s="68">
        <v>0.25</v>
      </c>
      <c r="E42" s="68">
        <v>0.014633</v>
      </c>
      <c r="F42" s="59">
        <f t="shared" si="7"/>
        <v>0.235367</v>
      </c>
      <c r="G42" s="68">
        <v>0.001728</v>
      </c>
      <c r="H42" s="68">
        <v>0.014633</v>
      </c>
      <c r="I42" s="59">
        <f t="shared" si="8"/>
        <v>-0.012905</v>
      </c>
      <c r="J42" s="68">
        <v>0.099992</v>
      </c>
      <c r="K42" s="68">
        <v>0.014633</v>
      </c>
      <c r="L42" s="59">
        <f t="shared" si="9"/>
        <v>0.08535899999999999</v>
      </c>
      <c r="M42" s="68">
        <v>0</v>
      </c>
      <c r="N42" s="68">
        <v>0.014633</v>
      </c>
      <c r="O42" s="59">
        <f t="shared" si="10"/>
        <v>-0.014633</v>
      </c>
      <c r="P42" s="68">
        <v>0.198438</v>
      </c>
      <c r="Q42" s="68">
        <v>0.014633</v>
      </c>
      <c r="R42" s="59">
        <f t="shared" si="11"/>
        <v>0.183805</v>
      </c>
      <c r="S42" s="68">
        <v>0.347665</v>
      </c>
      <c r="T42" s="68">
        <v>0.014633</v>
      </c>
      <c r="U42" s="59">
        <f t="shared" si="12"/>
        <v>0.333032</v>
      </c>
      <c r="V42" s="68">
        <v>0</v>
      </c>
      <c r="W42" s="68">
        <v>0.014633</v>
      </c>
      <c r="X42" s="59">
        <f t="shared" si="13"/>
        <v>-0.014633</v>
      </c>
      <c r="Y42" s="68">
        <v>25.0381</v>
      </c>
      <c r="Z42" s="68">
        <v>0.014633</v>
      </c>
      <c r="AA42" s="59">
        <f t="shared" si="14"/>
        <v>25.023467</v>
      </c>
      <c r="AB42" s="68">
        <v>2.498287</v>
      </c>
      <c r="AC42" s="68">
        <v>0.914633</v>
      </c>
      <c r="AD42" s="59">
        <f t="shared" si="15"/>
        <v>1.583654</v>
      </c>
      <c r="AE42" s="68">
        <v>4.600491</v>
      </c>
      <c r="AF42" s="68">
        <v>0.014633</v>
      </c>
      <c r="AG42" s="59">
        <f t="shared" si="16"/>
        <v>4.585858</v>
      </c>
      <c r="AH42" s="68">
        <v>3.90722</v>
      </c>
      <c r="AI42" s="68">
        <v>0.014633</v>
      </c>
      <c r="AJ42" s="59">
        <f t="shared" si="17"/>
        <v>3.8925870000000002</v>
      </c>
      <c r="AK42" s="68">
        <v>9.849524</v>
      </c>
      <c r="AL42" s="68">
        <v>0.014633</v>
      </c>
      <c r="AM42" s="59">
        <f t="shared" si="18"/>
        <v>9.834891</v>
      </c>
      <c r="AN42" s="68">
        <f t="shared" si="19"/>
        <v>46.791445</v>
      </c>
      <c r="AO42" s="68">
        <f t="shared" si="0"/>
        <v>1.0755959999999998</v>
      </c>
      <c r="AP42" s="68">
        <f t="shared" si="1"/>
        <v>45.715849</v>
      </c>
      <c r="AQ42" s="68">
        <v>0.150073</v>
      </c>
      <c r="AR42" s="68">
        <v>0.056842</v>
      </c>
      <c r="AS42" s="59">
        <v>0.09323100000000001</v>
      </c>
      <c r="AT42" s="68">
        <v>0.900073</v>
      </c>
      <c r="AU42" s="68">
        <v>0.056842</v>
      </c>
      <c r="AV42" s="59">
        <v>0.8432310000000001</v>
      </c>
      <c r="AW42" s="70">
        <v>1.750073</v>
      </c>
      <c r="AX42" s="70">
        <v>6.891356</v>
      </c>
      <c r="AY42" s="59">
        <v>-5.141283</v>
      </c>
      <c r="AZ42" s="70">
        <v>5.720776</v>
      </c>
      <c r="BA42" s="70">
        <v>0.056842</v>
      </c>
      <c r="BB42" s="59">
        <v>5.663934</v>
      </c>
      <c r="BC42" s="70">
        <v>4.795382</v>
      </c>
      <c r="BD42" s="70">
        <v>0.056842</v>
      </c>
      <c r="BE42" s="59">
        <v>4.73854</v>
      </c>
      <c r="BF42" s="70">
        <v>2.540073</v>
      </c>
      <c r="BG42" s="70">
        <v>7.356842</v>
      </c>
      <c r="BH42" s="59">
        <v>-4.816769000000001</v>
      </c>
      <c r="BI42" s="70">
        <v>0.300073</v>
      </c>
      <c r="BJ42" s="70">
        <v>0.056842</v>
      </c>
      <c r="BK42" s="59">
        <v>0.24323099999999998</v>
      </c>
      <c r="BL42" s="70">
        <v>2.440576</v>
      </c>
      <c r="BM42" s="70">
        <v>0.056842</v>
      </c>
      <c r="BN42" s="68">
        <v>2.383734</v>
      </c>
      <c r="BO42" s="70">
        <v>0.405003</v>
      </c>
      <c r="BP42" s="70">
        <v>0.356842</v>
      </c>
      <c r="BQ42" s="68">
        <v>0.04816100000000001</v>
      </c>
      <c r="BR42" s="70">
        <v>0.650073</v>
      </c>
      <c r="BS42" s="70">
        <v>0.056842</v>
      </c>
      <c r="BT42" s="68">
        <v>0.5932310000000001</v>
      </c>
      <c r="BU42" s="70">
        <v>4.160058</v>
      </c>
      <c r="BV42" s="70">
        <v>0.056842</v>
      </c>
      <c r="BW42" s="68">
        <v>4.103216000000001</v>
      </c>
      <c r="BX42" s="70">
        <v>0.020073</v>
      </c>
      <c r="BY42" s="70">
        <v>0.056842</v>
      </c>
      <c r="BZ42" s="68">
        <v>-0.036768999999999996</v>
      </c>
      <c r="CA42" s="68">
        <f t="shared" si="20"/>
        <v>23.832306</v>
      </c>
      <c r="CB42" s="68">
        <f t="shared" si="2"/>
        <v>15.116617999999999</v>
      </c>
      <c r="CC42" s="68">
        <f t="shared" si="3"/>
        <v>8.715688000000004</v>
      </c>
      <c r="CD42" s="70">
        <v>7.117438</v>
      </c>
      <c r="CE42" s="70">
        <v>0.00596</v>
      </c>
      <c r="CF42" s="68">
        <v>7.111478</v>
      </c>
      <c r="CG42" s="70">
        <v>6.26953</v>
      </c>
      <c r="CH42" s="70">
        <v>0.00596</v>
      </c>
      <c r="CI42" s="68">
        <v>6.26357</v>
      </c>
      <c r="CJ42" s="70">
        <v>13.956629</v>
      </c>
      <c r="CK42" s="70">
        <v>0.00596</v>
      </c>
      <c r="CL42" s="68">
        <v>13.950669</v>
      </c>
      <c r="CM42" s="70">
        <v>7.563959</v>
      </c>
      <c r="CN42" s="70">
        <v>0.00596</v>
      </c>
      <c r="CO42" s="68">
        <v>7.557999</v>
      </c>
      <c r="CP42" s="70">
        <v>8.403141</v>
      </c>
      <c r="CQ42" s="70">
        <v>0.00596</v>
      </c>
      <c r="CR42" s="68">
        <v>8.397181</v>
      </c>
      <c r="CS42" s="70">
        <v>28.018815</v>
      </c>
      <c r="CT42" s="70">
        <v>0.00596</v>
      </c>
      <c r="CU42" s="68">
        <v>28.012855</v>
      </c>
      <c r="CV42" s="70">
        <v>9.261539</v>
      </c>
      <c r="CW42" s="70">
        <v>0.00596</v>
      </c>
      <c r="CX42" s="68">
        <v>9.255579000000001</v>
      </c>
      <c r="CY42" s="70">
        <v>7.403716</v>
      </c>
      <c r="CZ42" s="70">
        <v>0.00596</v>
      </c>
      <c r="DA42" s="68">
        <v>7.397756</v>
      </c>
      <c r="DB42" s="70">
        <v>26.219572</v>
      </c>
      <c r="DC42" s="70">
        <v>0.00596</v>
      </c>
      <c r="DD42" s="68">
        <v>26.213611999999998</v>
      </c>
      <c r="DE42" s="70">
        <v>27.652084</v>
      </c>
      <c r="DF42" s="70">
        <v>0.00596</v>
      </c>
      <c r="DG42" s="68">
        <v>27.646123999999997</v>
      </c>
      <c r="DH42" s="68">
        <v>6.863928</v>
      </c>
      <c r="DI42" s="68">
        <v>0.00596</v>
      </c>
      <c r="DJ42" s="68">
        <v>6.857968</v>
      </c>
      <c r="DK42" s="68">
        <v>29.311386</v>
      </c>
      <c r="DL42" s="68">
        <v>0.00596</v>
      </c>
      <c r="DM42" s="68">
        <v>29.305425999999997</v>
      </c>
      <c r="DN42" s="68">
        <f t="shared" si="21"/>
        <v>178.04173699999998</v>
      </c>
      <c r="DO42" s="68">
        <f t="shared" si="22"/>
        <v>0.07152</v>
      </c>
      <c r="DP42" s="68">
        <f t="shared" si="23"/>
        <v>177.970217</v>
      </c>
      <c r="DQ42" s="68">
        <v>8.204958</v>
      </c>
      <c r="DR42" s="68">
        <v>0.084171</v>
      </c>
      <c r="DS42" s="68">
        <v>8.120787</v>
      </c>
      <c r="DT42" s="68">
        <v>8.937904</v>
      </c>
      <c r="DU42" s="68">
        <v>0.084171</v>
      </c>
      <c r="DV42" s="68">
        <v>8.853733</v>
      </c>
      <c r="DW42" s="68">
        <v>3.757031</v>
      </c>
      <c r="DX42" s="68">
        <v>0.084171</v>
      </c>
      <c r="DY42" s="68">
        <v>3.67286</v>
      </c>
      <c r="DZ42" s="68">
        <v>0.840691</v>
      </c>
      <c r="EA42" s="68">
        <v>0.084171</v>
      </c>
      <c r="EB42" s="68">
        <v>0.75652</v>
      </c>
      <c r="EC42" s="68">
        <v>32.208088</v>
      </c>
      <c r="ED42" s="68">
        <v>0.104171</v>
      </c>
      <c r="EE42" s="68">
        <v>32.103916999999996</v>
      </c>
      <c r="EF42" s="68">
        <v>121.303762</v>
      </c>
      <c r="EG42" s="68">
        <v>3.602743</v>
      </c>
      <c r="EH42" s="68">
        <v>117.701019</v>
      </c>
      <c r="EI42" s="68">
        <v>3.948911</v>
      </c>
      <c r="EJ42" s="68">
        <v>0.109171</v>
      </c>
      <c r="EK42" s="68">
        <v>3.83974</v>
      </c>
      <c r="EL42" s="68">
        <v>2.843607</v>
      </c>
      <c r="EM42" s="68">
        <v>0.084171</v>
      </c>
      <c r="EN42" s="68">
        <v>2.759436</v>
      </c>
      <c r="EO42" s="68">
        <v>12.258717</v>
      </c>
      <c r="EP42" s="68">
        <v>0.124171</v>
      </c>
      <c r="EQ42" s="68">
        <v>12.134546</v>
      </c>
      <c r="ER42" s="68">
        <v>4.652307</v>
      </c>
      <c r="ES42" s="68">
        <v>0.084171</v>
      </c>
      <c r="ET42" s="68">
        <v>4.568136000000001</v>
      </c>
      <c r="EU42" s="68">
        <v>1.012162</v>
      </c>
      <c r="EV42" s="68">
        <v>0.084171</v>
      </c>
      <c r="EW42" s="68">
        <v>0.927991</v>
      </c>
      <c r="EX42" s="68">
        <v>44.368146</v>
      </c>
      <c r="EY42" s="68">
        <v>0.084171</v>
      </c>
      <c r="EZ42" s="68">
        <v>44.283975000000005</v>
      </c>
      <c r="FA42" s="68">
        <f t="shared" si="24"/>
        <v>244.33628399999998</v>
      </c>
      <c r="FB42" s="68">
        <f t="shared" si="4"/>
        <v>4.613623999999998</v>
      </c>
      <c r="FC42" s="68">
        <f t="shared" si="25"/>
        <v>239.72266</v>
      </c>
      <c r="FD42" s="68">
        <v>14.126435</v>
      </c>
      <c r="FE42" s="68">
        <v>0.082776</v>
      </c>
      <c r="FF42" s="68">
        <v>14.043659</v>
      </c>
      <c r="FG42" s="68">
        <v>8.145129</v>
      </c>
      <c r="FH42" s="68">
        <v>0.082776</v>
      </c>
      <c r="FI42" s="68">
        <v>8.062353</v>
      </c>
      <c r="FJ42" s="68">
        <v>0.430721</v>
      </c>
      <c r="FK42" s="68">
        <v>0.082776</v>
      </c>
      <c r="FL42" s="68">
        <v>0.347945</v>
      </c>
      <c r="FM42" s="68">
        <v>14.98635</v>
      </c>
      <c r="FN42" s="68">
        <v>0.082776</v>
      </c>
      <c r="FO42" s="68">
        <v>14.903573999999999</v>
      </c>
      <c r="FP42" s="68">
        <v>11.852242</v>
      </c>
      <c r="FQ42" s="68">
        <v>0.082776</v>
      </c>
      <c r="FR42" s="68">
        <v>11.769466</v>
      </c>
      <c r="FS42" s="68">
        <v>66.621733</v>
      </c>
      <c r="FT42" s="68">
        <v>1.350276</v>
      </c>
      <c r="FU42" s="68">
        <v>65.27145700000001</v>
      </c>
      <c r="FV42" s="68">
        <v>24.059747</v>
      </c>
      <c r="FW42" s="68">
        <v>1.815276</v>
      </c>
      <c r="FX42" s="68">
        <v>22.244471</v>
      </c>
      <c r="FY42" s="68">
        <v>0.88009</v>
      </c>
      <c r="FZ42" s="68">
        <v>0.082776</v>
      </c>
      <c r="GA42" s="68">
        <v>0.7973140000000001</v>
      </c>
      <c r="GB42" s="68">
        <v>14.027661</v>
      </c>
      <c r="GC42" s="68">
        <v>3.238212</v>
      </c>
      <c r="GD42" s="68">
        <v>10.789449000000001</v>
      </c>
      <c r="GE42" s="68">
        <v>16.186567</v>
      </c>
      <c r="GF42" s="68">
        <v>0.082776</v>
      </c>
      <c r="GG42" s="68">
        <v>16.103791</v>
      </c>
      <c r="GH42" s="68">
        <v>15.967561</v>
      </c>
      <c r="GI42" s="68">
        <v>0.082776</v>
      </c>
      <c r="GJ42" s="68">
        <v>15.884784999999999</v>
      </c>
      <c r="GK42" s="68">
        <v>13.076932</v>
      </c>
      <c r="GL42" s="68">
        <v>0.082776</v>
      </c>
      <c r="GM42" s="68">
        <v>12.994155999999998</v>
      </c>
      <c r="GN42" s="68">
        <f t="shared" si="26"/>
        <v>200.36116799999996</v>
      </c>
      <c r="GO42" s="68">
        <f t="shared" si="5"/>
        <v>7.148747999999999</v>
      </c>
      <c r="GP42" s="68">
        <f t="shared" si="6"/>
        <v>193.21242</v>
      </c>
    </row>
    <row r="43" spans="2:198" s="76" customFormat="1" ht="14.25" customHeight="1">
      <c r="B43" s="74"/>
      <c r="C43" s="79" t="s">
        <v>134</v>
      </c>
      <c r="D43" s="68">
        <v>0</v>
      </c>
      <c r="E43" s="68">
        <v>0</v>
      </c>
      <c r="F43" s="59">
        <f t="shared" si="7"/>
        <v>0</v>
      </c>
      <c r="G43" s="68">
        <v>0.02</v>
      </c>
      <c r="H43" s="68">
        <v>0</v>
      </c>
      <c r="I43" s="59">
        <f t="shared" si="8"/>
        <v>0.02</v>
      </c>
      <c r="J43" s="68">
        <v>0</v>
      </c>
      <c r="K43" s="68">
        <v>0</v>
      </c>
      <c r="L43" s="59">
        <f t="shared" si="9"/>
        <v>0</v>
      </c>
      <c r="M43" s="68">
        <v>0</v>
      </c>
      <c r="N43" s="68">
        <v>0</v>
      </c>
      <c r="O43" s="59">
        <f t="shared" si="10"/>
        <v>0</v>
      </c>
      <c r="P43" s="68">
        <v>0</v>
      </c>
      <c r="Q43" s="68">
        <v>0</v>
      </c>
      <c r="R43" s="59">
        <f t="shared" si="11"/>
        <v>0</v>
      </c>
      <c r="S43" s="68">
        <v>0</v>
      </c>
      <c r="T43" s="68">
        <v>0</v>
      </c>
      <c r="U43" s="59">
        <f t="shared" si="12"/>
        <v>0</v>
      </c>
      <c r="V43" s="68">
        <v>0</v>
      </c>
      <c r="W43" s="68">
        <v>0</v>
      </c>
      <c r="X43" s="59">
        <f t="shared" si="13"/>
        <v>0</v>
      </c>
      <c r="Y43" s="68">
        <v>0.199997</v>
      </c>
      <c r="Z43" s="68">
        <v>0</v>
      </c>
      <c r="AA43" s="59">
        <f t="shared" si="14"/>
        <v>0.199997</v>
      </c>
      <c r="AB43" s="68">
        <v>0.235616</v>
      </c>
      <c r="AC43" s="68">
        <v>0</v>
      </c>
      <c r="AD43" s="59">
        <f t="shared" si="15"/>
        <v>0.235616</v>
      </c>
      <c r="AE43" s="68">
        <v>0.161673</v>
      </c>
      <c r="AF43" s="68">
        <v>0</v>
      </c>
      <c r="AG43" s="59">
        <f t="shared" si="16"/>
        <v>0.161673</v>
      </c>
      <c r="AH43" s="68">
        <v>0</v>
      </c>
      <c r="AI43" s="68">
        <v>0</v>
      </c>
      <c r="AJ43" s="59">
        <f t="shared" si="17"/>
        <v>0</v>
      </c>
      <c r="AK43" s="68">
        <v>0</v>
      </c>
      <c r="AL43" s="68">
        <v>0</v>
      </c>
      <c r="AM43" s="59">
        <f t="shared" si="18"/>
        <v>0</v>
      </c>
      <c r="AN43" s="68">
        <f t="shared" si="19"/>
        <v>0.617286</v>
      </c>
      <c r="AO43" s="68">
        <f t="shared" si="0"/>
        <v>0</v>
      </c>
      <c r="AP43" s="68">
        <f t="shared" si="1"/>
        <v>0.617286</v>
      </c>
      <c r="AQ43" s="68">
        <v>0</v>
      </c>
      <c r="AR43" s="68">
        <v>0</v>
      </c>
      <c r="AS43" s="59">
        <v>0</v>
      </c>
      <c r="AT43" s="68">
        <v>0</v>
      </c>
      <c r="AU43" s="68">
        <v>0</v>
      </c>
      <c r="AV43" s="59">
        <v>0</v>
      </c>
      <c r="AW43" s="70">
        <v>0</v>
      </c>
      <c r="AX43" s="70">
        <v>0</v>
      </c>
      <c r="AY43" s="59">
        <v>0</v>
      </c>
      <c r="AZ43" s="70">
        <v>0</v>
      </c>
      <c r="BA43" s="70">
        <v>0</v>
      </c>
      <c r="BB43" s="59">
        <v>0</v>
      </c>
      <c r="BC43" s="70">
        <v>0</v>
      </c>
      <c r="BD43" s="70">
        <v>0</v>
      </c>
      <c r="BE43" s="59">
        <v>0</v>
      </c>
      <c r="BF43" s="70">
        <v>0</v>
      </c>
      <c r="BG43" s="70">
        <v>0</v>
      </c>
      <c r="BH43" s="59">
        <v>0</v>
      </c>
      <c r="BI43" s="70">
        <v>0</v>
      </c>
      <c r="BJ43" s="70">
        <v>0</v>
      </c>
      <c r="BK43" s="59">
        <v>0</v>
      </c>
      <c r="BL43" s="70">
        <v>0</v>
      </c>
      <c r="BM43" s="70">
        <v>0</v>
      </c>
      <c r="BN43" s="68">
        <v>0</v>
      </c>
      <c r="BO43" s="70">
        <v>0</v>
      </c>
      <c r="BP43" s="70">
        <v>0</v>
      </c>
      <c r="BQ43" s="68">
        <v>0</v>
      </c>
      <c r="BR43" s="70">
        <v>0</v>
      </c>
      <c r="BS43" s="70">
        <v>0</v>
      </c>
      <c r="BT43" s="68">
        <v>0</v>
      </c>
      <c r="BU43" s="70">
        <v>0</v>
      </c>
      <c r="BV43" s="70">
        <v>0</v>
      </c>
      <c r="BW43" s="68">
        <v>0</v>
      </c>
      <c r="BX43" s="70">
        <v>0</v>
      </c>
      <c r="BY43" s="70">
        <v>0</v>
      </c>
      <c r="BZ43" s="68">
        <v>0</v>
      </c>
      <c r="CA43" s="68">
        <f t="shared" si="20"/>
        <v>0</v>
      </c>
      <c r="CB43" s="68">
        <f t="shared" si="2"/>
        <v>0</v>
      </c>
      <c r="CC43" s="68">
        <f t="shared" si="3"/>
        <v>0</v>
      </c>
      <c r="CD43" s="70">
        <v>0</v>
      </c>
      <c r="CE43" s="70">
        <v>0</v>
      </c>
      <c r="CF43" s="68">
        <v>0</v>
      </c>
      <c r="CG43" s="70">
        <v>0</v>
      </c>
      <c r="CH43" s="70">
        <v>0</v>
      </c>
      <c r="CI43" s="68">
        <v>0</v>
      </c>
      <c r="CJ43" s="70">
        <v>0</v>
      </c>
      <c r="CK43" s="70">
        <v>0</v>
      </c>
      <c r="CL43" s="68">
        <v>0</v>
      </c>
      <c r="CM43" s="70">
        <v>0</v>
      </c>
      <c r="CN43" s="70">
        <v>0</v>
      </c>
      <c r="CO43" s="68">
        <v>0</v>
      </c>
      <c r="CP43" s="70">
        <v>0</v>
      </c>
      <c r="CQ43" s="70">
        <v>0</v>
      </c>
      <c r="CR43" s="68">
        <v>0</v>
      </c>
      <c r="CS43" s="70">
        <v>0</v>
      </c>
      <c r="CT43" s="70">
        <v>0</v>
      </c>
      <c r="CU43" s="68">
        <v>0</v>
      </c>
      <c r="CV43" s="70">
        <v>0</v>
      </c>
      <c r="CW43" s="70">
        <v>0</v>
      </c>
      <c r="CX43" s="68">
        <v>0</v>
      </c>
      <c r="CY43" s="70">
        <v>0</v>
      </c>
      <c r="CZ43" s="70">
        <v>0</v>
      </c>
      <c r="DA43" s="68">
        <v>0</v>
      </c>
      <c r="DB43" s="70">
        <v>0.384442</v>
      </c>
      <c r="DC43" s="70">
        <v>0</v>
      </c>
      <c r="DD43" s="68">
        <v>0.384442</v>
      </c>
      <c r="DE43" s="70">
        <v>1</v>
      </c>
      <c r="DF43" s="70">
        <v>0</v>
      </c>
      <c r="DG43" s="68">
        <v>1</v>
      </c>
      <c r="DH43" s="68">
        <v>55.408692</v>
      </c>
      <c r="DI43" s="68">
        <v>0</v>
      </c>
      <c r="DJ43" s="68">
        <v>55.408692</v>
      </c>
      <c r="DK43" s="68">
        <v>24.870822</v>
      </c>
      <c r="DL43" s="68">
        <v>0</v>
      </c>
      <c r="DM43" s="68">
        <v>24.870822</v>
      </c>
      <c r="DN43" s="68">
        <f t="shared" si="21"/>
        <v>81.663956</v>
      </c>
      <c r="DO43" s="68">
        <f t="shared" si="22"/>
        <v>0</v>
      </c>
      <c r="DP43" s="68">
        <f t="shared" si="23"/>
        <v>81.663956</v>
      </c>
      <c r="DQ43" s="68">
        <v>64.650319</v>
      </c>
      <c r="DR43" s="68">
        <v>0</v>
      </c>
      <c r="DS43" s="68">
        <v>64.650319</v>
      </c>
      <c r="DT43" s="68">
        <v>111.10539</v>
      </c>
      <c r="DU43" s="68">
        <v>0</v>
      </c>
      <c r="DV43" s="68">
        <v>111.10539</v>
      </c>
      <c r="DW43" s="68">
        <v>26.79998</v>
      </c>
      <c r="DX43" s="68">
        <v>0</v>
      </c>
      <c r="DY43" s="68">
        <v>26.79998</v>
      </c>
      <c r="DZ43" s="68">
        <v>7.199992</v>
      </c>
      <c r="EA43" s="68">
        <v>0</v>
      </c>
      <c r="EB43" s="68">
        <v>7.199992</v>
      </c>
      <c r="EC43" s="68">
        <v>76.999968</v>
      </c>
      <c r="ED43" s="68">
        <v>0</v>
      </c>
      <c r="EE43" s="68">
        <v>76.999968</v>
      </c>
      <c r="EF43" s="68">
        <v>76.054445</v>
      </c>
      <c r="EG43" s="68">
        <v>0</v>
      </c>
      <c r="EH43" s="68">
        <v>76.054445</v>
      </c>
      <c r="EI43" s="68">
        <v>4</v>
      </c>
      <c r="EJ43" s="68">
        <v>0</v>
      </c>
      <c r="EK43" s="68">
        <v>4</v>
      </c>
      <c r="EL43" s="68">
        <v>6</v>
      </c>
      <c r="EM43" s="68">
        <v>0</v>
      </c>
      <c r="EN43" s="68">
        <v>6</v>
      </c>
      <c r="EO43" s="68">
        <v>102.977256</v>
      </c>
      <c r="EP43" s="68">
        <v>0</v>
      </c>
      <c r="EQ43" s="68">
        <v>102.977256</v>
      </c>
      <c r="ER43" s="68">
        <v>56.251483</v>
      </c>
      <c r="ES43" s="68">
        <v>0</v>
      </c>
      <c r="ET43" s="68">
        <v>56.251483</v>
      </c>
      <c r="EU43" s="68">
        <v>0.096706</v>
      </c>
      <c r="EV43" s="68">
        <v>0</v>
      </c>
      <c r="EW43" s="68">
        <v>0.096706</v>
      </c>
      <c r="EX43" s="68">
        <v>0.100174</v>
      </c>
      <c r="EY43" s="68">
        <v>0</v>
      </c>
      <c r="EZ43" s="68">
        <v>0.100174</v>
      </c>
      <c r="FA43" s="68">
        <f t="shared" si="24"/>
        <v>532.235713</v>
      </c>
      <c r="FB43" s="68">
        <f t="shared" si="4"/>
        <v>0</v>
      </c>
      <c r="FC43" s="68">
        <f t="shared" si="25"/>
        <v>532.235713</v>
      </c>
      <c r="FD43" s="68">
        <v>1.166167</v>
      </c>
      <c r="FE43" s="68">
        <v>0</v>
      </c>
      <c r="FF43" s="68">
        <v>1.166167</v>
      </c>
      <c r="FG43" s="68">
        <v>2.286746</v>
      </c>
      <c r="FH43" s="68">
        <v>0</v>
      </c>
      <c r="FI43" s="68">
        <v>2.286746</v>
      </c>
      <c r="FJ43" s="68">
        <v>50.389212</v>
      </c>
      <c r="FK43" s="68">
        <v>0</v>
      </c>
      <c r="FL43" s="68">
        <v>50.389212</v>
      </c>
      <c r="FM43" s="68">
        <v>53.969869</v>
      </c>
      <c r="FN43" s="68">
        <v>0</v>
      </c>
      <c r="FO43" s="68">
        <v>53.969869</v>
      </c>
      <c r="FP43" s="68">
        <v>8.816334</v>
      </c>
      <c r="FQ43" s="68">
        <v>0</v>
      </c>
      <c r="FR43" s="68">
        <v>8.816334</v>
      </c>
      <c r="FS43" s="68">
        <v>58.607</v>
      </c>
      <c r="FT43" s="68">
        <v>0</v>
      </c>
      <c r="FU43" s="68">
        <v>58.607</v>
      </c>
      <c r="FV43" s="68">
        <v>0</v>
      </c>
      <c r="FW43" s="68">
        <v>0</v>
      </c>
      <c r="FX43" s="68">
        <v>0</v>
      </c>
      <c r="FY43" s="68">
        <v>0</v>
      </c>
      <c r="FZ43" s="68">
        <v>0</v>
      </c>
      <c r="GA43" s="68">
        <v>0</v>
      </c>
      <c r="GB43" s="68">
        <v>80.9025</v>
      </c>
      <c r="GC43" s="68">
        <v>0</v>
      </c>
      <c r="GD43" s="68">
        <v>80.9025</v>
      </c>
      <c r="GE43" s="68">
        <v>13.631116</v>
      </c>
      <c r="GF43" s="68">
        <v>0</v>
      </c>
      <c r="GG43" s="68">
        <v>13.631116</v>
      </c>
      <c r="GH43" s="68">
        <v>100</v>
      </c>
      <c r="GI43" s="68">
        <v>0</v>
      </c>
      <c r="GJ43" s="68">
        <v>100</v>
      </c>
      <c r="GK43" s="68">
        <v>62.871519</v>
      </c>
      <c r="GL43" s="68">
        <v>0</v>
      </c>
      <c r="GM43" s="68">
        <v>62.871519</v>
      </c>
      <c r="GN43" s="68">
        <f t="shared" si="26"/>
        <v>432.640463</v>
      </c>
      <c r="GO43" s="68">
        <f t="shared" si="5"/>
        <v>0</v>
      </c>
      <c r="GP43" s="68">
        <f t="shared" si="6"/>
        <v>432.640463</v>
      </c>
    </row>
    <row r="44" spans="2:198" s="76" customFormat="1" ht="14.25" customHeight="1">
      <c r="B44" s="74">
        <v>27</v>
      </c>
      <c r="C44" s="75" t="s">
        <v>135</v>
      </c>
      <c r="D44" s="68">
        <v>4.39618</v>
      </c>
      <c r="E44" s="68">
        <v>0.233641</v>
      </c>
      <c r="F44" s="59">
        <f t="shared" si="7"/>
        <v>4.162539000000001</v>
      </c>
      <c r="G44" s="68">
        <v>4.600097</v>
      </c>
      <c r="H44" s="68">
        <v>0.233641</v>
      </c>
      <c r="I44" s="59">
        <f t="shared" si="8"/>
        <v>4.3664559999999994</v>
      </c>
      <c r="J44" s="68">
        <v>3.627934</v>
      </c>
      <c r="K44" s="68">
        <v>0.991536</v>
      </c>
      <c r="L44" s="59">
        <f t="shared" si="9"/>
        <v>2.6363980000000002</v>
      </c>
      <c r="M44" s="68">
        <v>4.566294</v>
      </c>
      <c r="N44" s="68">
        <v>0.233641</v>
      </c>
      <c r="O44" s="59">
        <f t="shared" si="10"/>
        <v>4.3326530000000005</v>
      </c>
      <c r="P44" s="68">
        <v>6.181474</v>
      </c>
      <c r="Q44" s="68">
        <v>0.233641</v>
      </c>
      <c r="R44" s="59">
        <f t="shared" si="11"/>
        <v>5.947832999999999</v>
      </c>
      <c r="S44" s="68">
        <v>3.084625</v>
      </c>
      <c r="T44" s="68">
        <v>0.233641</v>
      </c>
      <c r="U44" s="59">
        <f t="shared" si="12"/>
        <v>2.850984</v>
      </c>
      <c r="V44" s="68">
        <v>1.721823</v>
      </c>
      <c r="W44" s="68">
        <v>0.233641</v>
      </c>
      <c r="X44" s="59">
        <f t="shared" si="13"/>
        <v>1.4881820000000001</v>
      </c>
      <c r="Y44" s="68">
        <v>2.065467</v>
      </c>
      <c r="Z44" s="68">
        <v>0.233641</v>
      </c>
      <c r="AA44" s="59">
        <f t="shared" si="14"/>
        <v>1.831826</v>
      </c>
      <c r="AB44" s="68">
        <v>2.061033</v>
      </c>
      <c r="AC44" s="68">
        <v>0.233641</v>
      </c>
      <c r="AD44" s="59">
        <f t="shared" si="15"/>
        <v>1.8273920000000001</v>
      </c>
      <c r="AE44" s="68">
        <v>11.839838</v>
      </c>
      <c r="AF44" s="68">
        <v>0.233641</v>
      </c>
      <c r="AG44" s="59">
        <f t="shared" si="16"/>
        <v>11.606197</v>
      </c>
      <c r="AH44" s="68">
        <v>3.941781</v>
      </c>
      <c r="AI44" s="68">
        <v>0.233641</v>
      </c>
      <c r="AJ44" s="59">
        <f t="shared" si="17"/>
        <v>3.70814</v>
      </c>
      <c r="AK44" s="68">
        <v>3.128741</v>
      </c>
      <c r="AL44" s="68">
        <v>0.233641</v>
      </c>
      <c r="AM44" s="59">
        <f t="shared" si="18"/>
        <v>2.8951000000000002</v>
      </c>
      <c r="AN44" s="68">
        <f t="shared" si="19"/>
        <v>51.215287</v>
      </c>
      <c r="AO44" s="68">
        <f t="shared" si="0"/>
        <v>3.561587</v>
      </c>
      <c r="AP44" s="68">
        <f t="shared" si="1"/>
        <v>47.65369999999999</v>
      </c>
      <c r="AQ44" s="68">
        <v>4.013721</v>
      </c>
      <c r="AR44" s="68">
        <v>0.682669</v>
      </c>
      <c r="AS44" s="59">
        <v>3.3310520000000006</v>
      </c>
      <c r="AT44" s="68">
        <v>2.003208</v>
      </c>
      <c r="AU44" s="68">
        <v>0.682669</v>
      </c>
      <c r="AV44" s="59">
        <v>1.320539</v>
      </c>
      <c r="AW44" s="70">
        <v>2.708142</v>
      </c>
      <c r="AX44" s="70">
        <v>0.682669</v>
      </c>
      <c r="AY44" s="59">
        <v>2.025473</v>
      </c>
      <c r="AZ44" s="70">
        <v>3.562115</v>
      </c>
      <c r="BA44" s="70">
        <v>0.682669</v>
      </c>
      <c r="BB44" s="59">
        <v>2.8794459999999997</v>
      </c>
      <c r="BC44" s="70">
        <v>2.334292</v>
      </c>
      <c r="BD44" s="70">
        <v>0.682669</v>
      </c>
      <c r="BE44" s="59">
        <v>1.651623</v>
      </c>
      <c r="BF44" s="70">
        <v>1.147231</v>
      </c>
      <c r="BG44" s="70">
        <v>0.682669</v>
      </c>
      <c r="BH44" s="59">
        <v>0.4645619999999999</v>
      </c>
      <c r="BI44" s="70">
        <v>4.086628</v>
      </c>
      <c r="BJ44" s="70">
        <v>0.682669</v>
      </c>
      <c r="BK44" s="59">
        <v>3.4039590000000004</v>
      </c>
      <c r="BL44" s="70">
        <v>2.623449</v>
      </c>
      <c r="BM44" s="70">
        <v>0.682669</v>
      </c>
      <c r="BN44" s="68">
        <v>1.94078</v>
      </c>
      <c r="BO44" s="70">
        <v>2.965238</v>
      </c>
      <c r="BP44" s="70">
        <v>0.682669</v>
      </c>
      <c r="BQ44" s="68">
        <v>2.2825689999999996</v>
      </c>
      <c r="BR44" s="70">
        <v>5.666425</v>
      </c>
      <c r="BS44" s="70">
        <v>0.682669</v>
      </c>
      <c r="BT44" s="68">
        <v>4.9837560000000005</v>
      </c>
      <c r="BU44" s="70">
        <v>2.969538</v>
      </c>
      <c r="BV44" s="70">
        <v>0.682669</v>
      </c>
      <c r="BW44" s="68">
        <v>2.2868690000000003</v>
      </c>
      <c r="BX44" s="70">
        <v>2.949713</v>
      </c>
      <c r="BY44" s="70">
        <v>0.682669</v>
      </c>
      <c r="BZ44" s="68">
        <v>2.2670440000000003</v>
      </c>
      <c r="CA44" s="68">
        <f t="shared" si="20"/>
        <v>37.029700000000005</v>
      </c>
      <c r="CB44" s="68">
        <f t="shared" si="2"/>
        <v>8.192027999999999</v>
      </c>
      <c r="CC44" s="68">
        <f t="shared" si="3"/>
        <v>28.837671999999998</v>
      </c>
      <c r="CD44" s="70">
        <v>5.322916</v>
      </c>
      <c r="CE44" s="70">
        <v>0.203847</v>
      </c>
      <c r="CF44" s="68">
        <v>5.1190690000000005</v>
      </c>
      <c r="CG44" s="70">
        <v>3.911671</v>
      </c>
      <c r="CH44" s="70">
        <v>0.203847</v>
      </c>
      <c r="CI44" s="68">
        <v>3.707824</v>
      </c>
      <c r="CJ44" s="70">
        <v>6.282994</v>
      </c>
      <c r="CK44" s="70">
        <v>0.203847</v>
      </c>
      <c r="CL44" s="68">
        <v>6.079147000000001</v>
      </c>
      <c r="CM44" s="70">
        <v>5.450822</v>
      </c>
      <c r="CN44" s="70">
        <v>0.203847</v>
      </c>
      <c r="CO44" s="68">
        <v>5.246975</v>
      </c>
      <c r="CP44" s="70">
        <v>2.921599</v>
      </c>
      <c r="CQ44" s="70">
        <v>0.203847</v>
      </c>
      <c r="CR44" s="68">
        <v>2.717752</v>
      </c>
      <c r="CS44" s="70">
        <v>2.882847</v>
      </c>
      <c r="CT44" s="70">
        <v>0.203847</v>
      </c>
      <c r="CU44" s="68">
        <v>2.679</v>
      </c>
      <c r="CV44" s="70">
        <v>1.791363</v>
      </c>
      <c r="CW44" s="70">
        <v>0.203847</v>
      </c>
      <c r="CX44" s="68">
        <v>1.587516</v>
      </c>
      <c r="CY44" s="70">
        <v>6.186862</v>
      </c>
      <c r="CZ44" s="70">
        <v>0.203847</v>
      </c>
      <c r="DA44" s="68">
        <v>5.983015</v>
      </c>
      <c r="DB44" s="70">
        <v>4.579272</v>
      </c>
      <c r="DC44" s="70">
        <v>0.203847</v>
      </c>
      <c r="DD44" s="68">
        <v>4.375425</v>
      </c>
      <c r="DE44" s="70">
        <v>5.057948</v>
      </c>
      <c r="DF44" s="70">
        <v>0.203847</v>
      </c>
      <c r="DG44" s="68">
        <v>4.854101</v>
      </c>
      <c r="DH44" s="68">
        <v>5.904223</v>
      </c>
      <c r="DI44" s="68">
        <v>0.203847</v>
      </c>
      <c r="DJ44" s="68">
        <v>5.700376</v>
      </c>
      <c r="DK44" s="68">
        <v>5.660812</v>
      </c>
      <c r="DL44" s="68">
        <v>0.203847</v>
      </c>
      <c r="DM44" s="68">
        <v>5.456965</v>
      </c>
      <c r="DN44" s="68">
        <f t="shared" si="21"/>
        <v>55.953329000000004</v>
      </c>
      <c r="DO44" s="68">
        <f t="shared" si="22"/>
        <v>2.446164000000001</v>
      </c>
      <c r="DP44" s="68">
        <f t="shared" si="23"/>
        <v>53.507165</v>
      </c>
      <c r="DQ44" s="68">
        <v>6.437334</v>
      </c>
      <c r="DR44" s="68">
        <v>0.148718</v>
      </c>
      <c r="DS44" s="68">
        <v>6.288616</v>
      </c>
      <c r="DT44" s="68">
        <v>5.003264</v>
      </c>
      <c r="DU44" s="68">
        <v>1.748718</v>
      </c>
      <c r="DV44" s="68">
        <v>3.2545459999999995</v>
      </c>
      <c r="DW44" s="68">
        <v>4.743006</v>
      </c>
      <c r="DX44" s="68">
        <v>0.148718</v>
      </c>
      <c r="DY44" s="68">
        <v>4.594288000000001</v>
      </c>
      <c r="DZ44" s="68">
        <v>4.011925</v>
      </c>
      <c r="EA44" s="68">
        <v>0.148718</v>
      </c>
      <c r="EB44" s="68">
        <v>3.8632069999999996</v>
      </c>
      <c r="EC44" s="68">
        <v>3.573562</v>
      </c>
      <c r="ED44" s="68">
        <v>0.148718</v>
      </c>
      <c r="EE44" s="68">
        <v>3.4248439999999998</v>
      </c>
      <c r="EF44" s="68">
        <v>10.256012</v>
      </c>
      <c r="EG44" s="68">
        <v>0.148718</v>
      </c>
      <c r="EH44" s="68">
        <v>10.107294</v>
      </c>
      <c r="EI44" s="68">
        <v>3.15</v>
      </c>
      <c r="EJ44" s="68">
        <v>0.148718</v>
      </c>
      <c r="EK44" s="68">
        <v>3.001282</v>
      </c>
      <c r="EL44" s="68">
        <v>0.349935</v>
      </c>
      <c r="EM44" s="68">
        <v>0.148718</v>
      </c>
      <c r="EN44" s="68">
        <v>0.201217</v>
      </c>
      <c r="EO44" s="68">
        <v>0.199665</v>
      </c>
      <c r="EP44" s="68">
        <v>0.148718</v>
      </c>
      <c r="EQ44" s="68">
        <v>0.05094700000000002</v>
      </c>
      <c r="ER44" s="68">
        <v>0.271468</v>
      </c>
      <c r="ES44" s="68">
        <v>0.148718</v>
      </c>
      <c r="ET44" s="68">
        <v>0.12275</v>
      </c>
      <c r="EU44" s="68">
        <v>0.74</v>
      </c>
      <c r="EV44" s="68">
        <v>0.148718</v>
      </c>
      <c r="EW44" s="68">
        <v>0.591282</v>
      </c>
      <c r="EX44" s="68">
        <v>1.556727</v>
      </c>
      <c r="EY44" s="68">
        <v>0.188718</v>
      </c>
      <c r="EZ44" s="68">
        <v>1.368009</v>
      </c>
      <c r="FA44" s="68">
        <f t="shared" si="24"/>
        <v>40.29289800000001</v>
      </c>
      <c r="FB44" s="68">
        <f t="shared" si="4"/>
        <v>3.424616000000001</v>
      </c>
      <c r="FC44" s="68">
        <f t="shared" si="25"/>
        <v>36.868282</v>
      </c>
      <c r="FD44" s="68">
        <v>2.267649</v>
      </c>
      <c r="FE44" s="68">
        <v>0.968889</v>
      </c>
      <c r="FF44" s="68">
        <v>1.2987600000000001</v>
      </c>
      <c r="FG44" s="68">
        <v>0.157874</v>
      </c>
      <c r="FH44" s="68">
        <v>0.148889</v>
      </c>
      <c r="FI44" s="68">
        <v>0.008984999999999993</v>
      </c>
      <c r="FJ44" s="68">
        <v>0.716125</v>
      </c>
      <c r="FK44" s="68">
        <v>0.164889</v>
      </c>
      <c r="FL44" s="68">
        <v>0.5512360000000001</v>
      </c>
      <c r="FM44" s="68">
        <v>0.16526</v>
      </c>
      <c r="FN44" s="68">
        <v>0.162889</v>
      </c>
      <c r="FO44" s="68">
        <v>0.0023709999999999842</v>
      </c>
      <c r="FP44" s="68">
        <v>0.63704</v>
      </c>
      <c r="FQ44" s="68">
        <v>0.160889</v>
      </c>
      <c r="FR44" s="68">
        <v>0.47615100000000005</v>
      </c>
      <c r="FS44" s="68">
        <v>2.51242</v>
      </c>
      <c r="FT44" s="68">
        <v>1.628889</v>
      </c>
      <c r="FU44" s="68">
        <v>0.8835310000000001</v>
      </c>
      <c r="FV44" s="68">
        <v>1.210583</v>
      </c>
      <c r="FW44" s="68">
        <v>0.148889</v>
      </c>
      <c r="FX44" s="68">
        <v>1.061694</v>
      </c>
      <c r="FY44" s="68">
        <v>2.020723</v>
      </c>
      <c r="FZ44" s="68">
        <v>0.148889</v>
      </c>
      <c r="GA44" s="68">
        <v>1.8718339999999998</v>
      </c>
      <c r="GB44" s="68">
        <v>0</v>
      </c>
      <c r="GC44" s="68">
        <v>1.148889</v>
      </c>
      <c r="GD44" s="68">
        <v>-1.148889</v>
      </c>
      <c r="GE44" s="68">
        <v>2.147486</v>
      </c>
      <c r="GF44" s="68">
        <v>0.148889</v>
      </c>
      <c r="GG44" s="68">
        <v>1.9985969999999997</v>
      </c>
      <c r="GH44" s="68">
        <v>2.013768</v>
      </c>
      <c r="GI44" s="68">
        <v>0.148889</v>
      </c>
      <c r="GJ44" s="68">
        <v>1.8648789999999997</v>
      </c>
      <c r="GK44" s="68">
        <v>0.352097</v>
      </c>
      <c r="GL44" s="68">
        <v>0.898889</v>
      </c>
      <c r="GM44" s="68">
        <v>-0.5467920000000001</v>
      </c>
      <c r="GN44" s="68">
        <f t="shared" si="26"/>
        <v>14.201024999999998</v>
      </c>
      <c r="GO44" s="68">
        <f t="shared" si="5"/>
        <v>5.878667999999999</v>
      </c>
      <c r="GP44" s="68">
        <f t="shared" si="6"/>
        <v>8.322357</v>
      </c>
    </row>
    <row r="45" spans="2:198" s="76" customFormat="1" ht="14.25" customHeight="1">
      <c r="B45" s="74">
        <v>28</v>
      </c>
      <c r="C45" s="75" t="s">
        <v>136</v>
      </c>
      <c r="D45" s="68">
        <v>3.680648</v>
      </c>
      <c r="E45" s="68">
        <v>4.846737</v>
      </c>
      <c r="F45" s="59">
        <f t="shared" si="7"/>
        <v>-1.166089</v>
      </c>
      <c r="G45" s="68">
        <v>4.099213</v>
      </c>
      <c r="H45" s="68">
        <v>2.755617</v>
      </c>
      <c r="I45" s="59">
        <f t="shared" si="8"/>
        <v>1.3435959999999998</v>
      </c>
      <c r="J45" s="68">
        <v>3.125179</v>
      </c>
      <c r="K45" s="68">
        <v>3.954903</v>
      </c>
      <c r="L45" s="59">
        <f t="shared" si="9"/>
        <v>-0.8297239999999997</v>
      </c>
      <c r="M45" s="68">
        <v>15.435992</v>
      </c>
      <c r="N45" s="68">
        <v>3.969413</v>
      </c>
      <c r="O45" s="59">
        <f t="shared" si="10"/>
        <v>11.466579000000001</v>
      </c>
      <c r="P45" s="68">
        <v>2.975775</v>
      </c>
      <c r="Q45" s="68">
        <v>6.788929</v>
      </c>
      <c r="R45" s="59">
        <f t="shared" si="11"/>
        <v>-3.8131540000000004</v>
      </c>
      <c r="S45" s="68">
        <v>4.853014</v>
      </c>
      <c r="T45" s="68">
        <v>5.849215</v>
      </c>
      <c r="U45" s="59">
        <f t="shared" si="12"/>
        <v>-0.9962010000000001</v>
      </c>
      <c r="V45" s="68">
        <v>2.74714</v>
      </c>
      <c r="W45" s="68">
        <v>7.0786</v>
      </c>
      <c r="X45" s="59">
        <f t="shared" si="13"/>
        <v>-4.33146</v>
      </c>
      <c r="Y45" s="68">
        <v>3.485672</v>
      </c>
      <c r="Z45" s="68">
        <v>2.755617</v>
      </c>
      <c r="AA45" s="59">
        <f t="shared" si="14"/>
        <v>0.7300550000000001</v>
      </c>
      <c r="AB45" s="68">
        <v>2.807222</v>
      </c>
      <c r="AC45" s="68">
        <v>2.755617</v>
      </c>
      <c r="AD45" s="59">
        <f t="shared" si="15"/>
        <v>0.0516049999999999</v>
      </c>
      <c r="AE45" s="68">
        <v>10.306657</v>
      </c>
      <c r="AF45" s="68">
        <v>3.974991</v>
      </c>
      <c r="AG45" s="59">
        <f t="shared" si="16"/>
        <v>6.331665999999999</v>
      </c>
      <c r="AH45" s="68">
        <v>2.138765</v>
      </c>
      <c r="AI45" s="68">
        <v>2.755617</v>
      </c>
      <c r="AJ45" s="59">
        <f t="shared" si="17"/>
        <v>-0.6168520000000002</v>
      </c>
      <c r="AK45" s="68">
        <v>2.611068</v>
      </c>
      <c r="AL45" s="68">
        <v>5.705383</v>
      </c>
      <c r="AM45" s="59">
        <f t="shared" si="18"/>
        <v>-3.0943150000000004</v>
      </c>
      <c r="AN45" s="68">
        <f t="shared" si="19"/>
        <v>58.26634500000001</v>
      </c>
      <c r="AO45" s="68">
        <f t="shared" si="0"/>
        <v>53.190639000000004</v>
      </c>
      <c r="AP45" s="68">
        <f t="shared" si="1"/>
        <v>5.075706</v>
      </c>
      <c r="AQ45" s="68">
        <v>2.557627</v>
      </c>
      <c r="AR45" s="68">
        <v>2.965517</v>
      </c>
      <c r="AS45" s="59">
        <v>-0.4078900000000001</v>
      </c>
      <c r="AT45" s="68">
        <v>1.829439</v>
      </c>
      <c r="AU45" s="68">
        <v>2.003489</v>
      </c>
      <c r="AV45" s="59">
        <v>-0.17405000000000004</v>
      </c>
      <c r="AW45" s="70">
        <v>3.334365</v>
      </c>
      <c r="AX45" s="70">
        <v>1.903524</v>
      </c>
      <c r="AY45" s="59">
        <v>1.430841</v>
      </c>
      <c r="AZ45" s="70">
        <v>1.7353</v>
      </c>
      <c r="BA45" s="70">
        <v>3.11732</v>
      </c>
      <c r="BB45" s="59">
        <v>-1.3820199999999998</v>
      </c>
      <c r="BC45" s="70">
        <v>0.627864</v>
      </c>
      <c r="BD45" s="70">
        <v>1.903524</v>
      </c>
      <c r="BE45" s="59">
        <v>-1.27566</v>
      </c>
      <c r="BF45" s="70">
        <v>2.43954</v>
      </c>
      <c r="BG45" s="70">
        <v>2.072822</v>
      </c>
      <c r="BH45" s="59">
        <v>0.3667180000000001</v>
      </c>
      <c r="BI45" s="70">
        <v>2.113175</v>
      </c>
      <c r="BJ45" s="70">
        <v>2.063489</v>
      </c>
      <c r="BK45" s="59">
        <v>0.0496859999999999</v>
      </c>
      <c r="BL45" s="70">
        <v>4.487332</v>
      </c>
      <c r="BM45" s="70">
        <v>8.603524</v>
      </c>
      <c r="BN45" s="68">
        <v>-4.116192</v>
      </c>
      <c r="BO45" s="70">
        <v>2.71151</v>
      </c>
      <c r="BP45" s="70">
        <v>9.102637</v>
      </c>
      <c r="BQ45" s="68">
        <v>-6.391126999999999</v>
      </c>
      <c r="BR45" s="70">
        <v>7.150067</v>
      </c>
      <c r="BS45" s="70">
        <v>1.903524</v>
      </c>
      <c r="BT45" s="68">
        <v>5.246543</v>
      </c>
      <c r="BU45" s="70">
        <v>4.431856</v>
      </c>
      <c r="BV45" s="70">
        <v>1.903524</v>
      </c>
      <c r="BW45" s="68">
        <v>2.528332</v>
      </c>
      <c r="BX45" s="70">
        <v>2.832784</v>
      </c>
      <c r="BY45" s="70">
        <v>1.903524</v>
      </c>
      <c r="BZ45" s="68">
        <v>0.9292600000000002</v>
      </c>
      <c r="CA45" s="68">
        <f t="shared" si="20"/>
        <v>36.250859000000005</v>
      </c>
      <c r="CB45" s="68">
        <f t="shared" si="2"/>
        <v>39.446417999999994</v>
      </c>
      <c r="CC45" s="68">
        <f t="shared" si="3"/>
        <v>-3.1955589999999985</v>
      </c>
      <c r="CD45" s="70">
        <v>13.024236</v>
      </c>
      <c r="CE45" s="70">
        <v>0.842168</v>
      </c>
      <c r="CF45" s="68">
        <v>12.182068000000001</v>
      </c>
      <c r="CG45" s="70">
        <v>2.483759</v>
      </c>
      <c r="CH45" s="70">
        <v>0.842168</v>
      </c>
      <c r="CI45" s="68">
        <v>1.641591</v>
      </c>
      <c r="CJ45" s="70">
        <v>2.810968</v>
      </c>
      <c r="CK45" s="70">
        <v>0.842168</v>
      </c>
      <c r="CL45" s="68">
        <v>1.9687999999999999</v>
      </c>
      <c r="CM45" s="70">
        <v>2.491137</v>
      </c>
      <c r="CN45" s="70">
        <v>0.842168</v>
      </c>
      <c r="CO45" s="68">
        <v>1.6489690000000001</v>
      </c>
      <c r="CP45" s="70">
        <v>2.101042</v>
      </c>
      <c r="CQ45" s="70">
        <v>0.842168</v>
      </c>
      <c r="CR45" s="68">
        <v>1.258874</v>
      </c>
      <c r="CS45" s="70">
        <v>4.788152</v>
      </c>
      <c r="CT45" s="70">
        <v>0.911503</v>
      </c>
      <c r="CU45" s="68">
        <v>3.8766490000000005</v>
      </c>
      <c r="CV45" s="70">
        <v>1.716872</v>
      </c>
      <c r="CW45" s="70">
        <v>0.842168</v>
      </c>
      <c r="CX45" s="68">
        <v>0.8747039999999999</v>
      </c>
      <c r="CY45" s="70">
        <v>2.062927</v>
      </c>
      <c r="CZ45" s="70">
        <v>0.842168</v>
      </c>
      <c r="DA45" s="68">
        <v>1.2207590000000001</v>
      </c>
      <c r="DB45" s="70">
        <v>4.622731</v>
      </c>
      <c r="DC45" s="70">
        <v>0.842168</v>
      </c>
      <c r="DD45" s="68">
        <v>3.780563</v>
      </c>
      <c r="DE45" s="70">
        <v>11.880848</v>
      </c>
      <c r="DF45" s="70">
        <v>0.842168</v>
      </c>
      <c r="DG45" s="68">
        <v>11.03868</v>
      </c>
      <c r="DH45" s="68">
        <v>1.409101</v>
      </c>
      <c r="DI45" s="68">
        <v>0.842168</v>
      </c>
      <c r="DJ45" s="68">
        <v>0.5669329999999999</v>
      </c>
      <c r="DK45" s="68">
        <v>11.428035</v>
      </c>
      <c r="DL45" s="68">
        <v>0.842168</v>
      </c>
      <c r="DM45" s="68">
        <v>10.585867</v>
      </c>
      <c r="DN45" s="68">
        <f t="shared" si="21"/>
        <v>60.819808</v>
      </c>
      <c r="DO45" s="68">
        <f t="shared" si="22"/>
        <v>10.175351000000003</v>
      </c>
      <c r="DP45" s="68">
        <f t="shared" si="23"/>
        <v>50.644457</v>
      </c>
      <c r="DQ45" s="68">
        <v>2.052676</v>
      </c>
      <c r="DR45" s="68">
        <v>0.961521</v>
      </c>
      <c r="DS45" s="68">
        <v>1.091155</v>
      </c>
      <c r="DT45" s="68">
        <v>2.564829</v>
      </c>
      <c r="DU45" s="68">
        <v>2.231118</v>
      </c>
      <c r="DV45" s="68">
        <v>0.3337110000000001</v>
      </c>
      <c r="DW45" s="68">
        <v>4.971561</v>
      </c>
      <c r="DX45" s="68">
        <v>3.569845</v>
      </c>
      <c r="DY45" s="68">
        <v>1.4017160000000004</v>
      </c>
      <c r="DZ45" s="68">
        <v>2.163672</v>
      </c>
      <c r="EA45" s="68">
        <v>0.961521</v>
      </c>
      <c r="EB45" s="68">
        <v>1.2021510000000002</v>
      </c>
      <c r="EC45" s="68">
        <v>3.639645</v>
      </c>
      <c r="ED45" s="68">
        <v>0.961521</v>
      </c>
      <c r="EE45" s="68">
        <v>2.678124</v>
      </c>
      <c r="EF45" s="68">
        <v>2.104282</v>
      </c>
      <c r="EG45" s="68">
        <v>0.961521</v>
      </c>
      <c r="EH45" s="68">
        <v>1.1427610000000001</v>
      </c>
      <c r="EI45" s="68">
        <v>2.368177</v>
      </c>
      <c r="EJ45" s="68">
        <v>0.961521</v>
      </c>
      <c r="EK45" s="68">
        <v>1.4066560000000004</v>
      </c>
      <c r="EL45" s="68">
        <v>4.005081</v>
      </c>
      <c r="EM45" s="68">
        <v>0.961521</v>
      </c>
      <c r="EN45" s="68">
        <v>3.04356</v>
      </c>
      <c r="EO45" s="68">
        <v>3.251744</v>
      </c>
      <c r="EP45" s="68">
        <v>1.198558</v>
      </c>
      <c r="EQ45" s="68">
        <v>2.053186</v>
      </c>
      <c r="ER45" s="68">
        <v>2.495616</v>
      </c>
      <c r="ES45" s="68">
        <v>0.961521</v>
      </c>
      <c r="ET45" s="68">
        <v>1.5340950000000002</v>
      </c>
      <c r="EU45" s="68">
        <v>10.807893</v>
      </c>
      <c r="EV45" s="68">
        <v>0.961521</v>
      </c>
      <c r="EW45" s="68">
        <v>9.846372</v>
      </c>
      <c r="EX45" s="68">
        <v>3.023451</v>
      </c>
      <c r="EY45" s="68">
        <v>2.131989</v>
      </c>
      <c r="EZ45" s="68">
        <v>0.8914620000000002</v>
      </c>
      <c r="FA45" s="68">
        <f t="shared" si="24"/>
        <v>43.448627</v>
      </c>
      <c r="FB45" s="68">
        <f t="shared" si="4"/>
        <v>16.823677999999997</v>
      </c>
      <c r="FC45" s="68">
        <f t="shared" si="25"/>
        <v>26.624949000000004</v>
      </c>
      <c r="FD45" s="68">
        <v>2.492549</v>
      </c>
      <c r="FE45" s="68">
        <v>1.235247</v>
      </c>
      <c r="FF45" s="68">
        <v>1.257302</v>
      </c>
      <c r="FG45" s="68">
        <v>4.615596</v>
      </c>
      <c r="FH45" s="68">
        <v>1.235247</v>
      </c>
      <c r="FI45" s="68">
        <v>3.380349</v>
      </c>
      <c r="FJ45" s="68">
        <v>2.429983</v>
      </c>
      <c r="FK45" s="68">
        <v>1.235247</v>
      </c>
      <c r="FL45" s="68">
        <v>1.194736</v>
      </c>
      <c r="FM45" s="68">
        <v>3.013519</v>
      </c>
      <c r="FN45" s="68">
        <v>2.235247</v>
      </c>
      <c r="FO45" s="68">
        <v>0.7782719999999999</v>
      </c>
      <c r="FP45" s="68">
        <v>3.114813</v>
      </c>
      <c r="FQ45" s="68">
        <v>3.185227</v>
      </c>
      <c r="FR45" s="68">
        <v>-0.07041399999999998</v>
      </c>
      <c r="FS45" s="68">
        <v>5.652282</v>
      </c>
      <c r="FT45" s="68">
        <v>1.235247</v>
      </c>
      <c r="FU45" s="68">
        <v>4.417034999999999</v>
      </c>
      <c r="FV45" s="68">
        <v>5.493648</v>
      </c>
      <c r="FW45" s="68">
        <v>2.065247</v>
      </c>
      <c r="FX45" s="68">
        <v>3.4284010000000005</v>
      </c>
      <c r="FY45" s="68">
        <v>5.053576</v>
      </c>
      <c r="FZ45" s="68">
        <v>2.535227</v>
      </c>
      <c r="GA45" s="68">
        <v>2.5183489999999997</v>
      </c>
      <c r="GB45" s="68">
        <v>6.034468</v>
      </c>
      <c r="GC45" s="68">
        <v>1.585247</v>
      </c>
      <c r="GD45" s="68">
        <v>4.4492210000000005</v>
      </c>
      <c r="GE45" s="68">
        <v>4.851266</v>
      </c>
      <c r="GF45" s="68">
        <v>1.235247</v>
      </c>
      <c r="GG45" s="68">
        <v>3.6160189999999997</v>
      </c>
      <c r="GH45" s="68">
        <v>5.593272</v>
      </c>
      <c r="GI45" s="68">
        <v>1.635247</v>
      </c>
      <c r="GJ45" s="68">
        <v>3.958025</v>
      </c>
      <c r="GK45" s="68">
        <v>4.941284</v>
      </c>
      <c r="GL45" s="68">
        <v>1.235247</v>
      </c>
      <c r="GM45" s="68">
        <v>3.7060369999999994</v>
      </c>
      <c r="GN45" s="68">
        <f t="shared" si="26"/>
        <v>53.28625600000001</v>
      </c>
      <c r="GO45" s="68">
        <f t="shared" si="5"/>
        <v>20.652924</v>
      </c>
      <c r="GP45" s="68">
        <f t="shared" si="6"/>
        <v>32.633332</v>
      </c>
    </row>
    <row r="46" spans="2:198" s="76" customFormat="1" ht="14.25" customHeight="1">
      <c r="B46" s="74">
        <v>29</v>
      </c>
      <c r="C46" s="75" t="s">
        <v>137</v>
      </c>
      <c r="D46" s="68">
        <v>0.32563</v>
      </c>
      <c r="E46" s="68">
        <v>4.535046</v>
      </c>
      <c r="F46" s="59">
        <f t="shared" si="7"/>
        <v>-4.209416</v>
      </c>
      <c r="G46" s="68">
        <v>0.340229</v>
      </c>
      <c r="H46" s="68">
        <v>4.535046</v>
      </c>
      <c r="I46" s="59">
        <f t="shared" si="8"/>
        <v>-4.1948170000000005</v>
      </c>
      <c r="J46" s="68">
        <v>0.18208</v>
      </c>
      <c r="K46" s="68">
        <v>4.560046</v>
      </c>
      <c r="L46" s="59">
        <f t="shared" si="9"/>
        <v>-4.377966</v>
      </c>
      <c r="M46" s="68">
        <v>60.538802</v>
      </c>
      <c r="N46" s="68">
        <v>4.535046</v>
      </c>
      <c r="O46" s="59">
        <f t="shared" si="10"/>
        <v>56.003755999999996</v>
      </c>
      <c r="P46" s="68">
        <v>13.835513</v>
      </c>
      <c r="Q46" s="68">
        <v>5.20612</v>
      </c>
      <c r="R46" s="59">
        <f t="shared" si="11"/>
        <v>8.629393</v>
      </c>
      <c r="S46" s="68">
        <v>19.767405</v>
      </c>
      <c r="T46" s="68">
        <v>4.560046</v>
      </c>
      <c r="U46" s="59">
        <f t="shared" si="12"/>
        <v>15.207359</v>
      </c>
      <c r="V46" s="68">
        <v>3.120561</v>
      </c>
      <c r="W46" s="68">
        <v>4.535046</v>
      </c>
      <c r="X46" s="59">
        <f t="shared" si="13"/>
        <v>-1.4144850000000004</v>
      </c>
      <c r="Y46" s="68">
        <v>0.262411</v>
      </c>
      <c r="Z46" s="68">
        <v>4.885046</v>
      </c>
      <c r="AA46" s="59">
        <f t="shared" si="14"/>
        <v>-4.622635</v>
      </c>
      <c r="AB46" s="68">
        <v>0.39775</v>
      </c>
      <c r="AC46" s="68">
        <v>4.535046</v>
      </c>
      <c r="AD46" s="59">
        <f t="shared" si="15"/>
        <v>-4.137296</v>
      </c>
      <c r="AE46" s="68">
        <v>0.17564</v>
      </c>
      <c r="AF46" s="68">
        <v>4.535046</v>
      </c>
      <c r="AG46" s="59">
        <f t="shared" si="16"/>
        <v>-4.359406000000001</v>
      </c>
      <c r="AH46" s="68">
        <v>0.370358</v>
      </c>
      <c r="AI46" s="68">
        <v>4.535046</v>
      </c>
      <c r="AJ46" s="59">
        <f t="shared" si="17"/>
        <v>-4.164688</v>
      </c>
      <c r="AK46" s="68">
        <v>0.345238</v>
      </c>
      <c r="AL46" s="68">
        <v>4.535046</v>
      </c>
      <c r="AM46" s="59">
        <f t="shared" si="18"/>
        <v>-4.189808</v>
      </c>
      <c r="AN46" s="68">
        <f t="shared" si="19"/>
        <v>99.66161699999998</v>
      </c>
      <c r="AO46" s="68">
        <f t="shared" si="0"/>
        <v>55.49162600000001</v>
      </c>
      <c r="AP46" s="68">
        <f t="shared" si="1"/>
        <v>44.169990999999996</v>
      </c>
      <c r="AQ46" s="68">
        <v>0.48198</v>
      </c>
      <c r="AR46" s="68">
        <v>0.144196</v>
      </c>
      <c r="AS46" s="59">
        <v>0.33778400000000003</v>
      </c>
      <c r="AT46" s="68">
        <v>0.399644</v>
      </c>
      <c r="AU46" s="68">
        <v>0.469196</v>
      </c>
      <c r="AV46" s="59">
        <v>-0.069552</v>
      </c>
      <c r="AW46" s="70">
        <v>0.399644</v>
      </c>
      <c r="AX46" s="70">
        <v>0.119196</v>
      </c>
      <c r="AY46" s="59">
        <v>0.28044800000000003</v>
      </c>
      <c r="AZ46" s="70">
        <v>0.399644</v>
      </c>
      <c r="BA46" s="70">
        <v>0.119196</v>
      </c>
      <c r="BB46" s="59">
        <v>0.28044800000000003</v>
      </c>
      <c r="BC46" s="70">
        <v>0.399644</v>
      </c>
      <c r="BD46" s="70">
        <v>0.119196</v>
      </c>
      <c r="BE46" s="59">
        <v>0.28044800000000003</v>
      </c>
      <c r="BF46" s="70">
        <v>0.399644</v>
      </c>
      <c r="BG46" s="70">
        <v>0.119196</v>
      </c>
      <c r="BH46" s="59">
        <v>0.28044800000000003</v>
      </c>
      <c r="BI46" s="70">
        <v>0.399644</v>
      </c>
      <c r="BJ46" s="70">
        <v>0.144196</v>
      </c>
      <c r="BK46" s="59">
        <v>0.255448</v>
      </c>
      <c r="BL46" s="70">
        <v>0.399644</v>
      </c>
      <c r="BM46" s="70">
        <v>0.469196</v>
      </c>
      <c r="BN46" s="68">
        <v>-0.069552</v>
      </c>
      <c r="BO46" s="70">
        <v>0.399644</v>
      </c>
      <c r="BP46" s="70">
        <v>0.119196</v>
      </c>
      <c r="BQ46" s="68">
        <v>0.28044800000000003</v>
      </c>
      <c r="BR46" s="70">
        <v>0.399644</v>
      </c>
      <c r="BS46" s="70">
        <v>0.119196</v>
      </c>
      <c r="BT46" s="68">
        <v>0.28044800000000003</v>
      </c>
      <c r="BU46" s="70">
        <v>0.399644</v>
      </c>
      <c r="BV46" s="70">
        <v>0.119196</v>
      </c>
      <c r="BW46" s="68">
        <v>0.28044800000000003</v>
      </c>
      <c r="BX46" s="70">
        <v>0.399644</v>
      </c>
      <c r="BY46" s="70">
        <v>0.119196</v>
      </c>
      <c r="BZ46" s="68">
        <v>0.28044800000000003</v>
      </c>
      <c r="CA46" s="68">
        <f t="shared" si="20"/>
        <v>4.878064</v>
      </c>
      <c r="CB46" s="68">
        <f t="shared" si="2"/>
        <v>2.180352</v>
      </c>
      <c r="CC46" s="68">
        <f t="shared" si="3"/>
        <v>2.697712</v>
      </c>
      <c r="CD46" s="70">
        <v>0.373666</v>
      </c>
      <c r="CE46" s="70">
        <v>0.5783</v>
      </c>
      <c r="CF46" s="68">
        <v>-0.20463400000000004</v>
      </c>
      <c r="CG46" s="70">
        <v>0.138666</v>
      </c>
      <c r="CH46" s="70">
        <v>0.6033</v>
      </c>
      <c r="CI46" s="68">
        <v>-0.46463399999999994</v>
      </c>
      <c r="CJ46" s="70">
        <v>0.103666</v>
      </c>
      <c r="CK46" s="70">
        <v>0.5783</v>
      </c>
      <c r="CL46" s="68">
        <v>-0.47463400000000006</v>
      </c>
      <c r="CM46" s="70">
        <v>0.103666</v>
      </c>
      <c r="CN46" s="70">
        <v>0.5783</v>
      </c>
      <c r="CO46" s="68">
        <v>-0.47463400000000006</v>
      </c>
      <c r="CP46" s="70">
        <v>0.103666</v>
      </c>
      <c r="CQ46" s="70">
        <v>0.5783</v>
      </c>
      <c r="CR46" s="68">
        <v>-0.47463400000000006</v>
      </c>
      <c r="CS46" s="70">
        <v>0.103666</v>
      </c>
      <c r="CT46" s="70">
        <v>0.5783</v>
      </c>
      <c r="CU46" s="68">
        <v>-0.47463400000000006</v>
      </c>
      <c r="CV46" s="70">
        <v>0.103666</v>
      </c>
      <c r="CW46" s="70">
        <v>0.5783</v>
      </c>
      <c r="CX46" s="68">
        <v>-0.47463400000000006</v>
      </c>
      <c r="CY46" s="70">
        <v>1.690614</v>
      </c>
      <c r="CZ46" s="70">
        <v>0.5783</v>
      </c>
      <c r="DA46" s="68">
        <v>1.112314</v>
      </c>
      <c r="DB46" s="70">
        <v>0.103666</v>
      </c>
      <c r="DC46" s="70">
        <v>0.5783</v>
      </c>
      <c r="DD46" s="68">
        <v>-0.47463400000000006</v>
      </c>
      <c r="DE46" s="70">
        <v>10.103666</v>
      </c>
      <c r="DF46" s="70">
        <v>0.5783</v>
      </c>
      <c r="DG46" s="68">
        <v>9.525366</v>
      </c>
      <c r="DH46" s="68">
        <v>0.103666</v>
      </c>
      <c r="DI46" s="68">
        <v>0.5783</v>
      </c>
      <c r="DJ46" s="68">
        <v>-0.47463400000000006</v>
      </c>
      <c r="DK46" s="68">
        <v>0.103666</v>
      </c>
      <c r="DL46" s="68">
        <v>0.5783</v>
      </c>
      <c r="DM46" s="68">
        <v>-0.47463400000000006</v>
      </c>
      <c r="DN46" s="68">
        <f t="shared" si="21"/>
        <v>13.135940000000002</v>
      </c>
      <c r="DO46" s="68">
        <f t="shared" si="22"/>
        <v>6.964600000000003</v>
      </c>
      <c r="DP46" s="68">
        <f t="shared" si="23"/>
        <v>6.17134</v>
      </c>
      <c r="DQ46" s="68">
        <v>22.642554</v>
      </c>
      <c r="DR46" s="68">
        <v>0.09345</v>
      </c>
      <c r="DS46" s="68">
        <v>22.549104</v>
      </c>
      <c r="DT46" s="68">
        <v>8.115276</v>
      </c>
      <c r="DU46" s="68">
        <v>0.09345</v>
      </c>
      <c r="DV46" s="68">
        <v>8.021825999999999</v>
      </c>
      <c r="DW46" s="68">
        <v>3.633144</v>
      </c>
      <c r="DX46" s="68">
        <v>0.09345</v>
      </c>
      <c r="DY46" s="68">
        <v>3.5396940000000003</v>
      </c>
      <c r="DZ46" s="68">
        <v>3.901234</v>
      </c>
      <c r="EA46" s="68">
        <v>0.09345</v>
      </c>
      <c r="EB46" s="68">
        <v>3.8077840000000003</v>
      </c>
      <c r="EC46" s="68">
        <v>9.029984</v>
      </c>
      <c r="ED46" s="68">
        <v>0.09345</v>
      </c>
      <c r="EE46" s="68">
        <v>8.936534</v>
      </c>
      <c r="EF46" s="68">
        <v>22.021298</v>
      </c>
      <c r="EG46" s="68">
        <v>0.09345</v>
      </c>
      <c r="EH46" s="68">
        <v>21.927848</v>
      </c>
      <c r="EI46" s="68">
        <v>4.121936</v>
      </c>
      <c r="EJ46" s="68">
        <v>0.09345</v>
      </c>
      <c r="EK46" s="68">
        <v>4.028486</v>
      </c>
      <c r="EL46" s="68">
        <v>2.91763</v>
      </c>
      <c r="EM46" s="68">
        <v>9.549715</v>
      </c>
      <c r="EN46" s="68">
        <v>-6.632085000000001</v>
      </c>
      <c r="EO46" s="68">
        <v>4.296947</v>
      </c>
      <c r="EP46" s="68">
        <v>1.097468</v>
      </c>
      <c r="EQ46" s="68">
        <v>3.199479</v>
      </c>
      <c r="ER46" s="68">
        <v>3.431062</v>
      </c>
      <c r="ES46" s="68">
        <v>0.09345</v>
      </c>
      <c r="ET46" s="68">
        <v>3.337612</v>
      </c>
      <c r="EU46" s="68">
        <v>65.542562</v>
      </c>
      <c r="EV46" s="68">
        <v>1.046739</v>
      </c>
      <c r="EW46" s="68">
        <v>64.495823</v>
      </c>
      <c r="EX46" s="68">
        <v>30.649266</v>
      </c>
      <c r="EY46" s="68">
        <v>1.047193</v>
      </c>
      <c r="EZ46" s="68">
        <v>29.602073</v>
      </c>
      <c r="FA46" s="68">
        <f t="shared" si="24"/>
        <v>180.30289300000004</v>
      </c>
      <c r="FB46" s="68">
        <f t="shared" si="4"/>
        <v>13.488715000000001</v>
      </c>
      <c r="FC46" s="68">
        <f t="shared" si="25"/>
        <v>166.81417799999997</v>
      </c>
      <c r="FD46" s="68">
        <v>18.786205</v>
      </c>
      <c r="FE46" s="68">
        <v>0.991384</v>
      </c>
      <c r="FF46" s="68">
        <v>17.794821</v>
      </c>
      <c r="FG46" s="68">
        <v>6.177363</v>
      </c>
      <c r="FH46" s="68">
        <v>0.038731</v>
      </c>
      <c r="FI46" s="68">
        <v>6.138631999999999</v>
      </c>
      <c r="FJ46" s="68">
        <v>30.681423</v>
      </c>
      <c r="FK46" s="68">
        <v>0.162895</v>
      </c>
      <c r="FL46" s="68">
        <v>30.518528</v>
      </c>
      <c r="FM46" s="68">
        <v>25.288817</v>
      </c>
      <c r="FN46" s="68">
        <v>1.388731</v>
      </c>
      <c r="FO46" s="68">
        <v>23.900086</v>
      </c>
      <c r="FP46" s="68">
        <v>1.890752</v>
      </c>
      <c r="FQ46" s="68">
        <v>0.087639</v>
      </c>
      <c r="FR46" s="68">
        <v>1.803113</v>
      </c>
      <c r="FS46" s="68">
        <v>41.147146</v>
      </c>
      <c r="FT46" s="68">
        <v>0.087639</v>
      </c>
      <c r="FU46" s="68">
        <v>41.059506999999996</v>
      </c>
      <c r="FV46" s="68">
        <v>14.09273</v>
      </c>
      <c r="FW46" s="68">
        <v>0.038731</v>
      </c>
      <c r="FX46" s="68">
        <v>14.053999</v>
      </c>
      <c r="FY46" s="68">
        <v>10.543393</v>
      </c>
      <c r="FZ46" s="68">
        <v>0.087639</v>
      </c>
      <c r="GA46" s="68">
        <v>10.455754</v>
      </c>
      <c r="GB46" s="68">
        <v>0.501731</v>
      </c>
      <c r="GC46" s="68">
        <v>0.070573</v>
      </c>
      <c r="GD46" s="68">
        <v>0.43115800000000004</v>
      </c>
      <c r="GE46" s="68">
        <v>0.511758</v>
      </c>
      <c r="GF46" s="68">
        <v>0.076079</v>
      </c>
      <c r="GG46" s="68">
        <v>0.43567900000000004</v>
      </c>
      <c r="GH46" s="68">
        <v>10.268737</v>
      </c>
      <c r="GI46" s="68">
        <v>9.306963</v>
      </c>
      <c r="GJ46" s="68">
        <v>0.9617740000000001</v>
      </c>
      <c r="GK46" s="68">
        <v>15.997183</v>
      </c>
      <c r="GL46" s="68">
        <v>0.072967</v>
      </c>
      <c r="GM46" s="68">
        <v>15.924216</v>
      </c>
      <c r="GN46" s="68">
        <f t="shared" si="26"/>
        <v>175.887238</v>
      </c>
      <c r="GO46" s="68">
        <f t="shared" si="5"/>
        <v>12.409970999999999</v>
      </c>
      <c r="GP46" s="68">
        <f t="shared" si="6"/>
        <v>163.477267</v>
      </c>
    </row>
    <row r="47" spans="2:198" s="76" customFormat="1" ht="14.25" customHeight="1">
      <c r="B47" s="74">
        <v>30</v>
      </c>
      <c r="C47" s="75" t="s">
        <v>138</v>
      </c>
      <c r="D47" s="68">
        <v>0</v>
      </c>
      <c r="E47" s="68">
        <v>0</v>
      </c>
      <c r="F47" s="59">
        <f t="shared" si="7"/>
        <v>0</v>
      </c>
      <c r="G47" s="68">
        <v>0</v>
      </c>
      <c r="H47" s="68">
        <v>0</v>
      </c>
      <c r="I47" s="59">
        <f t="shared" si="8"/>
        <v>0</v>
      </c>
      <c r="J47" s="68">
        <v>0</v>
      </c>
      <c r="K47" s="68">
        <v>0</v>
      </c>
      <c r="L47" s="59">
        <f t="shared" si="9"/>
        <v>0</v>
      </c>
      <c r="M47" s="68">
        <v>0</v>
      </c>
      <c r="N47" s="68">
        <v>0</v>
      </c>
      <c r="O47" s="59">
        <f t="shared" si="10"/>
        <v>0</v>
      </c>
      <c r="P47" s="68">
        <v>0</v>
      </c>
      <c r="Q47" s="68">
        <v>0</v>
      </c>
      <c r="R47" s="59">
        <f t="shared" si="11"/>
        <v>0</v>
      </c>
      <c r="S47" s="68">
        <v>0</v>
      </c>
      <c r="T47" s="68">
        <v>0</v>
      </c>
      <c r="U47" s="59">
        <f t="shared" si="12"/>
        <v>0</v>
      </c>
      <c r="V47" s="68">
        <v>0</v>
      </c>
      <c r="W47" s="68">
        <v>0</v>
      </c>
      <c r="X47" s="59">
        <f t="shared" si="13"/>
        <v>0</v>
      </c>
      <c r="Y47" s="68">
        <v>0</v>
      </c>
      <c r="Z47" s="68">
        <v>0</v>
      </c>
      <c r="AA47" s="59">
        <f t="shared" si="14"/>
        <v>0</v>
      </c>
      <c r="AB47" s="68">
        <v>0</v>
      </c>
      <c r="AC47" s="68">
        <v>0</v>
      </c>
      <c r="AD47" s="59">
        <f t="shared" si="15"/>
        <v>0</v>
      </c>
      <c r="AE47" s="68">
        <v>0</v>
      </c>
      <c r="AF47" s="68">
        <v>0</v>
      </c>
      <c r="AG47" s="59">
        <f t="shared" si="16"/>
        <v>0</v>
      </c>
      <c r="AH47" s="68">
        <v>0</v>
      </c>
      <c r="AI47" s="68">
        <v>0</v>
      </c>
      <c r="AJ47" s="59">
        <f t="shared" si="17"/>
        <v>0</v>
      </c>
      <c r="AK47" s="68">
        <v>0</v>
      </c>
      <c r="AL47" s="68">
        <v>0</v>
      </c>
      <c r="AM47" s="59">
        <f t="shared" si="18"/>
        <v>0</v>
      </c>
      <c r="AN47" s="68">
        <f t="shared" si="19"/>
        <v>0</v>
      </c>
      <c r="AO47" s="68">
        <f t="shared" si="0"/>
        <v>0</v>
      </c>
      <c r="AP47" s="68">
        <f t="shared" si="1"/>
        <v>0</v>
      </c>
      <c r="AQ47" s="68">
        <v>0.154086</v>
      </c>
      <c r="AR47" s="68">
        <v>0</v>
      </c>
      <c r="AS47" s="59">
        <v>0.154086</v>
      </c>
      <c r="AT47" s="68">
        <v>0.154086</v>
      </c>
      <c r="AU47" s="68">
        <v>0</v>
      </c>
      <c r="AV47" s="59">
        <v>0.154086</v>
      </c>
      <c r="AW47" s="70">
        <v>0.154086</v>
      </c>
      <c r="AX47" s="70">
        <v>0</v>
      </c>
      <c r="AY47" s="59">
        <v>0.154086</v>
      </c>
      <c r="AZ47" s="70">
        <v>0.154086</v>
      </c>
      <c r="BA47" s="70">
        <v>0</v>
      </c>
      <c r="BB47" s="59">
        <v>0.154086</v>
      </c>
      <c r="BC47" s="70">
        <v>0.154086</v>
      </c>
      <c r="BD47" s="70">
        <v>0</v>
      </c>
      <c r="BE47" s="59">
        <v>0.154086</v>
      </c>
      <c r="BF47" s="70">
        <v>0.154086</v>
      </c>
      <c r="BG47" s="70">
        <v>0</v>
      </c>
      <c r="BH47" s="59">
        <v>0.154086</v>
      </c>
      <c r="BI47" s="70">
        <v>0.154086</v>
      </c>
      <c r="BJ47" s="70">
        <v>0</v>
      </c>
      <c r="BK47" s="59">
        <v>0.154086</v>
      </c>
      <c r="BL47" s="70">
        <v>0.154086</v>
      </c>
      <c r="BM47" s="70">
        <v>0</v>
      </c>
      <c r="BN47" s="68">
        <v>0.154086</v>
      </c>
      <c r="BO47" s="70">
        <v>0.154086</v>
      </c>
      <c r="BP47" s="70">
        <v>0</v>
      </c>
      <c r="BQ47" s="68">
        <v>0.154086</v>
      </c>
      <c r="BR47" s="70">
        <v>0.154086</v>
      </c>
      <c r="BS47" s="70">
        <v>0</v>
      </c>
      <c r="BT47" s="68">
        <v>0.154086</v>
      </c>
      <c r="BU47" s="70">
        <v>0.154086</v>
      </c>
      <c r="BV47" s="70">
        <v>0</v>
      </c>
      <c r="BW47" s="68">
        <v>0.154086</v>
      </c>
      <c r="BX47" s="70">
        <v>0.154086</v>
      </c>
      <c r="BY47" s="70">
        <v>0</v>
      </c>
      <c r="BZ47" s="68">
        <v>0.154086</v>
      </c>
      <c r="CA47" s="68">
        <f t="shared" si="20"/>
        <v>1.8490319999999996</v>
      </c>
      <c r="CB47" s="68">
        <f t="shared" si="2"/>
        <v>0</v>
      </c>
      <c r="CC47" s="68">
        <f t="shared" si="3"/>
        <v>1.8490319999999996</v>
      </c>
      <c r="CD47" s="70">
        <v>0.194492</v>
      </c>
      <c r="CE47" s="70">
        <v>0</v>
      </c>
      <c r="CF47" s="68">
        <v>0.194492</v>
      </c>
      <c r="CG47" s="70">
        <v>0.194492</v>
      </c>
      <c r="CH47" s="70">
        <v>0</v>
      </c>
      <c r="CI47" s="68">
        <v>0.194492</v>
      </c>
      <c r="CJ47" s="70">
        <v>0.194492</v>
      </c>
      <c r="CK47" s="70">
        <v>0</v>
      </c>
      <c r="CL47" s="68">
        <v>0.194492</v>
      </c>
      <c r="CM47" s="70">
        <v>0.194492</v>
      </c>
      <c r="CN47" s="70">
        <v>0</v>
      </c>
      <c r="CO47" s="68">
        <v>0.194492</v>
      </c>
      <c r="CP47" s="70">
        <v>0.194492</v>
      </c>
      <c r="CQ47" s="70">
        <v>0</v>
      </c>
      <c r="CR47" s="68">
        <v>0.194492</v>
      </c>
      <c r="CS47" s="70">
        <v>0.194492</v>
      </c>
      <c r="CT47" s="70">
        <v>0</v>
      </c>
      <c r="CU47" s="68">
        <v>0.194492</v>
      </c>
      <c r="CV47" s="70">
        <v>0.194492</v>
      </c>
      <c r="CW47" s="70">
        <v>0</v>
      </c>
      <c r="CX47" s="68">
        <v>0.194492</v>
      </c>
      <c r="CY47" s="70">
        <v>0.194492</v>
      </c>
      <c r="CZ47" s="70">
        <v>0</v>
      </c>
      <c r="DA47" s="68">
        <v>0.194492</v>
      </c>
      <c r="DB47" s="70">
        <v>0.194492</v>
      </c>
      <c r="DC47" s="70">
        <v>0</v>
      </c>
      <c r="DD47" s="68">
        <v>0.194492</v>
      </c>
      <c r="DE47" s="70">
        <v>0.194492</v>
      </c>
      <c r="DF47" s="70">
        <v>0</v>
      </c>
      <c r="DG47" s="68">
        <v>0.194492</v>
      </c>
      <c r="DH47" s="68">
        <v>0.194492</v>
      </c>
      <c r="DI47" s="68">
        <v>0</v>
      </c>
      <c r="DJ47" s="68">
        <v>0.194492</v>
      </c>
      <c r="DK47" s="68">
        <v>0.194492</v>
      </c>
      <c r="DL47" s="68">
        <v>0</v>
      </c>
      <c r="DM47" s="68">
        <v>0.194492</v>
      </c>
      <c r="DN47" s="68">
        <f t="shared" si="21"/>
        <v>2.3339039999999995</v>
      </c>
      <c r="DO47" s="68">
        <f t="shared" si="22"/>
        <v>0</v>
      </c>
      <c r="DP47" s="68">
        <f t="shared" si="23"/>
        <v>2.3339039999999995</v>
      </c>
      <c r="DQ47" s="68">
        <v>0</v>
      </c>
      <c r="DR47" s="68">
        <v>0</v>
      </c>
      <c r="DS47" s="68">
        <v>0</v>
      </c>
      <c r="DT47" s="68">
        <v>0</v>
      </c>
      <c r="DU47" s="68">
        <v>0</v>
      </c>
      <c r="DV47" s="68">
        <v>0</v>
      </c>
      <c r="DW47" s="68">
        <v>0</v>
      </c>
      <c r="DX47" s="68">
        <v>0</v>
      </c>
      <c r="DY47" s="68">
        <v>0</v>
      </c>
      <c r="DZ47" s="68">
        <v>0</v>
      </c>
      <c r="EA47" s="68">
        <v>0</v>
      </c>
      <c r="EB47" s="68">
        <v>0</v>
      </c>
      <c r="EC47" s="68">
        <v>0</v>
      </c>
      <c r="ED47" s="68">
        <v>0</v>
      </c>
      <c r="EE47" s="68">
        <v>0</v>
      </c>
      <c r="EF47" s="68">
        <v>0</v>
      </c>
      <c r="EG47" s="68">
        <v>0</v>
      </c>
      <c r="EH47" s="68">
        <v>0</v>
      </c>
      <c r="EI47" s="68">
        <v>0</v>
      </c>
      <c r="EJ47" s="68">
        <v>0</v>
      </c>
      <c r="EK47" s="68">
        <v>0</v>
      </c>
      <c r="EL47" s="68">
        <v>0</v>
      </c>
      <c r="EM47" s="68">
        <v>0</v>
      </c>
      <c r="EN47" s="68">
        <v>0</v>
      </c>
      <c r="EO47" s="68">
        <v>0</v>
      </c>
      <c r="EP47" s="68">
        <v>0</v>
      </c>
      <c r="EQ47" s="68">
        <v>0</v>
      </c>
      <c r="ER47" s="68">
        <v>0</v>
      </c>
      <c r="ES47" s="68">
        <v>0</v>
      </c>
      <c r="ET47" s="68">
        <v>0</v>
      </c>
      <c r="EU47" s="68">
        <v>0</v>
      </c>
      <c r="EV47" s="68">
        <v>0</v>
      </c>
      <c r="EW47" s="68">
        <v>0</v>
      </c>
      <c r="EX47" s="68">
        <v>0</v>
      </c>
      <c r="EY47" s="68">
        <v>0</v>
      </c>
      <c r="EZ47" s="68">
        <v>0</v>
      </c>
      <c r="FA47" s="68">
        <f t="shared" si="24"/>
        <v>0</v>
      </c>
      <c r="FB47" s="68">
        <f t="shared" si="4"/>
        <v>0</v>
      </c>
      <c r="FC47" s="68">
        <f t="shared" si="25"/>
        <v>0</v>
      </c>
      <c r="FD47" s="68">
        <v>0</v>
      </c>
      <c r="FE47" s="68">
        <v>1.040048</v>
      </c>
      <c r="FF47" s="68">
        <v>-1.040048</v>
      </c>
      <c r="FG47" s="68">
        <v>0</v>
      </c>
      <c r="FH47" s="68">
        <v>1.040048</v>
      </c>
      <c r="FI47" s="68">
        <v>-1.040048</v>
      </c>
      <c r="FJ47" s="68">
        <v>0</v>
      </c>
      <c r="FK47" s="68">
        <v>1.040048</v>
      </c>
      <c r="FL47" s="68">
        <v>-1.040048</v>
      </c>
      <c r="FM47" s="68">
        <v>0</v>
      </c>
      <c r="FN47" s="68">
        <v>1.040048</v>
      </c>
      <c r="FO47" s="68">
        <v>-1.040048</v>
      </c>
      <c r="FP47" s="68">
        <v>0</v>
      </c>
      <c r="FQ47" s="68">
        <v>20.505955</v>
      </c>
      <c r="FR47" s="68">
        <v>-20.505955</v>
      </c>
      <c r="FS47" s="68">
        <v>0</v>
      </c>
      <c r="FT47" s="68">
        <v>1.040048</v>
      </c>
      <c r="FU47" s="68">
        <v>-1.040048</v>
      </c>
      <c r="FV47" s="68">
        <v>0</v>
      </c>
      <c r="FW47" s="68">
        <v>1.040048</v>
      </c>
      <c r="FX47" s="68">
        <v>-1.040048</v>
      </c>
      <c r="FY47" s="68">
        <v>0</v>
      </c>
      <c r="FZ47" s="68">
        <v>1.040048</v>
      </c>
      <c r="GA47" s="68">
        <v>-1.040048</v>
      </c>
      <c r="GB47" s="68">
        <v>0</v>
      </c>
      <c r="GC47" s="68">
        <v>1.040048</v>
      </c>
      <c r="GD47" s="68">
        <v>-1.040048</v>
      </c>
      <c r="GE47" s="68">
        <v>0</v>
      </c>
      <c r="GF47" s="68">
        <v>1.040048</v>
      </c>
      <c r="GG47" s="68">
        <v>-1.040048</v>
      </c>
      <c r="GH47" s="68">
        <v>0</v>
      </c>
      <c r="GI47" s="68">
        <v>1.040048</v>
      </c>
      <c r="GJ47" s="68">
        <v>-1.040048</v>
      </c>
      <c r="GK47" s="68">
        <v>0</v>
      </c>
      <c r="GL47" s="68">
        <v>1.040048</v>
      </c>
      <c r="GM47" s="68">
        <v>-1.040048</v>
      </c>
      <c r="GN47" s="68">
        <f t="shared" si="26"/>
        <v>0</v>
      </c>
      <c r="GO47" s="68">
        <f t="shared" si="5"/>
        <v>31.946482999999994</v>
      </c>
      <c r="GP47" s="68">
        <f t="shared" si="6"/>
        <v>-31.946482999999994</v>
      </c>
    </row>
    <row r="48" spans="2:198" s="76" customFormat="1" ht="14.25" customHeight="1">
      <c r="B48" s="74">
        <v>31</v>
      </c>
      <c r="C48" s="75" t="s">
        <v>139</v>
      </c>
      <c r="D48" s="68">
        <v>1.161187</v>
      </c>
      <c r="E48" s="68">
        <v>0</v>
      </c>
      <c r="F48" s="59">
        <f t="shared" si="7"/>
        <v>1.161187</v>
      </c>
      <c r="G48" s="68">
        <v>1.161187</v>
      </c>
      <c r="H48" s="68">
        <v>0</v>
      </c>
      <c r="I48" s="59">
        <f t="shared" si="8"/>
        <v>1.161187</v>
      </c>
      <c r="J48" s="68">
        <v>1.161187</v>
      </c>
      <c r="K48" s="68">
        <v>0</v>
      </c>
      <c r="L48" s="59">
        <f t="shared" si="9"/>
        <v>1.161187</v>
      </c>
      <c r="M48" s="68">
        <v>1.161187</v>
      </c>
      <c r="N48" s="68">
        <v>0</v>
      </c>
      <c r="O48" s="59">
        <f t="shared" si="10"/>
        <v>1.161187</v>
      </c>
      <c r="P48" s="68">
        <v>1.161187</v>
      </c>
      <c r="Q48" s="68">
        <v>0</v>
      </c>
      <c r="R48" s="59">
        <f t="shared" si="11"/>
        <v>1.161187</v>
      </c>
      <c r="S48" s="68">
        <v>1.161187</v>
      </c>
      <c r="T48" s="68">
        <v>0</v>
      </c>
      <c r="U48" s="59">
        <f t="shared" si="12"/>
        <v>1.161187</v>
      </c>
      <c r="V48" s="68">
        <v>1.161187</v>
      </c>
      <c r="W48" s="68">
        <v>0</v>
      </c>
      <c r="X48" s="59">
        <f t="shared" si="13"/>
        <v>1.161187</v>
      </c>
      <c r="Y48" s="68">
        <v>1.161187</v>
      </c>
      <c r="Z48" s="68">
        <v>0</v>
      </c>
      <c r="AA48" s="59">
        <f t="shared" si="14"/>
        <v>1.161187</v>
      </c>
      <c r="AB48" s="68">
        <v>1.161187</v>
      </c>
      <c r="AC48" s="68">
        <v>0</v>
      </c>
      <c r="AD48" s="59">
        <f t="shared" si="15"/>
        <v>1.161187</v>
      </c>
      <c r="AE48" s="68">
        <v>1.161187</v>
      </c>
      <c r="AF48" s="68">
        <v>0</v>
      </c>
      <c r="AG48" s="59">
        <f t="shared" si="16"/>
        <v>1.161187</v>
      </c>
      <c r="AH48" s="68">
        <v>1.161187</v>
      </c>
      <c r="AI48" s="68">
        <v>0</v>
      </c>
      <c r="AJ48" s="59">
        <f t="shared" si="17"/>
        <v>1.161187</v>
      </c>
      <c r="AK48" s="68">
        <v>1.161187</v>
      </c>
      <c r="AL48" s="68">
        <v>0</v>
      </c>
      <c r="AM48" s="59">
        <f t="shared" si="18"/>
        <v>1.161187</v>
      </c>
      <c r="AN48" s="68">
        <f t="shared" si="19"/>
        <v>13.934244</v>
      </c>
      <c r="AO48" s="68">
        <f t="shared" si="0"/>
        <v>0</v>
      </c>
      <c r="AP48" s="68">
        <f t="shared" si="1"/>
        <v>13.934244</v>
      </c>
      <c r="AQ48" s="68">
        <v>0</v>
      </c>
      <c r="AR48" s="68">
        <v>0.404623</v>
      </c>
      <c r="AS48" s="59">
        <v>-0.404623</v>
      </c>
      <c r="AT48" s="68">
        <v>0</v>
      </c>
      <c r="AU48" s="68">
        <v>0.404623</v>
      </c>
      <c r="AV48" s="59">
        <v>-0.404623</v>
      </c>
      <c r="AW48" s="70">
        <v>0</v>
      </c>
      <c r="AX48" s="70">
        <v>0.404623</v>
      </c>
      <c r="AY48" s="59">
        <v>-0.404623</v>
      </c>
      <c r="AZ48" s="70">
        <v>0</v>
      </c>
      <c r="BA48" s="70">
        <v>0.404623</v>
      </c>
      <c r="BB48" s="59">
        <v>-0.404623</v>
      </c>
      <c r="BC48" s="70">
        <v>0</v>
      </c>
      <c r="BD48" s="70">
        <v>0.404623</v>
      </c>
      <c r="BE48" s="59">
        <v>-0.404623</v>
      </c>
      <c r="BF48" s="70">
        <v>0</v>
      </c>
      <c r="BG48" s="70">
        <v>0.404623</v>
      </c>
      <c r="BH48" s="59">
        <v>-0.404623</v>
      </c>
      <c r="BI48" s="70">
        <v>0</v>
      </c>
      <c r="BJ48" s="70">
        <v>0.404623</v>
      </c>
      <c r="BK48" s="59">
        <v>-0.404623</v>
      </c>
      <c r="BL48" s="70">
        <v>0</v>
      </c>
      <c r="BM48" s="70">
        <v>0.404623</v>
      </c>
      <c r="BN48" s="68">
        <v>-0.404623</v>
      </c>
      <c r="BO48" s="70">
        <v>0</v>
      </c>
      <c r="BP48" s="70">
        <v>0.404623</v>
      </c>
      <c r="BQ48" s="68">
        <v>-0.404623</v>
      </c>
      <c r="BR48" s="70">
        <v>0</v>
      </c>
      <c r="BS48" s="70">
        <v>0.404623</v>
      </c>
      <c r="BT48" s="68">
        <v>-0.404623</v>
      </c>
      <c r="BU48" s="70">
        <v>0</v>
      </c>
      <c r="BV48" s="70">
        <v>0.404623</v>
      </c>
      <c r="BW48" s="68">
        <v>-0.404623</v>
      </c>
      <c r="BX48" s="70">
        <v>0</v>
      </c>
      <c r="BY48" s="70">
        <v>0.404623</v>
      </c>
      <c r="BZ48" s="68">
        <v>-0.404623</v>
      </c>
      <c r="CA48" s="68">
        <f t="shared" si="20"/>
        <v>0</v>
      </c>
      <c r="CB48" s="68">
        <f t="shared" si="2"/>
        <v>4.855476</v>
      </c>
      <c r="CC48" s="68">
        <f t="shared" si="3"/>
        <v>-4.855476</v>
      </c>
      <c r="CD48" s="70">
        <v>0</v>
      </c>
      <c r="CE48" s="70">
        <v>0.014429</v>
      </c>
      <c r="CF48" s="68">
        <v>-0.014429</v>
      </c>
      <c r="CG48" s="70">
        <v>0</v>
      </c>
      <c r="CH48" s="70">
        <v>0.014429</v>
      </c>
      <c r="CI48" s="68">
        <v>-0.014429</v>
      </c>
      <c r="CJ48" s="70">
        <v>0</v>
      </c>
      <c r="CK48" s="70">
        <v>0.014429</v>
      </c>
      <c r="CL48" s="68">
        <v>-0.014429</v>
      </c>
      <c r="CM48" s="70">
        <v>0</v>
      </c>
      <c r="CN48" s="70">
        <v>0.014429</v>
      </c>
      <c r="CO48" s="68">
        <v>-0.014429</v>
      </c>
      <c r="CP48" s="70">
        <v>0</v>
      </c>
      <c r="CQ48" s="70">
        <v>0.014429</v>
      </c>
      <c r="CR48" s="68">
        <v>-0.014429</v>
      </c>
      <c r="CS48" s="70">
        <v>0</v>
      </c>
      <c r="CT48" s="70">
        <v>0.014429</v>
      </c>
      <c r="CU48" s="68">
        <v>-0.014429</v>
      </c>
      <c r="CV48" s="70">
        <v>0</v>
      </c>
      <c r="CW48" s="70">
        <v>0.014429</v>
      </c>
      <c r="CX48" s="68">
        <v>-0.014429</v>
      </c>
      <c r="CY48" s="70">
        <v>0</v>
      </c>
      <c r="CZ48" s="70">
        <v>0.014429</v>
      </c>
      <c r="DA48" s="68">
        <v>-0.014429</v>
      </c>
      <c r="DB48" s="70">
        <v>0</v>
      </c>
      <c r="DC48" s="70">
        <v>0.014429</v>
      </c>
      <c r="DD48" s="68">
        <v>-0.014429</v>
      </c>
      <c r="DE48" s="70">
        <v>0</v>
      </c>
      <c r="DF48" s="70">
        <v>0.014429</v>
      </c>
      <c r="DG48" s="68">
        <v>-0.014429</v>
      </c>
      <c r="DH48" s="68">
        <v>0</v>
      </c>
      <c r="DI48" s="68">
        <v>0.014429</v>
      </c>
      <c r="DJ48" s="68">
        <v>-0.014429</v>
      </c>
      <c r="DK48" s="68">
        <v>0</v>
      </c>
      <c r="DL48" s="68">
        <v>0.014429</v>
      </c>
      <c r="DM48" s="68">
        <v>-0.014429</v>
      </c>
      <c r="DN48" s="68">
        <f t="shared" si="21"/>
        <v>0</v>
      </c>
      <c r="DO48" s="68">
        <f t="shared" si="22"/>
        <v>0.173148</v>
      </c>
      <c r="DP48" s="68">
        <f t="shared" si="23"/>
        <v>-0.173148</v>
      </c>
      <c r="DQ48" s="68">
        <v>0.114197</v>
      </c>
      <c r="DR48" s="68">
        <v>0</v>
      </c>
      <c r="DS48" s="68">
        <v>0.114197</v>
      </c>
      <c r="DT48" s="68">
        <v>0.114197</v>
      </c>
      <c r="DU48" s="68">
        <v>0</v>
      </c>
      <c r="DV48" s="68">
        <v>0.114197</v>
      </c>
      <c r="DW48" s="68">
        <v>0.114197</v>
      </c>
      <c r="DX48" s="68">
        <v>0</v>
      </c>
      <c r="DY48" s="68">
        <v>0.114197</v>
      </c>
      <c r="DZ48" s="68">
        <v>0.114197</v>
      </c>
      <c r="EA48" s="68">
        <v>0</v>
      </c>
      <c r="EB48" s="68">
        <v>0.114197</v>
      </c>
      <c r="EC48" s="68">
        <v>0.114197</v>
      </c>
      <c r="ED48" s="68">
        <v>0</v>
      </c>
      <c r="EE48" s="68">
        <v>0.114197</v>
      </c>
      <c r="EF48" s="68">
        <v>0.114197</v>
      </c>
      <c r="EG48" s="68">
        <v>0</v>
      </c>
      <c r="EH48" s="68">
        <v>0.114197</v>
      </c>
      <c r="EI48" s="68">
        <v>0.114197</v>
      </c>
      <c r="EJ48" s="68">
        <v>0</v>
      </c>
      <c r="EK48" s="68">
        <v>0.114197</v>
      </c>
      <c r="EL48" s="68">
        <v>0.114197</v>
      </c>
      <c r="EM48" s="68">
        <v>0</v>
      </c>
      <c r="EN48" s="68">
        <v>0.114197</v>
      </c>
      <c r="EO48" s="68">
        <v>0.114197</v>
      </c>
      <c r="EP48" s="68">
        <v>0</v>
      </c>
      <c r="EQ48" s="68">
        <v>0.114197</v>
      </c>
      <c r="ER48" s="68">
        <v>0.114197</v>
      </c>
      <c r="ES48" s="68">
        <v>0</v>
      </c>
      <c r="ET48" s="68">
        <v>0.114197</v>
      </c>
      <c r="EU48" s="68">
        <v>0.114197</v>
      </c>
      <c r="EV48" s="68">
        <v>0</v>
      </c>
      <c r="EW48" s="68">
        <v>0.114197</v>
      </c>
      <c r="EX48" s="68">
        <v>0.114197</v>
      </c>
      <c r="EY48" s="68">
        <v>0</v>
      </c>
      <c r="EZ48" s="68">
        <v>0.114197</v>
      </c>
      <c r="FA48" s="68">
        <f t="shared" si="24"/>
        <v>1.3703640000000004</v>
      </c>
      <c r="FB48" s="68">
        <f t="shared" si="4"/>
        <v>0</v>
      </c>
      <c r="FC48" s="68">
        <f t="shared" si="25"/>
        <v>1.3703640000000004</v>
      </c>
      <c r="FD48" s="68">
        <v>0.126165</v>
      </c>
      <c r="FE48" s="68">
        <v>0</v>
      </c>
      <c r="FF48" s="68">
        <v>0.126165</v>
      </c>
      <c r="FG48" s="68">
        <v>0.126165</v>
      </c>
      <c r="FH48" s="68">
        <v>0</v>
      </c>
      <c r="FI48" s="68">
        <v>0.126165</v>
      </c>
      <c r="FJ48" s="68">
        <v>0.126165</v>
      </c>
      <c r="FK48" s="68">
        <v>0</v>
      </c>
      <c r="FL48" s="68">
        <v>0.126165</v>
      </c>
      <c r="FM48" s="68">
        <v>0.126165</v>
      </c>
      <c r="FN48" s="68">
        <v>0</v>
      </c>
      <c r="FO48" s="68">
        <v>0.126165</v>
      </c>
      <c r="FP48" s="68">
        <v>0.126165</v>
      </c>
      <c r="FQ48" s="68">
        <v>0</v>
      </c>
      <c r="FR48" s="68">
        <v>0.126165</v>
      </c>
      <c r="FS48" s="68">
        <v>0.126165</v>
      </c>
      <c r="FT48" s="68">
        <v>0</v>
      </c>
      <c r="FU48" s="68">
        <v>0.126165</v>
      </c>
      <c r="FV48" s="68">
        <v>0.126165</v>
      </c>
      <c r="FW48" s="68">
        <v>0</v>
      </c>
      <c r="FX48" s="68">
        <v>0.126165</v>
      </c>
      <c r="FY48" s="68">
        <v>0.126165</v>
      </c>
      <c r="FZ48" s="68">
        <v>0</v>
      </c>
      <c r="GA48" s="68">
        <v>0.126165</v>
      </c>
      <c r="GB48" s="68">
        <v>5.126165</v>
      </c>
      <c r="GC48" s="68">
        <v>0</v>
      </c>
      <c r="GD48" s="68">
        <v>5.126165</v>
      </c>
      <c r="GE48" s="68">
        <v>0.126165</v>
      </c>
      <c r="GF48" s="68">
        <v>0</v>
      </c>
      <c r="GG48" s="68">
        <v>0.126165</v>
      </c>
      <c r="GH48" s="68">
        <v>0.126165</v>
      </c>
      <c r="GI48" s="68">
        <v>0</v>
      </c>
      <c r="GJ48" s="68">
        <v>0.126165</v>
      </c>
      <c r="GK48" s="68">
        <v>7.911166</v>
      </c>
      <c r="GL48" s="68">
        <v>0</v>
      </c>
      <c r="GM48" s="68">
        <v>7.911166</v>
      </c>
      <c r="GN48" s="68">
        <f t="shared" si="26"/>
        <v>14.298981000000001</v>
      </c>
      <c r="GO48" s="68">
        <f t="shared" si="5"/>
        <v>0</v>
      </c>
      <c r="GP48" s="68">
        <f t="shared" si="6"/>
        <v>14.298981000000001</v>
      </c>
    </row>
    <row r="49" spans="2:198" s="76" customFormat="1" ht="14.25" customHeight="1">
      <c r="B49" s="74">
        <v>32</v>
      </c>
      <c r="C49" s="75" t="s">
        <v>140</v>
      </c>
      <c r="D49" s="70">
        <f>+D50+D52+D56</f>
        <v>7.781235</v>
      </c>
      <c r="E49" s="70">
        <f>+E50+E52+E56</f>
        <v>24.594887</v>
      </c>
      <c r="F49" s="59">
        <f t="shared" si="7"/>
        <v>-16.813652</v>
      </c>
      <c r="G49" s="70">
        <f>+G50+G52+G56</f>
        <v>78.910275</v>
      </c>
      <c r="H49" s="70">
        <f>+H50+H52+H56</f>
        <v>142.280337</v>
      </c>
      <c r="I49" s="59">
        <f t="shared" si="8"/>
        <v>-63.370062000000004</v>
      </c>
      <c r="J49" s="70">
        <f>+J50+J52+J56</f>
        <v>5.3051449999999996</v>
      </c>
      <c r="K49" s="70">
        <f>+K50+K52+K56</f>
        <v>66.800862</v>
      </c>
      <c r="L49" s="59">
        <f t="shared" si="9"/>
        <v>-61.495717</v>
      </c>
      <c r="M49" s="70">
        <f>+M50+M52+M56</f>
        <v>5.718948</v>
      </c>
      <c r="N49" s="70">
        <f>+N50+N52+N56</f>
        <v>22.467837000000003</v>
      </c>
      <c r="O49" s="59">
        <f t="shared" si="10"/>
        <v>-16.748889000000002</v>
      </c>
      <c r="P49" s="70">
        <f>+P50+P52+P56</f>
        <v>6.552234</v>
      </c>
      <c r="Q49" s="70">
        <f>+Q50+Q52+Q56</f>
        <v>20.852837000000005</v>
      </c>
      <c r="R49" s="59">
        <f t="shared" si="11"/>
        <v>-14.300603000000004</v>
      </c>
      <c r="S49" s="70">
        <f>+S50+S52+S56</f>
        <v>5.780453</v>
      </c>
      <c r="T49" s="70">
        <f>+T50+T52+T56</f>
        <v>19.763337000000003</v>
      </c>
      <c r="U49" s="59">
        <f t="shared" si="12"/>
        <v>-13.982884000000004</v>
      </c>
      <c r="V49" s="70">
        <f>+V50+V52+V56</f>
        <v>14.779796000000001</v>
      </c>
      <c r="W49" s="70">
        <f>+W50+W52+W56</f>
        <v>25.727837000000005</v>
      </c>
      <c r="X49" s="59">
        <f t="shared" si="13"/>
        <v>-10.948041000000003</v>
      </c>
      <c r="Y49" s="70">
        <f>+Y50+Y52+Y56</f>
        <v>39.360828999999995</v>
      </c>
      <c r="Z49" s="70">
        <f>+Z50+Z52+Z56</f>
        <v>142.280337</v>
      </c>
      <c r="AA49" s="59">
        <f t="shared" si="14"/>
        <v>-102.91950800000001</v>
      </c>
      <c r="AB49" s="70">
        <f>+AB50+AB52+AB56</f>
        <v>5.298994</v>
      </c>
      <c r="AC49" s="70">
        <f>+AC50+AC52+AC56</f>
        <v>18.467837000000003</v>
      </c>
      <c r="AD49" s="59">
        <f t="shared" si="15"/>
        <v>-13.168843000000003</v>
      </c>
      <c r="AE49" s="70">
        <f>+AE50+AE52+AE56</f>
        <v>19.675428</v>
      </c>
      <c r="AF49" s="70">
        <f>+AF50+AF52+AF56</f>
        <v>17.667837000000002</v>
      </c>
      <c r="AG49" s="59">
        <f t="shared" si="16"/>
        <v>2.007590999999998</v>
      </c>
      <c r="AH49" s="70">
        <f>+AH50+AH52+AH56</f>
        <v>2.081305</v>
      </c>
      <c r="AI49" s="70">
        <f>+AI50+AI52+AI56</f>
        <v>55.667837</v>
      </c>
      <c r="AJ49" s="59">
        <f t="shared" si="17"/>
        <v>-53.586532</v>
      </c>
      <c r="AK49" s="70">
        <f>+AK50+AK52+AK56</f>
        <v>1.194742</v>
      </c>
      <c r="AL49" s="70">
        <f>+AL50+AL52+AL56</f>
        <v>17.567837000000004</v>
      </c>
      <c r="AM49" s="59">
        <f t="shared" si="18"/>
        <v>-16.373095000000003</v>
      </c>
      <c r="AN49" s="59">
        <f t="shared" si="19"/>
        <v>192.43938399999996</v>
      </c>
      <c r="AO49" s="59">
        <f t="shared" si="0"/>
        <v>574.1396190000002</v>
      </c>
      <c r="AP49" s="59">
        <f t="shared" si="1"/>
        <v>-381.70023499999996</v>
      </c>
      <c r="AQ49" s="70">
        <v>44.890433</v>
      </c>
      <c r="AR49" s="70">
        <v>30.795746</v>
      </c>
      <c r="AS49" s="59">
        <v>14.094687000000004</v>
      </c>
      <c r="AT49" s="70">
        <v>9.980569000000001</v>
      </c>
      <c r="AU49" s="70">
        <v>93.308246</v>
      </c>
      <c r="AV49" s="59">
        <v>-83.32767700000001</v>
      </c>
      <c r="AW49" s="70">
        <v>10.589306</v>
      </c>
      <c r="AX49" s="70">
        <v>34.360736</v>
      </c>
      <c r="AY49" s="59">
        <v>-23.77143</v>
      </c>
      <c r="AZ49" s="70">
        <v>18.429591</v>
      </c>
      <c r="BA49" s="70">
        <v>71.795746</v>
      </c>
      <c r="BB49" s="59">
        <v>-53.366155000000006</v>
      </c>
      <c r="BC49" s="70">
        <v>10.902026000000001</v>
      </c>
      <c r="BD49" s="70">
        <v>30.795746</v>
      </c>
      <c r="BE49" s="59">
        <v>-19.89372</v>
      </c>
      <c r="BF49" s="70">
        <v>12.743661000000001</v>
      </c>
      <c r="BG49" s="70">
        <v>31.355232</v>
      </c>
      <c r="BH49" s="59">
        <v>-18.611570999999998</v>
      </c>
      <c r="BI49" s="70">
        <v>17.408981</v>
      </c>
      <c r="BJ49" s="70">
        <v>33.451897</v>
      </c>
      <c r="BK49" s="59">
        <v>-16.042915999999998</v>
      </c>
      <c r="BL49" s="70">
        <v>14.041028</v>
      </c>
      <c r="BM49" s="70">
        <v>30.795746</v>
      </c>
      <c r="BN49" s="70">
        <v>-16.754717999999997</v>
      </c>
      <c r="BO49" s="70">
        <v>13.358630000000002</v>
      </c>
      <c r="BP49" s="70">
        <v>39.795746</v>
      </c>
      <c r="BQ49" s="70">
        <v>-26.437116</v>
      </c>
      <c r="BR49" s="70">
        <v>92.821608</v>
      </c>
      <c r="BS49" s="70">
        <v>31.245746</v>
      </c>
      <c r="BT49" s="59">
        <v>61.57586200000001</v>
      </c>
      <c r="BU49" s="70">
        <v>557.601661</v>
      </c>
      <c r="BV49" s="70">
        <v>30.795746</v>
      </c>
      <c r="BW49" s="59">
        <v>526.805915</v>
      </c>
      <c r="BX49" s="70">
        <v>120.67547499999999</v>
      </c>
      <c r="BY49" s="70">
        <v>30.795746</v>
      </c>
      <c r="BZ49" s="59">
        <v>89.87972899999998</v>
      </c>
      <c r="CA49" s="59">
        <f t="shared" si="20"/>
        <v>923.4429690000001</v>
      </c>
      <c r="CB49" s="59">
        <f t="shared" si="2"/>
        <v>489.292079</v>
      </c>
      <c r="CC49" s="59">
        <f t="shared" si="3"/>
        <v>434.15089</v>
      </c>
      <c r="CD49" s="70">
        <v>8.61152</v>
      </c>
      <c r="CE49" s="70">
        <v>14.791864</v>
      </c>
      <c r="CF49" s="59">
        <v>-6.180344</v>
      </c>
      <c r="CG49" s="70">
        <v>10.986194000000001</v>
      </c>
      <c r="CH49" s="70">
        <v>19.241864</v>
      </c>
      <c r="CI49" s="59">
        <v>-8.25567</v>
      </c>
      <c r="CJ49" s="70">
        <v>9.203495</v>
      </c>
      <c r="CK49" s="70">
        <v>13.241864000000001</v>
      </c>
      <c r="CL49" s="59">
        <v>-4.038369</v>
      </c>
      <c r="CM49" s="70">
        <v>821.787767</v>
      </c>
      <c r="CN49" s="70">
        <v>673.549364</v>
      </c>
      <c r="CO49" s="59">
        <v>148.23840300000006</v>
      </c>
      <c r="CP49" s="70">
        <v>39.128442</v>
      </c>
      <c r="CQ49" s="70">
        <v>64.741864</v>
      </c>
      <c r="CR49" s="59">
        <v>-25.613422</v>
      </c>
      <c r="CS49" s="70">
        <v>34.866892</v>
      </c>
      <c r="CT49" s="70">
        <v>66.67687400000001</v>
      </c>
      <c r="CU49" s="59">
        <v>-31.809982</v>
      </c>
      <c r="CV49" s="70">
        <v>8.978491</v>
      </c>
      <c r="CW49" s="70">
        <v>14.791864</v>
      </c>
      <c r="CX49" s="59">
        <v>-5.8133729999999995</v>
      </c>
      <c r="CY49" s="70">
        <v>23.803468000000002</v>
      </c>
      <c r="CZ49" s="70">
        <v>13.241864000000001</v>
      </c>
      <c r="DA49" s="68">
        <v>10.561604</v>
      </c>
      <c r="DB49" s="70">
        <v>12.788873</v>
      </c>
      <c r="DC49" s="70">
        <v>13.241864000000001</v>
      </c>
      <c r="DD49" s="68">
        <v>-0.4529910000000002</v>
      </c>
      <c r="DE49" s="70">
        <v>16.777791999999998</v>
      </c>
      <c r="DF49" s="70">
        <v>13.241864000000001</v>
      </c>
      <c r="DG49" s="68">
        <v>3.5359279999999993</v>
      </c>
      <c r="DH49" s="68">
        <v>8.617686</v>
      </c>
      <c r="DI49" s="68">
        <v>18.241864</v>
      </c>
      <c r="DJ49" s="68">
        <v>-9.624178</v>
      </c>
      <c r="DK49" s="68">
        <v>10.731515000000002</v>
      </c>
      <c r="DL49" s="68">
        <v>19.241864</v>
      </c>
      <c r="DM49" s="68">
        <v>-8.510349</v>
      </c>
      <c r="DN49" s="68">
        <f t="shared" si="21"/>
        <v>1006.2821349999999</v>
      </c>
      <c r="DO49" s="68">
        <f t="shared" si="22"/>
        <v>944.2448779999997</v>
      </c>
      <c r="DP49" s="68">
        <f t="shared" si="23"/>
        <v>62.037257000000075</v>
      </c>
      <c r="DQ49" s="68">
        <v>26.872389</v>
      </c>
      <c r="DR49" s="68">
        <v>9.917592999999998</v>
      </c>
      <c r="DS49" s="68">
        <v>16.954795999999998</v>
      </c>
      <c r="DT49" s="68">
        <v>13.374928</v>
      </c>
      <c r="DU49" s="68">
        <v>22.117593</v>
      </c>
      <c r="DV49" s="68">
        <v>-8.742665</v>
      </c>
      <c r="DW49" s="68">
        <v>14.894873</v>
      </c>
      <c r="DX49" s="68">
        <v>14.917593</v>
      </c>
      <c r="DY49" s="68">
        <v>-0.02271999999999836</v>
      </c>
      <c r="DZ49" s="68">
        <v>94.18520900000001</v>
      </c>
      <c r="EA49" s="68">
        <v>19.917592999999997</v>
      </c>
      <c r="EB49" s="68">
        <v>74.26761600000002</v>
      </c>
      <c r="EC49" s="68">
        <v>17.436321</v>
      </c>
      <c r="ED49" s="68">
        <v>22.177369</v>
      </c>
      <c r="EE49" s="68">
        <v>-4.741047999999998</v>
      </c>
      <c r="EF49" s="68">
        <v>13.380917</v>
      </c>
      <c r="EG49" s="68">
        <v>11.937268999999999</v>
      </c>
      <c r="EH49" s="68">
        <v>1.4436480000000014</v>
      </c>
      <c r="EI49" s="68">
        <v>13.451613</v>
      </c>
      <c r="EJ49" s="68">
        <v>10.417592999999998</v>
      </c>
      <c r="EK49" s="68">
        <v>3.0340200000000013</v>
      </c>
      <c r="EL49" s="68">
        <v>14.00847</v>
      </c>
      <c r="EM49" s="68">
        <v>9.924515</v>
      </c>
      <c r="EN49" s="68">
        <v>4.083954999999999</v>
      </c>
      <c r="EO49" s="68">
        <v>13.825427000000001</v>
      </c>
      <c r="EP49" s="68">
        <v>9.917592999999998</v>
      </c>
      <c r="EQ49" s="68">
        <v>3.9078340000000016</v>
      </c>
      <c r="ER49" s="68">
        <v>13.792181000000001</v>
      </c>
      <c r="ES49" s="68">
        <v>9.917592999999998</v>
      </c>
      <c r="ET49" s="68">
        <v>3.8745880000000015</v>
      </c>
      <c r="EU49" s="68">
        <v>14.105552000000001</v>
      </c>
      <c r="EV49" s="68">
        <v>9.917592999999998</v>
      </c>
      <c r="EW49" s="68">
        <v>4.187959</v>
      </c>
      <c r="EX49" s="68">
        <v>153.077722</v>
      </c>
      <c r="EY49" s="68">
        <v>9.917592999999998</v>
      </c>
      <c r="EZ49" s="68">
        <v>143.160129</v>
      </c>
      <c r="FA49" s="68">
        <f t="shared" si="24"/>
        <v>402.405602</v>
      </c>
      <c r="FB49" s="68">
        <f t="shared" si="4"/>
        <v>160.99749000000003</v>
      </c>
      <c r="FC49" s="68">
        <f t="shared" si="25"/>
        <v>241.40811200000005</v>
      </c>
      <c r="FD49" s="68">
        <v>22.083133</v>
      </c>
      <c r="FE49" s="68">
        <v>7.773753</v>
      </c>
      <c r="FF49" s="68">
        <v>14.309379999999997</v>
      </c>
      <c r="FG49" s="68">
        <v>6.8593139999999995</v>
      </c>
      <c r="FH49" s="68">
        <v>8.64834</v>
      </c>
      <c r="FI49" s="68">
        <v>-1.7890260000000002</v>
      </c>
      <c r="FJ49" s="68">
        <v>4.001882</v>
      </c>
      <c r="FK49" s="68">
        <v>7.773753</v>
      </c>
      <c r="FL49" s="68">
        <v>-3.771871</v>
      </c>
      <c r="FM49" s="68">
        <v>2.245912</v>
      </c>
      <c r="FN49" s="68">
        <v>43.773753</v>
      </c>
      <c r="FO49" s="68">
        <v>-41.527840999999995</v>
      </c>
      <c r="FP49" s="68">
        <v>3.5004739999999996</v>
      </c>
      <c r="FQ49" s="68">
        <v>7.773753</v>
      </c>
      <c r="FR49" s="68">
        <v>-4.2732790000000005</v>
      </c>
      <c r="FS49" s="68">
        <v>2.63692</v>
      </c>
      <c r="FT49" s="68">
        <v>8.623753</v>
      </c>
      <c r="FU49" s="68">
        <v>-5.986833</v>
      </c>
      <c r="FV49" s="68">
        <v>2.350154</v>
      </c>
      <c r="FW49" s="68">
        <v>43.773753</v>
      </c>
      <c r="FX49" s="68">
        <v>-41.423598999999996</v>
      </c>
      <c r="FY49" s="68">
        <v>10.847961999999999</v>
      </c>
      <c r="FZ49" s="68">
        <v>7.793723000000001</v>
      </c>
      <c r="GA49" s="68">
        <v>3.054238999999999</v>
      </c>
      <c r="GB49" s="68">
        <v>12.44975</v>
      </c>
      <c r="GC49" s="68">
        <v>7.773753</v>
      </c>
      <c r="GD49" s="68">
        <v>4.675996999999999</v>
      </c>
      <c r="GE49" s="68">
        <v>2.334811</v>
      </c>
      <c r="GF49" s="68">
        <v>43.773753</v>
      </c>
      <c r="GG49" s="68">
        <v>-41.43894199999999</v>
      </c>
      <c r="GH49" s="68">
        <v>78.68399699999999</v>
      </c>
      <c r="GI49" s="68">
        <v>11.773753000000001</v>
      </c>
      <c r="GJ49" s="68">
        <v>66.91024399999999</v>
      </c>
      <c r="GK49" s="68">
        <v>10.753679</v>
      </c>
      <c r="GL49" s="68">
        <v>8.723753</v>
      </c>
      <c r="GM49" s="68">
        <v>2.0299260000000006</v>
      </c>
      <c r="GN49" s="68">
        <f t="shared" si="26"/>
        <v>158.747988</v>
      </c>
      <c r="GO49" s="68">
        <f t="shared" si="5"/>
        <v>207.979593</v>
      </c>
      <c r="GP49" s="68">
        <f t="shared" si="6"/>
        <v>-49.231605</v>
      </c>
    </row>
    <row r="50" spans="2:198" s="76" customFormat="1" ht="14.25" customHeight="1">
      <c r="B50" s="74"/>
      <c r="C50" s="75" t="s">
        <v>141</v>
      </c>
      <c r="D50" s="68">
        <v>4.653796</v>
      </c>
      <c r="E50" s="68">
        <v>22.412487</v>
      </c>
      <c r="F50" s="59">
        <f t="shared" si="7"/>
        <v>-17.758691</v>
      </c>
      <c r="G50" s="68">
        <v>75.411778</v>
      </c>
      <c r="H50" s="68">
        <v>142.097987</v>
      </c>
      <c r="I50" s="59">
        <f t="shared" si="8"/>
        <v>-66.68620899999999</v>
      </c>
      <c r="J50" s="68">
        <v>2.482747</v>
      </c>
      <c r="K50" s="68">
        <v>66.540987</v>
      </c>
      <c r="L50" s="59">
        <f t="shared" si="9"/>
        <v>-64.05824</v>
      </c>
      <c r="M50" s="68">
        <v>3.737121</v>
      </c>
      <c r="N50" s="68">
        <v>22.285487</v>
      </c>
      <c r="O50" s="59">
        <f t="shared" si="10"/>
        <v>-18.548366</v>
      </c>
      <c r="P50" s="68">
        <v>3.603285</v>
      </c>
      <c r="Q50" s="68">
        <v>20.670487</v>
      </c>
      <c r="R50" s="59">
        <f t="shared" si="11"/>
        <v>-17.067202</v>
      </c>
      <c r="S50" s="68">
        <v>1.626897</v>
      </c>
      <c r="T50" s="68">
        <v>19.580987</v>
      </c>
      <c r="U50" s="59">
        <f t="shared" si="12"/>
        <v>-17.95409</v>
      </c>
      <c r="V50" s="68">
        <v>12.823328</v>
      </c>
      <c r="W50" s="68">
        <v>20.545487</v>
      </c>
      <c r="X50" s="59">
        <f t="shared" si="13"/>
        <v>-7.722159000000001</v>
      </c>
      <c r="Y50" s="68">
        <v>36.114456</v>
      </c>
      <c r="Z50" s="68">
        <v>142.097987</v>
      </c>
      <c r="AA50" s="59">
        <f t="shared" si="14"/>
        <v>-105.983531</v>
      </c>
      <c r="AB50" s="68">
        <v>2.425834</v>
      </c>
      <c r="AC50" s="68">
        <v>18.285487</v>
      </c>
      <c r="AD50" s="59">
        <f t="shared" si="15"/>
        <v>-15.859653</v>
      </c>
      <c r="AE50" s="68">
        <v>17.292912</v>
      </c>
      <c r="AF50" s="68">
        <v>17.485487</v>
      </c>
      <c r="AG50" s="59">
        <f t="shared" si="16"/>
        <v>-0.19257499999999794</v>
      </c>
      <c r="AH50" s="68">
        <v>0.514628</v>
      </c>
      <c r="AI50" s="68">
        <v>55.485487</v>
      </c>
      <c r="AJ50" s="59">
        <f t="shared" si="17"/>
        <v>-54.970859</v>
      </c>
      <c r="AK50" s="68">
        <v>0.090702</v>
      </c>
      <c r="AL50" s="68">
        <v>17.385487</v>
      </c>
      <c r="AM50" s="59">
        <f t="shared" si="18"/>
        <v>-17.294785</v>
      </c>
      <c r="AN50" s="68">
        <f t="shared" si="19"/>
        <v>160.777484</v>
      </c>
      <c r="AO50" s="68">
        <f t="shared" si="0"/>
        <v>564.873844</v>
      </c>
      <c r="AP50" s="68">
        <f t="shared" si="1"/>
        <v>-404.09635999999995</v>
      </c>
      <c r="AQ50" s="68">
        <v>43.900502</v>
      </c>
      <c r="AR50" s="68">
        <v>30.623576</v>
      </c>
      <c r="AS50" s="59">
        <v>13.276926000000003</v>
      </c>
      <c r="AT50" s="68">
        <v>8.144539</v>
      </c>
      <c r="AU50" s="68">
        <v>93.136076</v>
      </c>
      <c r="AV50" s="59">
        <v>-84.99153700000001</v>
      </c>
      <c r="AW50" s="70">
        <v>9.699876</v>
      </c>
      <c r="AX50" s="70">
        <v>30.623576</v>
      </c>
      <c r="AY50" s="59">
        <v>-20.9237</v>
      </c>
      <c r="AZ50" s="70">
        <v>17.087352</v>
      </c>
      <c r="BA50" s="70">
        <v>71.623576</v>
      </c>
      <c r="BB50" s="59">
        <v>-54.536224000000004</v>
      </c>
      <c r="BC50" s="70">
        <v>10.162696</v>
      </c>
      <c r="BD50" s="70">
        <v>30.623576</v>
      </c>
      <c r="BE50" s="59">
        <v>-20.46088</v>
      </c>
      <c r="BF50" s="70">
        <v>11.214523</v>
      </c>
      <c r="BG50" s="70">
        <v>31.183062</v>
      </c>
      <c r="BH50" s="59">
        <v>-19.968539</v>
      </c>
      <c r="BI50" s="70">
        <v>16.051431</v>
      </c>
      <c r="BJ50" s="70">
        <v>33.279727</v>
      </c>
      <c r="BK50" s="59">
        <v>-17.228296</v>
      </c>
      <c r="BL50" s="70">
        <v>12.069569</v>
      </c>
      <c r="BM50" s="70">
        <v>30.623576</v>
      </c>
      <c r="BN50" s="68">
        <v>-18.554007</v>
      </c>
      <c r="BO50" s="70">
        <v>12.069561</v>
      </c>
      <c r="BP50" s="70">
        <v>30.623576</v>
      </c>
      <c r="BQ50" s="68">
        <v>-18.554015</v>
      </c>
      <c r="BR50" s="70">
        <v>91.627536</v>
      </c>
      <c r="BS50" s="70">
        <v>31.073576</v>
      </c>
      <c r="BT50" s="68">
        <v>60.553960000000004</v>
      </c>
      <c r="BU50" s="70">
        <v>556.289561</v>
      </c>
      <c r="BV50" s="70">
        <v>30.623576</v>
      </c>
      <c r="BW50" s="68">
        <v>525.6659850000001</v>
      </c>
      <c r="BX50" s="70">
        <v>116.269561</v>
      </c>
      <c r="BY50" s="70">
        <v>30.623576</v>
      </c>
      <c r="BZ50" s="68">
        <v>85.645985</v>
      </c>
      <c r="CA50" s="68">
        <f t="shared" si="20"/>
        <v>904.586707</v>
      </c>
      <c r="CB50" s="68">
        <f t="shared" si="2"/>
        <v>474.66104900000005</v>
      </c>
      <c r="CC50" s="68">
        <f t="shared" si="3"/>
        <v>429.9256580000001</v>
      </c>
      <c r="CD50" s="70">
        <v>7.888587</v>
      </c>
      <c r="CE50" s="70">
        <v>14.744817</v>
      </c>
      <c r="CF50" s="68">
        <v>-6.856229999999999</v>
      </c>
      <c r="CG50" s="70">
        <v>10.222089</v>
      </c>
      <c r="CH50" s="70">
        <v>13.194817</v>
      </c>
      <c r="CI50" s="68">
        <v>-2.972728</v>
      </c>
      <c r="CJ50" s="70">
        <v>8.043198</v>
      </c>
      <c r="CK50" s="70">
        <v>13.194817</v>
      </c>
      <c r="CL50" s="68">
        <v>-5.151619</v>
      </c>
      <c r="CM50" s="70">
        <v>821.158685</v>
      </c>
      <c r="CN50" s="70">
        <v>673.502317</v>
      </c>
      <c r="CO50" s="68">
        <v>147.65636800000004</v>
      </c>
      <c r="CP50" s="70">
        <v>18.222474</v>
      </c>
      <c r="CQ50" s="70">
        <v>14.694817</v>
      </c>
      <c r="CR50" s="68">
        <v>3.527656999999998</v>
      </c>
      <c r="CS50" s="70">
        <v>29.243014</v>
      </c>
      <c r="CT50" s="70">
        <v>61.194817</v>
      </c>
      <c r="CU50" s="68">
        <v>-31.951803</v>
      </c>
      <c r="CV50" s="70">
        <v>7.871532</v>
      </c>
      <c r="CW50" s="70">
        <v>14.744817</v>
      </c>
      <c r="CX50" s="68">
        <v>-6.873284999999999</v>
      </c>
      <c r="CY50" s="70">
        <v>23.108256</v>
      </c>
      <c r="CZ50" s="70">
        <v>13.194817</v>
      </c>
      <c r="DA50" s="68">
        <v>9.913439</v>
      </c>
      <c r="DB50" s="70">
        <v>11.868216</v>
      </c>
      <c r="DC50" s="70">
        <v>13.194817</v>
      </c>
      <c r="DD50" s="68">
        <v>-1.3266010000000001</v>
      </c>
      <c r="DE50" s="70">
        <v>15.899455</v>
      </c>
      <c r="DF50" s="70">
        <v>13.194817</v>
      </c>
      <c r="DG50" s="68">
        <v>2.704637999999999</v>
      </c>
      <c r="DH50" s="68">
        <v>7.901245</v>
      </c>
      <c r="DI50" s="68">
        <v>18.194817</v>
      </c>
      <c r="DJ50" s="68">
        <v>-10.293572000000001</v>
      </c>
      <c r="DK50" s="68">
        <v>8.534807</v>
      </c>
      <c r="DL50" s="68">
        <v>19.194817</v>
      </c>
      <c r="DM50" s="68">
        <v>-10.66001</v>
      </c>
      <c r="DN50" s="68">
        <f t="shared" si="21"/>
        <v>969.961558</v>
      </c>
      <c r="DO50" s="68">
        <f t="shared" si="22"/>
        <v>882.2453040000003</v>
      </c>
      <c r="DP50" s="68">
        <f t="shared" si="23"/>
        <v>87.71625400000005</v>
      </c>
      <c r="DQ50" s="68">
        <v>25.358476</v>
      </c>
      <c r="DR50" s="68">
        <v>9.865545</v>
      </c>
      <c r="DS50" s="68">
        <v>15.492931</v>
      </c>
      <c r="DT50" s="68">
        <v>12.218876</v>
      </c>
      <c r="DU50" s="68">
        <v>22.065545</v>
      </c>
      <c r="DV50" s="68">
        <v>-9.846669</v>
      </c>
      <c r="DW50" s="68">
        <v>12.423956</v>
      </c>
      <c r="DX50" s="68">
        <v>9.865545</v>
      </c>
      <c r="DY50" s="68">
        <v>2.5584110000000013</v>
      </c>
      <c r="DZ50" s="68">
        <v>92.340855</v>
      </c>
      <c r="EA50" s="68">
        <v>9.865545</v>
      </c>
      <c r="EB50" s="68">
        <v>82.47531000000001</v>
      </c>
      <c r="EC50" s="68">
        <v>15.412836</v>
      </c>
      <c r="ED50" s="68">
        <v>9.865545</v>
      </c>
      <c r="EE50" s="68">
        <v>5.547291000000001</v>
      </c>
      <c r="EF50" s="68">
        <v>12.222851</v>
      </c>
      <c r="EG50" s="68">
        <v>9.865545</v>
      </c>
      <c r="EH50" s="68">
        <v>2.3573060000000012</v>
      </c>
      <c r="EI50" s="68">
        <v>12.220798</v>
      </c>
      <c r="EJ50" s="68">
        <v>10.365545</v>
      </c>
      <c r="EK50" s="68">
        <v>1.8552530000000012</v>
      </c>
      <c r="EL50" s="68">
        <v>12.235059</v>
      </c>
      <c r="EM50" s="68">
        <v>9.872467</v>
      </c>
      <c r="EN50" s="68">
        <v>2.3625919999999994</v>
      </c>
      <c r="EO50" s="68">
        <v>12.2771</v>
      </c>
      <c r="EP50" s="68">
        <v>9.865545</v>
      </c>
      <c r="EQ50" s="68">
        <v>2.4115550000000017</v>
      </c>
      <c r="ER50" s="68">
        <v>12.18298</v>
      </c>
      <c r="ES50" s="68">
        <v>9.865545</v>
      </c>
      <c r="ET50" s="68">
        <v>2.3174350000000015</v>
      </c>
      <c r="EU50" s="68">
        <v>12.170373</v>
      </c>
      <c r="EV50" s="68">
        <v>9.865545</v>
      </c>
      <c r="EW50" s="68">
        <v>2.3048280000000005</v>
      </c>
      <c r="EX50" s="68">
        <v>151.564685</v>
      </c>
      <c r="EY50" s="68">
        <v>9.865545</v>
      </c>
      <c r="EZ50" s="68">
        <v>141.69914</v>
      </c>
      <c r="FA50" s="68">
        <f t="shared" si="24"/>
        <v>382.62884499999996</v>
      </c>
      <c r="FB50" s="68">
        <f t="shared" si="4"/>
        <v>131.093462</v>
      </c>
      <c r="FC50" s="68">
        <f t="shared" si="25"/>
        <v>251.53538300000002</v>
      </c>
      <c r="FD50" s="68">
        <v>21.062153</v>
      </c>
      <c r="FE50" s="68">
        <v>7.729606</v>
      </c>
      <c r="FF50" s="68">
        <v>13.332546999999998</v>
      </c>
      <c r="FG50" s="68">
        <v>4.967231</v>
      </c>
      <c r="FH50" s="68">
        <v>8.579606</v>
      </c>
      <c r="FI50" s="68">
        <v>-3.612375</v>
      </c>
      <c r="FJ50" s="68">
        <v>2.502195</v>
      </c>
      <c r="FK50" s="68">
        <v>7.729606</v>
      </c>
      <c r="FL50" s="68">
        <v>-5.227411</v>
      </c>
      <c r="FM50" s="68">
        <v>0.978047</v>
      </c>
      <c r="FN50" s="68">
        <v>43.729606</v>
      </c>
      <c r="FO50" s="68">
        <v>-42.751559</v>
      </c>
      <c r="FP50" s="68">
        <v>1.978634</v>
      </c>
      <c r="FQ50" s="68">
        <v>7.729606</v>
      </c>
      <c r="FR50" s="68">
        <v>-5.750972000000001</v>
      </c>
      <c r="FS50" s="68">
        <v>1.057206</v>
      </c>
      <c r="FT50" s="68">
        <v>8.579606</v>
      </c>
      <c r="FU50" s="68">
        <v>-7.5224</v>
      </c>
      <c r="FV50" s="68">
        <v>1.001207</v>
      </c>
      <c r="FW50" s="68">
        <v>43.729606</v>
      </c>
      <c r="FX50" s="68">
        <v>-42.728398999999996</v>
      </c>
      <c r="FY50" s="68">
        <v>0.950877</v>
      </c>
      <c r="FZ50" s="68">
        <v>7.729606</v>
      </c>
      <c r="GA50" s="68">
        <v>-6.778729</v>
      </c>
      <c r="GB50" s="68">
        <v>0.949551</v>
      </c>
      <c r="GC50" s="68">
        <v>7.729606</v>
      </c>
      <c r="GD50" s="68">
        <v>-6.780055000000001</v>
      </c>
      <c r="GE50" s="68">
        <v>0.949551</v>
      </c>
      <c r="GF50" s="68">
        <v>43.729606</v>
      </c>
      <c r="GG50" s="68">
        <v>-42.780055</v>
      </c>
      <c r="GH50" s="68">
        <v>76.701871</v>
      </c>
      <c r="GI50" s="68">
        <v>11.729606</v>
      </c>
      <c r="GJ50" s="68">
        <v>64.972265</v>
      </c>
      <c r="GK50" s="68">
        <v>3.45954</v>
      </c>
      <c r="GL50" s="68">
        <v>8.679606</v>
      </c>
      <c r="GM50" s="68">
        <v>-5.220065999999999</v>
      </c>
      <c r="GN50" s="68">
        <f t="shared" si="26"/>
        <v>116.558063</v>
      </c>
      <c r="GO50" s="68">
        <f t="shared" si="5"/>
        <v>207.40527199999997</v>
      </c>
      <c r="GP50" s="68">
        <f t="shared" si="6"/>
        <v>-90.84720900000002</v>
      </c>
    </row>
    <row r="51" spans="2:198" s="78" customFormat="1" ht="14.25" customHeight="1">
      <c r="B51" s="77"/>
      <c r="C51" s="52" t="s">
        <v>132</v>
      </c>
      <c r="D51" s="68"/>
      <c r="E51" s="68"/>
      <c r="F51" s="59">
        <f t="shared" si="7"/>
        <v>0</v>
      </c>
      <c r="G51" s="68"/>
      <c r="H51" s="68"/>
      <c r="I51" s="59">
        <f t="shared" si="8"/>
        <v>0</v>
      </c>
      <c r="J51" s="68"/>
      <c r="K51" s="68"/>
      <c r="L51" s="59">
        <f t="shared" si="9"/>
        <v>0</v>
      </c>
      <c r="M51" s="68"/>
      <c r="N51" s="68"/>
      <c r="O51" s="59">
        <f t="shared" si="10"/>
        <v>0</v>
      </c>
      <c r="P51" s="68"/>
      <c r="Q51" s="68"/>
      <c r="R51" s="59">
        <f t="shared" si="11"/>
        <v>0</v>
      </c>
      <c r="S51" s="68"/>
      <c r="T51" s="68"/>
      <c r="U51" s="59">
        <f t="shared" si="12"/>
        <v>0</v>
      </c>
      <c r="V51" s="68"/>
      <c r="W51" s="68"/>
      <c r="X51" s="59">
        <f t="shared" si="13"/>
        <v>0</v>
      </c>
      <c r="Y51" s="68"/>
      <c r="Z51" s="68"/>
      <c r="AA51" s="59">
        <f t="shared" si="14"/>
        <v>0</v>
      </c>
      <c r="AB51" s="68"/>
      <c r="AC51" s="68"/>
      <c r="AD51" s="59">
        <f t="shared" si="15"/>
        <v>0</v>
      </c>
      <c r="AE51" s="68"/>
      <c r="AF51" s="68"/>
      <c r="AG51" s="59">
        <f t="shared" si="16"/>
        <v>0</v>
      </c>
      <c r="AH51" s="68"/>
      <c r="AI51" s="68"/>
      <c r="AJ51" s="59">
        <f t="shared" si="17"/>
        <v>0</v>
      </c>
      <c r="AK51" s="68"/>
      <c r="AL51" s="68"/>
      <c r="AM51" s="59">
        <f t="shared" si="18"/>
        <v>0</v>
      </c>
      <c r="AN51" s="68">
        <f t="shared" si="19"/>
        <v>0</v>
      </c>
      <c r="AO51" s="68">
        <f t="shared" si="0"/>
        <v>0</v>
      </c>
      <c r="AP51" s="68">
        <f t="shared" si="1"/>
        <v>0</v>
      </c>
      <c r="AQ51" s="68">
        <v>0</v>
      </c>
      <c r="AR51" s="68">
        <v>0</v>
      </c>
      <c r="AS51" s="59">
        <v>0</v>
      </c>
      <c r="AT51" s="68">
        <v>0</v>
      </c>
      <c r="AU51" s="68">
        <v>0</v>
      </c>
      <c r="AV51" s="59">
        <v>0</v>
      </c>
      <c r="AW51" s="70">
        <v>0</v>
      </c>
      <c r="AX51" s="70">
        <v>0</v>
      </c>
      <c r="AY51" s="59">
        <v>0</v>
      </c>
      <c r="AZ51" s="70">
        <v>0</v>
      </c>
      <c r="BA51" s="70">
        <v>0</v>
      </c>
      <c r="BB51" s="59">
        <v>0</v>
      </c>
      <c r="BC51" s="70">
        <v>0</v>
      </c>
      <c r="BD51" s="70">
        <v>0</v>
      </c>
      <c r="BE51" s="59">
        <v>0</v>
      </c>
      <c r="BF51" s="70">
        <v>0</v>
      </c>
      <c r="BG51" s="70">
        <v>0</v>
      </c>
      <c r="BH51" s="59">
        <v>0</v>
      </c>
      <c r="BI51" s="70">
        <v>0</v>
      </c>
      <c r="BJ51" s="70">
        <v>0</v>
      </c>
      <c r="BK51" s="59">
        <v>0</v>
      </c>
      <c r="BL51" s="70">
        <v>0</v>
      </c>
      <c r="BM51" s="70">
        <v>0</v>
      </c>
      <c r="BN51" s="68">
        <v>0</v>
      </c>
      <c r="BO51" s="70">
        <v>0</v>
      </c>
      <c r="BP51" s="70">
        <v>0</v>
      </c>
      <c r="BQ51" s="68">
        <v>0</v>
      </c>
      <c r="BR51" s="70">
        <v>0</v>
      </c>
      <c r="BS51" s="70">
        <v>0</v>
      </c>
      <c r="BT51" s="68">
        <v>0</v>
      </c>
      <c r="BU51" s="70">
        <v>0</v>
      </c>
      <c r="BV51" s="70">
        <v>0</v>
      </c>
      <c r="BW51" s="68">
        <v>0</v>
      </c>
      <c r="BX51" s="70">
        <v>0</v>
      </c>
      <c r="BY51" s="70">
        <v>0</v>
      </c>
      <c r="BZ51" s="68">
        <v>0</v>
      </c>
      <c r="CA51" s="68">
        <f t="shared" si="20"/>
        <v>0</v>
      </c>
      <c r="CB51" s="68">
        <f t="shared" si="2"/>
        <v>0</v>
      </c>
      <c r="CC51" s="68">
        <f t="shared" si="3"/>
        <v>0</v>
      </c>
      <c r="CD51" s="70">
        <v>0</v>
      </c>
      <c r="CE51" s="70">
        <v>0</v>
      </c>
      <c r="CF51" s="68">
        <v>0</v>
      </c>
      <c r="CG51" s="70">
        <v>0</v>
      </c>
      <c r="CH51" s="70">
        <v>0</v>
      </c>
      <c r="CI51" s="68">
        <v>0</v>
      </c>
      <c r="CJ51" s="70">
        <v>0</v>
      </c>
      <c r="CK51" s="70">
        <v>0</v>
      </c>
      <c r="CL51" s="68">
        <v>0</v>
      </c>
      <c r="CM51" s="70">
        <v>0</v>
      </c>
      <c r="CN51" s="70">
        <v>0</v>
      </c>
      <c r="CO51" s="68">
        <v>0</v>
      </c>
      <c r="CP51" s="70">
        <v>0</v>
      </c>
      <c r="CQ51" s="70">
        <v>0</v>
      </c>
      <c r="CR51" s="68">
        <v>0</v>
      </c>
      <c r="CS51" s="70">
        <v>0</v>
      </c>
      <c r="CT51" s="70">
        <v>0</v>
      </c>
      <c r="CU51" s="68">
        <v>0</v>
      </c>
      <c r="CV51" s="70">
        <v>0</v>
      </c>
      <c r="CW51" s="70">
        <v>0</v>
      </c>
      <c r="CX51" s="68">
        <v>0</v>
      </c>
      <c r="CY51" s="70">
        <v>0</v>
      </c>
      <c r="CZ51" s="70">
        <v>0</v>
      </c>
      <c r="DA51" s="68">
        <v>0</v>
      </c>
      <c r="DB51" s="70">
        <v>0</v>
      </c>
      <c r="DC51" s="70">
        <v>0</v>
      </c>
      <c r="DD51" s="68">
        <v>0</v>
      </c>
      <c r="DE51" s="70">
        <v>0</v>
      </c>
      <c r="DF51" s="70">
        <v>0</v>
      </c>
      <c r="DG51" s="68">
        <v>0</v>
      </c>
      <c r="DH51" s="68">
        <v>0</v>
      </c>
      <c r="DI51" s="68">
        <v>0</v>
      </c>
      <c r="DJ51" s="68">
        <v>0</v>
      </c>
      <c r="DK51" s="68">
        <v>0</v>
      </c>
      <c r="DL51" s="68">
        <v>0</v>
      </c>
      <c r="DM51" s="68">
        <v>0</v>
      </c>
      <c r="DN51" s="68">
        <f t="shared" si="21"/>
        <v>0</v>
      </c>
      <c r="DO51" s="68">
        <f t="shared" si="22"/>
        <v>0</v>
      </c>
      <c r="DP51" s="68">
        <f t="shared" si="23"/>
        <v>0</v>
      </c>
      <c r="DQ51" s="68">
        <v>0</v>
      </c>
      <c r="DR51" s="68">
        <v>0</v>
      </c>
      <c r="DS51" s="68">
        <v>0</v>
      </c>
      <c r="DT51" s="68">
        <v>0</v>
      </c>
      <c r="DU51" s="68">
        <v>0</v>
      </c>
      <c r="DV51" s="68">
        <v>0</v>
      </c>
      <c r="DW51" s="68">
        <v>0</v>
      </c>
      <c r="DX51" s="68">
        <v>0</v>
      </c>
      <c r="DY51" s="68">
        <v>0</v>
      </c>
      <c r="DZ51" s="68">
        <v>0</v>
      </c>
      <c r="EA51" s="68">
        <v>0</v>
      </c>
      <c r="EB51" s="68">
        <v>0</v>
      </c>
      <c r="EC51" s="68">
        <v>0</v>
      </c>
      <c r="ED51" s="68">
        <v>0</v>
      </c>
      <c r="EE51" s="68">
        <v>0</v>
      </c>
      <c r="EF51" s="68">
        <v>0</v>
      </c>
      <c r="EG51" s="68">
        <v>0</v>
      </c>
      <c r="EH51" s="68">
        <v>0</v>
      </c>
      <c r="EI51" s="68">
        <v>0</v>
      </c>
      <c r="EJ51" s="68">
        <v>0</v>
      </c>
      <c r="EK51" s="68">
        <v>0</v>
      </c>
      <c r="EL51" s="68">
        <v>0</v>
      </c>
      <c r="EM51" s="68">
        <v>0</v>
      </c>
      <c r="EN51" s="68">
        <v>0</v>
      </c>
      <c r="EO51" s="68">
        <v>0</v>
      </c>
      <c r="EP51" s="68">
        <v>0</v>
      </c>
      <c r="EQ51" s="68">
        <v>0</v>
      </c>
      <c r="ER51" s="68">
        <v>0</v>
      </c>
      <c r="ES51" s="68">
        <v>0</v>
      </c>
      <c r="ET51" s="68">
        <v>0</v>
      </c>
      <c r="EU51" s="68">
        <v>0</v>
      </c>
      <c r="EV51" s="68">
        <v>0</v>
      </c>
      <c r="EW51" s="68">
        <v>0</v>
      </c>
      <c r="EX51" s="68">
        <v>0</v>
      </c>
      <c r="EY51" s="68">
        <v>0</v>
      </c>
      <c r="EZ51" s="68">
        <v>0</v>
      </c>
      <c r="FA51" s="68">
        <f t="shared" si="24"/>
        <v>0</v>
      </c>
      <c r="FB51" s="68">
        <f t="shared" si="4"/>
        <v>0</v>
      </c>
      <c r="FC51" s="68">
        <f t="shared" si="25"/>
        <v>0</v>
      </c>
      <c r="FD51" s="68">
        <v>0</v>
      </c>
      <c r="FE51" s="68">
        <v>0</v>
      </c>
      <c r="FF51" s="68">
        <v>0</v>
      </c>
      <c r="FG51" s="68">
        <v>0</v>
      </c>
      <c r="FH51" s="68">
        <v>0</v>
      </c>
      <c r="FI51" s="68">
        <v>0</v>
      </c>
      <c r="FJ51" s="68">
        <v>0</v>
      </c>
      <c r="FK51" s="68">
        <v>0</v>
      </c>
      <c r="FL51" s="68">
        <v>0</v>
      </c>
      <c r="FM51" s="68">
        <v>0</v>
      </c>
      <c r="FN51" s="68">
        <v>0</v>
      </c>
      <c r="FO51" s="68">
        <v>0</v>
      </c>
      <c r="FP51" s="68">
        <v>0</v>
      </c>
      <c r="FQ51" s="68">
        <v>0</v>
      </c>
      <c r="FR51" s="68">
        <v>0</v>
      </c>
      <c r="FS51" s="68">
        <v>0</v>
      </c>
      <c r="FT51" s="68">
        <v>0</v>
      </c>
      <c r="FU51" s="68">
        <v>0</v>
      </c>
      <c r="FV51" s="68">
        <v>0</v>
      </c>
      <c r="FW51" s="68">
        <v>0</v>
      </c>
      <c r="FX51" s="68">
        <v>0</v>
      </c>
      <c r="FY51" s="68">
        <v>0</v>
      </c>
      <c r="FZ51" s="68">
        <v>0</v>
      </c>
      <c r="GA51" s="68">
        <v>0</v>
      </c>
      <c r="GB51" s="68">
        <v>0</v>
      </c>
      <c r="GC51" s="68">
        <v>0</v>
      </c>
      <c r="GD51" s="68">
        <v>0</v>
      </c>
      <c r="GE51" s="68">
        <v>0</v>
      </c>
      <c r="GF51" s="68">
        <v>0</v>
      </c>
      <c r="GG51" s="68">
        <v>0</v>
      </c>
      <c r="GH51" s="68">
        <v>0</v>
      </c>
      <c r="GI51" s="68">
        <v>0</v>
      </c>
      <c r="GJ51" s="68">
        <v>0</v>
      </c>
      <c r="GK51" s="68">
        <v>0</v>
      </c>
      <c r="GL51" s="68">
        <v>0</v>
      </c>
      <c r="GM51" s="68">
        <v>0</v>
      </c>
      <c r="GN51" s="68">
        <f t="shared" si="26"/>
        <v>0</v>
      </c>
      <c r="GO51" s="68">
        <f t="shared" si="5"/>
        <v>0</v>
      </c>
      <c r="GP51" s="68">
        <f t="shared" si="6"/>
        <v>0</v>
      </c>
    </row>
    <row r="52" spans="2:198" s="76" customFormat="1" ht="14.25" customHeight="1">
      <c r="B52" s="74"/>
      <c r="C52" s="75" t="s">
        <v>142</v>
      </c>
      <c r="D52" s="70">
        <f>+D53+D54+D55</f>
        <v>3.127439</v>
      </c>
      <c r="E52" s="70">
        <f>+E53+E54+E55</f>
        <v>2.08513</v>
      </c>
      <c r="F52" s="59">
        <f t="shared" si="7"/>
        <v>1.042309</v>
      </c>
      <c r="G52" s="70">
        <f>+G53+G54+G55</f>
        <v>3.4984970000000004</v>
      </c>
      <c r="H52" s="70">
        <f>+H53+H54+H55</f>
        <v>0.08507999999999999</v>
      </c>
      <c r="I52" s="59">
        <f t="shared" si="8"/>
        <v>3.4134170000000004</v>
      </c>
      <c r="J52" s="70">
        <f>+J53+J54+J55</f>
        <v>2.8223979999999997</v>
      </c>
      <c r="K52" s="70">
        <f>+K53+K54+K55</f>
        <v>0.162605</v>
      </c>
      <c r="L52" s="59">
        <f t="shared" si="9"/>
        <v>2.6597929999999996</v>
      </c>
      <c r="M52" s="70">
        <f>+M53+M54+M55</f>
        <v>1.981827</v>
      </c>
      <c r="N52" s="70">
        <f>+N53+N54+N55</f>
        <v>0.08507999999999999</v>
      </c>
      <c r="O52" s="59">
        <f t="shared" si="10"/>
        <v>1.896747</v>
      </c>
      <c r="P52" s="70">
        <f>+P53+P54+P55</f>
        <v>2.9489490000000003</v>
      </c>
      <c r="Q52" s="70">
        <f>+Q53+Q54+Q55</f>
        <v>0.08507999999999999</v>
      </c>
      <c r="R52" s="59">
        <f>P52-Q52</f>
        <v>2.863869</v>
      </c>
      <c r="S52" s="70">
        <f>+S53+S54+S55</f>
        <v>4.153556</v>
      </c>
      <c r="T52" s="70">
        <f>+T53+T54+T55</f>
        <v>0.08507999999999999</v>
      </c>
      <c r="U52" s="59">
        <f t="shared" si="12"/>
        <v>4.068476</v>
      </c>
      <c r="V52" s="70">
        <f>+V53+V54+V55</f>
        <v>1.956468</v>
      </c>
      <c r="W52" s="70">
        <f>+W53+W54+W55</f>
        <v>5.0850800000000005</v>
      </c>
      <c r="X52" s="59">
        <f t="shared" si="13"/>
        <v>-3.1286120000000004</v>
      </c>
      <c r="Y52" s="70">
        <f>+Y53+Y54+Y55</f>
        <v>3.246373</v>
      </c>
      <c r="Z52" s="70">
        <f>+Z53+Z54+Z55</f>
        <v>0.08507999999999999</v>
      </c>
      <c r="AA52" s="59">
        <f t="shared" si="14"/>
        <v>3.161293</v>
      </c>
      <c r="AB52" s="70">
        <f>+AB53+AB54+AB55</f>
        <v>2.87316</v>
      </c>
      <c r="AC52" s="70">
        <f>+AC53+AC54+AC55</f>
        <v>0.08507999999999999</v>
      </c>
      <c r="AD52" s="59">
        <f t="shared" si="15"/>
        <v>2.78808</v>
      </c>
      <c r="AE52" s="70">
        <f>+AE53+AE54+AE55</f>
        <v>2.382516</v>
      </c>
      <c r="AF52" s="70">
        <f>+AF53+AF54+AF55</f>
        <v>0.08507999999999999</v>
      </c>
      <c r="AG52" s="59">
        <f t="shared" si="16"/>
        <v>2.297436</v>
      </c>
      <c r="AH52" s="70">
        <f>+AH53+AH54+AH55</f>
        <v>1.566677</v>
      </c>
      <c r="AI52" s="70">
        <f>+AI53+AI54+AI55</f>
        <v>0.08507999999999999</v>
      </c>
      <c r="AJ52" s="59">
        <f t="shared" si="17"/>
        <v>1.481597</v>
      </c>
      <c r="AK52" s="70">
        <f>+AK53+AK54+AK55</f>
        <v>1.10404</v>
      </c>
      <c r="AL52" s="70">
        <f>+AL53+AL54+AL55</f>
        <v>0.08507999999999999</v>
      </c>
      <c r="AM52" s="59">
        <f t="shared" si="18"/>
        <v>1.0189599999999999</v>
      </c>
      <c r="AN52" s="68">
        <f t="shared" si="19"/>
        <v>31.661899999999996</v>
      </c>
      <c r="AO52" s="68">
        <f t="shared" si="0"/>
        <v>8.098534999999998</v>
      </c>
      <c r="AP52" s="68">
        <f t="shared" si="1"/>
        <v>23.563365000000005</v>
      </c>
      <c r="AQ52" s="70">
        <v>0.9291340000000001</v>
      </c>
      <c r="AR52" s="70">
        <v>0.17217</v>
      </c>
      <c r="AS52" s="59">
        <v>0.7569640000000001</v>
      </c>
      <c r="AT52" s="70">
        <v>1.775233</v>
      </c>
      <c r="AU52" s="70">
        <v>0.17217</v>
      </c>
      <c r="AV52" s="59">
        <v>1.6030630000000001</v>
      </c>
      <c r="AW52" s="70">
        <v>0.828633</v>
      </c>
      <c r="AX52" s="70">
        <v>3.7371600000000003</v>
      </c>
      <c r="AY52" s="59">
        <v>-2.9085270000000003</v>
      </c>
      <c r="AZ52" s="70">
        <v>1.281442</v>
      </c>
      <c r="BA52" s="70">
        <v>0.17217</v>
      </c>
      <c r="BB52" s="59">
        <v>1.109272</v>
      </c>
      <c r="BC52" s="70">
        <v>0.678533</v>
      </c>
      <c r="BD52" s="70">
        <v>0.17217</v>
      </c>
      <c r="BE52" s="59">
        <v>0.506363</v>
      </c>
      <c r="BF52" s="70">
        <v>1.468341</v>
      </c>
      <c r="BG52" s="70">
        <v>0.17217</v>
      </c>
      <c r="BH52" s="59">
        <v>1.296171</v>
      </c>
      <c r="BI52" s="70">
        <v>1.296753</v>
      </c>
      <c r="BJ52" s="70">
        <v>0.17217</v>
      </c>
      <c r="BK52" s="59">
        <v>1.124583</v>
      </c>
      <c r="BL52" s="70">
        <v>1.910662</v>
      </c>
      <c r="BM52" s="70">
        <v>0.17217</v>
      </c>
      <c r="BN52" s="68">
        <v>1.738492</v>
      </c>
      <c r="BO52" s="70">
        <v>1.228272</v>
      </c>
      <c r="BP52" s="70">
        <v>9.17217</v>
      </c>
      <c r="BQ52" s="68">
        <v>-7.943898</v>
      </c>
      <c r="BR52" s="70">
        <v>1.133275</v>
      </c>
      <c r="BS52" s="70">
        <v>0.17217</v>
      </c>
      <c r="BT52" s="68">
        <v>0.961105</v>
      </c>
      <c r="BU52" s="70">
        <v>1.251303</v>
      </c>
      <c r="BV52" s="70">
        <v>0.17217</v>
      </c>
      <c r="BW52" s="68">
        <v>1.079133</v>
      </c>
      <c r="BX52" s="70">
        <v>4.345117</v>
      </c>
      <c r="BY52" s="70">
        <v>0.17217</v>
      </c>
      <c r="BZ52" s="68">
        <v>4.172947</v>
      </c>
      <c r="CA52" s="68">
        <f t="shared" si="20"/>
        <v>18.126698</v>
      </c>
      <c r="CB52" s="68">
        <f t="shared" si="2"/>
        <v>14.63103</v>
      </c>
      <c r="CC52" s="68">
        <f t="shared" si="3"/>
        <v>3.4956679999999993</v>
      </c>
      <c r="CD52" s="70">
        <v>0.722933</v>
      </c>
      <c r="CE52" s="70">
        <v>0.013361999999999999</v>
      </c>
      <c r="CF52" s="68">
        <v>0.709571</v>
      </c>
      <c r="CG52" s="70">
        <v>0.764105</v>
      </c>
      <c r="CH52" s="70">
        <v>6.013362</v>
      </c>
      <c r="CI52" s="68">
        <v>-5.249256999999999</v>
      </c>
      <c r="CJ52" s="70">
        <v>1.160297</v>
      </c>
      <c r="CK52" s="70">
        <v>0.013361999999999999</v>
      </c>
      <c r="CL52" s="68">
        <v>1.146935</v>
      </c>
      <c r="CM52" s="70">
        <v>0.6290819999999999</v>
      </c>
      <c r="CN52" s="70">
        <v>0.013361999999999999</v>
      </c>
      <c r="CO52" s="68">
        <v>0.61572</v>
      </c>
      <c r="CP52" s="70">
        <v>20.905968</v>
      </c>
      <c r="CQ52" s="70">
        <v>50.013362</v>
      </c>
      <c r="CR52" s="68">
        <v>-29.107394</v>
      </c>
      <c r="CS52" s="70">
        <v>5.623878</v>
      </c>
      <c r="CT52" s="70">
        <v>5.448372</v>
      </c>
      <c r="CU52" s="68">
        <v>0.1755060000000001</v>
      </c>
      <c r="CV52" s="70">
        <v>1.106959</v>
      </c>
      <c r="CW52" s="70">
        <v>0.013361999999999999</v>
      </c>
      <c r="CX52" s="68">
        <v>1.093597</v>
      </c>
      <c r="CY52" s="70">
        <v>0.6952119999999999</v>
      </c>
      <c r="CZ52" s="70">
        <v>0.013361999999999999</v>
      </c>
      <c r="DA52" s="68">
        <v>0.68185</v>
      </c>
      <c r="DB52" s="70">
        <v>0.920657</v>
      </c>
      <c r="DC52" s="70">
        <v>0.013361999999999999</v>
      </c>
      <c r="DD52" s="68">
        <v>0.907295</v>
      </c>
      <c r="DE52" s="70">
        <v>0.8783369999999999</v>
      </c>
      <c r="DF52" s="70">
        <v>0.013361999999999999</v>
      </c>
      <c r="DG52" s="68">
        <v>0.864975</v>
      </c>
      <c r="DH52" s="68">
        <v>0.7164410000000001</v>
      </c>
      <c r="DI52" s="68">
        <v>0.013361999999999999</v>
      </c>
      <c r="DJ52" s="68">
        <v>0.703079</v>
      </c>
      <c r="DK52" s="68">
        <v>2.196708</v>
      </c>
      <c r="DL52" s="68">
        <v>0.013361999999999999</v>
      </c>
      <c r="DM52" s="68">
        <v>2.1833460000000002</v>
      </c>
      <c r="DN52" s="68">
        <f t="shared" si="21"/>
        <v>36.32057700000001</v>
      </c>
      <c r="DO52" s="68">
        <f t="shared" si="22"/>
        <v>61.59535400000001</v>
      </c>
      <c r="DP52" s="68">
        <f t="shared" si="23"/>
        <v>-25.274777</v>
      </c>
      <c r="DQ52" s="68">
        <v>1.467333</v>
      </c>
      <c r="DR52" s="68">
        <v>0.052048</v>
      </c>
      <c r="DS52" s="68">
        <v>1.415285</v>
      </c>
      <c r="DT52" s="68">
        <v>1.109472</v>
      </c>
      <c r="DU52" s="68">
        <v>0.052048</v>
      </c>
      <c r="DV52" s="68">
        <v>1.0574240000000001</v>
      </c>
      <c r="DW52" s="68">
        <v>2.424337</v>
      </c>
      <c r="DX52" s="68">
        <v>5.052048</v>
      </c>
      <c r="DY52" s="68">
        <v>-2.6277109999999997</v>
      </c>
      <c r="DZ52" s="68">
        <v>1.797774</v>
      </c>
      <c r="EA52" s="68">
        <v>10.052048</v>
      </c>
      <c r="EB52" s="68">
        <v>-8.254274</v>
      </c>
      <c r="EC52" s="68">
        <v>1.976905</v>
      </c>
      <c r="ED52" s="68">
        <v>12.311824</v>
      </c>
      <c r="EE52" s="68">
        <v>-10.334919</v>
      </c>
      <c r="EF52" s="68">
        <v>1.111486</v>
      </c>
      <c r="EG52" s="68">
        <v>2.0717239999999997</v>
      </c>
      <c r="EH52" s="68">
        <v>-0.9602379999999999</v>
      </c>
      <c r="EI52" s="68">
        <v>1.1842350000000001</v>
      </c>
      <c r="EJ52" s="68">
        <v>0.052048</v>
      </c>
      <c r="EK52" s="68">
        <v>1.132187</v>
      </c>
      <c r="EL52" s="68">
        <v>1.726831</v>
      </c>
      <c r="EM52" s="68">
        <v>0.052048</v>
      </c>
      <c r="EN52" s="68">
        <v>1.674783</v>
      </c>
      <c r="EO52" s="68">
        <v>1.501747</v>
      </c>
      <c r="EP52" s="68">
        <v>0.052048</v>
      </c>
      <c r="EQ52" s="68">
        <v>1.4496989999999998</v>
      </c>
      <c r="ER52" s="68">
        <v>1.562621</v>
      </c>
      <c r="ES52" s="68">
        <v>0.052048</v>
      </c>
      <c r="ET52" s="68">
        <v>1.510573</v>
      </c>
      <c r="EU52" s="68">
        <v>1.8885990000000001</v>
      </c>
      <c r="EV52" s="68">
        <v>0.052048</v>
      </c>
      <c r="EW52" s="68">
        <v>1.836551</v>
      </c>
      <c r="EX52" s="68">
        <v>1.4664570000000001</v>
      </c>
      <c r="EY52" s="68">
        <v>0.052048</v>
      </c>
      <c r="EZ52" s="68">
        <v>1.414409</v>
      </c>
      <c r="FA52" s="68">
        <f t="shared" si="24"/>
        <v>19.217797000000004</v>
      </c>
      <c r="FB52" s="68">
        <f t="shared" si="4"/>
        <v>29.904027999999993</v>
      </c>
      <c r="FC52" s="68">
        <f t="shared" si="25"/>
        <v>-10.686231</v>
      </c>
      <c r="FD52" s="68">
        <v>0.975173</v>
      </c>
      <c r="FE52" s="68">
        <v>0.044147000000000006</v>
      </c>
      <c r="FF52" s="68">
        <v>0.9310259999999999</v>
      </c>
      <c r="FG52" s="68">
        <v>1.846276</v>
      </c>
      <c r="FH52" s="68">
        <v>0.068734</v>
      </c>
      <c r="FI52" s="68">
        <v>1.777542</v>
      </c>
      <c r="FJ52" s="68">
        <v>1.45388</v>
      </c>
      <c r="FK52" s="68">
        <v>0.044147000000000006</v>
      </c>
      <c r="FL52" s="68">
        <v>1.4097330000000001</v>
      </c>
      <c r="FM52" s="68">
        <v>1.222058</v>
      </c>
      <c r="FN52" s="68">
        <v>0.044147000000000006</v>
      </c>
      <c r="FO52" s="68">
        <v>1.177911</v>
      </c>
      <c r="FP52" s="68">
        <v>1.476033</v>
      </c>
      <c r="FQ52" s="68">
        <v>0.044147000000000006</v>
      </c>
      <c r="FR52" s="68">
        <v>1.431886</v>
      </c>
      <c r="FS52" s="68">
        <v>1.5339070000000001</v>
      </c>
      <c r="FT52" s="68">
        <v>0.044147000000000006</v>
      </c>
      <c r="FU52" s="68">
        <v>1.4897600000000002</v>
      </c>
      <c r="FV52" s="68">
        <v>1.30314</v>
      </c>
      <c r="FW52" s="68">
        <v>0.044147000000000006</v>
      </c>
      <c r="FX52" s="68">
        <v>1.258993</v>
      </c>
      <c r="FY52" s="68">
        <v>9.851277999999999</v>
      </c>
      <c r="FZ52" s="68">
        <v>0.064117</v>
      </c>
      <c r="GA52" s="68">
        <v>9.787161</v>
      </c>
      <c r="GB52" s="68">
        <v>11.454392</v>
      </c>
      <c r="GC52" s="68">
        <v>0.044147000000000006</v>
      </c>
      <c r="GD52" s="68">
        <v>11.410245</v>
      </c>
      <c r="GE52" s="68">
        <v>1.339453</v>
      </c>
      <c r="GF52" s="68">
        <v>0.044147000000000006</v>
      </c>
      <c r="GG52" s="68">
        <v>1.295306</v>
      </c>
      <c r="GH52" s="68">
        <v>1.936319</v>
      </c>
      <c r="GI52" s="68">
        <v>0.044147000000000006</v>
      </c>
      <c r="GJ52" s="68">
        <v>1.892172</v>
      </c>
      <c r="GK52" s="68">
        <v>7.248332</v>
      </c>
      <c r="GL52" s="68">
        <v>0.044147000000000006</v>
      </c>
      <c r="GM52" s="68">
        <v>7.204185</v>
      </c>
      <c r="GN52" s="68">
        <f t="shared" si="26"/>
        <v>41.64024099999999</v>
      </c>
      <c r="GO52" s="68">
        <f t="shared" si="5"/>
        <v>0.574321</v>
      </c>
      <c r="GP52" s="68">
        <f t="shared" si="6"/>
        <v>41.065920000000006</v>
      </c>
    </row>
    <row r="53" spans="2:198" s="76" customFormat="1" ht="14.25" customHeight="1">
      <c r="B53" s="74"/>
      <c r="C53" s="75" t="s">
        <v>143</v>
      </c>
      <c r="D53" s="68">
        <v>1.606715</v>
      </c>
      <c r="E53" s="68">
        <v>2.079834</v>
      </c>
      <c r="F53" s="59">
        <f t="shared" si="7"/>
        <v>-0.47311900000000007</v>
      </c>
      <c r="G53" s="68">
        <v>2.00728</v>
      </c>
      <c r="H53" s="68">
        <v>0.079784</v>
      </c>
      <c r="I53" s="59">
        <f t="shared" si="8"/>
        <v>1.927496</v>
      </c>
      <c r="J53" s="68">
        <v>1.646689</v>
      </c>
      <c r="K53" s="68">
        <v>0.157309</v>
      </c>
      <c r="L53" s="59">
        <f t="shared" si="9"/>
        <v>1.4893800000000001</v>
      </c>
      <c r="M53" s="68">
        <v>0.559965</v>
      </c>
      <c r="N53" s="68">
        <v>0.079784</v>
      </c>
      <c r="O53" s="59">
        <f t="shared" si="10"/>
        <v>0.4801810000000001</v>
      </c>
      <c r="P53" s="68">
        <v>1.953851</v>
      </c>
      <c r="Q53" s="68">
        <v>0.079784</v>
      </c>
      <c r="R53" s="59">
        <f t="shared" si="11"/>
        <v>1.874067</v>
      </c>
      <c r="S53" s="68">
        <v>1.508167</v>
      </c>
      <c r="T53" s="68">
        <v>0.079784</v>
      </c>
      <c r="U53" s="59">
        <f t="shared" si="12"/>
        <v>1.428383</v>
      </c>
      <c r="V53" s="68">
        <v>1.167368</v>
      </c>
      <c r="W53" s="68">
        <v>5.079784</v>
      </c>
      <c r="X53" s="59">
        <f t="shared" si="13"/>
        <v>-3.9124160000000003</v>
      </c>
      <c r="Y53" s="68">
        <v>1.865728</v>
      </c>
      <c r="Z53" s="68">
        <v>0.079784</v>
      </c>
      <c r="AA53" s="59">
        <f t="shared" si="14"/>
        <v>1.785944</v>
      </c>
      <c r="AB53" s="68">
        <v>1.078495</v>
      </c>
      <c r="AC53" s="68">
        <v>0.079784</v>
      </c>
      <c r="AD53" s="59">
        <f t="shared" si="15"/>
        <v>0.998711</v>
      </c>
      <c r="AE53" s="68">
        <v>1.398263</v>
      </c>
      <c r="AF53" s="68">
        <v>0.079784</v>
      </c>
      <c r="AG53" s="59">
        <f t="shared" si="16"/>
        <v>1.318479</v>
      </c>
      <c r="AH53" s="68">
        <v>0.595798</v>
      </c>
      <c r="AI53" s="68">
        <v>0.079784</v>
      </c>
      <c r="AJ53" s="59">
        <f t="shared" si="17"/>
        <v>0.5160140000000001</v>
      </c>
      <c r="AK53" s="68">
        <v>0.356813</v>
      </c>
      <c r="AL53" s="68">
        <v>0.079784</v>
      </c>
      <c r="AM53" s="59">
        <f t="shared" si="18"/>
        <v>0.27702899999999997</v>
      </c>
      <c r="AN53" s="68">
        <f t="shared" si="19"/>
        <v>15.745132000000002</v>
      </c>
      <c r="AO53" s="68">
        <f t="shared" si="0"/>
        <v>8.034983</v>
      </c>
      <c r="AP53" s="68">
        <f t="shared" si="1"/>
        <v>7.7101489999999995</v>
      </c>
      <c r="AQ53" s="68">
        <v>0.360912</v>
      </c>
      <c r="AR53" s="68">
        <v>0.122732</v>
      </c>
      <c r="AS53" s="59">
        <v>0.23818</v>
      </c>
      <c r="AT53" s="68">
        <v>0.630729</v>
      </c>
      <c r="AU53" s="68">
        <v>0.122732</v>
      </c>
      <c r="AV53" s="59">
        <v>0.507997</v>
      </c>
      <c r="AW53" s="70">
        <v>0.413744</v>
      </c>
      <c r="AX53" s="70">
        <v>0.122732</v>
      </c>
      <c r="AY53" s="59">
        <v>0.291012</v>
      </c>
      <c r="AZ53" s="70">
        <v>0.272244</v>
      </c>
      <c r="BA53" s="70">
        <v>0.122732</v>
      </c>
      <c r="BB53" s="59">
        <v>0.14951199999999998</v>
      </c>
      <c r="BC53" s="70">
        <v>0.149744</v>
      </c>
      <c r="BD53" s="70">
        <v>0.122732</v>
      </c>
      <c r="BE53" s="59">
        <v>0.027011999999999994</v>
      </c>
      <c r="BF53" s="70">
        <v>0.406707</v>
      </c>
      <c r="BG53" s="70">
        <v>0.122732</v>
      </c>
      <c r="BH53" s="59">
        <v>0.283975</v>
      </c>
      <c r="BI53" s="70">
        <v>0.335729</v>
      </c>
      <c r="BJ53" s="70">
        <v>0.122732</v>
      </c>
      <c r="BK53" s="59">
        <v>0.212997</v>
      </c>
      <c r="BL53" s="70">
        <v>0.553033</v>
      </c>
      <c r="BM53" s="70">
        <v>0.122732</v>
      </c>
      <c r="BN53" s="68">
        <v>0.430301</v>
      </c>
      <c r="BO53" s="70">
        <v>0.296729</v>
      </c>
      <c r="BP53" s="70">
        <v>0.122732</v>
      </c>
      <c r="BQ53" s="68">
        <v>0.173997</v>
      </c>
      <c r="BR53" s="70">
        <v>0.332729</v>
      </c>
      <c r="BS53" s="70">
        <v>0.122732</v>
      </c>
      <c r="BT53" s="68">
        <v>0.209997</v>
      </c>
      <c r="BU53" s="70">
        <v>0.361229</v>
      </c>
      <c r="BV53" s="70">
        <v>0.122732</v>
      </c>
      <c r="BW53" s="68">
        <v>0.23849700000000001</v>
      </c>
      <c r="BX53" s="70">
        <v>0.36746</v>
      </c>
      <c r="BY53" s="70">
        <v>0.122732</v>
      </c>
      <c r="BZ53" s="68">
        <v>0.244728</v>
      </c>
      <c r="CA53" s="68">
        <f t="shared" si="20"/>
        <v>4.480989</v>
      </c>
      <c r="CB53" s="68">
        <f t="shared" si="2"/>
        <v>1.472784</v>
      </c>
      <c r="CC53" s="68">
        <f t="shared" si="3"/>
        <v>3.0082050000000002</v>
      </c>
      <c r="CD53" s="70">
        <v>0.388714</v>
      </c>
      <c r="CE53" s="70">
        <v>0.00788</v>
      </c>
      <c r="CF53" s="68">
        <v>0.380834</v>
      </c>
      <c r="CG53" s="70">
        <v>0.436173</v>
      </c>
      <c r="CH53" s="70">
        <v>0.00788</v>
      </c>
      <c r="CI53" s="68">
        <v>0.428293</v>
      </c>
      <c r="CJ53" s="70">
        <v>0.458699</v>
      </c>
      <c r="CK53" s="70">
        <v>0.00788</v>
      </c>
      <c r="CL53" s="68">
        <v>0.450819</v>
      </c>
      <c r="CM53" s="70">
        <v>0.212729</v>
      </c>
      <c r="CN53" s="70">
        <v>0.00788</v>
      </c>
      <c r="CO53" s="68">
        <v>0.204849</v>
      </c>
      <c r="CP53" s="70">
        <v>0.298714</v>
      </c>
      <c r="CQ53" s="70">
        <v>0.00788</v>
      </c>
      <c r="CR53" s="68">
        <v>0.290834</v>
      </c>
      <c r="CS53" s="70">
        <v>0.318214</v>
      </c>
      <c r="CT53" s="70">
        <v>0.00788</v>
      </c>
      <c r="CU53" s="68">
        <v>0.310334</v>
      </c>
      <c r="CV53" s="70">
        <v>0.329214</v>
      </c>
      <c r="CW53" s="70">
        <v>0.00788</v>
      </c>
      <c r="CX53" s="68">
        <v>0.321334</v>
      </c>
      <c r="CY53" s="70">
        <v>0.368714</v>
      </c>
      <c r="CZ53" s="70">
        <v>0.00788</v>
      </c>
      <c r="DA53" s="68">
        <v>0.360834</v>
      </c>
      <c r="DB53" s="70">
        <v>0.198729</v>
      </c>
      <c r="DC53" s="70">
        <v>0.00788</v>
      </c>
      <c r="DD53" s="68">
        <v>0.190849</v>
      </c>
      <c r="DE53" s="70">
        <v>0.379314</v>
      </c>
      <c r="DF53" s="70">
        <v>0.00788</v>
      </c>
      <c r="DG53" s="68">
        <v>0.371434</v>
      </c>
      <c r="DH53" s="68">
        <v>0.337699</v>
      </c>
      <c r="DI53" s="68">
        <v>0.00788</v>
      </c>
      <c r="DJ53" s="68">
        <v>0.32981900000000003</v>
      </c>
      <c r="DK53" s="68">
        <v>0.495367</v>
      </c>
      <c r="DL53" s="68">
        <v>0.00788</v>
      </c>
      <c r="DM53" s="68">
        <v>0.487487</v>
      </c>
      <c r="DN53" s="68">
        <f t="shared" si="21"/>
        <v>4.2222800000000005</v>
      </c>
      <c r="DO53" s="68">
        <f t="shared" si="22"/>
        <v>0.09455999999999999</v>
      </c>
      <c r="DP53" s="68">
        <f t="shared" si="23"/>
        <v>4.12772</v>
      </c>
      <c r="DQ53" s="68">
        <v>0.379925</v>
      </c>
      <c r="DR53" s="68">
        <v>0.044621</v>
      </c>
      <c r="DS53" s="68">
        <v>0.335304</v>
      </c>
      <c r="DT53" s="68">
        <v>0.43491</v>
      </c>
      <c r="DU53" s="68">
        <v>0.044621</v>
      </c>
      <c r="DV53" s="68">
        <v>0.390289</v>
      </c>
      <c r="DW53" s="68">
        <v>0.517425</v>
      </c>
      <c r="DX53" s="68">
        <v>0.044621</v>
      </c>
      <c r="DY53" s="68">
        <v>0.472804</v>
      </c>
      <c r="DZ53" s="68">
        <v>0.38181</v>
      </c>
      <c r="EA53" s="68">
        <v>0.044621</v>
      </c>
      <c r="EB53" s="68">
        <v>0.33718899999999996</v>
      </c>
      <c r="EC53" s="68">
        <v>0.390425</v>
      </c>
      <c r="ED53" s="68">
        <v>0.044621</v>
      </c>
      <c r="EE53" s="68">
        <v>0.345804</v>
      </c>
      <c r="EF53" s="68">
        <v>0.338895</v>
      </c>
      <c r="EG53" s="68">
        <v>0.044621</v>
      </c>
      <c r="EH53" s="68">
        <v>0.294274</v>
      </c>
      <c r="EI53" s="68">
        <v>0.385425</v>
      </c>
      <c r="EJ53" s="68">
        <v>0.044621</v>
      </c>
      <c r="EK53" s="68">
        <v>0.340804</v>
      </c>
      <c r="EL53" s="68">
        <v>0.314425</v>
      </c>
      <c r="EM53" s="68">
        <v>0.044621</v>
      </c>
      <c r="EN53" s="68">
        <v>0.269804</v>
      </c>
      <c r="EO53" s="68">
        <v>0.342425</v>
      </c>
      <c r="EP53" s="68">
        <v>0.044621</v>
      </c>
      <c r="EQ53" s="68">
        <v>0.29780399999999996</v>
      </c>
      <c r="ER53" s="68">
        <v>0.48638</v>
      </c>
      <c r="ES53" s="68">
        <v>0.044621</v>
      </c>
      <c r="ET53" s="68">
        <v>0.44175899999999996</v>
      </c>
      <c r="EU53" s="68">
        <v>0.378425</v>
      </c>
      <c r="EV53" s="68">
        <v>0.044621</v>
      </c>
      <c r="EW53" s="68">
        <v>0.333804</v>
      </c>
      <c r="EX53" s="68">
        <v>0.338425</v>
      </c>
      <c r="EY53" s="68">
        <v>0.044621</v>
      </c>
      <c r="EZ53" s="68">
        <v>0.29380399999999995</v>
      </c>
      <c r="FA53" s="68">
        <f t="shared" si="24"/>
        <v>4.688895</v>
      </c>
      <c r="FB53" s="68">
        <f t="shared" si="4"/>
        <v>0.5354520000000002</v>
      </c>
      <c r="FC53" s="68">
        <f t="shared" si="25"/>
        <v>4.153442999999999</v>
      </c>
      <c r="FD53" s="68">
        <v>0.336406</v>
      </c>
      <c r="FE53" s="68">
        <v>0.036699</v>
      </c>
      <c r="FF53" s="68">
        <v>0.299707</v>
      </c>
      <c r="FG53" s="68">
        <v>0.519597</v>
      </c>
      <c r="FH53" s="68">
        <v>0.036699</v>
      </c>
      <c r="FI53" s="68">
        <v>0.482898</v>
      </c>
      <c r="FJ53" s="68">
        <v>0.715597</v>
      </c>
      <c r="FK53" s="68">
        <v>0.036699</v>
      </c>
      <c r="FL53" s="68">
        <v>0.678898</v>
      </c>
      <c r="FM53" s="68">
        <v>0.275597</v>
      </c>
      <c r="FN53" s="68">
        <v>0.036699</v>
      </c>
      <c r="FO53" s="68">
        <v>0.23889799999999997</v>
      </c>
      <c r="FP53" s="68">
        <v>0.484597</v>
      </c>
      <c r="FQ53" s="68">
        <v>0.036699</v>
      </c>
      <c r="FR53" s="68">
        <v>0.447898</v>
      </c>
      <c r="FS53" s="68">
        <v>0.46707</v>
      </c>
      <c r="FT53" s="68">
        <v>0.036699</v>
      </c>
      <c r="FU53" s="68">
        <v>0.430371</v>
      </c>
      <c r="FV53" s="68">
        <v>0.266577</v>
      </c>
      <c r="FW53" s="68">
        <v>0.036699</v>
      </c>
      <c r="FX53" s="68">
        <v>0.229878</v>
      </c>
      <c r="FY53" s="68">
        <v>0.669628</v>
      </c>
      <c r="FZ53" s="68">
        <v>0.056669</v>
      </c>
      <c r="GA53" s="68">
        <v>0.612959</v>
      </c>
      <c r="GB53" s="68">
        <v>0.44576</v>
      </c>
      <c r="GC53" s="68">
        <v>0.036699</v>
      </c>
      <c r="GD53" s="68">
        <v>0.409061</v>
      </c>
      <c r="GE53" s="68">
        <v>0.618691</v>
      </c>
      <c r="GF53" s="68">
        <v>0.036699</v>
      </c>
      <c r="GG53" s="68">
        <v>0.581992</v>
      </c>
      <c r="GH53" s="68">
        <v>0.840123</v>
      </c>
      <c r="GI53" s="68">
        <v>0.036699</v>
      </c>
      <c r="GJ53" s="68">
        <v>0.8034239999999999</v>
      </c>
      <c r="GK53" s="68">
        <v>1.446759</v>
      </c>
      <c r="GL53" s="68">
        <v>0.036699</v>
      </c>
      <c r="GM53" s="68">
        <v>1.4100599999999999</v>
      </c>
      <c r="GN53" s="68">
        <f t="shared" si="26"/>
        <v>7.0864020000000005</v>
      </c>
      <c r="GO53" s="68">
        <f t="shared" si="5"/>
        <v>0.46035799999999993</v>
      </c>
      <c r="GP53" s="68">
        <f t="shared" si="6"/>
        <v>6.626043999999999</v>
      </c>
    </row>
    <row r="54" spans="2:198" s="76" customFormat="1" ht="14.25" customHeight="1">
      <c r="B54" s="74"/>
      <c r="C54" s="75" t="s">
        <v>144</v>
      </c>
      <c r="D54" s="68">
        <v>0</v>
      </c>
      <c r="E54" s="68">
        <v>0</v>
      </c>
      <c r="F54" s="59">
        <f t="shared" si="7"/>
        <v>0</v>
      </c>
      <c r="G54" s="68">
        <v>0.367</v>
      </c>
      <c r="H54" s="68">
        <v>0</v>
      </c>
      <c r="I54" s="59">
        <f t="shared" si="8"/>
        <v>0.367</v>
      </c>
      <c r="J54" s="68">
        <v>0</v>
      </c>
      <c r="K54" s="68">
        <v>0</v>
      </c>
      <c r="L54" s="59">
        <f t="shared" si="9"/>
        <v>0</v>
      </c>
      <c r="M54" s="68">
        <v>0</v>
      </c>
      <c r="N54" s="68">
        <v>0</v>
      </c>
      <c r="O54" s="59">
        <f t="shared" si="10"/>
        <v>0</v>
      </c>
      <c r="P54" s="68">
        <v>0.315</v>
      </c>
      <c r="Q54" s="68">
        <v>0</v>
      </c>
      <c r="R54" s="59">
        <f t="shared" si="11"/>
        <v>0.315</v>
      </c>
      <c r="S54" s="68">
        <v>0</v>
      </c>
      <c r="T54" s="68">
        <v>0</v>
      </c>
      <c r="U54" s="59">
        <f t="shared" si="12"/>
        <v>0</v>
      </c>
      <c r="V54" s="68">
        <v>0</v>
      </c>
      <c r="W54" s="68">
        <v>0</v>
      </c>
      <c r="X54" s="59">
        <f t="shared" si="13"/>
        <v>0</v>
      </c>
      <c r="Y54" s="68">
        <v>0</v>
      </c>
      <c r="Z54" s="68">
        <v>0</v>
      </c>
      <c r="AA54" s="59">
        <f t="shared" si="14"/>
        <v>0</v>
      </c>
      <c r="AB54" s="68">
        <v>0.254989</v>
      </c>
      <c r="AC54" s="68">
        <v>0</v>
      </c>
      <c r="AD54" s="59">
        <f t="shared" si="15"/>
        <v>0.254989</v>
      </c>
      <c r="AE54" s="68">
        <v>0.1231</v>
      </c>
      <c r="AF54" s="68">
        <v>0</v>
      </c>
      <c r="AG54" s="59">
        <f t="shared" si="16"/>
        <v>0.1231</v>
      </c>
      <c r="AH54" s="68">
        <v>0</v>
      </c>
      <c r="AI54" s="68">
        <v>0</v>
      </c>
      <c r="AJ54" s="59">
        <f t="shared" si="17"/>
        <v>0</v>
      </c>
      <c r="AK54" s="68">
        <v>0</v>
      </c>
      <c r="AL54" s="68">
        <v>0</v>
      </c>
      <c r="AM54" s="59">
        <f t="shared" si="18"/>
        <v>0</v>
      </c>
      <c r="AN54" s="68">
        <f t="shared" si="19"/>
        <v>1.060089</v>
      </c>
      <c r="AO54" s="68">
        <f t="shared" si="0"/>
        <v>0</v>
      </c>
      <c r="AP54" s="68">
        <f t="shared" si="1"/>
        <v>1.060089</v>
      </c>
      <c r="AQ54" s="68">
        <v>0.008933</v>
      </c>
      <c r="AR54" s="68">
        <v>0</v>
      </c>
      <c r="AS54" s="59">
        <v>0.008933</v>
      </c>
      <c r="AT54" s="68">
        <v>0.148174</v>
      </c>
      <c r="AU54" s="68">
        <v>0</v>
      </c>
      <c r="AV54" s="59">
        <v>0.148174</v>
      </c>
      <c r="AW54" s="70">
        <v>0.008933</v>
      </c>
      <c r="AX54" s="70">
        <v>0</v>
      </c>
      <c r="AY54" s="59">
        <v>0.008933</v>
      </c>
      <c r="AZ54" s="70">
        <v>0.151892</v>
      </c>
      <c r="BA54" s="70">
        <v>0</v>
      </c>
      <c r="BB54" s="59">
        <v>0.151892</v>
      </c>
      <c r="BC54" s="70">
        <v>0.062789</v>
      </c>
      <c r="BD54" s="70">
        <v>0</v>
      </c>
      <c r="BE54" s="59">
        <v>0.062789</v>
      </c>
      <c r="BF54" s="70">
        <v>0.11924</v>
      </c>
      <c r="BG54" s="70">
        <v>0</v>
      </c>
      <c r="BH54" s="59">
        <v>0.11924</v>
      </c>
      <c r="BI54" s="70">
        <v>0.008933</v>
      </c>
      <c r="BJ54" s="70">
        <v>0</v>
      </c>
      <c r="BK54" s="59">
        <v>0.008933</v>
      </c>
      <c r="BL54" s="70">
        <v>0.303472</v>
      </c>
      <c r="BM54" s="70">
        <v>0</v>
      </c>
      <c r="BN54" s="68">
        <v>0.303472</v>
      </c>
      <c r="BO54" s="70">
        <v>0.008933</v>
      </c>
      <c r="BP54" s="70">
        <v>0</v>
      </c>
      <c r="BQ54" s="68">
        <v>0.008933</v>
      </c>
      <c r="BR54" s="70">
        <v>0.008933</v>
      </c>
      <c r="BS54" s="70">
        <v>0</v>
      </c>
      <c r="BT54" s="68">
        <v>0.008933</v>
      </c>
      <c r="BU54" s="70">
        <v>0.008933</v>
      </c>
      <c r="BV54" s="70">
        <v>0</v>
      </c>
      <c r="BW54" s="68">
        <v>0.008933</v>
      </c>
      <c r="BX54" s="70">
        <v>0.008933</v>
      </c>
      <c r="BY54" s="70">
        <v>0</v>
      </c>
      <c r="BZ54" s="68">
        <v>0.008933</v>
      </c>
      <c r="CA54" s="68">
        <f t="shared" si="20"/>
        <v>0.8480979999999998</v>
      </c>
      <c r="CB54" s="68">
        <f t="shared" si="2"/>
        <v>0</v>
      </c>
      <c r="CC54" s="68">
        <f t="shared" si="3"/>
        <v>0.8480979999999998</v>
      </c>
      <c r="CD54" s="70">
        <v>0.011191</v>
      </c>
      <c r="CE54" s="70">
        <v>0</v>
      </c>
      <c r="CF54" s="68">
        <v>0.011191</v>
      </c>
      <c r="CG54" s="70">
        <v>0.011191</v>
      </c>
      <c r="CH54" s="70">
        <v>0</v>
      </c>
      <c r="CI54" s="68">
        <v>0.011191</v>
      </c>
      <c r="CJ54" s="70">
        <v>0.011191</v>
      </c>
      <c r="CK54" s="70">
        <v>0</v>
      </c>
      <c r="CL54" s="68">
        <v>0.011191</v>
      </c>
      <c r="CM54" s="70">
        <v>0.039054</v>
      </c>
      <c r="CN54" s="70">
        <v>0</v>
      </c>
      <c r="CO54" s="68">
        <v>0.039054</v>
      </c>
      <c r="CP54" s="70">
        <v>0.079771</v>
      </c>
      <c r="CQ54" s="70">
        <v>0</v>
      </c>
      <c r="CR54" s="68">
        <v>0.079771</v>
      </c>
      <c r="CS54" s="70">
        <v>0.011191</v>
      </c>
      <c r="CT54" s="70">
        <v>0</v>
      </c>
      <c r="CU54" s="68">
        <v>0.011191</v>
      </c>
      <c r="CV54" s="70">
        <v>0.040265</v>
      </c>
      <c r="CW54" s="70">
        <v>0</v>
      </c>
      <c r="CX54" s="68">
        <v>0.040265</v>
      </c>
      <c r="CY54" s="70">
        <v>0.079188</v>
      </c>
      <c r="CZ54" s="70">
        <v>0</v>
      </c>
      <c r="DA54" s="68">
        <v>0.079188</v>
      </c>
      <c r="DB54" s="70">
        <v>0.011191</v>
      </c>
      <c r="DC54" s="70">
        <v>0</v>
      </c>
      <c r="DD54" s="68">
        <v>0.011191</v>
      </c>
      <c r="DE54" s="70">
        <v>0.011191</v>
      </c>
      <c r="DF54" s="70">
        <v>0</v>
      </c>
      <c r="DG54" s="68">
        <v>0.011191</v>
      </c>
      <c r="DH54" s="68">
        <v>0.011191</v>
      </c>
      <c r="DI54" s="68">
        <v>0</v>
      </c>
      <c r="DJ54" s="68">
        <v>0.011191</v>
      </c>
      <c r="DK54" s="68">
        <v>0.055892</v>
      </c>
      <c r="DL54" s="68">
        <v>0</v>
      </c>
      <c r="DM54" s="68">
        <v>0.055892</v>
      </c>
      <c r="DN54" s="68">
        <f t="shared" si="21"/>
        <v>0.372507</v>
      </c>
      <c r="DO54" s="68">
        <f t="shared" si="22"/>
        <v>0</v>
      </c>
      <c r="DP54" s="68">
        <f t="shared" si="23"/>
        <v>0.372507</v>
      </c>
      <c r="DQ54" s="68">
        <v>0.079575</v>
      </c>
      <c r="DR54" s="68">
        <v>0</v>
      </c>
      <c r="DS54" s="68">
        <v>0.079575</v>
      </c>
      <c r="DT54" s="68">
        <v>0.05212</v>
      </c>
      <c r="DU54" s="68">
        <v>0</v>
      </c>
      <c r="DV54" s="68">
        <v>0.05212</v>
      </c>
      <c r="DW54" s="68">
        <v>1.05211</v>
      </c>
      <c r="DX54" s="68">
        <v>0</v>
      </c>
      <c r="DY54" s="68">
        <v>1.05211</v>
      </c>
      <c r="DZ54" s="68">
        <v>0.05211</v>
      </c>
      <c r="EA54" s="68">
        <v>0</v>
      </c>
      <c r="EB54" s="68">
        <v>0.05211</v>
      </c>
      <c r="EC54" s="68">
        <v>0.05211</v>
      </c>
      <c r="ED54" s="68">
        <v>0</v>
      </c>
      <c r="EE54" s="68">
        <v>0.05211</v>
      </c>
      <c r="EF54" s="68">
        <v>0.05211</v>
      </c>
      <c r="EG54" s="68">
        <v>0</v>
      </c>
      <c r="EH54" s="68">
        <v>0.05211</v>
      </c>
      <c r="EI54" s="68">
        <v>0.10211</v>
      </c>
      <c r="EJ54" s="68">
        <v>0</v>
      </c>
      <c r="EK54" s="68">
        <v>0.10211</v>
      </c>
      <c r="EL54" s="68">
        <v>0.05211</v>
      </c>
      <c r="EM54" s="68">
        <v>0</v>
      </c>
      <c r="EN54" s="68">
        <v>0.05211</v>
      </c>
      <c r="EO54" s="68">
        <v>0.05211</v>
      </c>
      <c r="EP54" s="68">
        <v>0</v>
      </c>
      <c r="EQ54" s="68">
        <v>0.05211</v>
      </c>
      <c r="ER54" s="68">
        <v>0.18711</v>
      </c>
      <c r="ES54" s="68">
        <v>0</v>
      </c>
      <c r="ET54" s="68">
        <v>0.18711</v>
      </c>
      <c r="EU54" s="68">
        <v>0.05211</v>
      </c>
      <c r="EV54" s="68">
        <v>0</v>
      </c>
      <c r="EW54" s="68">
        <v>0.05211</v>
      </c>
      <c r="EX54" s="68">
        <v>0.05211</v>
      </c>
      <c r="EY54" s="68">
        <v>0</v>
      </c>
      <c r="EZ54" s="68">
        <v>0.05211</v>
      </c>
      <c r="FA54" s="68">
        <f t="shared" si="24"/>
        <v>1.8377950000000007</v>
      </c>
      <c r="FB54" s="68">
        <f t="shared" si="4"/>
        <v>0</v>
      </c>
      <c r="FC54" s="68">
        <f t="shared" si="25"/>
        <v>1.8377950000000007</v>
      </c>
      <c r="FD54" s="68">
        <v>0</v>
      </c>
      <c r="FE54" s="68">
        <v>0</v>
      </c>
      <c r="FF54" s="68">
        <v>0</v>
      </c>
      <c r="FG54" s="68">
        <v>0</v>
      </c>
      <c r="FH54" s="68">
        <v>0.024587</v>
      </c>
      <c r="FI54" s="68">
        <v>-0.024587</v>
      </c>
      <c r="FJ54" s="68">
        <v>0</v>
      </c>
      <c r="FK54" s="68">
        <v>0</v>
      </c>
      <c r="FL54" s="68">
        <v>0</v>
      </c>
      <c r="FM54" s="68">
        <v>0.1</v>
      </c>
      <c r="FN54" s="68">
        <v>0</v>
      </c>
      <c r="FO54" s="68">
        <v>0.1</v>
      </c>
      <c r="FP54" s="68">
        <v>0</v>
      </c>
      <c r="FQ54" s="68">
        <v>0</v>
      </c>
      <c r="FR54" s="68">
        <v>0</v>
      </c>
      <c r="FS54" s="68">
        <v>0</v>
      </c>
      <c r="FT54" s="68">
        <v>0</v>
      </c>
      <c r="FU54" s="68">
        <v>0</v>
      </c>
      <c r="FV54" s="68">
        <v>0</v>
      </c>
      <c r="FW54" s="68">
        <v>0</v>
      </c>
      <c r="FX54" s="68">
        <v>0</v>
      </c>
      <c r="FY54" s="68">
        <v>0</v>
      </c>
      <c r="FZ54" s="68">
        <v>0</v>
      </c>
      <c r="GA54" s="68">
        <v>0</v>
      </c>
      <c r="GB54" s="68">
        <v>0</v>
      </c>
      <c r="GC54" s="68">
        <v>0</v>
      </c>
      <c r="GD54" s="68">
        <v>0</v>
      </c>
      <c r="GE54" s="68">
        <v>0</v>
      </c>
      <c r="GF54" s="68">
        <v>0</v>
      </c>
      <c r="GG54" s="68">
        <v>0</v>
      </c>
      <c r="GH54" s="68">
        <v>0</v>
      </c>
      <c r="GI54" s="68">
        <v>0</v>
      </c>
      <c r="GJ54" s="68">
        <v>0</v>
      </c>
      <c r="GK54" s="68">
        <v>0</v>
      </c>
      <c r="GL54" s="68">
        <v>0</v>
      </c>
      <c r="GM54" s="68">
        <v>0</v>
      </c>
      <c r="GN54" s="68">
        <f t="shared" si="26"/>
        <v>0.1</v>
      </c>
      <c r="GO54" s="68">
        <f t="shared" si="5"/>
        <v>0.024587</v>
      </c>
      <c r="GP54" s="68">
        <f t="shared" si="6"/>
        <v>0.07541300000000001</v>
      </c>
    </row>
    <row r="55" spans="2:198" s="76" customFormat="1" ht="14.25" customHeight="1">
      <c r="B55" s="74"/>
      <c r="C55" s="75" t="s">
        <v>145</v>
      </c>
      <c r="D55" s="68">
        <v>1.520724</v>
      </c>
      <c r="E55" s="68">
        <v>0.005296</v>
      </c>
      <c r="F55" s="59">
        <f t="shared" si="7"/>
        <v>1.515428</v>
      </c>
      <c r="G55" s="68">
        <v>1.124217</v>
      </c>
      <c r="H55" s="68">
        <v>0.005296</v>
      </c>
      <c r="I55" s="59">
        <f t="shared" si="8"/>
        <v>1.118921</v>
      </c>
      <c r="J55" s="68">
        <v>1.175709</v>
      </c>
      <c r="K55" s="68">
        <v>0.005296</v>
      </c>
      <c r="L55" s="59">
        <f t="shared" si="9"/>
        <v>1.170413</v>
      </c>
      <c r="M55" s="68">
        <v>1.421862</v>
      </c>
      <c r="N55" s="68">
        <v>0.005296</v>
      </c>
      <c r="O55" s="59">
        <f t="shared" si="10"/>
        <v>1.416566</v>
      </c>
      <c r="P55" s="68">
        <v>0.680098</v>
      </c>
      <c r="Q55" s="68">
        <v>0.005296</v>
      </c>
      <c r="R55" s="59">
        <f t="shared" si="11"/>
        <v>0.674802</v>
      </c>
      <c r="S55" s="68">
        <v>2.645389</v>
      </c>
      <c r="T55" s="68">
        <v>0.005296</v>
      </c>
      <c r="U55" s="59">
        <f t="shared" si="12"/>
        <v>2.6400930000000002</v>
      </c>
      <c r="V55" s="68">
        <v>0.7891</v>
      </c>
      <c r="W55" s="68">
        <v>0.005296</v>
      </c>
      <c r="X55" s="59">
        <f t="shared" si="13"/>
        <v>0.7838040000000001</v>
      </c>
      <c r="Y55" s="68">
        <v>1.380645</v>
      </c>
      <c r="Z55" s="68">
        <v>0.005296</v>
      </c>
      <c r="AA55" s="59">
        <f t="shared" si="14"/>
        <v>1.375349</v>
      </c>
      <c r="AB55" s="68">
        <v>1.539676</v>
      </c>
      <c r="AC55" s="68">
        <v>0.005296</v>
      </c>
      <c r="AD55" s="59">
        <f t="shared" si="15"/>
        <v>1.53438</v>
      </c>
      <c r="AE55" s="68">
        <v>0.861153</v>
      </c>
      <c r="AF55" s="68">
        <v>0.005296</v>
      </c>
      <c r="AG55" s="59">
        <f t="shared" si="16"/>
        <v>0.855857</v>
      </c>
      <c r="AH55" s="68">
        <v>0.970879</v>
      </c>
      <c r="AI55" s="68">
        <v>0.005296</v>
      </c>
      <c r="AJ55" s="59">
        <f t="shared" si="17"/>
        <v>0.9655830000000001</v>
      </c>
      <c r="AK55" s="68">
        <v>0.747227</v>
      </c>
      <c r="AL55" s="68">
        <v>0.005296</v>
      </c>
      <c r="AM55" s="59">
        <f t="shared" si="18"/>
        <v>0.741931</v>
      </c>
      <c r="AN55" s="68">
        <f t="shared" si="19"/>
        <v>14.856679</v>
      </c>
      <c r="AO55" s="68">
        <f t="shared" si="0"/>
        <v>0.06355200000000001</v>
      </c>
      <c r="AP55" s="68">
        <f t="shared" si="1"/>
        <v>14.793127</v>
      </c>
      <c r="AQ55" s="68">
        <v>0.559289</v>
      </c>
      <c r="AR55" s="68">
        <v>0.049438</v>
      </c>
      <c r="AS55" s="59">
        <v>0.509851</v>
      </c>
      <c r="AT55" s="68">
        <v>0.99633</v>
      </c>
      <c r="AU55" s="68">
        <v>0.049438</v>
      </c>
      <c r="AV55" s="59">
        <v>0.9468920000000001</v>
      </c>
      <c r="AW55" s="70">
        <v>0.405956</v>
      </c>
      <c r="AX55" s="70">
        <v>3.614428</v>
      </c>
      <c r="AY55" s="59">
        <v>-3.2084720000000004</v>
      </c>
      <c r="AZ55" s="70">
        <v>0.857306</v>
      </c>
      <c r="BA55" s="70">
        <v>0.049438</v>
      </c>
      <c r="BB55" s="59">
        <v>0.807868</v>
      </c>
      <c r="BC55" s="70">
        <v>0.466</v>
      </c>
      <c r="BD55" s="70">
        <v>0.049438</v>
      </c>
      <c r="BE55" s="59">
        <v>0.41656200000000004</v>
      </c>
      <c r="BF55" s="70">
        <v>0.942394</v>
      </c>
      <c r="BG55" s="70">
        <v>0.049438</v>
      </c>
      <c r="BH55" s="59">
        <v>0.892956</v>
      </c>
      <c r="BI55" s="70">
        <v>0.952091</v>
      </c>
      <c r="BJ55" s="70">
        <v>0.049438</v>
      </c>
      <c r="BK55" s="59">
        <v>0.902653</v>
      </c>
      <c r="BL55" s="70">
        <v>1.054157</v>
      </c>
      <c r="BM55" s="70">
        <v>0.049438</v>
      </c>
      <c r="BN55" s="68">
        <v>1.004719</v>
      </c>
      <c r="BO55" s="70">
        <v>0.92261</v>
      </c>
      <c r="BP55" s="70">
        <v>9.049438</v>
      </c>
      <c r="BQ55" s="68">
        <v>-8.126828</v>
      </c>
      <c r="BR55" s="70">
        <v>0.791613</v>
      </c>
      <c r="BS55" s="70">
        <v>0.049438</v>
      </c>
      <c r="BT55" s="68">
        <v>0.742175</v>
      </c>
      <c r="BU55" s="70">
        <v>0.881141</v>
      </c>
      <c r="BV55" s="70">
        <v>0.049438</v>
      </c>
      <c r="BW55" s="68">
        <v>0.831703</v>
      </c>
      <c r="BX55" s="70">
        <v>3.968724</v>
      </c>
      <c r="BY55" s="70">
        <v>0.049438</v>
      </c>
      <c r="BZ55" s="68">
        <v>3.919286</v>
      </c>
      <c r="CA55" s="68">
        <f t="shared" si="20"/>
        <v>12.797611</v>
      </c>
      <c r="CB55" s="68">
        <f t="shared" si="2"/>
        <v>13.158246</v>
      </c>
      <c r="CC55" s="68">
        <f t="shared" si="3"/>
        <v>-0.3606350000000007</v>
      </c>
      <c r="CD55" s="70">
        <v>0.323028</v>
      </c>
      <c r="CE55" s="70">
        <v>0.005482</v>
      </c>
      <c r="CF55" s="68">
        <v>0.317546</v>
      </c>
      <c r="CG55" s="70">
        <v>0.316741</v>
      </c>
      <c r="CH55" s="70">
        <v>6.005482</v>
      </c>
      <c r="CI55" s="68">
        <v>-5.688740999999999</v>
      </c>
      <c r="CJ55" s="70">
        <v>0.690407</v>
      </c>
      <c r="CK55" s="70">
        <v>0.005482</v>
      </c>
      <c r="CL55" s="68">
        <v>0.684925</v>
      </c>
      <c r="CM55" s="70">
        <v>0.377299</v>
      </c>
      <c r="CN55" s="70">
        <v>0.005482</v>
      </c>
      <c r="CO55" s="68">
        <v>0.371817</v>
      </c>
      <c r="CP55" s="70">
        <v>20.527483</v>
      </c>
      <c r="CQ55" s="70">
        <v>50.005482</v>
      </c>
      <c r="CR55" s="68">
        <v>-29.477999</v>
      </c>
      <c r="CS55" s="70">
        <v>5.294473</v>
      </c>
      <c r="CT55" s="70">
        <v>5.440492</v>
      </c>
      <c r="CU55" s="68">
        <v>-0.1460189999999999</v>
      </c>
      <c r="CV55" s="70">
        <v>0.73748</v>
      </c>
      <c r="CW55" s="70">
        <v>0.005482</v>
      </c>
      <c r="CX55" s="68">
        <v>0.731998</v>
      </c>
      <c r="CY55" s="70">
        <v>0.24731</v>
      </c>
      <c r="CZ55" s="70">
        <v>0.005482</v>
      </c>
      <c r="DA55" s="68">
        <v>0.24182800000000002</v>
      </c>
      <c r="DB55" s="70">
        <v>0.710737</v>
      </c>
      <c r="DC55" s="70">
        <v>0.005482</v>
      </c>
      <c r="DD55" s="68">
        <v>0.705255</v>
      </c>
      <c r="DE55" s="70">
        <v>0.487832</v>
      </c>
      <c r="DF55" s="70">
        <v>0.005482</v>
      </c>
      <c r="DG55" s="68">
        <v>0.48235</v>
      </c>
      <c r="DH55" s="68">
        <v>0.367551</v>
      </c>
      <c r="DI55" s="68">
        <v>0.005482</v>
      </c>
      <c r="DJ55" s="68">
        <v>0.36206900000000003</v>
      </c>
      <c r="DK55" s="68">
        <v>1.645449</v>
      </c>
      <c r="DL55" s="68">
        <v>0.005482</v>
      </c>
      <c r="DM55" s="68">
        <v>1.639967</v>
      </c>
      <c r="DN55" s="68">
        <f t="shared" si="21"/>
        <v>31.72579</v>
      </c>
      <c r="DO55" s="68">
        <f t="shared" si="22"/>
        <v>61.500794000000006</v>
      </c>
      <c r="DP55" s="68">
        <f t="shared" si="23"/>
        <v>-29.775004000000003</v>
      </c>
      <c r="DQ55" s="68">
        <v>1.007833</v>
      </c>
      <c r="DR55" s="68">
        <v>0.007427</v>
      </c>
      <c r="DS55" s="68">
        <v>1.000406</v>
      </c>
      <c r="DT55" s="68">
        <v>0.622442</v>
      </c>
      <c r="DU55" s="68">
        <v>0.007427</v>
      </c>
      <c r="DV55" s="68">
        <v>0.6150150000000001</v>
      </c>
      <c r="DW55" s="68">
        <v>0.854802</v>
      </c>
      <c r="DX55" s="68">
        <v>5.007427</v>
      </c>
      <c r="DY55" s="68">
        <v>-4.152625</v>
      </c>
      <c r="DZ55" s="68">
        <v>1.363854</v>
      </c>
      <c r="EA55" s="68">
        <v>10.007427</v>
      </c>
      <c r="EB55" s="68">
        <v>-8.643573</v>
      </c>
      <c r="EC55" s="68">
        <v>1.53437</v>
      </c>
      <c r="ED55" s="68">
        <v>12.267203</v>
      </c>
      <c r="EE55" s="68">
        <v>-10.732833</v>
      </c>
      <c r="EF55" s="68">
        <v>0.720481</v>
      </c>
      <c r="EG55" s="68">
        <v>2.027103</v>
      </c>
      <c r="EH55" s="68">
        <v>-1.306622</v>
      </c>
      <c r="EI55" s="68">
        <v>0.6967</v>
      </c>
      <c r="EJ55" s="68">
        <v>0.007427</v>
      </c>
      <c r="EK55" s="68">
        <v>0.689273</v>
      </c>
      <c r="EL55" s="68">
        <v>1.360296</v>
      </c>
      <c r="EM55" s="68">
        <v>0.007427</v>
      </c>
      <c r="EN55" s="68">
        <v>1.3528689999999999</v>
      </c>
      <c r="EO55" s="68">
        <v>1.107212</v>
      </c>
      <c r="EP55" s="68">
        <v>0.007427</v>
      </c>
      <c r="EQ55" s="68">
        <v>1.099785</v>
      </c>
      <c r="ER55" s="68">
        <v>0.889131</v>
      </c>
      <c r="ES55" s="68">
        <v>0.007427</v>
      </c>
      <c r="ET55" s="68">
        <v>0.881704</v>
      </c>
      <c r="EU55" s="68">
        <v>1.458064</v>
      </c>
      <c r="EV55" s="68">
        <v>0.007427</v>
      </c>
      <c r="EW55" s="68">
        <v>1.450637</v>
      </c>
      <c r="EX55" s="68">
        <v>1.075922</v>
      </c>
      <c r="EY55" s="68">
        <v>0.007427</v>
      </c>
      <c r="EZ55" s="68">
        <v>1.068495</v>
      </c>
      <c r="FA55" s="68">
        <f t="shared" si="24"/>
        <v>12.691107000000002</v>
      </c>
      <c r="FB55" s="68">
        <f t="shared" si="4"/>
        <v>29.368576</v>
      </c>
      <c r="FC55" s="68">
        <f t="shared" si="25"/>
        <v>-16.677469000000002</v>
      </c>
      <c r="FD55" s="68">
        <v>0.638767</v>
      </c>
      <c r="FE55" s="68">
        <v>0.007448</v>
      </c>
      <c r="FF55" s="68">
        <v>0.631319</v>
      </c>
      <c r="FG55" s="68">
        <v>1.326679</v>
      </c>
      <c r="FH55" s="68">
        <v>0.007448</v>
      </c>
      <c r="FI55" s="68">
        <v>1.319231</v>
      </c>
      <c r="FJ55" s="68">
        <v>0.738283</v>
      </c>
      <c r="FK55" s="68">
        <v>0.007448</v>
      </c>
      <c r="FL55" s="68">
        <v>0.730835</v>
      </c>
      <c r="FM55" s="68">
        <v>0.846461</v>
      </c>
      <c r="FN55" s="68">
        <v>0.007448</v>
      </c>
      <c r="FO55" s="68">
        <v>0.839013</v>
      </c>
      <c r="FP55" s="68">
        <v>0.991436</v>
      </c>
      <c r="FQ55" s="68">
        <v>0.007448</v>
      </c>
      <c r="FR55" s="68">
        <v>0.983988</v>
      </c>
      <c r="FS55" s="68">
        <v>1.066837</v>
      </c>
      <c r="FT55" s="68">
        <v>0.007448</v>
      </c>
      <c r="FU55" s="68">
        <v>1.0593890000000001</v>
      </c>
      <c r="FV55" s="68">
        <v>1.036563</v>
      </c>
      <c r="FW55" s="68">
        <v>0.007448</v>
      </c>
      <c r="FX55" s="68">
        <v>1.029115</v>
      </c>
      <c r="FY55" s="68">
        <v>9.18165</v>
      </c>
      <c r="FZ55" s="68">
        <v>0.007448</v>
      </c>
      <c r="GA55" s="68">
        <v>9.174202</v>
      </c>
      <c r="GB55" s="68">
        <v>11.008632</v>
      </c>
      <c r="GC55" s="68">
        <v>0.007448</v>
      </c>
      <c r="GD55" s="68">
        <v>11.001184</v>
      </c>
      <c r="GE55" s="68">
        <v>0.720762</v>
      </c>
      <c r="GF55" s="68">
        <v>0.007448</v>
      </c>
      <c r="GG55" s="68">
        <v>0.713314</v>
      </c>
      <c r="GH55" s="68">
        <v>1.096196</v>
      </c>
      <c r="GI55" s="68">
        <v>0.007448</v>
      </c>
      <c r="GJ55" s="68">
        <v>1.088748</v>
      </c>
      <c r="GK55" s="68">
        <v>5.801573</v>
      </c>
      <c r="GL55" s="68">
        <v>0.007448</v>
      </c>
      <c r="GM55" s="68">
        <v>5.794125</v>
      </c>
      <c r="GN55" s="68">
        <f t="shared" si="26"/>
        <v>34.453838999999995</v>
      </c>
      <c r="GO55" s="68">
        <f t="shared" si="5"/>
        <v>0.08937599999999997</v>
      </c>
      <c r="GP55" s="68">
        <f t="shared" si="6"/>
        <v>34.364463</v>
      </c>
    </row>
    <row r="56" spans="2:198" ht="14.25" customHeight="1">
      <c r="B56" s="62"/>
      <c r="C56" s="49" t="s">
        <v>146</v>
      </c>
      <c r="D56" s="68">
        <v>0</v>
      </c>
      <c r="E56" s="68">
        <v>0.09727</v>
      </c>
      <c r="F56" s="59">
        <f t="shared" si="7"/>
        <v>-0.09727</v>
      </c>
      <c r="G56" s="68">
        <v>0</v>
      </c>
      <c r="H56" s="68">
        <v>0.09727</v>
      </c>
      <c r="I56" s="59">
        <f t="shared" si="8"/>
        <v>-0.09727</v>
      </c>
      <c r="J56" s="68">
        <v>0</v>
      </c>
      <c r="K56" s="68">
        <v>0.09727</v>
      </c>
      <c r="L56" s="59">
        <f t="shared" si="9"/>
        <v>-0.09727</v>
      </c>
      <c r="M56" s="68">
        <v>0</v>
      </c>
      <c r="N56" s="68">
        <v>0.09727</v>
      </c>
      <c r="O56" s="59">
        <f t="shared" si="10"/>
        <v>-0.09727</v>
      </c>
      <c r="P56" s="68">
        <v>0</v>
      </c>
      <c r="Q56" s="68">
        <v>0.09727</v>
      </c>
      <c r="R56" s="59">
        <f t="shared" si="11"/>
        <v>-0.09727</v>
      </c>
      <c r="S56" s="68">
        <v>0</v>
      </c>
      <c r="T56" s="68">
        <v>0.09727</v>
      </c>
      <c r="U56" s="59">
        <f t="shared" si="12"/>
        <v>-0.09727</v>
      </c>
      <c r="V56" s="68">
        <v>0</v>
      </c>
      <c r="W56" s="68">
        <v>0.09727</v>
      </c>
      <c r="X56" s="59">
        <f t="shared" si="13"/>
        <v>-0.09727</v>
      </c>
      <c r="Y56" s="68">
        <v>0</v>
      </c>
      <c r="Z56" s="68">
        <v>0.09727</v>
      </c>
      <c r="AA56" s="59">
        <f t="shared" si="14"/>
        <v>-0.09727</v>
      </c>
      <c r="AB56" s="68">
        <v>0</v>
      </c>
      <c r="AC56" s="68">
        <v>0.09727</v>
      </c>
      <c r="AD56" s="59">
        <f t="shared" si="15"/>
        <v>-0.09727</v>
      </c>
      <c r="AE56" s="68">
        <v>0</v>
      </c>
      <c r="AF56" s="68">
        <v>0.09727</v>
      </c>
      <c r="AG56" s="59">
        <f t="shared" si="16"/>
        <v>-0.09727</v>
      </c>
      <c r="AH56" s="68">
        <v>0</v>
      </c>
      <c r="AI56" s="68">
        <v>0.09727</v>
      </c>
      <c r="AJ56" s="59">
        <f t="shared" si="17"/>
        <v>-0.09727</v>
      </c>
      <c r="AK56" s="68">
        <v>0</v>
      </c>
      <c r="AL56" s="68">
        <v>0.09727</v>
      </c>
      <c r="AM56" s="59">
        <f t="shared" si="18"/>
        <v>-0.09727</v>
      </c>
      <c r="AN56" s="68">
        <f t="shared" si="19"/>
        <v>0</v>
      </c>
      <c r="AO56" s="68">
        <f t="shared" si="0"/>
        <v>1.1672399999999998</v>
      </c>
      <c r="AP56" s="68">
        <f t="shared" si="1"/>
        <v>-1.1672399999999998</v>
      </c>
      <c r="AQ56" s="68">
        <v>0.060797</v>
      </c>
      <c r="AR56" s="68">
        <v>0</v>
      </c>
      <c r="AS56" s="59">
        <v>0.060797</v>
      </c>
      <c r="AT56" s="68">
        <v>0.060797</v>
      </c>
      <c r="AU56" s="68">
        <v>0</v>
      </c>
      <c r="AV56" s="59">
        <v>0.060797</v>
      </c>
      <c r="AW56" s="70">
        <v>0.060797</v>
      </c>
      <c r="AX56" s="70">
        <v>0</v>
      </c>
      <c r="AY56" s="59">
        <v>0.060797</v>
      </c>
      <c r="AZ56" s="70">
        <v>0.060797</v>
      </c>
      <c r="BA56" s="70">
        <v>0</v>
      </c>
      <c r="BB56" s="59">
        <v>0.060797</v>
      </c>
      <c r="BC56" s="70">
        <v>0.060797</v>
      </c>
      <c r="BD56" s="70">
        <v>0</v>
      </c>
      <c r="BE56" s="59">
        <v>0.060797</v>
      </c>
      <c r="BF56" s="70">
        <v>0.060797</v>
      </c>
      <c r="BG56" s="70">
        <v>0</v>
      </c>
      <c r="BH56" s="59">
        <v>0.060797</v>
      </c>
      <c r="BI56" s="70">
        <v>0.060797</v>
      </c>
      <c r="BJ56" s="70">
        <v>0</v>
      </c>
      <c r="BK56" s="59">
        <v>0.060797</v>
      </c>
      <c r="BL56" s="70">
        <v>0.060797</v>
      </c>
      <c r="BM56" s="70">
        <v>0</v>
      </c>
      <c r="BN56" s="68">
        <v>0.060797</v>
      </c>
      <c r="BO56" s="70">
        <v>0.060797</v>
      </c>
      <c r="BP56" s="70">
        <v>0</v>
      </c>
      <c r="BQ56" s="68">
        <v>0.060797</v>
      </c>
      <c r="BR56" s="70">
        <v>0.060797</v>
      </c>
      <c r="BS56" s="70">
        <v>0</v>
      </c>
      <c r="BT56" s="68">
        <v>0.060797</v>
      </c>
      <c r="BU56" s="70">
        <v>0.060797</v>
      </c>
      <c r="BV56" s="70">
        <v>0</v>
      </c>
      <c r="BW56" s="68">
        <v>0.060797</v>
      </c>
      <c r="BX56" s="70">
        <v>0.060797</v>
      </c>
      <c r="BY56" s="70">
        <v>0</v>
      </c>
      <c r="BZ56" s="68">
        <v>0.060797</v>
      </c>
      <c r="CA56" s="68">
        <f t="shared" si="20"/>
        <v>0.729564</v>
      </c>
      <c r="CB56" s="68">
        <f t="shared" si="2"/>
        <v>0</v>
      </c>
      <c r="CC56" s="68">
        <f t="shared" si="3"/>
        <v>0.729564</v>
      </c>
      <c r="CD56" s="70">
        <v>0</v>
      </c>
      <c r="CE56" s="70">
        <v>0.033685</v>
      </c>
      <c r="CF56" s="68">
        <v>-0.033685</v>
      </c>
      <c r="CG56" s="70">
        <v>0</v>
      </c>
      <c r="CH56" s="70">
        <v>0.033685</v>
      </c>
      <c r="CI56" s="68">
        <v>-0.033685</v>
      </c>
      <c r="CJ56" s="70">
        <v>0</v>
      </c>
      <c r="CK56" s="70">
        <v>0.033685</v>
      </c>
      <c r="CL56" s="68">
        <v>-0.033685</v>
      </c>
      <c r="CM56" s="70">
        <v>0</v>
      </c>
      <c r="CN56" s="70">
        <v>0.033685</v>
      </c>
      <c r="CO56" s="68">
        <v>-0.033685</v>
      </c>
      <c r="CP56" s="70">
        <v>0</v>
      </c>
      <c r="CQ56" s="70">
        <v>0.033685</v>
      </c>
      <c r="CR56" s="68">
        <v>-0.033685</v>
      </c>
      <c r="CS56" s="70">
        <v>0</v>
      </c>
      <c r="CT56" s="70">
        <v>0.033685</v>
      </c>
      <c r="CU56" s="68">
        <v>-0.033685</v>
      </c>
      <c r="CV56" s="70">
        <v>0</v>
      </c>
      <c r="CW56" s="70">
        <v>0.033685</v>
      </c>
      <c r="CX56" s="68">
        <v>-0.033685</v>
      </c>
      <c r="CY56" s="70">
        <v>0</v>
      </c>
      <c r="CZ56" s="70">
        <v>0.033685</v>
      </c>
      <c r="DA56" s="68">
        <v>-0.033685</v>
      </c>
      <c r="DB56" s="70">
        <v>0</v>
      </c>
      <c r="DC56" s="70">
        <v>0.033685</v>
      </c>
      <c r="DD56" s="68">
        <v>-0.033685</v>
      </c>
      <c r="DE56" s="70">
        <v>0</v>
      </c>
      <c r="DF56" s="70">
        <v>0.033685</v>
      </c>
      <c r="DG56" s="68">
        <v>-0.033685</v>
      </c>
      <c r="DH56" s="68">
        <v>0</v>
      </c>
      <c r="DI56" s="68">
        <v>0.033685</v>
      </c>
      <c r="DJ56" s="68">
        <v>-0.033685</v>
      </c>
      <c r="DK56" s="68">
        <v>0</v>
      </c>
      <c r="DL56" s="68">
        <v>0.033685</v>
      </c>
      <c r="DM56" s="68">
        <v>-0.033685</v>
      </c>
      <c r="DN56" s="68">
        <f t="shared" si="21"/>
        <v>0</v>
      </c>
      <c r="DO56" s="68">
        <f t="shared" si="22"/>
        <v>0.4042200000000001</v>
      </c>
      <c r="DP56" s="68">
        <f t="shared" si="23"/>
        <v>-0.4042200000000001</v>
      </c>
      <c r="DQ56" s="68">
        <v>0.04658</v>
      </c>
      <c r="DR56" s="68">
        <v>0</v>
      </c>
      <c r="DS56" s="68">
        <v>0.04658</v>
      </c>
      <c r="DT56" s="68">
        <v>0.04658</v>
      </c>
      <c r="DU56" s="68">
        <v>0</v>
      </c>
      <c r="DV56" s="68">
        <v>0.04658</v>
      </c>
      <c r="DW56" s="68">
        <v>0.04658</v>
      </c>
      <c r="DX56" s="68">
        <v>0</v>
      </c>
      <c r="DY56" s="68">
        <v>0.04658</v>
      </c>
      <c r="DZ56" s="68">
        <v>0.04658</v>
      </c>
      <c r="EA56" s="68">
        <v>0</v>
      </c>
      <c r="EB56" s="68">
        <v>0.04658</v>
      </c>
      <c r="EC56" s="68">
        <v>0.04658</v>
      </c>
      <c r="ED56" s="68">
        <v>0</v>
      </c>
      <c r="EE56" s="68">
        <v>0.04658</v>
      </c>
      <c r="EF56" s="68">
        <v>0.04658</v>
      </c>
      <c r="EG56" s="68">
        <v>0</v>
      </c>
      <c r="EH56" s="68">
        <v>0.04658</v>
      </c>
      <c r="EI56" s="68">
        <v>0.04658</v>
      </c>
      <c r="EJ56" s="68">
        <v>0</v>
      </c>
      <c r="EK56" s="68">
        <v>0.04658</v>
      </c>
      <c r="EL56" s="68">
        <v>0.04658</v>
      </c>
      <c r="EM56" s="68">
        <v>0</v>
      </c>
      <c r="EN56" s="68">
        <v>0.04658</v>
      </c>
      <c r="EO56" s="68">
        <v>0.04658</v>
      </c>
      <c r="EP56" s="68">
        <v>0</v>
      </c>
      <c r="EQ56" s="68">
        <v>0.04658</v>
      </c>
      <c r="ER56" s="68">
        <v>0.04658</v>
      </c>
      <c r="ES56" s="68">
        <v>0</v>
      </c>
      <c r="ET56" s="68">
        <v>0.04658</v>
      </c>
      <c r="EU56" s="68">
        <v>0.04658</v>
      </c>
      <c r="EV56" s="68">
        <v>0</v>
      </c>
      <c r="EW56" s="68">
        <v>0.04658</v>
      </c>
      <c r="EX56" s="68">
        <v>0.04658</v>
      </c>
      <c r="EY56" s="68">
        <v>0</v>
      </c>
      <c r="EZ56" s="68">
        <v>0.04658</v>
      </c>
      <c r="FA56" s="68">
        <f t="shared" si="24"/>
        <v>0.55896</v>
      </c>
      <c r="FB56" s="68">
        <f t="shared" si="4"/>
        <v>0</v>
      </c>
      <c r="FC56" s="68">
        <f t="shared" si="25"/>
        <v>0.55896</v>
      </c>
      <c r="FD56" s="68">
        <v>0.045807</v>
      </c>
      <c r="FE56" s="68">
        <v>0</v>
      </c>
      <c r="FF56" s="68">
        <v>0.045807</v>
      </c>
      <c r="FG56" s="68">
        <v>0.045807</v>
      </c>
      <c r="FH56" s="68">
        <v>0</v>
      </c>
      <c r="FI56" s="68">
        <v>0.045807</v>
      </c>
      <c r="FJ56" s="68">
        <v>0.045807</v>
      </c>
      <c r="FK56" s="68">
        <v>0</v>
      </c>
      <c r="FL56" s="68">
        <v>0.045807</v>
      </c>
      <c r="FM56" s="68">
        <v>0.045807</v>
      </c>
      <c r="FN56" s="68">
        <v>0</v>
      </c>
      <c r="FO56" s="68">
        <v>0.045807</v>
      </c>
      <c r="FP56" s="68">
        <v>0.045807</v>
      </c>
      <c r="FQ56" s="68">
        <v>0</v>
      </c>
      <c r="FR56" s="68">
        <v>0.045807</v>
      </c>
      <c r="FS56" s="68">
        <v>0.045807</v>
      </c>
      <c r="FT56" s="68">
        <v>0</v>
      </c>
      <c r="FU56" s="68">
        <v>0.045807</v>
      </c>
      <c r="FV56" s="68">
        <v>0.045807</v>
      </c>
      <c r="FW56" s="68">
        <v>0</v>
      </c>
      <c r="FX56" s="68">
        <v>0.045807</v>
      </c>
      <c r="FY56" s="68">
        <v>0.045807</v>
      </c>
      <c r="FZ56" s="68">
        <v>0</v>
      </c>
      <c r="GA56" s="68">
        <v>0.045807</v>
      </c>
      <c r="GB56" s="68">
        <v>0.045807</v>
      </c>
      <c r="GC56" s="68">
        <v>0</v>
      </c>
      <c r="GD56" s="68">
        <v>0.045807</v>
      </c>
      <c r="GE56" s="68">
        <v>0.045807</v>
      </c>
      <c r="GF56" s="68">
        <v>0</v>
      </c>
      <c r="GG56" s="68">
        <v>0.045807</v>
      </c>
      <c r="GH56" s="68">
        <v>0.045807</v>
      </c>
      <c r="GI56" s="68">
        <v>0</v>
      </c>
      <c r="GJ56" s="68">
        <v>0.045807</v>
      </c>
      <c r="GK56" s="68">
        <v>0.045807</v>
      </c>
      <c r="GL56" s="68">
        <v>0</v>
      </c>
      <c r="GM56" s="68">
        <v>0.045807</v>
      </c>
      <c r="GN56" s="68">
        <f t="shared" si="26"/>
        <v>0.549684</v>
      </c>
      <c r="GO56" s="68">
        <f t="shared" si="5"/>
        <v>0</v>
      </c>
      <c r="GP56" s="68">
        <f t="shared" si="6"/>
        <v>0.549684</v>
      </c>
    </row>
    <row r="57" spans="2:198" ht="14.25" customHeight="1">
      <c r="B57" s="62">
        <v>33</v>
      </c>
      <c r="C57" s="49" t="s">
        <v>147</v>
      </c>
      <c r="D57" s="68">
        <v>28.642589</v>
      </c>
      <c r="E57" s="68">
        <v>5.682524</v>
      </c>
      <c r="F57" s="59">
        <f t="shared" si="7"/>
        <v>22.960065</v>
      </c>
      <c r="G57" s="68">
        <v>31.594255</v>
      </c>
      <c r="H57" s="68">
        <v>5.682524</v>
      </c>
      <c r="I57" s="59">
        <f t="shared" si="8"/>
        <v>25.911731</v>
      </c>
      <c r="J57" s="68">
        <v>29.705346</v>
      </c>
      <c r="K57" s="68">
        <v>5.682524</v>
      </c>
      <c r="L57" s="59">
        <f t="shared" si="9"/>
        <v>24.022821999999998</v>
      </c>
      <c r="M57" s="68">
        <v>28.508789</v>
      </c>
      <c r="N57" s="68">
        <v>12.0539</v>
      </c>
      <c r="O57" s="59">
        <f t="shared" si="10"/>
        <v>16.454889</v>
      </c>
      <c r="P57" s="68">
        <v>28.518289</v>
      </c>
      <c r="Q57" s="68">
        <v>5.682524</v>
      </c>
      <c r="R57" s="59">
        <f t="shared" si="11"/>
        <v>22.835765</v>
      </c>
      <c r="S57" s="68">
        <v>33.19558</v>
      </c>
      <c r="T57" s="68">
        <v>5.690024</v>
      </c>
      <c r="U57" s="59">
        <f t="shared" si="12"/>
        <v>27.505556</v>
      </c>
      <c r="V57" s="68">
        <v>45.41966</v>
      </c>
      <c r="W57" s="68">
        <v>5.682524</v>
      </c>
      <c r="X57" s="59">
        <f t="shared" si="13"/>
        <v>39.737136</v>
      </c>
      <c r="Y57" s="68">
        <v>29.07811</v>
      </c>
      <c r="Z57" s="68">
        <v>5.847668</v>
      </c>
      <c r="AA57" s="59">
        <f t="shared" si="14"/>
        <v>23.230442</v>
      </c>
      <c r="AB57" s="68">
        <v>28.790702</v>
      </c>
      <c r="AC57" s="68">
        <v>5.795024</v>
      </c>
      <c r="AD57" s="59">
        <f t="shared" si="15"/>
        <v>22.995677999999998</v>
      </c>
      <c r="AE57" s="68">
        <v>28.611263</v>
      </c>
      <c r="AF57" s="68">
        <v>5.682524</v>
      </c>
      <c r="AG57" s="59">
        <f t="shared" si="16"/>
        <v>22.928739</v>
      </c>
      <c r="AH57" s="68">
        <v>38.268522</v>
      </c>
      <c r="AI57" s="68">
        <v>5.682524</v>
      </c>
      <c r="AJ57" s="59">
        <f t="shared" si="17"/>
        <v>32.585998</v>
      </c>
      <c r="AK57" s="68">
        <v>38.535866</v>
      </c>
      <c r="AL57" s="68">
        <v>5.682524</v>
      </c>
      <c r="AM57" s="59">
        <f t="shared" si="18"/>
        <v>32.853342</v>
      </c>
      <c r="AN57" s="68">
        <f t="shared" si="19"/>
        <v>388.86897100000004</v>
      </c>
      <c r="AO57" s="68">
        <f t="shared" si="0"/>
        <v>74.846808</v>
      </c>
      <c r="AP57" s="68">
        <f t="shared" si="1"/>
        <v>314.02216300000003</v>
      </c>
      <c r="AQ57" s="68">
        <v>21.087098</v>
      </c>
      <c r="AR57" s="68">
        <v>8.128565</v>
      </c>
      <c r="AS57" s="59">
        <v>12.958533000000001</v>
      </c>
      <c r="AT57" s="68">
        <v>22.018228</v>
      </c>
      <c r="AU57" s="68">
        <v>8.072315</v>
      </c>
      <c r="AV57" s="59">
        <v>13.945913000000001</v>
      </c>
      <c r="AW57" s="70">
        <v>22.898165</v>
      </c>
      <c r="AX57" s="70">
        <v>8.072315</v>
      </c>
      <c r="AY57" s="59">
        <v>14.825849999999999</v>
      </c>
      <c r="AZ57" s="70">
        <v>20.337305</v>
      </c>
      <c r="BA57" s="70">
        <v>8.072315</v>
      </c>
      <c r="BB57" s="59">
        <v>12.264990000000001</v>
      </c>
      <c r="BC57" s="70">
        <v>20.379902</v>
      </c>
      <c r="BD57" s="70">
        <v>8.072315</v>
      </c>
      <c r="BE57" s="59">
        <v>12.307587000000002</v>
      </c>
      <c r="BF57" s="70">
        <v>23.337305</v>
      </c>
      <c r="BG57" s="70">
        <v>8.072315</v>
      </c>
      <c r="BH57" s="59">
        <v>15.264990000000001</v>
      </c>
      <c r="BI57" s="70">
        <v>51.337305</v>
      </c>
      <c r="BJ57" s="70">
        <v>8.072315</v>
      </c>
      <c r="BK57" s="59">
        <v>43.26499</v>
      </c>
      <c r="BL57" s="70">
        <v>20.337305</v>
      </c>
      <c r="BM57" s="70">
        <v>8.072315</v>
      </c>
      <c r="BN57" s="68">
        <v>12.264990000000001</v>
      </c>
      <c r="BO57" s="70">
        <v>24.327277</v>
      </c>
      <c r="BP57" s="70">
        <v>8.072315</v>
      </c>
      <c r="BQ57" s="68">
        <v>16.254962</v>
      </c>
      <c r="BR57" s="70">
        <v>22.273569</v>
      </c>
      <c r="BS57" s="70">
        <v>9.714441</v>
      </c>
      <c r="BT57" s="68">
        <v>12.559127999999998</v>
      </c>
      <c r="BU57" s="70">
        <v>20.37227</v>
      </c>
      <c r="BV57" s="70">
        <v>8.072315</v>
      </c>
      <c r="BW57" s="68">
        <v>12.299955</v>
      </c>
      <c r="BX57" s="70">
        <v>22.650037</v>
      </c>
      <c r="BY57" s="70">
        <v>8.072315</v>
      </c>
      <c r="BZ57" s="68">
        <v>14.577722000000001</v>
      </c>
      <c r="CA57" s="68">
        <f t="shared" si="20"/>
        <v>291.355766</v>
      </c>
      <c r="CB57" s="68">
        <f t="shared" si="2"/>
        <v>98.566156</v>
      </c>
      <c r="CC57" s="68">
        <f t="shared" si="3"/>
        <v>192.78960999999998</v>
      </c>
      <c r="CD57" s="70">
        <v>25.821185</v>
      </c>
      <c r="CE57" s="70">
        <v>9.180183</v>
      </c>
      <c r="CF57" s="68">
        <v>16.641002</v>
      </c>
      <c r="CG57" s="70">
        <v>26.285768</v>
      </c>
      <c r="CH57" s="70">
        <v>9.180183</v>
      </c>
      <c r="CI57" s="68">
        <v>17.105585</v>
      </c>
      <c r="CJ57" s="70">
        <v>27.843286</v>
      </c>
      <c r="CK57" s="70">
        <v>9.180183</v>
      </c>
      <c r="CL57" s="68">
        <v>18.663103</v>
      </c>
      <c r="CM57" s="70">
        <v>25.821185</v>
      </c>
      <c r="CN57" s="70">
        <v>9.180183</v>
      </c>
      <c r="CO57" s="68">
        <v>16.641002</v>
      </c>
      <c r="CP57" s="70">
        <v>25.821185</v>
      </c>
      <c r="CQ57" s="70">
        <v>9.180183</v>
      </c>
      <c r="CR57" s="68">
        <v>16.641002</v>
      </c>
      <c r="CS57" s="70">
        <v>92.472061</v>
      </c>
      <c r="CT57" s="70">
        <v>9.180183</v>
      </c>
      <c r="CU57" s="68">
        <v>83.291878</v>
      </c>
      <c r="CV57" s="70">
        <v>32.618785</v>
      </c>
      <c r="CW57" s="70">
        <v>49.670838</v>
      </c>
      <c r="CX57" s="68">
        <v>-17.052053</v>
      </c>
      <c r="CY57" s="70">
        <v>26.131185</v>
      </c>
      <c r="CZ57" s="70">
        <v>9.180183</v>
      </c>
      <c r="DA57" s="68">
        <v>16.951002</v>
      </c>
      <c r="DB57" s="70">
        <v>31.174532</v>
      </c>
      <c r="DC57" s="70">
        <v>9.180183</v>
      </c>
      <c r="DD57" s="68">
        <v>21.994349</v>
      </c>
      <c r="DE57" s="70">
        <v>36.402681</v>
      </c>
      <c r="DF57" s="70">
        <v>9.180183</v>
      </c>
      <c r="DG57" s="68">
        <v>27.222498</v>
      </c>
      <c r="DH57" s="68">
        <v>29.321185</v>
      </c>
      <c r="DI57" s="68">
        <v>9.180183</v>
      </c>
      <c r="DJ57" s="68">
        <v>20.141002</v>
      </c>
      <c r="DK57" s="68">
        <v>27.321185</v>
      </c>
      <c r="DL57" s="68">
        <v>9.180183</v>
      </c>
      <c r="DM57" s="68">
        <v>18.141002</v>
      </c>
      <c r="DN57" s="68">
        <f t="shared" si="21"/>
        <v>407.034223</v>
      </c>
      <c r="DO57" s="68">
        <f t="shared" si="22"/>
        <v>150.652851</v>
      </c>
      <c r="DP57" s="68">
        <f t="shared" si="23"/>
        <v>256.381372</v>
      </c>
      <c r="DQ57" s="68">
        <v>33.285486</v>
      </c>
      <c r="DR57" s="68">
        <v>1.983318</v>
      </c>
      <c r="DS57" s="68">
        <v>31.302167999999998</v>
      </c>
      <c r="DT57" s="68">
        <v>28.507511</v>
      </c>
      <c r="DU57" s="68">
        <v>1.983318</v>
      </c>
      <c r="DV57" s="68">
        <v>26.524193</v>
      </c>
      <c r="DW57" s="68">
        <v>28.837011</v>
      </c>
      <c r="DX57" s="68">
        <v>1.983318</v>
      </c>
      <c r="DY57" s="68">
        <v>26.853693</v>
      </c>
      <c r="DZ57" s="68">
        <v>30.007511</v>
      </c>
      <c r="EA57" s="68">
        <v>1.983318</v>
      </c>
      <c r="EB57" s="68">
        <v>28.024193</v>
      </c>
      <c r="EC57" s="68">
        <v>28.507511</v>
      </c>
      <c r="ED57" s="68">
        <v>27.598129</v>
      </c>
      <c r="EE57" s="68">
        <v>0.9093820000000008</v>
      </c>
      <c r="EF57" s="68">
        <v>28.757466</v>
      </c>
      <c r="EG57" s="68">
        <v>2.31665</v>
      </c>
      <c r="EH57" s="68">
        <v>26.440816</v>
      </c>
      <c r="EI57" s="68">
        <v>28.821819</v>
      </c>
      <c r="EJ57" s="68">
        <v>41.926659</v>
      </c>
      <c r="EK57" s="68">
        <v>-13.10484</v>
      </c>
      <c r="EL57" s="68">
        <v>31.007511</v>
      </c>
      <c r="EM57" s="68">
        <v>1.983318</v>
      </c>
      <c r="EN57" s="68">
        <v>29.024193</v>
      </c>
      <c r="EO57" s="68">
        <v>61.145784</v>
      </c>
      <c r="EP57" s="68">
        <v>1.983318</v>
      </c>
      <c r="EQ57" s="68">
        <v>59.162466</v>
      </c>
      <c r="ER57" s="68">
        <v>31.007511</v>
      </c>
      <c r="ES57" s="68">
        <v>5.649986</v>
      </c>
      <c r="ET57" s="68">
        <v>25.357525000000003</v>
      </c>
      <c r="EU57" s="68">
        <v>28.507511</v>
      </c>
      <c r="EV57" s="68">
        <v>1.983318</v>
      </c>
      <c r="EW57" s="68">
        <v>26.524193</v>
      </c>
      <c r="EX57" s="68">
        <v>33.507511</v>
      </c>
      <c r="EY57" s="68">
        <v>11.504303</v>
      </c>
      <c r="EZ57" s="68">
        <v>22.003208</v>
      </c>
      <c r="FA57" s="68">
        <f t="shared" si="24"/>
        <v>391.90014300000007</v>
      </c>
      <c r="FB57" s="68">
        <f t="shared" si="4"/>
        <v>102.878953</v>
      </c>
      <c r="FC57" s="68">
        <f t="shared" si="25"/>
        <v>289.02119000000005</v>
      </c>
      <c r="FD57" s="68">
        <v>29.568243</v>
      </c>
      <c r="FE57" s="68">
        <v>3.80652</v>
      </c>
      <c r="FF57" s="68">
        <v>25.761723</v>
      </c>
      <c r="FG57" s="68">
        <v>21.64681</v>
      </c>
      <c r="FH57" s="68">
        <v>5.891463</v>
      </c>
      <c r="FI57" s="68">
        <v>15.755346999999999</v>
      </c>
      <c r="FJ57" s="68">
        <v>23.146707</v>
      </c>
      <c r="FK57" s="68">
        <v>4.576616</v>
      </c>
      <c r="FL57" s="68">
        <v>18.570090999999998</v>
      </c>
      <c r="FM57" s="68">
        <v>22.34681</v>
      </c>
      <c r="FN57" s="68">
        <v>1.536252</v>
      </c>
      <c r="FO57" s="68">
        <v>20.810558</v>
      </c>
      <c r="FP57" s="68">
        <v>30.909659</v>
      </c>
      <c r="FQ57" s="68">
        <v>20.536252</v>
      </c>
      <c r="FR57" s="68">
        <v>10.373407</v>
      </c>
      <c r="FS57" s="68">
        <v>23.674223</v>
      </c>
      <c r="FT57" s="68">
        <v>1.036252</v>
      </c>
      <c r="FU57" s="68">
        <v>22.637971</v>
      </c>
      <c r="FV57" s="68">
        <v>29.134314</v>
      </c>
      <c r="FW57" s="68">
        <v>5.036252</v>
      </c>
      <c r="FX57" s="68">
        <v>24.098062</v>
      </c>
      <c r="FY57" s="68">
        <v>35.05966</v>
      </c>
      <c r="FZ57" s="68">
        <v>1.536252</v>
      </c>
      <c r="GA57" s="68">
        <v>33.523408</v>
      </c>
      <c r="GB57" s="68">
        <v>59.417367</v>
      </c>
      <c r="GC57" s="68">
        <v>1.083781</v>
      </c>
      <c r="GD57" s="68">
        <v>58.333586</v>
      </c>
      <c r="GE57" s="68">
        <v>24.762642</v>
      </c>
      <c r="GF57" s="68">
        <v>1.036252</v>
      </c>
      <c r="GG57" s="68">
        <v>23.72639</v>
      </c>
      <c r="GH57" s="68">
        <v>23.803566</v>
      </c>
      <c r="GI57" s="68">
        <v>1.097864</v>
      </c>
      <c r="GJ57" s="68">
        <v>22.705702</v>
      </c>
      <c r="GK57" s="68">
        <v>22.040346</v>
      </c>
      <c r="GL57" s="68">
        <v>1.036252</v>
      </c>
      <c r="GM57" s="68">
        <v>21.004094</v>
      </c>
      <c r="GN57" s="68">
        <f t="shared" si="26"/>
        <v>345.51034699999997</v>
      </c>
      <c r="GO57" s="68">
        <f t="shared" si="5"/>
        <v>48.210007999999995</v>
      </c>
      <c r="GP57" s="68">
        <f t="shared" si="6"/>
        <v>297.300339</v>
      </c>
    </row>
    <row r="58" spans="2:198" s="51" customFormat="1" ht="14.25" customHeight="1">
      <c r="B58" s="63"/>
      <c r="C58" s="52" t="s">
        <v>132</v>
      </c>
      <c r="D58" s="68"/>
      <c r="E58" s="68"/>
      <c r="F58" s="59">
        <f t="shared" si="7"/>
        <v>0</v>
      </c>
      <c r="G58" s="68"/>
      <c r="H58" s="68"/>
      <c r="I58" s="59">
        <f t="shared" si="8"/>
        <v>0</v>
      </c>
      <c r="J58" s="68"/>
      <c r="K58" s="68"/>
      <c r="L58" s="59">
        <f t="shared" si="9"/>
        <v>0</v>
      </c>
      <c r="M58" s="68"/>
      <c r="N58" s="68"/>
      <c r="O58" s="59">
        <f t="shared" si="10"/>
        <v>0</v>
      </c>
      <c r="P58" s="68"/>
      <c r="Q58" s="68"/>
      <c r="R58" s="59">
        <f t="shared" si="11"/>
        <v>0</v>
      </c>
      <c r="S58" s="68"/>
      <c r="T58" s="68"/>
      <c r="U58" s="59">
        <f t="shared" si="12"/>
        <v>0</v>
      </c>
      <c r="V58" s="68"/>
      <c r="W58" s="68"/>
      <c r="X58" s="59">
        <f t="shared" si="13"/>
        <v>0</v>
      </c>
      <c r="Y58" s="68"/>
      <c r="Z58" s="68"/>
      <c r="AA58" s="59">
        <f t="shared" si="14"/>
        <v>0</v>
      </c>
      <c r="AB58" s="68"/>
      <c r="AC58" s="68"/>
      <c r="AD58" s="59">
        <f t="shared" si="15"/>
        <v>0</v>
      </c>
      <c r="AE58" s="68"/>
      <c r="AF58" s="68"/>
      <c r="AG58" s="59">
        <f t="shared" si="16"/>
        <v>0</v>
      </c>
      <c r="AH58" s="68"/>
      <c r="AI58" s="68"/>
      <c r="AJ58" s="59">
        <f t="shared" si="17"/>
        <v>0</v>
      </c>
      <c r="AK58" s="68"/>
      <c r="AL58" s="68"/>
      <c r="AM58" s="59">
        <f t="shared" si="18"/>
        <v>0</v>
      </c>
      <c r="AN58" s="68">
        <f t="shared" si="19"/>
        <v>0</v>
      </c>
      <c r="AO58" s="68">
        <f t="shared" si="0"/>
        <v>0</v>
      </c>
      <c r="AP58" s="68">
        <f t="shared" si="1"/>
        <v>0</v>
      </c>
      <c r="AQ58" s="68">
        <v>0</v>
      </c>
      <c r="AR58" s="68">
        <v>0</v>
      </c>
      <c r="AS58" s="59">
        <v>0</v>
      </c>
      <c r="AT58" s="68">
        <v>0</v>
      </c>
      <c r="AU58" s="68">
        <v>0</v>
      </c>
      <c r="AV58" s="59">
        <v>0</v>
      </c>
      <c r="AW58" s="70">
        <v>0</v>
      </c>
      <c r="AX58" s="70">
        <v>0</v>
      </c>
      <c r="AY58" s="59">
        <v>0</v>
      </c>
      <c r="AZ58" s="70">
        <v>0</v>
      </c>
      <c r="BA58" s="70">
        <v>0</v>
      </c>
      <c r="BB58" s="59">
        <v>0</v>
      </c>
      <c r="BC58" s="70">
        <v>0</v>
      </c>
      <c r="BD58" s="70">
        <v>0</v>
      </c>
      <c r="BE58" s="59">
        <v>0</v>
      </c>
      <c r="BF58" s="70">
        <v>0</v>
      </c>
      <c r="BG58" s="70">
        <v>0</v>
      </c>
      <c r="BH58" s="59">
        <v>0</v>
      </c>
      <c r="BI58" s="70">
        <v>0</v>
      </c>
      <c r="BJ58" s="70">
        <v>0</v>
      </c>
      <c r="BK58" s="59">
        <v>0</v>
      </c>
      <c r="BL58" s="70">
        <v>0</v>
      </c>
      <c r="BM58" s="70">
        <v>0</v>
      </c>
      <c r="BN58" s="68">
        <v>0</v>
      </c>
      <c r="BO58" s="70">
        <v>0</v>
      </c>
      <c r="BP58" s="70">
        <v>0</v>
      </c>
      <c r="BQ58" s="68">
        <v>0</v>
      </c>
      <c r="BR58" s="70">
        <v>0</v>
      </c>
      <c r="BS58" s="70">
        <v>0</v>
      </c>
      <c r="BT58" s="68">
        <v>0</v>
      </c>
      <c r="BU58" s="70">
        <v>0</v>
      </c>
      <c r="BV58" s="70">
        <v>0</v>
      </c>
      <c r="BW58" s="68">
        <v>0</v>
      </c>
      <c r="BX58" s="70">
        <v>0</v>
      </c>
      <c r="BY58" s="70">
        <v>0</v>
      </c>
      <c r="BZ58" s="68">
        <v>0</v>
      </c>
      <c r="CA58" s="68">
        <f t="shared" si="20"/>
        <v>0</v>
      </c>
      <c r="CB58" s="68">
        <f t="shared" si="2"/>
        <v>0</v>
      </c>
      <c r="CC58" s="68">
        <f t="shared" si="3"/>
        <v>0</v>
      </c>
      <c r="CD58" s="70">
        <v>0</v>
      </c>
      <c r="CE58" s="70">
        <v>0</v>
      </c>
      <c r="CF58" s="68">
        <v>0</v>
      </c>
      <c r="CG58" s="70">
        <v>0</v>
      </c>
      <c r="CH58" s="70">
        <v>0</v>
      </c>
      <c r="CI58" s="68">
        <v>0</v>
      </c>
      <c r="CJ58" s="70">
        <v>0</v>
      </c>
      <c r="CK58" s="70">
        <v>0</v>
      </c>
      <c r="CL58" s="68">
        <v>0</v>
      </c>
      <c r="CM58" s="70">
        <v>0</v>
      </c>
      <c r="CN58" s="70">
        <v>0</v>
      </c>
      <c r="CO58" s="68">
        <v>0</v>
      </c>
      <c r="CP58" s="70">
        <v>0</v>
      </c>
      <c r="CQ58" s="70">
        <v>0</v>
      </c>
      <c r="CR58" s="68">
        <v>0</v>
      </c>
      <c r="CS58" s="70">
        <v>0</v>
      </c>
      <c r="CT58" s="70">
        <v>0</v>
      </c>
      <c r="CU58" s="68">
        <v>0</v>
      </c>
      <c r="CV58" s="70">
        <v>0</v>
      </c>
      <c r="CW58" s="70">
        <v>0</v>
      </c>
      <c r="CX58" s="68">
        <v>0</v>
      </c>
      <c r="CY58" s="70">
        <v>0</v>
      </c>
      <c r="CZ58" s="70">
        <v>0</v>
      </c>
      <c r="DA58" s="68">
        <v>0</v>
      </c>
      <c r="DB58" s="70">
        <v>0</v>
      </c>
      <c r="DC58" s="70">
        <v>0</v>
      </c>
      <c r="DD58" s="68">
        <v>0</v>
      </c>
      <c r="DE58" s="70">
        <v>0</v>
      </c>
      <c r="DF58" s="70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f t="shared" si="21"/>
        <v>0</v>
      </c>
      <c r="DO58" s="68">
        <f t="shared" si="22"/>
        <v>0</v>
      </c>
      <c r="DP58" s="68">
        <f t="shared" si="23"/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0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0</v>
      </c>
      <c r="ER58" s="68">
        <v>0</v>
      </c>
      <c r="ES58" s="68">
        <v>0</v>
      </c>
      <c r="ET58" s="68">
        <v>0</v>
      </c>
      <c r="EU58" s="68">
        <v>0</v>
      </c>
      <c r="EV58" s="68">
        <v>0</v>
      </c>
      <c r="EW58" s="68">
        <v>0</v>
      </c>
      <c r="EX58" s="68">
        <v>0</v>
      </c>
      <c r="EY58" s="68">
        <v>0</v>
      </c>
      <c r="EZ58" s="68">
        <v>0</v>
      </c>
      <c r="FA58" s="68">
        <f t="shared" si="24"/>
        <v>0</v>
      </c>
      <c r="FB58" s="68">
        <f t="shared" si="4"/>
        <v>0</v>
      </c>
      <c r="FC58" s="68">
        <f t="shared" si="25"/>
        <v>0</v>
      </c>
      <c r="FD58" s="68">
        <v>0</v>
      </c>
      <c r="FE58" s="68">
        <v>0</v>
      </c>
      <c r="FF58" s="68">
        <v>0</v>
      </c>
      <c r="FG58" s="68">
        <v>0</v>
      </c>
      <c r="FH58" s="68">
        <v>0</v>
      </c>
      <c r="FI58" s="68">
        <v>0</v>
      </c>
      <c r="FJ58" s="68">
        <v>0</v>
      </c>
      <c r="FK58" s="68">
        <v>0</v>
      </c>
      <c r="FL58" s="68">
        <v>0</v>
      </c>
      <c r="FM58" s="68">
        <v>0</v>
      </c>
      <c r="FN58" s="68">
        <v>0</v>
      </c>
      <c r="FO58" s="68">
        <v>0</v>
      </c>
      <c r="FP58" s="68">
        <v>0</v>
      </c>
      <c r="FQ58" s="68">
        <v>0</v>
      </c>
      <c r="FR58" s="68">
        <v>0</v>
      </c>
      <c r="FS58" s="68">
        <v>0</v>
      </c>
      <c r="FT58" s="68">
        <v>0</v>
      </c>
      <c r="FU58" s="68">
        <v>0</v>
      </c>
      <c r="FV58" s="68">
        <v>1.827559</v>
      </c>
      <c r="FW58" s="68">
        <v>0</v>
      </c>
      <c r="FX58" s="68">
        <v>1.827559</v>
      </c>
      <c r="FY58" s="68">
        <v>0</v>
      </c>
      <c r="FZ58" s="68">
        <v>0</v>
      </c>
      <c r="GA58" s="68">
        <v>0</v>
      </c>
      <c r="GB58" s="68">
        <v>34.639699</v>
      </c>
      <c r="GC58" s="68">
        <v>0</v>
      </c>
      <c r="GD58" s="68">
        <v>34.639699</v>
      </c>
      <c r="GE58" s="68">
        <v>0</v>
      </c>
      <c r="GF58" s="68">
        <v>0</v>
      </c>
      <c r="GG58" s="68">
        <v>0</v>
      </c>
      <c r="GH58" s="68">
        <v>0</v>
      </c>
      <c r="GI58" s="68">
        <v>0</v>
      </c>
      <c r="GJ58" s="68">
        <v>0</v>
      </c>
      <c r="GK58" s="68">
        <v>0</v>
      </c>
      <c r="GL58" s="68">
        <v>0</v>
      </c>
      <c r="GM58" s="68">
        <v>0</v>
      </c>
      <c r="GN58" s="68">
        <f t="shared" si="26"/>
        <v>36.467258</v>
      </c>
      <c r="GO58" s="68">
        <f t="shared" si="5"/>
        <v>0</v>
      </c>
      <c r="GP58" s="68">
        <f t="shared" si="6"/>
        <v>36.467258</v>
      </c>
    </row>
    <row r="59" spans="2:198" ht="14.25" customHeight="1">
      <c r="B59" s="62">
        <v>34</v>
      </c>
      <c r="C59" s="49" t="s">
        <v>148</v>
      </c>
      <c r="D59" s="68">
        <v>0.964871</v>
      </c>
      <c r="E59" s="68">
        <v>0</v>
      </c>
      <c r="F59" s="59">
        <f t="shared" si="7"/>
        <v>0.964871</v>
      </c>
      <c r="G59" s="68">
        <v>1.152382</v>
      </c>
      <c r="H59" s="68">
        <v>0</v>
      </c>
      <c r="I59" s="59">
        <f t="shared" si="8"/>
        <v>1.152382</v>
      </c>
      <c r="J59" s="68">
        <v>2.031434</v>
      </c>
      <c r="K59" s="68">
        <v>0</v>
      </c>
      <c r="L59" s="59">
        <f t="shared" si="9"/>
        <v>2.031434</v>
      </c>
      <c r="M59" s="68">
        <v>1.144433</v>
      </c>
      <c r="N59" s="68">
        <v>0</v>
      </c>
      <c r="O59" s="59">
        <f t="shared" si="10"/>
        <v>1.144433</v>
      </c>
      <c r="P59" s="68">
        <v>1.002862</v>
      </c>
      <c r="Q59" s="68">
        <v>0</v>
      </c>
      <c r="R59" s="59">
        <f t="shared" si="11"/>
        <v>1.002862</v>
      </c>
      <c r="S59" s="68">
        <v>0.259584</v>
      </c>
      <c r="T59" s="68">
        <v>0</v>
      </c>
      <c r="U59" s="59">
        <f t="shared" si="12"/>
        <v>0.259584</v>
      </c>
      <c r="V59" s="68">
        <v>0.117266</v>
      </c>
      <c r="W59" s="68">
        <v>0</v>
      </c>
      <c r="X59" s="59">
        <f t="shared" si="13"/>
        <v>0.117266</v>
      </c>
      <c r="Y59" s="68">
        <v>0.11623</v>
      </c>
      <c r="Z59" s="68">
        <v>0</v>
      </c>
      <c r="AA59" s="59">
        <f t="shared" si="14"/>
        <v>0.11623</v>
      </c>
      <c r="AB59" s="68">
        <v>0.11269</v>
      </c>
      <c r="AC59" s="68">
        <v>0</v>
      </c>
      <c r="AD59" s="59">
        <f t="shared" si="15"/>
        <v>0.11269</v>
      </c>
      <c r="AE59" s="68">
        <v>0.141974</v>
      </c>
      <c r="AF59" s="68">
        <v>0</v>
      </c>
      <c r="AG59" s="59">
        <f t="shared" si="16"/>
        <v>0.141974</v>
      </c>
      <c r="AH59" s="68">
        <v>0.20504</v>
      </c>
      <c r="AI59" s="68">
        <v>0</v>
      </c>
      <c r="AJ59" s="59">
        <f t="shared" si="17"/>
        <v>0.20504</v>
      </c>
      <c r="AK59" s="68">
        <v>0.096104</v>
      </c>
      <c r="AL59" s="68">
        <v>0</v>
      </c>
      <c r="AM59" s="59">
        <f t="shared" si="18"/>
        <v>0.096104</v>
      </c>
      <c r="AN59" s="68">
        <f t="shared" si="19"/>
        <v>7.344870000000001</v>
      </c>
      <c r="AO59" s="68">
        <f t="shared" si="0"/>
        <v>0</v>
      </c>
      <c r="AP59" s="68">
        <f t="shared" si="1"/>
        <v>7.344870000000001</v>
      </c>
      <c r="AQ59" s="68">
        <v>0.147564</v>
      </c>
      <c r="AR59" s="68">
        <v>0.160107</v>
      </c>
      <c r="AS59" s="59">
        <v>-0.012542999999999999</v>
      </c>
      <c r="AT59" s="68">
        <v>0.147564</v>
      </c>
      <c r="AU59" s="68">
        <v>0.160107</v>
      </c>
      <c r="AV59" s="59">
        <v>-0.012542999999999999</v>
      </c>
      <c r="AW59" s="70">
        <v>0.197554</v>
      </c>
      <c r="AX59" s="70">
        <v>0.160107</v>
      </c>
      <c r="AY59" s="59">
        <v>0.03744700000000001</v>
      </c>
      <c r="AZ59" s="70">
        <v>0.147564</v>
      </c>
      <c r="BA59" s="70">
        <v>0.160107</v>
      </c>
      <c r="BB59" s="59">
        <v>-0.012542999999999999</v>
      </c>
      <c r="BC59" s="70">
        <v>0.147564</v>
      </c>
      <c r="BD59" s="70">
        <v>0.160107</v>
      </c>
      <c r="BE59" s="59">
        <v>-0.012542999999999999</v>
      </c>
      <c r="BF59" s="70">
        <v>0.147564</v>
      </c>
      <c r="BG59" s="70">
        <v>0.160107</v>
      </c>
      <c r="BH59" s="59">
        <v>-0.012542999999999999</v>
      </c>
      <c r="BI59" s="70">
        <v>0.147564</v>
      </c>
      <c r="BJ59" s="70">
        <v>0.160107</v>
      </c>
      <c r="BK59" s="59">
        <v>-0.012542999999999999</v>
      </c>
      <c r="BL59" s="70">
        <v>0.256467</v>
      </c>
      <c r="BM59" s="70">
        <v>0.160107</v>
      </c>
      <c r="BN59" s="68">
        <v>0.09636</v>
      </c>
      <c r="BO59" s="70">
        <v>0.147564</v>
      </c>
      <c r="BP59" s="70">
        <v>0.160107</v>
      </c>
      <c r="BQ59" s="68">
        <v>-0.012542999999999999</v>
      </c>
      <c r="BR59" s="70">
        <v>0.229257</v>
      </c>
      <c r="BS59" s="70">
        <v>0.160107</v>
      </c>
      <c r="BT59" s="68">
        <v>0.06914999999999999</v>
      </c>
      <c r="BU59" s="70">
        <v>0.147564</v>
      </c>
      <c r="BV59" s="70">
        <v>0.160107</v>
      </c>
      <c r="BW59" s="68">
        <v>-0.012542999999999999</v>
      </c>
      <c r="BX59" s="70">
        <v>0.147564</v>
      </c>
      <c r="BY59" s="70">
        <v>0.160107</v>
      </c>
      <c r="BZ59" s="68">
        <v>-0.012542999999999999</v>
      </c>
      <c r="CA59" s="68">
        <f t="shared" si="20"/>
        <v>2.011354</v>
      </c>
      <c r="CB59" s="68">
        <f t="shared" si="2"/>
        <v>1.921284</v>
      </c>
      <c r="CC59" s="68">
        <f t="shared" si="3"/>
        <v>0.09007000000000001</v>
      </c>
      <c r="CD59" s="70">
        <v>0.024297</v>
      </c>
      <c r="CE59" s="70">
        <v>0</v>
      </c>
      <c r="CF59" s="68">
        <v>0.024297</v>
      </c>
      <c r="CG59" s="70">
        <v>0.024297</v>
      </c>
      <c r="CH59" s="70">
        <v>0</v>
      </c>
      <c r="CI59" s="68">
        <v>0.024297</v>
      </c>
      <c r="CJ59" s="70">
        <v>0.024297</v>
      </c>
      <c r="CK59" s="70">
        <v>0</v>
      </c>
      <c r="CL59" s="68">
        <v>0.024297</v>
      </c>
      <c r="CM59" s="70">
        <v>0.024297</v>
      </c>
      <c r="CN59" s="70">
        <v>0</v>
      </c>
      <c r="CO59" s="68">
        <v>0.024297</v>
      </c>
      <c r="CP59" s="70">
        <v>0.024297</v>
      </c>
      <c r="CQ59" s="70">
        <v>0</v>
      </c>
      <c r="CR59" s="68">
        <v>0.024297</v>
      </c>
      <c r="CS59" s="70">
        <v>0.024297</v>
      </c>
      <c r="CT59" s="70">
        <v>0</v>
      </c>
      <c r="CU59" s="68">
        <v>0.024297</v>
      </c>
      <c r="CV59" s="70">
        <v>0.024297</v>
      </c>
      <c r="CW59" s="70">
        <v>0</v>
      </c>
      <c r="CX59" s="68">
        <v>0.024297</v>
      </c>
      <c r="CY59" s="70">
        <v>0.024297</v>
      </c>
      <c r="CZ59" s="70">
        <v>0</v>
      </c>
      <c r="DA59" s="68">
        <v>0.024297</v>
      </c>
      <c r="DB59" s="70">
        <v>0.024297</v>
      </c>
      <c r="DC59" s="70">
        <v>0</v>
      </c>
      <c r="DD59" s="68">
        <v>0.024297</v>
      </c>
      <c r="DE59" s="70">
        <v>0.024297</v>
      </c>
      <c r="DF59" s="70">
        <v>0</v>
      </c>
      <c r="DG59" s="68">
        <v>0.024297</v>
      </c>
      <c r="DH59" s="68">
        <v>0.024297</v>
      </c>
      <c r="DI59" s="68">
        <v>0</v>
      </c>
      <c r="DJ59" s="68">
        <v>0.024297</v>
      </c>
      <c r="DK59" s="68">
        <v>0.024297</v>
      </c>
      <c r="DL59" s="68">
        <v>0</v>
      </c>
      <c r="DM59" s="68">
        <v>0.024297</v>
      </c>
      <c r="DN59" s="68">
        <f t="shared" si="21"/>
        <v>0.29156400000000005</v>
      </c>
      <c r="DO59" s="68">
        <f t="shared" si="22"/>
        <v>0</v>
      </c>
      <c r="DP59" s="68">
        <f t="shared" si="23"/>
        <v>0.29156400000000005</v>
      </c>
      <c r="DQ59" s="68">
        <v>0.021792</v>
      </c>
      <c r="DR59" s="68">
        <v>0</v>
      </c>
      <c r="DS59" s="68">
        <v>0.021792</v>
      </c>
      <c r="DT59" s="68">
        <v>0.036792</v>
      </c>
      <c r="DU59" s="68">
        <v>0</v>
      </c>
      <c r="DV59" s="68">
        <v>0.036792</v>
      </c>
      <c r="DW59" s="68">
        <v>0.021792</v>
      </c>
      <c r="DX59" s="68">
        <v>0</v>
      </c>
      <c r="DY59" s="68">
        <v>0.021792</v>
      </c>
      <c r="DZ59" s="68">
        <v>1.006751</v>
      </c>
      <c r="EA59" s="68">
        <v>0</v>
      </c>
      <c r="EB59" s="68">
        <v>1.006751</v>
      </c>
      <c r="EC59" s="68">
        <v>0.021792</v>
      </c>
      <c r="ED59" s="68">
        <v>0</v>
      </c>
      <c r="EE59" s="68">
        <v>0.021792</v>
      </c>
      <c r="EF59" s="68">
        <v>0.021792</v>
      </c>
      <c r="EG59" s="68">
        <v>0</v>
      </c>
      <c r="EH59" s="68">
        <v>0.021792</v>
      </c>
      <c r="EI59" s="68">
        <v>0.021792</v>
      </c>
      <c r="EJ59" s="68">
        <v>0</v>
      </c>
      <c r="EK59" s="68">
        <v>0.021792</v>
      </c>
      <c r="EL59" s="68">
        <v>0.021792</v>
      </c>
      <c r="EM59" s="68">
        <v>0</v>
      </c>
      <c r="EN59" s="68">
        <v>0.021792</v>
      </c>
      <c r="EO59" s="68">
        <v>0.057639</v>
      </c>
      <c r="EP59" s="68">
        <v>0</v>
      </c>
      <c r="EQ59" s="68">
        <v>0.057639</v>
      </c>
      <c r="ER59" s="68">
        <v>0.021792</v>
      </c>
      <c r="ES59" s="68">
        <v>0</v>
      </c>
      <c r="ET59" s="68">
        <v>0.021792</v>
      </c>
      <c r="EU59" s="68">
        <v>0.047238</v>
      </c>
      <c r="EV59" s="68">
        <v>0</v>
      </c>
      <c r="EW59" s="68">
        <v>0.047238</v>
      </c>
      <c r="EX59" s="68">
        <v>0.030765</v>
      </c>
      <c r="EY59" s="68">
        <v>0</v>
      </c>
      <c r="EZ59" s="68">
        <v>0.030765</v>
      </c>
      <c r="FA59" s="68">
        <f t="shared" si="24"/>
        <v>1.331729</v>
      </c>
      <c r="FB59" s="68">
        <f t="shared" si="4"/>
        <v>0</v>
      </c>
      <c r="FC59" s="68">
        <f t="shared" si="25"/>
        <v>1.331729</v>
      </c>
      <c r="FD59" s="68">
        <v>0.02248</v>
      </c>
      <c r="FE59" s="68">
        <v>0</v>
      </c>
      <c r="FF59" s="68">
        <v>0.02248</v>
      </c>
      <c r="FG59" s="68">
        <v>0.10898</v>
      </c>
      <c r="FH59" s="68">
        <v>0</v>
      </c>
      <c r="FI59" s="68">
        <v>0.10898</v>
      </c>
      <c r="FJ59" s="68">
        <v>0.02248</v>
      </c>
      <c r="FK59" s="68">
        <v>0</v>
      </c>
      <c r="FL59" s="68">
        <v>0.02248</v>
      </c>
      <c r="FM59" s="68">
        <v>0.02248</v>
      </c>
      <c r="FN59" s="68">
        <v>0</v>
      </c>
      <c r="FO59" s="68">
        <v>0.02248</v>
      </c>
      <c r="FP59" s="68">
        <v>0.02248</v>
      </c>
      <c r="FQ59" s="68">
        <v>0</v>
      </c>
      <c r="FR59" s="68">
        <v>0.02248</v>
      </c>
      <c r="FS59" s="68">
        <v>0.02248</v>
      </c>
      <c r="FT59" s="68">
        <v>0</v>
      </c>
      <c r="FU59" s="68">
        <v>0.02248</v>
      </c>
      <c r="FV59" s="68">
        <v>0.02248</v>
      </c>
      <c r="FW59" s="68">
        <v>0</v>
      </c>
      <c r="FX59" s="68">
        <v>0.02248</v>
      </c>
      <c r="FY59" s="68">
        <v>0.19248</v>
      </c>
      <c r="FZ59" s="68">
        <v>0</v>
      </c>
      <c r="GA59" s="68">
        <v>0.19248</v>
      </c>
      <c r="GB59" s="68">
        <v>0.02248</v>
      </c>
      <c r="GC59" s="68">
        <v>0</v>
      </c>
      <c r="GD59" s="68">
        <v>0.02248</v>
      </c>
      <c r="GE59" s="68">
        <v>0.02248</v>
      </c>
      <c r="GF59" s="68">
        <v>0</v>
      </c>
      <c r="GG59" s="68">
        <v>0.02248</v>
      </c>
      <c r="GH59" s="68">
        <v>0.02248</v>
      </c>
      <c r="GI59" s="68">
        <v>0</v>
      </c>
      <c r="GJ59" s="68">
        <v>0.02248</v>
      </c>
      <c r="GK59" s="68">
        <v>0.02248</v>
      </c>
      <c r="GL59" s="68">
        <v>0</v>
      </c>
      <c r="GM59" s="68">
        <v>0.02248</v>
      </c>
      <c r="GN59" s="68">
        <f t="shared" si="26"/>
        <v>0.52626</v>
      </c>
      <c r="GO59" s="68">
        <f t="shared" si="5"/>
        <v>0</v>
      </c>
      <c r="GP59" s="68">
        <f t="shared" si="6"/>
        <v>0.52626</v>
      </c>
    </row>
    <row r="60" spans="2:198" ht="14.25" customHeight="1">
      <c r="B60" s="62">
        <v>35</v>
      </c>
      <c r="C60" s="49" t="s">
        <v>149</v>
      </c>
      <c r="D60" s="68">
        <v>1.662828</v>
      </c>
      <c r="E60" s="68">
        <v>0.64121</v>
      </c>
      <c r="F60" s="59">
        <f t="shared" si="7"/>
        <v>1.0216180000000001</v>
      </c>
      <c r="G60" s="68">
        <v>2.510592</v>
      </c>
      <c r="H60" s="68">
        <v>0.595439</v>
      </c>
      <c r="I60" s="59">
        <f t="shared" si="8"/>
        <v>1.9151529999999999</v>
      </c>
      <c r="J60" s="68">
        <v>2.457608</v>
      </c>
      <c r="K60" s="68">
        <v>0.694439</v>
      </c>
      <c r="L60" s="59">
        <f t="shared" si="9"/>
        <v>1.763169</v>
      </c>
      <c r="M60" s="68">
        <v>1.179654</v>
      </c>
      <c r="N60" s="68">
        <v>0.640519</v>
      </c>
      <c r="O60" s="59">
        <f t="shared" si="10"/>
        <v>0.539135</v>
      </c>
      <c r="P60" s="68">
        <v>2.629505</v>
      </c>
      <c r="Q60" s="68">
        <v>0.595439</v>
      </c>
      <c r="R60" s="59">
        <f t="shared" si="11"/>
        <v>2.034066</v>
      </c>
      <c r="S60" s="68">
        <v>3.993791</v>
      </c>
      <c r="T60" s="68">
        <v>0.62536</v>
      </c>
      <c r="U60" s="59">
        <f t="shared" si="12"/>
        <v>3.3684309999999997</v>
      </c>
      <c r="V60" s="68">
        <v>6.060372</v>
      </c>
      <c r="W60" s="68">
        <v>1.985408</v>
      </c>
      <c r="X60" s="59">
        <f t="shared" si="13"/>
        <v>4.074964</v>
      </c>
      <c r="Y60" s="68">
        <v>1.573795</v>
      </c>
      <c r="Z60" s="68">
        <v>5.195439</v>
      </c>
      <c r="AA60" s="59">
        <f t="shared" si="14"/>
        <v>-3.6216440000000003</v>
      </c>
      <c r="AB60" s="68">
        <v>2.189384</v>
      </c>
      <c r="AC60" s="68">
        <v>0.595439</v>
      </c>
      <c r="AD60" s="59">
        <f t="shared" si="15"/>
        <v>1.593945</v>
      </c>
      <c r="AE60" s="68">
        <v>2.698201</v>
      </c>
      <c r="AF60" s="68">
        <v>0.755439</v>
      </c>
      <c r="AG60" s="59">
        <f t="shared" si="16"/>
        <v>1.942762</v>
      </c>
      <c r="AH60" s="68">
        <v>1.904004</v>
      </c>
      <c r="AI60" s="68">
        <v>1.692918</v>
      </c>
      <c r="AJ60" s="59">
        <f t="shared" si="17"/>
        <v>0.2110860000000001</v>
      </c>
      <c r="AK60" s="68">
        <v>4.133908</v>
      </c>
      <c r="AL60" s="68">
        <v>0.595439</v>
      </c>
      <c r="AM60" s="59">
        <f t="shared" si="18"/>
        <v>3.538469</v>
      </c>
      <c r="AN60" s="68">
        <f t="shared" si="19"/>
        <v>32.993642</v>
      </c>
      <c r="AO60" s="68">
        <f t="shared" si="0"/>
        <v>14.612488000000003</v>
      </c>
      <c r="AP60" s="68">
        <f t="shared" si="1"/>
        <v>18.381154</v>
      </c>
      <c r="AQ60" s="68">
        <v>8.102106</v>
      </c>
      <c r="AR60" s="68">
        <v>0.088582</v>
      </c>
      <c r="AS60" s="59">
        <v>8.013523999999999</v>
      </c>
      <c r="AT60" s="68">
        <v>7.682171</v>
      </c>
      <c r="AU60" s="68">
        <v>0.754201</v>
      </c>
      <c r="AV60" s="59">
        <v>6.92797</v>
      </c>
      <c r="AW60" s="70">
        <v>11.35095</v>
      </c>
      <c r="AX60" s="70">
        <v>0.422106</v>
      </c>
      <c r="AY60" s="59">
        <v>10.928844</v>
      </c>
      <c r="AZ60" s="70">
        <v>11.09136</v>
      </c>
      <c r="BA60" s="70">
        <v>0.093696</v>
      </c>
      <c r="BB60" s="59">
        <v>10.997664</v>
      </c>
      <c r="BC60" s="70">
        <v>8.27466</v>
      </c>
      <c r="BD60" s="70">
        <v>0.088582</v>
      </c>
      <c r="BE60" s="59">
        <v>8.186078</v>
      </c>
      <c r="BF60" s="70">
        <v>10.295047</v>
      </c>
      <c r="BG60" s="70">
        <v>0.588582</v>
      </c>
      <c r="BH60" s="59">
        <v>9.706465</v>
      </c>
      <c r="BI60" s="70">
        <v>7.78089</v>
      </c>
      <c r="BJ60" s="70">
        <v>0.628947</v>
      </c>
      <c r="BK60" s="59">
        <v>7.151943</v>
      </c>
      <c r="BL60" s="70">
        <v>7.789305</v>
      </c>
      <c r="BM60" s="70">
        <v>2.94666</v>
      </c>
      <c r="BN60" s="68">
        <v>4.842644999999999</v>
      </c>
      <c r="BO60" s="70">
        <v>13.023532</v>
      </c>
      <c r="BP60" s="70">
        <v>1.668582</v>
      </c>
      <c r="BQ60" s="68">
        <v>11.354949999999999</v>
      </c>
      <c r="BR60" s="70">
        <v>8.343396</v>
      </c>
      <c r="BS60" s="70">
        <v>0.833529</v>
      </c>
      <c r="BT60" s="68">
        <v>7.509867</v>
      </c>
      <c r="BU60" s="70">
        <v>9.767361</v>
      </c>
      <c r="BV60" s="70">
        <v>1.928582</v>
      </c>
      <c r="BW60" s="68">
        <v>7.838778999999999</v>
      </c>
      <c r="BX60" s="70">
        <v>8.840143</v>
      </c>
      <c r="BY60" s="70">
        <v>0.088582</v>
      </c>
      <c r="BZ60" s="68">
        <v>8.751560999999999</v>
      </c>
      <c r="CA60" s="68">
        <f t="shared" si="20"/>
        <v>112.340921</v>
      </c>
      <c r="CB60" s="68">
        <f t="shared" si="2"/>
        <v>10.130631000000001</v>
      </c>
      <c r="CC60" s="68">
        <f t="shared" si="3"/>
        <v>102.21029</v>
      </c>
      <c r="CD60" s="70">
        <v>8.80538</v>
      </c>
      <c r="CE60" s="70">
        <v>0.643489</v>
      </c>
      <c r="CF60" s="68">
        <v>8.161890999999999</v>
      </c>
      <c r="CG60" s="70">
        <v>2.902529</v>
      </c>
      <c r="CH60" s="70">
        <v>0.643489</v>
      </c>
      <c r="CI60" s="68">
        <v>2.2590399999999997</v>
      </c>
      <c r="CJ60" s="70">
        <v>3.015583</v>
      </c>
      <c r="CK60" s="70">
        <v>0.966198</v>
      </c>
      <c r="CL60" s="68">
        <v>2.049385</v>
      </c>
      <c r="CM60" s="70">
        <v>3.097155</v>
      </c>
      <c r="CN60" s="70">
        <v>0.648127</v>
      </c>
      <c r="CO60" s="68">
        <v>2.4490279999999998</v>
      </c>
      <c r="CP60" s="70">
        <v>3.260822</v>
      </c>
      <c r="CQ60" s="70">
        <v>0.643489</v>
      </c>
      <c r="CR60" s="68">
        <v>2.6173330000000004</v>
      </c>
      <c r="CS60" s="70">
        <v>8.44654</v>
      </c>
      <c r="CT60" s="70">
        <v>0.643489</v>
      </c>
      <c r="CU60" s="68">
        <v>7.803051000000001</v>
      </c>
      <c r="CV60" s="70">
        <v>2.981312</v>
      </c>
      <c r="CW60" s="70">
        <v>0.643489</v>
      </c>
      <c r="CX60" s="68">
        <v>2.337823</v>
      </c>
      <c r="CY60" s="70">
        <v>3.434129</v>
      </c>
      <c r="CZ60" s="70">
        <v>1.040731</v>
      </c>
      <c r="DA60" s="68">
        <v>2.393398</v>
      </c>
      <c r="DB60" s="70">
        <v>4.634403</v>
      </c>
      <c r="DC60" s="70">
        <v>1.022497</v>
      </c>
      <c r="DD60" s="68">
        <v>3.611906</v>
      </c>
      <c r="DE60" s="70">
        <v>12.322444</v>
      </c>
      <c r="DF60" s="70">
        <v>0.647673</v>
      </c>
      <c r="DG60" s="68">
        <v>11.674771000000002</v>
      </c>
      <c r="DH60" s="68">
        <v>6.885776</v>
      </c>
      <c r="DI60" s="68">
        <v>1.033826</v>
      </c>
      <c r="DJ60" s="68">
        <v>5.85195</v>
      </c>
      <c r="DK60" s="68">
        <v>3.348818</v>
      </c>
      <c r="DL60" s="68">
        <v>4.952929</v>
      </c>
      <c r="DM60" s="68">
        <v>-1.604111</v>
      </c>
      <c r="DN60" s="68">
        <f t="shared" si="21"/>
        <v>63.134890999999996</v>
      </c>
      <c r="DO60" s="68">
        <f t="shared" si="22"/>
        <v>13.529426</v>
      </c>
      <c r="DP60" s="68">
        <f t="shared" si="23"/>
        <v>49.605465</v>
      </c>
      <c r="DQ60" s="68">
        <v>3.811039</v>
      </c>
      <c r="DR60" s="68">
        <v>0.300494</v>
      </c>
      <c r="DS60" s="68">
        <v>3.510545</v>
      </c>
      <c r="DT60" s="68">
        <v>3.899001</v>
      </c>
      <c r="DU60" s="68">
        <v>0.300494</v>
      </c>
      <c r="DV60" s="68">
        <v>3.598507</v>
      </c>
      <c r="DW60" s="68">
        <v>2.997783</v>
      </c>
      <c r="DX60" s="68">
        <v>0.300494</v>
      </c>
      <c r="DY60" s="68">
        <v>2.697289</v>
      </c>
      <c r="DZ60" s="68">
        <v>2.751306</v>
      </c>
      <c r="EA60" s="68">
        <v>0.304658</v>
      </c>
      <c r="EB60" s="68">
        <v>2.446648</v>
      </c>
      <c r="EC60" s="68">
        <v>5.126233</v>
      </c>
      <c r="ED60" s="68">
        <v>0.300494</v>
      </c>
      <c r="EE60" s="68">
        <v>4.8257390000000004</v>
      </c>
      <c r="EF60" s="68">
        <v>7.864867</v>
      </c>
      <c r="EG60" s="68">
        <v>0.300494</v>
      </c>
      <c r="EH60" s="68">
        <v>7.564373000000001</v>
      </c>
      <c r="EI60" s="68">
        <v>3.281071</v>
      </c>
      <c r="EJ60" s="68">
        <v>0.300494</v>
      </c>
      <c r="EK60" s="68">
        <v>2.980577</v>
      </c>
      <c r="EL60" s="68">
        <v>3.132748</v>
      </c>
      <c r="EM60" s="68">
        <v>0.300494</v>
      </c>
      <c r="EN60" s="68">
        <v>2.832254</v>
      </c>
      <c r="EO60" s="68">
        <v>4.5142</v>
      </c>
      <c r="EP60" s="68">
        <v>0.300494</v>
      </c>
      <c r="EQ60" s="68">
        <v>4.213706</v>
      </c>
      <c r="ER60" s="68">
        <v>4.422001</v>
      </c>
      <c r="ES60" s="68">
        <v>1.655046</v>
      </c>
      <c r="ET60" s="68">
        <v>2.766955</v>
      </c>
      <c r="EU60" s="68">
        <v>2.943821</v>
      </c>
      <c r="EV60" s="68">
        <v>0.300494</v>
      </c>
      <c r="EW60" s="68">
        <v>2.6433269999999998</v>
      </c>
      <c r="EX60" s="68">
        <v>4.232014</v>
      </c>
      <c r="EY60" s="68">
        <v>0.300494</v>
      </c>
      <c r="EZ60" s="68">
        <v>3.9315200000000003</v>
      </c>
      <c r="FA60" s="68">
        <f t="shared" si="24"/>
        <v>48.97608400000001</v>
      </c>
      <c r="FB60" s="68">
        <f t="shared" si="4"/>
        <v>4.964644</v>
      </c>
      <c r="FC60" s="68">
        <f t="shared" si="25"/>
        <v>44.01144</v>
      </c>
      <c r="FD60" s="68">
        <v>2.520016</v>
      </c>
      <c r="FE60" s="68">
        <v>0.261539</v>
      </c>
      <c r="FF60" s="68">
        <v>2.258477</v>
      </c>
      <c r="FG60" s="68">
        <v>1.688899</v>
      </c>
      <c r="FH60" s="68">
        <v>0.261539</v>
      </c>
      <c r="FI60" s="68">
        <v>1.42736</v>
      </c>
      <c r="FJ60" s="68">
        <v>2.500844</v>
      </c>
      <c r="FK60" s="68">
        <v>0.261539</v>
      </c>
      <c r="FL60" s="68">
        <v>2.239305</v>
      </c>
      <c r="FM60" s="68">
        <v>1.416151</v>
      </c>
      <c r="FN60" s="68">
        <v>0.266358</v>
      </c>
      <c r="FO60" s="68">
        <v>1.1497929999999998</v>
      </c>
      <c r="FP60" s="68">
        <v>3.301605</v>
      </c>
      <c r="FQ60" s="68">
        <v>0.436539</v>
      </c>
      <c r="FR60" s="68">
        <v>2.8650659999999997</v>
      </c>
      <c r="FS60" s="68">
        <v>3.370331</v>
      </c>
      <c r="FT60" s="68">
        <v>0.424039</v>
      </c>
      <c r="FU60" s="68">
        <v>2.946292</v>
      </c>
      <c r="FV60" s="68">
        <v>5.986656</v>
      </c>
      <c r="FW60" s="68">
        <v>0.261539</v>
      </c>
      <c r="FX60" s="68">
        <v>5.725117</v>
      </c>
      <c r="FY60" s="68">
        <v>4.283756</v>
      </c>
      <c r="FZ60" s="68">
        <v>0.811494</v>
      </c>
      <c r="GA60" s="68">
        <v>3.472262</v>
      </c>
      <c r="GB60" s="68">
        <v>3.718886</v>
      </c>
      <c r="GC60" s="68">
        <v>2.849696</v>
      </c>
      <c r="GD60" s="68">
        <v>0.8691900000000001</v>
      </c>
      <c r="GE60" s="68">
        <v>3.183919</v>
      </c>
      <c r="GF60" s="68">
        <v>0.266156</v>
      </c>
      <c r="GG60" s="68">
        <v>2.917763</v>
      </c>
      <c r="GH60" s="68">
        <v>4.175296</v>
      </c>
      <c r="GI60" s="68">
        <v>0.436539</v>
      </c>
      <c r="GJ60" s="68">
        <v>3.7387570000000006</v>
      </c>
      <c r="GK60" s="68">
        <v>2.217708</v>
      </c>
      <c r="GL60" s="68">
        <v>0.261539</v>
      </c>
      <c r="GM60" s="68">
        <v>1.956169</v>
      </c>
      <c r="GN60" s="68">
        <f t="shared" si="26"/>
        <v>38.364067000000006</v>
      </c>
      <c r="GO60" s="68">
        <f t="shared" si="5"/>
        <v>6.798515999999999</v>
      </c>
      <c r="GP60" s="68">
        <f t="shared" si="6"/>
        <v>31.565551</v>
      </c>
    </row>
    <row r="61" spans="2:198" ht="14.25" customHeight="1">
      <c r="B61" s="64">
        <v>36</v>
      </c>
      <c r="C61" s="53" t="s">
        <v>150</v>
      </c>
      <c r="D61" s="68">
        <v>4.871807</v>
      </c>
      <c r="E61" s="68">
        <v>0.412526</v>
      </c>
      <c r="F61" s="59">
        <f t="shared" si="7"/>
        <v>4.459281000000001</v>
      </c>
      <c r="G61" s="68">
        <v>5.015745</v>
      </c>
      <c r="H61" s="68">
        <v>0.387952</v>
      </c>
      <c r="I61" s="59">
        <f t="shared" si="8"/>
        <v>4.627793</v>
      </c>
      <c r="J61" s="68">
        <v>6.783365</v>
      </c>
      <c r="K61" s="68">
        <v>0.686944</v>
      </c>
      <c r="L61" s="59">
        <f t="shared" si="9"/>
        <v>6.096420999999999</v>
      </c>
      <c r="M61" s="68">
        <v>9.387493</v>
      </c>
      <c r="N61" s="68">
        <v>0.417755</v>
      </c>
      <c r="O61" s="59">
        <f t="shared" si="10"/>
        <v>8.969738</v>
      </c>
      <c r="P61" s="68">
        <v>3.110037</v>
      </c>
      <c r="Q61" s="68">
        <v>0.41105</v>
      </c>
      <c r="R61" s="59">
        <f t="shared" si="11"/>
        <v>2.6989870000000002</v>
      </c>
      <c r="S61" s="68">
        <v>5.086953</v>
      </c>
      <c r="T61" s="68">
        <v>0.452179</v>
      </c>
      <c r="U61" s="59">
        <f t="shared" si="12"/>
        <v>4.634774</v>
      </c>
      <c r="V61" s="68">
        <v>19.680374</v>
      </c>
      <c r="W61" s="68">
        <v>1.702281</v>
      </c>
      <c r="X61" s="59">
        <f t="shared" si="13"/>
        <v>17.978093</v>
      </c>
      <c r="Y61" s="68">
        <v>3.383806</v>
      </c>
      <c r="Z61" s="68">
        <v>0.573292</v>
      </c>
      <c r="AA61" s="59">
        <f t="shared" si="14"/>
        <v>2.810514</v>
      </c>
      <c r="AB61" s="68">
        <v>2.724668</v>
      </c>
      <c r="AC61" s="68">
        <v>0.533452</v>
      </c>
      <c r="AD61" s="59">
        <f t="shared" si="15"/>
        <v>2.191216</v>
      </c>
      <c r="AE61" s="68">
        <v>5.210366</v>
      </c>
      <c r="AF61" s="68">
        <v>0.408762</v>
      </c>
      <c r="AG61" s="59">
        <f t="shared" si="16"/>
        <v>4.801603999999999</v>
      </c>
      <c r="AH61" s="68">
        <v>3.030261</v>
      </c>
      <c r="AI61" s="68">
        <v>0.387952</v>
      </c>
      <c r="AJ61" s="59">
        <f t="shared" si="17"/>
        <v>2.642309</v>
      </c>
      <c r="AK61" s="68">
        <v>1.235394</v>
      </c>
      <c r="AL61" s="68">
        <v>0.709935</v>
      </c>
      <c r="AM61" s="59">
        <f t="shared" si="18"/>
        <v>0.5254590000000001</v>
      </c>
      <c r="AN61" s="88">
        <f>D61+G61+J61+M61+P61+S61+V61+Y61+AB61+AE61+AH61+AK61</f>
        <v>69.520269</v>
      </c>
      <c r="AO61" s="88">
        <f t="shared" si="0"/>
        <v>7.084080000000001</v>
      </c>
      <c r="AP61" s="88">
        <f t="shared" si="1"/>
        <v>62.436188999999985</v>
      </c>
      <c r="AQ61" s="68">
        <v>1.484187</v>
      </c>
      <c r="AR61" s="68">
        <v>2.743125</v>
      </c>
      <c r="AS61" s="59">
        <v>-1.2589380000000001</v>
      </c>
      <c r="AT61" s="68">
        <v>9.345625</v>
      </c>
      <c r="AU61" s="68">
        <v>4.351789</v>
      </c>
      <c r="AV61" s="59">
        <v>4.993836</v>
      </c>
      <c r="AW61" s="83">
        <v>2.194027</v>
      </c>
      <c r="AX61" s="83">
        <v>3.305205</v>
      </c>
      <c r="AY61" s="59">
        <v>-1.1111779999999998</v>
      </c>
      <c r="AZ61" s="83">
        <v>2.916285</v>
      </c>
      <c r="BA61" s="83">
        <v>2.783924</v>
      </c>
      <c r="BB61" s="59">
        <v>0.13236099999999995</v>
      </c>
      <c r="BC61" s="83">
        <v>2.947765</v>
      </c>
      <c r="BD61" s="83">
        <v>2.705848</v>
      </c>
      <c r="BE61" s="59">
        <v>0.24191699999999994</v>
      </c>
      <c r="BF61" s="83">
        <v>4.766761</v>
      </c>
      <c r="BG61" s="83">
        <v>2.705848</v>
      </c>
      <c r="BH61" s="59">
        <v>2.0609129999999998</v>
      </c>
      <c r="BI61" s="83">
        <v>1.79899</v>
      </c>
      <c r="BJ61" s="83">
        <v>2.764744</v>
      </c>
      <c r="BK61" s="59">
        <v>-0.9657539999999998</v>
      </c>
      <c r="BL61" s="83">
        <v>2.22833</v>
      </c>
      <c r="BM61" s="83">
        <v>2.705848</v>
      </c>
      <c r="BN61" s="68">
        <v>-0.4775179999999999</v>
      </c>
      <c r="BO61" s="83">
        <v>3.866593</v>
      </c>
      <c r="BP61" s="83">
        <v>2.705848</v>
      </c>
      <c r="BQ61" s="68">
        <v>1.160745</v>
      </c>
      <c r="BR61" s="83">
        <v>2.841999</v>
      </c>
      <c r="BS61" s="83">
        <v>2.705848</v>
      </c>
      <c r="BT61" s="68">
        <v>0.1361509999999999</v>
      </c>
      <c r="BU61" s="83">
        <v>4.631716</v>
      </c>
      <c r="BV61" s="83">
        <v>2.705848</v>
      </c>
      <c r="BW61" s="68">
        <v>1.925868</v>
      </c>
      <c r="BX61" s="83">
        <v>2.823261</v>
      </c>
      <c r="BY61" s="83">
        <v>2.749115</v>
      </c>
      <c r="BZ61" s="68">
        <v>0.07414599999999982</v>
      </c>
      <c r="CA61" s="88">
        <f t="shared" si="20"/>
        <v>41.845539</v>
      </c>
      <c r="CB61" s="88">
        <f t="shared" si="2"/>
        <v>34.932990000000004</v>
      </c>
      <c r="CC61" s="88">
        <f t="shared" si="3"/>
        <v>6.912548999999999</v>
      </c>
      <c r="CD61" s="83">
        <v>1.241193</v>
      </c>
      <c r="CE61" s="83">
        <v>2.100079</v>
      </c>
      <c r="CF61" s="68">
        <v>-0.858886</v>
      </c>
      <c r="CG61" s="83">
        <v>2.115137</v>
      </c>
      <c r="CH61" s="83">
        <v>0.824599</v>
      </c>
      <c r="CI61" s="68">
        <v>1.2905379999999997</v>
      </c>
      <c r="CJ61" s="83">
        <v>2.17343</v>
      </c>
      <c r="CK61" s="83">
        <v>1.183817</v>
      </c>
      <c r="CL61" s="68">
        <v>0.9896130000000003</v>
      </c>
      <c r="CM61" s="83">
        <v>2.48715</v>
      </c>
      <c r="CN61" s="83">
        <v>1.177757</v>
      </c>
      <c r="CO61" s="68">
        <v>1.3093930000000003</v>
      </c>
      <c r="CP61" s="83">
        <v>0.915502</v>
      </c>
      <c r="CQ61" s="83">
        <v>0.824599</v>
      </c>
      <c r="CR61" s="68">
        <v>0.09090300000000007</v>
      </c>
      <c r="CS61" s="83">
        <v>1.590051</v>
      </c>
      <c r="CT61" s="83">
        <v>2.525079</v>
      </c>
      <c r="CU61" s="68">
        <v>-0.9350279999999997</v>
      </c>
      <c r="CV61" s="83">
        <v>1.639108</v>
      </c>
      <c r="CW61" s="83">
        <v>3.56503</v>
      </c>
      <c r="CX61" s="68">
        <v>-1.9259220000000001</v>
      </c>
      <c r="CY61" s="83">
        <v>3.888705</v>
      </c>
      <c r="CZ61" s="83">
        <v>1.838573</v>
      </c>
      <c r="DA61" s="68">
        <v>2.0501319999999996</v>
      </c>
      <c r="DB61" s="83">
        <v>5.90224</v>
      </c>
      <c r="DC61" s="83">
        <v>1.724599</v>
      </c>
      <c r="DD61" s="68">
        <v>4.1776409999999995</v>
      </c>
      <c r="DE61" s="83">
        <v>1.629414</v>
      </c>
      <c r="DF61" s="83">
        <v>1.824599</v>
      </c>
      <c r="DG61" s="68">
        <v>-0.19518500000000016</v>
      </c>
      <c r="DH61" s="88">
        <v>1.006241</v>
      </c>
      <c r="DI61" s="88">
        <v>2.392931</v>
      </c>
      <c r="DJ61" s="88">
        <v>-1.38669</v>
      </c>
      <c r="DK61" s="88">
        <v>2.544229</v>
      </c>
      <c r="DL61" s="88">
        <v>2.868975</v>
      </c>
      <c r="DM61" s="88">
        <v>-0.32474599999999976</v>
      </c>
      <c r="DN61" s="88">
        <f t="shared" si="21"/>
        <v>27.1324</v>
      </c>
      <c r="DO61" s="88">
        <f t="shared" si="22"/>
        <v>22.850637</v>
      </c>
      <c r="DP61" s="88">
        <f t="shared" si="23"/>
        <v>4.281763</v>
      </c>
      <c r="DQ61" s="88">
        <v>5.335798</v>
      </c>
      <c r="DR61" s="88">
        <v>1.199579</v>
      </c>
      <c r="DS61" s="88">
        <v>4.136219</v>
      </c>
      <c r="DT61" s="88">
        <v>6.284313</v>
      </c>
      <c r="DU61" s="88">
        <v>0.687199</v>
      </c>
      <c r="DV61" s="88">
        <v>5.597114</v>
      </c>
      <c r="DW61" s="88">
        <v>9.610744</v>
      </c>
      <c r="DX61" s="88">
        <v>0.586335</v>
      </c>
      <c r="DY61" s="88">
        <v>9.024409</v>
      </c>
      <c r="DZ61" s="88">
        <v>2.501574</v>
      </c>
      <c r="EA61" s="88">
        <v>5.926172</v>
      </c>
      <c r="EB61" s="88">
        <v>-3.424598</v>
      </c>
      <c r="EC61" s="88">
        <v>3.095479</v>
      </c>
      <c r="ED61" s="88">
        <v>3.429553</v>
      </c>
      <c r="EE61" s="88">
        <v>-0.33407399999999976</v>
      </c>
      <c r="EF61" s="88">
        <v>11.830543</v>
      </c>
      <c r="EG61" s="88">
        <v>2.854499</v>
      </c>
      <c r="EH61" s="88">
        <v>8.976044</v>
      </c>
      <c r="EI61" s="88">
        <v>3.893213</v>
      </c>
      <c r="EJ61" s="88">
        <v>0.586335</v>
      </c>
      <c r="EK61" s="88">
        <v>3.3068779999999998</v>
      </c>
      <c r="EL61" s="88">
        <v>4.779835</v>
      </c>
      <c r="EM61" s="88">
        <v>1.086335</v>
      </c>
      <c r="EN61" s="88">
        <v>3.6935000000000002</v>
      </c>
      <c r="EO61" s="88">
        <v>2.865658</v>
      </c>
      <c r="EP61" s="88">
        <v>1.886335</v>
      </c>
      <c r="EQ61" s="88">
        <v>0.9793229999999997</v>
      </c>
      <c r="ER61" s="88">
        <v>2.696175</v>
      </c>
      <c r="ES61" s="88">
        <v>1.659175</v>
      </c>
      <c r="ET61" s="88">
        <v>1.0370000000000001</v>
      </c>
      <c r="EU61" s="88">
        <v>2.527286</v>
      </c>
      <c r="EV61" s="88">
        <v>0.586335</v>
      </c>
      <c r="EW61" s="88">
        <v>1.940951</v>
      </c>
      <c r="EX61" s="88">
        <v>2.411871</v>
      </c>
      <c r="EY61" s="88">
        <v>2.771295</v>
      </c>
      <c r="EZ61" s="88">
        <v>-0.35942399999999974</v>
      </c>
      <c r="FA61" s="88">
        <f t="shared" si="24"/>
        <v>57.832489</v>
      </c>
      <c r="FB61" s="88">
        <f t="shared" si="4"/>
        <v>23.259147000000002</v>
      </c>
      <c r="FC61" s="88">
        <f t="shared" si="25"/>
        <v>34.573342000000004</v>
      </c>
      <c r="FD61" s="88">
        <v>4.489607</v>
      </c>
      <c r="FE61" s="88">
        <v>0.915427</v>
      </c>
      <c r="FF61" s="88">
        <v>3.57418</v>
      </c>
      <c r="FG61" s="88">
        <v>3.959587</v>
      </c>
      <c r="FH61" s="88">
        <v>0.915427</v>
      </c>
      <c r="FI61" s="88">
        <v>3.0441599999999998</v>
      </c>
      <c r="FJ61" s="88">
        <v>5.218539</v>
      </c>
      <c r="FK61" s="88">
        <v>0.915427</v>
      </c>
      <c r="FL61" s="88">
        <v>4.303112</v>
      </c>
      <c r="FM61" s="88">
        <v>2.922091</v>
      </c>
      <c r="FN61" s="88">
        <v>2.573887</v>
      </c>
      <c r="FO61" s="88">
        <v>0.34820399999999996</v>
      </c>
      <c r="FP61" s="88">
        <v>3.543291</v>
      </c>
      <c r="FQ61" s="88">
        <v>0.915427</v>
      </c>
      <c r="FR61" s="88">
        <v>2.6278639999999998</v>
      </c>
      <c r="FS61" s="88">
        <v>4.321663</v>
      </c>
      <c r="FT61" s="88">
        <v>28.4448</v>
      </c>
      <c r="FU61" s="88">
        <v>-24.123137</v>
      </c>
      <c r="FV61" s="88">
        <v>4.127488</v>
      </c>
      <c r="FW61" s="88">
        <v>6.742155</v>
      </c>
      <c r="FX61" s="88">
        <v>-2.6146670000000007</v>
      </c>
      <c r="FY61" s="88">
        <v>2.774053</v>
      </c>
      <c r="FZ61" s="88">
        <v>2.415427</v>
      </c>
      <c r="GA61" s="88">
        <v>0.35862599999999967</v>
      </c>
      <c r="GB61" s="88">
        <v>2.247498</v>
      </c>
      <c r="GC61" s="88">
        <v>5.850743</v>
      </c>
      <c r="GD61" s="88">
        <v>-3.6032449999999994</v>
      </c>
      <c r="GE61" s="88">
        <v>3.989067</v>
      </c>
      <c r="GF61" s="88">
        <v>1.415427</v>
      </c>
      <c r="GG61" s="88">
        <v>2.57364</v>
      </c>
      <c r="GH61" s="88">
        <v>3.036007</v>
      </c>
      <c r="GI61" s="88">
        <v>2.415427</v>
      </c>
      <c r="GJ61" s="88">
        <v>0.6205799999999999</v>
      </c>
      <c r="GK61" s="88">
        <v>3.058038</v>
      </c>
      <c r="GL61" s="88">
        <v>4.415427</v>
      </c>
      <c r="GM61" s="88">
        <v>-1.3573890000000004</v>
      </c>
      <c r="GN61" s="88">
        <f t="shared" si="26"/>
        <v>43.68692899999999</v>
      </c>
      <c r="GO61" s="88">
        <f t="shared" si="5"/>
        <v>57.93500100000001</v>
      </c>
      <c r="GP61" s="88">
        <f t="shared" si="6"/>
        <v>-14.248072000000004</v>
      </c>
    </row>
    <row r="62" spans="2:198" ht="15.75">
      <c r="B62" s="54" t="s">
        <v>151</v>
      </c>
      <c r="C62" s="55"/>
      <c r="D62" s="60">
        <f aca="true" t="shared" si="27" ref="D62:AI62">+SUM(D8:D61)-D49-D39-D35-D32-D52</f>
        <v>109.494132</v>
      </c>
      <c r="E62" s="60">
        <f t="shared" si="27"/>
        <v>57.51674700000001</v>
      </c>
      <c r="F62" s="60">
        <f t="shared" si="27"/>
        <v>51.977385000000005</v>
      </c>
      <c r="G62" s="60">
        <f t="shared" si="27"/>
        <v>183.88812399999995</v>
      </c>
      <c r="H62" s="60">
        <f t="shared" si="27"/>
        <v>176.12198199999995</v>
      </c>
      <c r="I62" s="60">
        <f t="shared" si="27"/>
        <v>7.766142000000002</v>
      </c>
      <c r="J62" s="60">
        <f t="shared" si="27"/>
        <v>170.72194800000003</v>
      </c>
      <c r="K62" s="60">
        <f t="shared" si="27"/>
        <v>105.66850900000001</v>
      </c>
      <c r="L62" s="60">
        <f t="shared" si="27"/>
        <v>65.053439</v>
      </c>
      <c r="M62" s="60">
        <f t="shared" si="27"/>
        <v>192.64932300000004</v>
      </c>
      <c r="N62" s="60">
        <f t="shared" si="27"/>
        <v>65.32616200000001</v>
      </c>
      <c r="O62" s="60">
        <f t="shared" si="27"/>
        <v>127.32316100000003</v>
      </c>
      <c r="P62" s="60">
        <f t="shared" si="27"/>
        <v>130.85403399999998</v>
      </c>
      <c r="Q62" s="60">
        <f t="shared" si="27"/>
        <v>67.221962</v>
      </c>
      <c r="R62" s="60">
        <f t="shared" si="27"/>
        <v>63.632072</v>
      </c>
      <c r="S62" s="60">
        <f t="shared" si="27"/>
        <v>314.23839699999996</v>
      </c>
      <c r="T62" s="60">
        <f t="shared" si="27"/>
        <v>61.262713</v>
      </c>
      <c r="U62" s="60">
        <f t="shared" si="27"/>
        <v>252.97568399999997</v>
      </c>
      <c r="V62" s="60">
        <f t="shared" si="27"/>
        <v>154.16177000000002</v>
      </c>
      <c r="W62" s="60">
        <f t="shared" si="27"/>
        <v>194.702871</v>
      </c>
      <c r="X62" s="60">
        <f t="shared" si="27"/>
        <v>-40.541101</v>
      </c>
      <c r="Y62" s="60">
        <f t="shared" si="27"/>
        <v>162.62788999999992</v>
      </c>
      <c r="Z62" s="60">
        <f t="shared" si="27"/>
        <v>176.59121599999997</v>
      </c>
      <c r="AA62" s="60">
        <f t="shared" si="27"/>
        <v>-13.963326000000036</v>
      </c>
      <c r="AB62" s="60">
        <f t="shared" si="27"/>
        <v>185.451974</v>
      </c>
      <c r="AC62" s="60">
        <f t="shared" si="27"/>
        <v>68.68622200000001</v>
      </c>
      <c r="AD62" s="60">
        <f t="shared" si="27"/>
        <v>116.76575199999999</v>
      </c>
      <c r="AE62" s="60">
        <f t="shared" si="27"/>
        <v>301.564569</v>
      </c>
      <c r="AF62" s="60">
        <f t="shared" si="27"/>
        <v>70.25262799999999</v>
      </c>
      <c r="AG62" s="60">
        <f t="shared" si="27"/>
        <v>231.311941</v>
      </c>
      <c r="AH62" s="60">
        <f t="shared" si="27"/>
        <v>571.939082</v>
      </c>
      <c r="AI62" s="60">
        <f t="shared" si="27"/>
        <v>106.09372500000002</v>
      </c>
      <c r="AJ62" s="60">
        <f aca="true" t="shared" si="28" ref="AJ62:BN62">+SUM(AJ8:AJ61)-AJ49-AJ39-AJ35-AJ32-AJ52</f>
        <v>465.84535700000015</v>
      </c>
      <c r="AK62" s="60">
        <f t="shared" si="28"/>
        <v>187.750374</v>
      </c>
      <c r="AL62" s="60">
        <f t="shared" si="28"/>
        <v>59.44328800000002</v>
      </c>
      <c r="AM62" s="60">
        <f t="shared" si="28"/>
        <v>128.30708599999997</v>
      </c>
      <c r="AN62" s="86">
        <f>+SUM(AN8:AN61)-AN49-AN39-AN35-AN32-AN52</f>
        <v>2665.3416169999996</v>
      </c>
      <c r="AO62" s="86">
        <f>+SUM(AO8:AO61)-AO49-AO39-AO35-AO32-AO52</f>
        <v>1208.8880250000002</v>
      </c>
      <c r="AP62" s="86">
        <f>+SUM(AP8:AP61)-AP49-AP39-AP35-AP32-AP52</f>
        <v>1456.453592</v>
      </c>
      <c r="AQ62" s="60">
        <f t="shared" si="28"/>
        <v>211.9489439999999</v>
      </c>
      <c r="AR62" s="60">
        <f t="shared" si="28"/>
        <v>89.70092500000003</v>
      </c>
      <c r="AS62" s="60">
        <f t="shared" si="28"/>
        <v>122.24801899999999</v>
      </c>
      <c r="AT62" s="60">
        <f t="shared" si="28"/>
        <v>156.63345700000002</v>
      </c>
      <c r="AU62" s="60">
        <f t="shared" si="28"/>
        <v>136.88547100000002</v>
      </c>
      <c r="AV62" s="60">
        <f t="shared" si="28"/>
        <v>19.747986000000015</v>
      </c>
      <c r="AW62" s="60">
        <f t="shared" si="28"/>
        <v>176.4868390000001</v>
      </c>
      <c r="AX62" s="60">
        <f t="shared" si="28"/>
        <v>79.01059800000003</v>
      </c>
      <c r="AY62" s="60">
        <f t="shared" si="28"/>
        <v>97.47624100000002</v>
      </c>
      <c r="AZ62" s="60">
        <f t="shared" si="28"/>
        <v>165.37965600000004</v>
      </c>
      <c r="BA62" s="60">
        <f t="shared" si="28"/>
        <v>107.16600300000006</v>
      </c>
      <c r="BB62" s="60">
        <f t="shared" si="28"/>
        <v>58.21365299999999</v>
      </c>
      <c r="BC62" s="60">
        <f t="shared" si="28"/>
        <v>138.649036</v>
      </c>
      <c r="BD62" s="60">
        <f t="shared" si="28"/>
        <v>81.48941900000001</v>
      </c>
      <c r="BE62" s="60">
        <f t="shared" si="28"/>
        <v>57.15961700000003</v>
      </c>
      <c r="BF62" s="60">
        <f t="shared" si="28"/>
        <v>201.686581</v>
      </c>
      <c r="BG62" s="60">
        <f t="shared" si="28"/>
        <v>111.42194300000007</v>
      </c>
      <c r="BH62" s="60">
        <f t="shared" si="28"/>
        <v>90.26463800000002</v>
      </c>
      <c r="BI62" s="60">
        <f t="shared" si="28"/>
        <v>207.4068</v>
      </c>
      <c r="BJ62" s="60">
        <f t="shared" si="28"/>
        <v>68.29939399999999</v>
      </c>
      <c r="BK62" s="60">
        <f t="shared" si="28"/>
        <v>139.10740599999997</v>
      </c>
      <c r="BL62" s="86">
        <f t="shared" si="28"/>
        <v>161.98788900000002</v>
      </c>
      <c r="BM62" s="86">
        <f t="shared" si="28"/>
        <v>75.16709499999999</v>
      </c>
      <c r="BN62" s="86">
        <f t="shared" si="28"/>
        <v>86.820794</v>
      </c>
      <c r="BO62" s="86">
        <f aca="true" t="shared" si="29" ref="BO62:BT62">+SUM(BO8:BO61)-BO49-BO39-BO35-BO32-BO52</f>
        <v>179.19823</v>
      </c>
      <c r="BP62" s="86">
        <f t="shared" si="29"/>
        <v>110.15850699999999</v>
      </c>
      <c r="BQ62" s="86">
        <f t="shared" si="29"/>
        <v>69.03972299999998</v>
      </c>
      <c r="BR62" s="86">
        <f t="shared" si="29"/>
        <v>266.932331</v>
      </c>
      <c r="BS62" s="86">
        <f t="shared" si="29"/>
        <v>110.05595200000005</v>
      </c>
      <c r="BT62" s="86">
        <f t="shared" si="29"/>
        <v>156.87637900000004</v>
      </c>
      <c r="BU62" s="86">
        <f aca="true" t="shared" si="30" ref="BU62:BZ62">+SUM(BU8:BU61)-BU49-BU39-BU35-BU32-BU52</f>
        <v>704.8404740000005</v>
      </c>
      <c r="BV62" s="86">
        <f t="shared" si="30"/>
        <v>92.660078</v>
      </c>
      <c r="BW62" s="86">
        <f t="shared" si="30"/>
        <v>612.1803960000003</v>
      </c>
      <c r="BX62" s="86">
        <f t="shared" si="30"/>
        <v>276.26937799999996</v>
      </c>
      <c r="BY62" s="86">
        <f>+SUM(BY8:BY61)-BY49-BY39-BY35-BY32-BY52-BY58-BY51-BY41-BY22</f>
        <v>86.77728399999998</v>
      </c>
      <c r="BZ62" s="86">
        <f t="shared" si="30"/>
        <v>189.492094</v>
      </c>
      <c r="CA62" s="86">
        <f>+SUM(CA8:CA61)-CA49-CA39-CA35-CA32-CA52</f>
        <v>2847.4196150000002</v>
      </c>
      <c r="CB62" s="86">
        <f>+SUM(CB8:CB61)-CB49-CB39-CB35-CB32-CB52</f>
        <v>1148.7926690000002</v>
      </c>
      <c r="CC62" s="86">
        <f>+SUM(CC8:CC61)-CC49-CC39-CC35-CC32-CC52</f>
        <v>1698.6269460000008</v>
      </c>
      <c r="CD62" s="86">
        <v>150.221471</v>
      </c>
      <c r="CE62" s="86">
        <v>116.56108</v>
      </c>
      <c r="CF62" s="86">
        <v>33.66039100000001</v>
      </c>
      <c r="CG62" s="86">
        <v>136.202587</v>
      </c>
      <c r="CH62" s="86">
        <v>55.23816000000001</v>
      </c>
      <c r="CI62" s="86">
        <v>80.964427</v>
      </c>
      <c r="CJ62" s="86">
        <v>143.6118909999999</v>
      </c>
      <c r="CK62" s="86">
        <v>53.26696200000002</v>
      </c>
      <c r="CL62" s="86">
        <v>90.344929</v>
      </c>
      <c r="CM62" s="86">
        <v>973.5333009999998</v>
      </c>
      <c r="CN62" s="86">
        <v>711.3753309999996</v>
      </c>
      <c r="CO62" s="86">
        <v>262.15797000000003</v>
      </c>
      <c r="CP62" s="86">
        <v>163.15684199999995</v>
      </c>
      <c r="CQ62" s="86">
        <v>118.866285</v>
      </c>
      <c r="CR62" s="86">
        <v>44.29055699999999</v>
      </c>
      <c r="CS62" s="86">
        <v>237.62223800000004</v>
      </c>
      <c r="CT62" s="86">
        <v>115.797499</v>
      </c>
      <c r="CU62" s="86">
        <v>121.82473900000002</v>
      </c>
      <c r="CV62" s="86">
        <v>105.92347199999998</v>
      </c>
      <c r="CW62" s="86">
        <v>90.99112099999999</v>
      </c>
      <c r="CX62" s="86">
        <v>14.932351000000004</v>
      </c>
      <c r="CY62" s="86">
        <v>138.002663</v>
      </c>
      <c r="CZ62" s="86">
        <v>47.92125100000001</v>
      </c>
      <c r="DA62" s="86">
        <v>90.08141199999999</v>
      </c>
      <c r="DB62" s="86">
        <v>184.32457299999996</v>
      </c>
      <c r="DC62" s="86">
        <v>59.930041</v>
      </c>
      <c r="DD62" s="86">
        <v>124.39453199999998</v>
      </c>
      <c r="DE62" s="86">
        <v>205.95428799999996</v>
      </c>
      <c r="DF62" s="86">
        <v>70.47171900000001</v>
      </c>
      <c r="DG62" s="86">
        <v>135.48256899999996</v>
      </c>
      <c r="DH62" s="86">
        <v>196.666065</v>
      </c>
      <c r="DI62" s="86">
        <v>127.54304499999999</v>
      </c>
      <c r="DJ62" s="86">
        <v>69.12302000000001</v>
      </c>
      <c r="DK62" s="86">
        <v>207.72599999999997</v>
      </c>
      <c r="DL62" s="86">
        <v>241.15285199999997</v>
      </c>
      <c r="DM62" s="86">
        <v>-33.42685200000003</v>
      </c>
      <c r="DN62" s="86">
        <f>+SUM(DN8:DN61)-DN49-DN39-DN35-DN32-DN52</f>
        <v>2842.9453909999997</v>
      </c>
      <c r="DO62" s="86">
        <f>+SUM(DO8:DO61)-DO49-DO39-DO35-DO32-DO52</f>
        <v>1809.1153459999996</v>
      </c>
      <c r="DP62" s="86">
        <f>+SUM(DP8:DP61)-DP49-DP39-DP35-DP32-DP52</f>
        <v>1033.830045</v>
      </c>
      <c r="DQ62" s="86">
        <v>275.2708590000001</v>
      </c>
      <c r="DR62" s="86">
        <v>107.37146700000004</v>
      </c>
      <c r="DS62" s="86">
        <v>167.89939199999995</v>
      </c>
      <c r="DT62" s="86">
        <v>261.919835</v>
      </c>
      <c r="DU62" s="86">
        <v>98.05026400000003</v>
      </c>
      <c r="DV62" s="86">
        <v>163.86957099999998</v>
      </c>
      <c r="DW62" s="86">
        <v>241.258835</v>
      </c>
      <c r="DX62" s="86">
        <v>58.75689000000001</v>
      </c>
      <c r="DY62" s="86">
        <v>182.501945</v>
      </c>
      <c r="DZ62" s="86">
        <v>263.43105399999996</v>
      </c>
      <c r="EA62" s="86">
        <v>53.687938999999986</v>
      </c>
      <c r="EB62" s="86">
        <v>209.74311500000002</v>
      </c>
      <c r="EC62" s="86">
        <v>293.7418570000001</v>
      </c>
      <c r="ED62" s="86">
        <v>69.938222</v>
      </c>
      <c r="EE62" s="86">
        <v>223.80363499999993</v>
      </c>
      <c r="EF62" s="86">
        <v>426.03201299999984</v>
      </c>
      <c r="EG62" s="86">
        <v>101.98343800000005</v>
      </c>
      <c r="EH62" s="86">
        <v>324.04857499999997</v>
      </c>
      <c r="EI62" s="86">
        <v>147.12834500000002</v>
      </c>
      <c r="EJ62" s="86">
        <v>69.12285200000001</v>
      </c>
      <c r="EK62" s="86">
        <v>78.00549300000003</v>
      </c>
      <c r="EL62" s="86">
        <v>212.051319</v>
      </c>
      <c r="EM62" s="86">
        <v>57.661461</v>
      </c>
      <c r="EN62" s="86">
        <v>154.38985800000003</v>
      </c>
      <c r="EO62" s="86">
        <v>363.210403</v>
      </c>
      <c r="EP62" s="86">
        <v>76.135542</v>
      </c>
      <c r="EQ62" s="86">
        <v>287.074861</v>
      </c>
      <c r="ER62" s="86">
        <v>237.72180800000004</v>
      </c>
      <c r="ES62" s="86">
        <v>90.389024</v>
      </c>
      <c r="ET62" s="86">
        <v>147.33278400000003</v>
      </c>
      <c r="EU62" s="86">
        <v>194.94644899999997</v>
      </c>
      <c r="EV62" s="86">
        <v>35.951563</v>
      </c>
      <c r="EW62" s="86">
        <v>158.99488599999995</v>
      </c>
      <c r="EX62" s="86">
        <v>339.618804</v>
      </c>
      <c r="EY62" s="86">
        <v>44.36086900000001</v>
      </c>
      <c r="EZ62" s="86">
        <v>295.2579350000001</v>
      </c>
      <c r="FA62" s="86">
        <f t="shared" si="24"/>
        <v>3256.3315810000004</v>
      </c>
      <c r="FB62" s="86">
        <f t="shared" si="4"/>
        <v>863.409531</v>
      </c>
      <c r="FC62" s="86">
        <f t="shared" si="25"/>
        <v>2392.92205</v>
      </c>
      <c r="FD62" s="86">
        <v>157.700393</v>
      </c>
      <c r="FE62" s="86">
        <v>30.529922999999997</v>
      </c>
      <c r="FF62" s="86">
        <v>127.17047000000002</v>
      </c>
      <c r="FG62" s="86">
        <v>164.74578300000002</v>
      </c>
      <c r="FH62" s="86">
        <v>37.73676899999999</v>
      </c>
      <c r="FI62" s="86">
        <v>127.009014</v>
      </c>
      <c r="FJ62" s="86">
        <v>223.37732200000002</v>
      </c>
      <c r="FK62" s="86">
        <v>31.99757399999999</v>
      </c>
      <c r="FL62" s="86">
        <v>191.379748</v>
      </c>
      <c r="FM62" s="86">
        <v>212.6964670000001</v>
      </c>
      <c r="FN62" s="86">
        <v>71.02141300000001</v>
      </c>
      <c r="FO62" s="86">
        <v>141.67505399999993</v>
      </c>
      <c r="FP62" s="86">
        <v>268.25442300000003</v>
      </c>
      <c r="FQ62" s="86">
        <v>84.35728099999999</v>
      </c>
      <c r="FR62" s="86">
        <v>183.89714200000003</v>
      </c>
      <c r="FS62" s="86">
        <v>772.7396349999997</v>
      </c>
      <c r="FT62" s="86">
        <v>87.70939299999999</v>
      </c>
      <c r="FU62" s="86">
        <v>685.030242</v>
      </c>
      <c r="FV62" s="86">
        <v>154.51092500000001</v>
      </c>
      <c r="FW62" s="86">
        <v>84.88842999999997</v>
      </c>
      <c r="FX62" s="86">
        <v>69.62249500000003</v>
      </c>
      <c r="FY62" s="86">
        <v>144.36950399999998</v>
      </c>
      <c r="FZ62" s="86">
        <v>31.530682</v>
      </c>
      <c r="GA62" s="86">
        <v>112.838822</v>
      </c>
      <c r="GB62" s="86">
        <v>274.003374</v>
      </c>
      <c r="GC62" s="86">
        <v>57.49518199999998</v>
      </c>
      <c r="GD62" s="86">
        <v>216.50819199999992</v>
      </c>
      <c r="GE62" s="86">
        <v>163.079333</v>
      </c>
      <c r="GF62" s="86">
        <v>73.84795399999999</v>
      </c>
      <c r="GG62" s="86">
        <v>89.2313789999999</v>
      </c>
      <c r="GH62" s="86">
        <v>320.4879730000001</v>
      </c>
      <c r="GI62" s="86">
        <v>58.360242999999976</v>
      </c>
      <c r="GJ62" s="86">
        <v>262.12773000000004</v>
      </c>
      <c r="GK62" s="86">
        <v>254.81160900000003</v>
      </c>
      <c r="GL62" s="86">
        <v>54.734559999999966</v>
      </c>
      <c r="GM62" s="86">
        <v>200.07704900000002</v>
      </c>
      <c r="GN62" s="86">
        <f t="shared" si="26"/>
        <v>3110.776741</v>
      </c>
      <c r="GO62" s="86">
        <f t="shared" si="5"/>
        <v>704.2094039999998</v>
      </c>
      <c r="GP62" s="86">
        <f t="shared" si="6"/>
        <v>2406.567337</v>
      </c>
    </row>
    <row r="63" spans="2:198" ht="23.25" customHeight="1">
      <c r="B63" s="143" t="s">
        <v>152</v>
      </c>
      <c r="C63" s="144"/>
      <c r="D63" s="91">
        <f aca="true" t="shared" si="31" ref="D63:BO63">D62-D58-D51-D41-D22</f>
        <v>109.494132</v>
      </c>
      <c r="E63" s="91">
        <f t="shared" si="31"/>
        <v>57.51674700000001</v>
      </c>
      <c r="F63" s="91">
        <f t="shared" si="31"/>
        <v>51.977385000000005</v>
      </c>
      <c r="G63" s="91">
        <f t="shared" si="31"/>
        <v>183.88812399999995</v>
      </c>
      <c r="H63" s="91">
        <f t="shared" si="31"/>
        <v>176.12198199999995</v>
      </c>
      <c r="I63" s="91">
        <f t="shared" si="31"/>
        <v>7.766142000000002</v>
      </c>
      <c r="J63" s="91">
        <f t="shared" si="31"/>
        <v>170.72194800000003</v>
      </c>
      <c r="K63" s="91">
        <f t="shared" si="31"/>
        <v>105.66850900000001</v>
      </c>
      <c r="L63" s="91">
        <f t="shared" si="31"/>
        <v>65.053439</v>
      </c>
      <c r="M63" s="91">
        <f t="shared" si="31"/>
        <v>192.64932300000004</v>
      </c>
      <c r="N63" s="91">
        <f t="shared" si="31"/>
        <v>65.32616200000001</v>
      </c>
      <c r="O63" s="91">
        <f t="shared" si="31"/>
        <v>127.32316100000003</v>
      </c>
      <c r="P63" s="91">
        <f t="shared" si="31"/>
        <v>130.85403399999998</v>
      </c>
      <c r="Q63" s="91">
        <f t="shared" si="31"/>
        <v>67.221962</v>
      </c>
      <c r="R63" s="91">
        <f t="shared" si="31"/>
        <v>63.632072</v>
      </c>
      <c r="S63" s="91">
        <f t="shared" si="31"/>
        <v>314.23839699999996</v>
      </c>
      <c r="T63" s="91">
        <f t="shared" si="31"/>
        <v>61.262713</v>
      </c>
      <c r="U63" s="91">
        <f t="shared" si="31"/>
        <v>252.97568399999997</v>
      </c>
      <c r="V63" s="91">
        <f t="shared" si="31"/>
        <v>154.16177000000002</v>
      </c>
      <c r="W63" s="91">
        <f t="shared" si="31"/>
        <v>194.702871</v>
      </c>
      <c r="X63" s="91">
        <f t="shared" si="31"/>
        <v>-40.541101</v>
      </c>
      <c r="Y63" s="91">
        <f t="shared" si="31"/>
        <v>162.62788999999992</v>
      </c>
      <c r="Z63" s="91">
        <f t="shared" si="31"/>
        <v>176.59121599999997</v>
      </c>
      <c r="AA63" s="91">
        <f t="shared" si="31"/>
        <v>-13.963326000000036</v>
      </c>
      <c r="AB63" s="91">
        <f t="shared" si="31"/>
        <v>185.451974</v>
      </c>
      <c r="AC63" s="91">
        <f t="shared" si="31"/>
        <v>68.68622200000001</v>
      </c>
      <c r="AD63" s="91">
        <f t="shared" si="31"/>
        <v>116.76575199999999</v>
      </c>
      <c r="AE63" s="91">
        <f t="shared" si="31"/>
        <v>301.564569</v>
      </c>
      <c r="AF63" s="91">
        <f t="shared" si="31"/>
        <v>70.25262799999999</v>
      </c>
      <c r="AG63" s="91">
        <f t="shared" si="31"/>
        <v>231.311941</v>
      </c>
      <c r="AH63" s="91">
        <f t="shared" si="31"/>
        <v>571.939082</v>
      </c>
      <c r="AI63" s="91">
        <f t="shared" si="31"/>
        <v>106.09372500000002</v>
      </c>
      <c r="AJ63" s="91">
        <f t="shared" si="31"/>
        <v>465.84535700000015</v>
      </c>
      <c r="AK63" s="91">
        <f t="shared" si="31"/>
        <v>187.750374</v>
      </c>
      <c r="AL63" s="91">
        <f t="shared" si="31"/>
        <v>59.44328800000002</v>
      </c>
      <c r="AM63" s="91">
        <f t="shared" si="31"/>
        <v>128.30708599999997</v>
      </c>
      <c r="AN63" s="92">
        <f t="shared" si="31"/>
        <v>2665.3416169999996</v>
      </c>
      <c r="AO63" s="92">
        <f t="shared" si="31"/>
        <v>1208.8880250000002</v>
      </c>
      <c r="AP63" s="92">
        <f t="shared" si="31"/>
        <v>1456.453592</v>
      </c>
      <c r="AQ63" s="91">
        <f t="shared" si="31"/>
        <v>211.9489439999999</v>
      </c>
      <c r="AR63" s="91">
        <f t="shared" si="31"/>
        <v>89.70092500000003</v>
      </c>
      <c r="AS63" s="91">
        <f t="shared" si="31"/>
        <v>122.24801899999999</v>
      </c>
      <c r="AT63" s="91">
        <f t="shared" si="31"/>
        <v>156.63345700000002</v>
      </c>
      <c r="AU63" s="91">
        <f t="shared" si="31"/>
        <v>136.88547100000002</v>
      </c>
      <c r="AV63" s="92">
        <f t="shared" si="31"/>
        <v>19.747986000000015</v>
      </c>
      <c r="AW63" s="92">
        <f t="shared" si="31"/>
        <v>176.4868390000001</v>
      </c>
      <c r="AX63" s="92">
        <f t="shared" si="31"/>
        <v>79.01059800000003</v>
      </c>
      <c r="AY63" s="92">
        <f t="shared" si="31"/>
        <v>97.47624100000002</v>
      </c>
      <c r="AZ63" s="92">
        <f t="shared" si="31"/>
        <v>165.37965600000004</v>
      </c>
      <c r="BA63" s="92">
        <f t="shared" si="31"/>
        <v>107.16600300000006</v>
      </c>
      <c r="BB63" s="92">
        <f t="shared" si="31"/>
        <v>58.21365299999999</v>
      </c>
      <c r="BC63" s="92">
        <f t="shared" si="31"/>
        <v>138.649036</v>
      </c>
      <c r="BD63" s="92">
        <f t="shared" si="31"/>
        <v>81.48941900000001</v>
      </c>
      <c r="BE63" s="92">
        <f t="shared" si="31"/>
        <v>57.15961700000003</v>
      </c>
      <c r="BF63" s="92">
        <f t="shared" si="31"/>
        <v>201.686581</v>
      </c>
      <c r="BG63" s="92">
        <f t="shared" si="31"/>
        <v>111.42194300000007</v>
      </c>
      <c r="BH63" s="92">
        <f t="shared" si="31"/>
        <v>90.26463800000002</v>
      </c>
      <c r="BI63" s="92">
        <f t="shared" si="31"/>
        <v>207.4068</v>
      </c>
      <c r="BJ63" s="92">
        <f t="shared" si="31"/>
        <v>68.29939399999999</v>
      </c>
      <c r="BK63" s="92">
        <f t="shared" si="31"/>
        <v>139.10740599999997</v>
      </c>
      <c r="BL63" s="92">
        <f t="shared" si="31"/>
        <v>161.98788900000002</v>
      </c>
      <c r="BM63" s="92">
        <f t="shared" si="31"/>
        <v>75.16709499999999</v>
      </c>
      <c r="BN63" s="92">
        <f t="shared" si="31"/>
        <v>86.820794</v>
      </c>
      <c r="BO63" s="92">
        <f t="shared" si="31"/>
        <v>179.19823</v>
      </c>
      <c r="BP63" s="92">
        <f aca="true" t="shared" si="32" ref="BP63:CC63">BP62-BP58-BP51-BP41-BP22</f>
        <v>110.15850699999999</v>
      </c>
      <c r="BQ63" s="92">
        <f t="shared" si="32"/>
        <v>69.03972299999998</v>
      </c>
      <c r="BR63" s="92">
        <f t="shared" si="32"/>
        <v>266.932331</v>
      </c>
      <c r="BS63" s="92">
        <f t="shared" si="32"/>
        <v>110.05595200000005</v>
      </c>
      <c r="BT63" s="92">
        <f t="shared" si="32"/>
        <v>156.87637900000004</v>
      </c>
      <c r="BU63" s="92">
        <f t="shared" si="32"/>
        <v>704.8404740000005</v>
      </c>
      <c r="BV63" s="92">
        <f t="shared" si="32"/>
        <v>92.660078</v>
      </c>
      <c r="BW63" s="92">
        <f t="shared" si="32"/>
        <v>612.1803960000003</v>
      </c>
      <c r="BX63" s="92">
        <f t="shared" si="32"/>
        <v>276.26937799999996</v>
      </c>
      <c r="BY63" s="92">
        <f t="shared" si="32"/>
        <v>86.77728399999998</v>
      </c>
      <c r="BZ63" s="92">
        <f t="shared" si="32"/>
        <v>189.492094</v>
      </c>
      <c r="CA63" s="92">
        <f t="shared" si="32"/>
        <v>2847.4196150000002</v>
      </c>
      <c r="CB63" s="92">
        <f t="shared" si="32"/>
        <v>1148.7926690000002</v>
      </c>
      <c r="CC63" s="92">
        <f t="shared" si="32"/>
        <v>1698.6269460000008</v>
      </c>
      <c r="CD63" s="92">
        <v>150.221471</v>
      </c>
      <c r="CE63" s="92">
        <v>116.56108</v>
      </c>
      <c r="CF63" s="92">
        <v>33.66039100000001</v>
      </c>
      <c r="CG63" s="92">
        <v>136.202587</v>
      </c>
      <c r="CH63" s="92">
        <v>55.23816000000001</v>
      </c>
      <c r="CI63" s="92">
        <v>80.964427</v>
      </c>
      <c r="CJ63" s="92">
        <v>143.6118909999999</v>
      </c>
      <c r="CK63" s="92">
        <v>53.26696200000002</v>
      </c>
      <c r="CL63" s="92">
        <v>90.344929</v>
      </c>
      <c r="CM63" s="92">
        <v>973.5333009999998</v>
      </c>
      <c r="CN63" s="92">
        <v>711.3753309999996</v>
      </c>
      <c r="CO63" s="92">
        <v>262.15797000000003</v>
      </c>
      <c r="CP63" s="92">
        <v>163.15684199999995</v>
      </c>
      <c r="CQ63" s="92">
        <v>118.866285</v>
      </c>
      <c r="CR63" s="92">
        <v>44.29055699999999</v>
      </c>
      <c r="CS63" s="92">
        <v>237.62223800000004</v>
      </c>
      <c r="CT63" s="92">
        <v>115.797499</v>
      </c>
      <c r="CU63" s="92">
        <v>121.82473900000002</v>
      </c>
      <c r="CV63" s="92">
        <v>105.92347199999998</v>
      </c>
      <c r="CW63" s="92">
        <v>90.99112099999999</v>
      </c>
      <c r="CX63" s="92">
        <v>14.932351000000004</v>
      </c>
      <c r="CY63" s="92">
        <v>138.002663</v>
      </c>
      <c r="CZ63" s="92">
        <v>47.92125100000001</v>
      </c>
      <c r="DA63" s="92">
        <v>90.08141199999999</v>
      </c>
      <c r="DB63" s="92">
        <v>184.32457299999996</v>
      </c>
      <c r="DC63" s="92">
        <v>59.930041</v>
      </c>
      <c r="DD63" s="92">
        <v>124.39453199999998</v>
      </c>
      <c r="DE63" s="92">
        <v>205.95428799999996</v>
      </c>
      <c r="DF63" s="92">
        <v>70.47171900000001</v>
      </c>
      <c r="DG63" s="92">
        <v>135.48256899999996</v>
      </c>
      <c r="DH63" s="92">
        <v>196.666065</v>
      </c>
      <c r="DI63" s="92">
        <v>127.54304499999999</v>
      </c>
      <c r="DJ63" s="92">
        <v>69.12302000000001</v>
      </c>
      <c r="DK63" s="92">
        <v>207.72599999999997</v>
      </c>
      <c r="DL63" s="92">
        <v>241.15285199999997</v>
      </c>
      <c r="DM63" s="92">
        <v>-33.42685200000003</v>
      </c>
      <c r="DN63" s="92">
        <f>DN62-DN58-DN51-DN41-DN22</f>
        <v>2842.9453909999997</v>
      </c>
      <c r="DO63" s="92">
        <f>DO62-DO58-DO51-DO41-DO22</f>
        <v>1809.1153459999996</v>
      </c>
      <c r="DP63" s="92">
        <f>DP62-DP58-DP51-DP41-DP22</f>
        <v>1033.830045</v>
      </c>
      <c r="DQ63" s="92">
        <v>275.2708590000001</v>
      </c>
      <c r="DR63" s="92">
        <v>107.37146700000004</v>
      </c>
      <c r="DS63" s="92">
        <v>167.89939199999995</v>
      </c>
      <c r="DT63" s="92">
        <v>261.919835</v>
      </c>
      <c r="DU63" s="92">
        <v>98.05026400000003</v>
      </c>
      <c r="DV63" s="92">
        <v>163.86957099999998</v>
      </c>
      <c r="DW63" s="92">
        <v>241.258835</v>
      </c>
      <c r="DX63" s="92">
        <v>58.75689000000001</v>
      </c>
      <c r="DY63" s="92">
        <v>182.501945</v>
      </c>
      <c r="DZ63" s="92">
        <v>239.45605399999997</v>
      </c>
      <c r="EA63" s="92">
        <v>53.687938999999986</v>
      </c>
      <c r="EB63" s="92">
        <v>185.76811500000002</v>
      </c>
      <c r="EC63" s="92">
        <v>293.7418570000001</v>
      </c>
      <c r="ED63" s="92">
        <v>69.938222</v>
      </c>
      <c r="EE63" s="92">
        <v>223.80363499999993</v>
      </c>
      <c r="EF63" s="92">
        <v>426.03201299999984</v>
      </c>
      <c r="EG63" s="92">
        <v>101.98343800000005</v>
      </c>
      <c r="EH63" s="92">
        <v>324.04857499999997</v>
      </c>
      <c r="EI63" s="92">
        <v>147.12834500000002</v>
      </c>
      <c r="EJ63" s="92">
        <v>69.12285200000001</v>
      </c>
      <c r="EK63" s="92">
        <v>78.00549300000003</v>
      </c>
      <c r="EL63" s="92">
        <v>212.051319</v>
      </c>
      <c r="EM63" s="92">
        <v>57.661461</v>
      </c>
      <c r="EN63" s="92">
        <v>154.38985800000003</v>
      </c>
      <c r="EO63" s="92">
        <v>363.210403</v>
      </c>
      <c r="EP63" s="92">
        <v>76.135542</v>
      </c>
      <c r="EQ63" s="92">
        <v>287.074861</v>
      </c>
      <c r="ER63" s="92">
        <v>237.72180800000004</v>
      </c>
      <c r="ES63" s="92">
        <v>90.389024</v>
      </c>
      <c r="ET63" s="92">
        <v>147.33278400000003</v>
      </c>
      <c r="EU63" s="92">
        <v>194.94644899999997</v>
      </c>
      <c r="EV63" s="92">
        <v>35.951563</v>
      </c>
      <c r="EW63" s="92">
        <v>158.99488599999995</v>
      </c>
      <c r="EX63" s="92">
        <v>339.618804</v>
      </c>
      <c r="EY63" s="92">
        <v>44.36086900000001</v>
      </c>
      <c r="EZ63" s="92">
        <v>295.2579350000001</v>
      </c>
      <c r="FA63" s="92">
        <f>FA62-FA58-FA51-FA41-FA22</f>
        <v>3232.3565810000005</v>
      </c>
      <c r="FB63" s="92">
        <f>FB62-FB58-FB51-FB41-FB22</f>
        <v>863.409531</v>
      </c>
      <c r="FC63" s="92">
        <f>FC62-FC58-FC51-FC41-FC22</f>
        <v>2368.94705</v>
      </c>
      <c r="FD63" s="92">
        <v>157.700393</v>
      </c>
      <c r="FE63" s="92">
        <v>30.529922999999997</v>
      </c>
      <c r="FF63" s="92">
        <v>127.17047000000002</v>
      </c>
      <c r="FG63" s="92">
        <v>164.74578300000002</v>
      </c>
      <c r="FH63" s="92">
        <v>37.73676899999999</v>
      </c>
      <c r="FI63" s="92">
        <v>127.009014</v>
      </c>
      <c r="FJ63" s="92">
        <v>223.37732200000002</v>
      </c>
      <c r="FK63" s="92">
        <v>31.99757399999999</v>
      </c>
      <c r="FL63" s="92">
        <v>191.379748</v>
      </c>
      <c r="FM63" s="92">
        <v>212.6964670000001</v>
      </c>
      <c r="FN63" s="92">
        <v>71.02141300000001</v>
      </c>
      <c r="FO63" s="92">
        <v>141.67505399999993</v>
      </c>
      <c r="FP63" s="92">
        <v>268.25442300000003</v>
      </c>
      <c r="FQ63" s="92">
        <v>84.35728099999999</v>
      </c>
      <c r="FR63" s="92">
        <v>183.89714200000003</v>
      </c>
      <c r="FS63" s="92">
        <v>772.7396349999997</v>
      </c>
      <c r="FT63" s="92">
        <v>87.70939299999999</v>
      </c>
      <c r="FU63" s="92">
        <v>685.030242</v>
      </c>
      <c r="FV63" s="92">
        <v>152.683366</v>
      </c>
      <c r="FW63" s="92">
        <v>84.88842999999997</v>
      </c>
      <c r="FX63" s="92">
        <v>67.79493600000004</v>
      </c>
      <c r="FY63" s="92">
        <v>144.36950399999998</v>
      </c>
      <c r="FZ63" s="92">
        <v>31.530682</v>
      </c>
      <c r="GA63" s="92">
        <v>112.838822</v>
      </c>
      <c r="GB63" s="92">
        <v>239.363675</v>
      </c>
      <c r="GC63" s="92">
        <v>57.49518199999998</v>
      </c>
      <c r="GD63" s="92">
        <v>181.86849299999992</v>
      </c>
      <c r="GE63" s="92">
        <v>163.079333</v>
      </c>
      <c r="GF63" s="92">
        <v>73.84795399999999</v>
      </c>
      <c r="GG63" s="92">
        <v>89.2313789999999</v>
      </c>
      <c r="GH63" s="92">
        <v>320.4879730000001</v>
      </c>
      <c r="GI63" s="92">
        <v>58.360242999999976</v>
      </c>
      <c r="GJ63" s="92">
        <v>262.12773000000004</v>
      </c>
      <c r="GK63" s="92">
        <v>254.81160900000003</v>
      </c>
      <c r="GL63" s="92">
        <v>54.734559999999966</v>
      </c>
      <c r="GM63" s="92">
        <v>200.07704900000002</v>
      </c>
      <c r="GN63" s="92">
        <f t="shared" si="26"/>
        <v>3074.309483</v>
      </c>
      <c r="GO63" s="92">
        <f t="shared" si="5"/>
        <v>704.2094039999998</v>
      </c>
      <c r="GP63" s="92">
        <f t="shared" si="6"/>
        <v>2370.100079</v>
      </c>
    </row>
    <row r="64" spans="2:159" ht="12.75">
      <c r="B64" s="66" t="s">
        <v>153</v>
      </c>
      <c r="C64" s="5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EB64" s="113"/>
      <c r="FC64" s="107"/>
    </row>
    <row r="65" spans="2:198" ht="15.75">
      <c r="B65" s="80" t="s">
        <v>156</v>
      </c>
      <c r="C65" s="51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113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85"/>
      <c r="GO65" s="85"/>
      <c r="GP65" s="85"/>
    </row>
    <row r="66" spans="2:198" ht="12.75" customHeight="1">
      <c r="B66" s="145" t="s">
        <v>157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101"/>
      <c r="CT66" s="101"/>
      <c r="CU66" s="10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</row>
    <row r="67" spans="2:198" ht="12.75" customHeight="1">
      <c r="B67" s="124" t="s">
        <v>192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87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102"/>
      <c r="DO67" s="105"/>
      <c r="DP67" s="105"/>
      <c r="DQ67" s="94"/>
      <c r="DR67" s="94"/>
      <c r="EG67" s="81"/>
      <c r="EH67" s="81"/>
      <c r="EI67" s="81"/>
      <c r="EJ67" s="81"/>
      <c r="EK67" s="81"/>
      <c r="EL67" s="81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</row>
    <row r="68" spans="2:142" ht="12.75" customHeight="1">
      <c r="B68" s="125" t="s">
        <v>193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87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102"/>
      <c r="DO68" s="105"/>
      <c r="DP68" s="105"/>
      <c r="DQ68" s="94"/>
      <c r="DR68" s="94"/>
      <c r="EG68" s="81"/>
      <c r="EH68" s="81"/>
      <c r="EI68" s="81"/>
      <c r="EJ68" s="81"/>
      <c r="EK68" s="81"/>
      <c r="EL68" s="81"/>
    </row>
    <row r="69" spans="2:142" ht="12.75" customHeight="1" hidden="1">
      <c r="B69" s="145" t="s">
        <v>197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102"/>
      <c r="DO69" s="105"/>
      <c r="DP69" s="105"/>
      <c r="DQ69" s="94"/>
      <c r="DR69" s="94"/>
      <c r="EG69" s="81"/>
      <c r="EH69" s="81"/>
      <c r="EI69" s="81"/>
      <c r="EJ69" s="81"/>
      <c r="EK69" s="81"/>
      <c r="EL69" s="81"/>
    </row>
    <row r="70" spans="1:142" ht="13.5" customHeight="1">
      <c r="A70" s="57"/>
      <c r="B70" s="65" t="s">
        <v>159</v>
      </c>
      <c r="C70" s="56"/>
      <c r="D70" s="56"/>
      <c r="E70" s="56"/>
      <c r="F70" s="56"/>
      <c r="G70" s="56"/>
      <c r="H70" s="56"/>
      <c r="I70" s="56"/>
      <c r="J70" s="56"/>
      <c r="K70" s="56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81"/>
      <c r="EH70" s="81"/>
      <c r="EI70" s="81"/>
      <c r="EJ70" s="81"/>
      <c r="EK70" s="81"/>
      <c r="EL70" s="81"/>
    </row>
    <row r="71" spans="2:142" ht="16.5" customHeight="1">
      <c r="B71" s="65" t="s">
        <v>158</v>
      </c>
      <c r="C71" s="72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102"/>
      <c r="DO71" s="105"/>
      <c r="DP71" s="105"/>
      <c r="DQ71" s="94"/>
      <c r="DR71" s="94"/>
      <c r="EG71" s="81"/>
      <c r="EH71" s="81"/>
      <c r="EI71" s="81"/>
      <c r="EJ71" s="81"/>
      <c r="EK71" s="81"/>
      <c r="EL71" s="81"/>
    </row>
    <row r="72" spans="4:142" ht="15.75"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AN72" s="39"/>
      <c r="AO72" s="39"/>
      <c r="AP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94"/>
      <c r="CA72" s="94"/>
      <c r="CB72" s="94"/>
      <c r="CC72" s="94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103"/>
      <c r="DK72" s="104"/>
      <c r="DL72" s="104"/>
      <c r="DM72" s="104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81"/>
      <c r="EH72" s="81"/>
      <c r="EI72" s="81"/>
      <c r="EJ72" s="81"/>
      <c r="EK72" s="81"/>
      <c r="EL72" s="81"/>
    </row>
    <row r="73" spans="3:142" ht="15.75" customHeight="1">
      <c r="C73" s="110" t="s">
        <v>188</v>
      </c>
      <c r="D73" s="153" t="s">
        <v>276</v>
      </c>
      <c r="E73" s="153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N73" s="39"/>
      <c r="AO73" s="39"/>
      <c r="AP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94"/>
      <c r="CA73" s="94"/>
      <c r="CB73" s="94"/>
      <c r="CC73" s="94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102"/>
      <c r="DO73" s="105"/>
      <c r="DP73" s="105"/>
      <c r="DQ73" s="94"/>
      <c r="DR73" s="94"/>
      <c r="EG73" s="81"/>
      <c r="EH73" s="81"/>
      <c r="EI73" s="81"/>
      <c r="EJ73" s="81"/>
      <c r="EK73" s="81"/>
      <c r="EL73" s="81"/>
    </row>
    <row r="74" spans="3:142" ht="15.75">
      <c r="C74" s="111" t="s">
        <v>189</v>
      </c>
      <c r="D74" s="128" t="s">
        <v>274</v>
      </c>
      <c r="E74" s="128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N74" s="39"/>
      <c r="AO74" s="39"/>
      <c r="AP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94"/>
      <c r="CA74" s="94"/>
      <c r="CB74" s="94"/>
      <c r="CC74" s="94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103"/>
      <c r="DK74" s="104"/>
      <c r="DL74" s="104"/>
      <c r="DM74" s="104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81"/>
      <c r="EH74" s="81"/>
      <c r="EI74" s="81"/>
      <c r="EJ74" s="81"/>
      <c r="EK74" s="81"/>
      <c r="EL74" s="81"/>
    </row>
    <row r="75" spans="3:142" ht="15.75" customHeight="1">
      <c r="C75" s="111" t="s">
        <v>190</v>
      </c>
      <c r="D75" s="128" t="s">
        <v>275</v>
      </c>
      <c r="E75" s="128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N75" s="39"/>
      <c r="AO75" s="39"/>
      <c r="AP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94"/>
      <c r="CA75" s="94"/>
      <c r="CB75" s="94"/>
      <c r="CC75" s="94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102"/>
      <c r="DO75" s="105"/>
      <c r="DP75" s="105"/>
      <c r="DQ75" s="94"/>
      <c r="DR75" s="94"/>
      <c r="EG75" s="81"/>
      <c r="EH75" s="81"/>
      <c r="EI75" s="81"/>
      <c r="EJ75" s="81"/>
      <c r="EK75" s="81"/>
      <c r="EL75" s="81"/>
    </row>
    <row r="76" spans="3:142" ht="15.75">
      <c r="C76" s="111" t="s">
        <v>191</v>
      </c>
      <c r="D76" s="128" t="s">
        <v>277</v>
      </c>
      <c r="E76" s="128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AN76" s="39"/>
      <c r="AO76" s="39"/>
      <c r="AP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94"/>
      <c r="CA76" s="94"/>
      <c r="CB76" s="94"/>
      <c r="CC76" s="94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103"/>
      <c r="DK76" s="104"/>
      <c r="DL76" s="104"/>
      <c r="DM76" s="104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81"/>
      <c r="EH76" s="81"/>
      <c r="EI76" s="81"/>
      <c r="EJ76" s="81"/>
      <c r="EK76" s="81"/>
      <c r="EL76" s="81"/>
    </row>
    <row r="77" spans="3:142" ht="15.75">
      <c r="C77" s="111" t="s">
        <v>154</v>
      </c>
      <c r="D77" s="130" t="s">
        <v>291</v>
      </c>
      <c r="E77" s="128"/>
      <c r="BZ77" s="96"/>
      <c r="CA77" s="96"/>
      <c r="CB77" s="96"/>
      <c r="CC77" s="96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102"/>
      <c r="DO77" s="105"/>
      <c r="DP77" s="105"/>
      <c r="DQ77" s="94"/>
      <c r="DR77" s="94"/>
      <c r="EG77" s="81"/>
      <c r="EH77" s="81"/>
      <c r="EI77" s="81"/>
      <c r="EJ77" s="81"/>
      <c r="EK77" s="81"/>
      <c r="EL77" s="81"/>
    </row>
    <row r="78" spans="3:142" ht="15.75">
      <c r="C78" s="111"/>
      <c r="D78" s="128"/>
      <c r="BZ78" s="96"/>
      <c r="CA78" s="96"/>
      <c r="CB78" s="96"/>
      <c r="CC78" s="96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103"/>
      <c r="DK78" s="104"/>
      <c r="DL78" s="104"/>
      <c r="DM78" s="104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81"/>
      <c r="EH78" s="81"/>
      <c r="EI78" s="81"/>
      <c r="EJ78" s="81"/>
      <c r="EK78" s="81"/>
      <c r="EL78" s="81"/>
    </row>
    <row r="79" spans="78:142" ht="15.75">
      <c r="BZ79" s="96"/>
      <c r="CA79" s="96"/>
      <c r="CB79" s="96"/>
      <c r="CC79" s="96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102"/>
      <c r="DO79" s="105"/>
      <c r="DP79" s="105"/>
      <c r="DQ79" s="94"/>
      <c r="DR79" s="94"/>
      <c r="EG79" s="81"/>
      <c r="EH79" s="81"/>
      <c r="EI79" s="81"/>
      <c r="EJ79" s="81"/>
      <c r="EK79" s="81"/>
      <c r="EL79" s="81"/>
    </row>
    <row r="80" spans="78:142" ht="15.75">
      <c r="BZ80" s="96"/>
      <c r="CA80" s="96"/>
      <c r="CB80" s="96"/>
      <c r="CC80" s="96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103"/>
      <c r="DK80" s="104"/>
      <c r="DL80" s="104"/>
      <c r="DM80" s="104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81"/>
      <c r="EH80" s="81"/>
      <c r="EI80" s="81"/>
      <c r="EJ80" s="81"/>
      <c r="EK80" s="81"/>
      <c r="EL80" s="81"/>
    </row>
    <row r="81" spans="78:118" ht="15">
      <c r="BZ81" s="96"/>
      <c r="CA81" s="96"/>
      <c r="CB81" s="96"/>
      <c r="CC81" s="96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4"/>
    </row>
    <row r="82" spans="78:118" ht="15.75">
      <c r="BZ82" s="96"/>
      <c r="CA82" s="96"/>
      <c r="CB82" s="96"/>
      <c r="CC82" s="96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103"/>
      <c r="DK82" s="104"/>
      <c r="DL82" s="104"/>
      <c r="DM82" s="104"/>
      <c r="DN82" s="94"/>
    </row>
    <row r="83" spans="78:118" ht="15">
      <c r="BZ83" s="96"/>
      <c r="CA83" s="96"/>
      <c r="CB83" s="96"/>
      <c r="CC83" s="96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4"/>
    </row>
    <row r="84" spans="78:118" ht="15.75">
      <c r="BZ84" s="96"/>
      <c r="CA84" s="96"/>
      <c r="CB84" s="96"/>
      <c r="CC84" s="96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103"/>
      <c r="DK84" s="104"/>
      <c r="DL84" s="104"/>
      <c r="DM84" s="104"/>
      <c r="DN84" s="94"/>
    </row>
    <row r="85" spans="78:118" ht="15">
      <c r="BZ85" s="96"/>
      <c r="CA85" s="96"/>
      <c r="CB85" s="96"/>
      <c r="CC85" s="96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4"/>
    </row>
    <row r="86" spans="78:118" ht="15.75">
      <c r="BZ86" s="96"/>
      <c r="CA86" s="96"/>
      <c r="CB86" s="96"/>
      <c r="CC86" s="96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103"/>
      <c r="DK86" s="104"/>
      <c r="DL86" s="104"/>
      <c r="DM86" s="104"/>
      <c r="DN86" s="94"/>
    </row>
    <row r="87" spans="78:118" ht="15">
      <c r="BZ87" s="96"/>
      <c r="CA87" s="96"/>
      <c r="CB87" s="96"/>
      <c r="CC87" s="96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4"/>
    </row>
    <row r="88" spans="78:118" ht="15.75">
      <c r="BZ88" s="96"/>
      <c r="CA88" s="96"/>
      <c r="CB88" s="96"/>
      <c r="CC88" s="96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103"/>
      <c r="DK88" s="104"/>
      <c r="DL88" s="104"/>
      <c r="DM88" s="104"/>
      <c r="DN88" s="94"/>
    </row>
    <row r="89" spans="78:117" ht="15">
      <c r="BZ89" s="96"/>
      <c r="CA89" s="96"/>
      <c r="CB89" s="96"/>
      <c r="CC89" s="96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</row>
    <row r="90" spans="78:117" ht="15.75">
      <c r="BZ90" s="96"/>
      <c r="CA90" s="96"/>
      <c r="CB90" s="96"/>
      <c r="CC90" s="96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103"/>
      <c r="DK90" s="104"/>
      <c r="DL90" s="104"/>
      <c r="DM90" s="104"/>
    </row>
    <row r="91" spans="78:117" ht="15">
      <c r="BZ91" s="96"/>
      <c r="CA91" s="96"/>
      <c r="CB91" s="96"/>
      <c r="CC91" s="96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</row>
    <row r="92" spans="78:117" ht="15.75">
      <c r="BZ92" s="96"/>
      <c r="CA92" s="96"/>
      <c r="CB92" s="96"/>
      <c r="CC92" s="96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103"/>
      <c r="DK92" s="104"/>
      <c r="DL92" s="104"/>
      <c r="DM92" s="104"/>
    </row>
    <row r="93" spans="78:117" ht="15">
      <c r="BZ93" s="96"/>
      <c r="CA93" s="96"/>
      <c r="CB93" s="96"/>
      <c r="CC93" s="96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</row>
    <row r="94" spans="78:117" ht="15.75">
      <c r="BZ94" s="96"/>
      <c r="CA94" s="96"/>
      <c r="CB94" s="96"/>
      <c r="CC94" s="96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103"/>
      <c r="DK94" s="104"/>
      <c r="DL94" s="104"/>
      <c r="DM94" s="104"/>
    </row>
    <row r="95" spans="78:117" ht="15">
      <c r="BZ95" s="96"/>
      <c r="CA95" s="96"/>
      <c r="CB95" s="96"/>
      <c r="CC95" s="96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</row>
    <row r="96" spans="78:117" ht="15.75">
      <c r="BZ96" s="96"/>
      <c r="CA96" s="96"/>
      <c r="CB96" s="96"/>
      <c r="CC96" s="96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103"/>
      <c r="DK96" s="104"/>
      <c r="DL96" s="104"/>
      <c r="DM96" s="104"/>
    </row>
    <row r="97" spans="78:117" ht="15">
      <c r="BZ97" s="96"/>
      <c r="CA97" s="96"/>
      <c r="CB97" s="96"/>
      <c r="CC97" s="96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</row>
    <row r="98" spans="78:117" ht="15.75">
      <c r="BZ98" s="96"/>
      <c r="CA98" s="96"/>
      <c r="CB98" s="96"/>
      <c r="CC98" s="96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103"/>
      <c r="DK98" s="104"/>
      <c r="DL98" s="104"/>
      <c r="DM98" s="104"/>
    </row>
    <row r="99" spans="78:117" ht="15">
      <c r="BZ99" s="96"/>
      <c r="CA99" s="96"/>
      <c r="CB99" s="96"/>
      <c r="CC99" s="96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</row>
    <row r="100" spans="78:117" ht="15.75">
      <c r="BZ100" s="96"/>
      <c r="CA100" s="96"/>
      <c r="CB100" s="96"/>
      <c r="CC100" s="96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103"/>
      <c r="DK100" s="104"/>
      <c r="DL100" s="104"/>
      <c r="DM100" s="104"/>
    </row>
    <row r="101" spans="78:117" ht="15">
      <c r="BZ101" s="96"/>
      <c r="CA101" s="96"/>
      <c r="CB101" s="96"/>
      <c r="CC101" s="96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</row>
    <row r="102" spans="78:117" ht="15.75">
      <c r="BZ102" s="96"/>
      <c r="CA102" s="96"/>
      <c r="CB102" s="96"/>
      <c r="CC102" s="96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103"/>
      <c r="DK102" s="104"/>
      <c r="DL102" s="104"/>
      <c r="DM102" s="104"/>
    </row>
    <row r="103" spans="78:117" ht="15">
      <c r="BZ103" s="96"/>
      <c r="CA103" s="96"/>
      <c r="CB103" s="96"/>
      <c r="CC103" s="96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</row>
    <row r="104" spans="78:117" ht="15.75">
      <c r="BZ104" s="96"/>
      <c r="CA104" s="96"/>
      <c r="CB104" s="96"/>
      <c r="CC104" s="96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103"/>
      <c r="DK104" s="104"/>
      <c r="DL104" s="104"/>
      <c r="DM104" s="104"/>
    </row>
    <row r="105" spans="78:117" ht="15">
      <c r="BZ105" s="96"/>
      <c r="CA105" s="96"/>
      <c r="CB105" s="96"/>
      <c r="CC105" s="96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</row>
    <row r="106" spans="78:117" ht="15.75">
      <c r="BZ106" s="96"/>
      <c r="CA106" s="96"/>
      <c r="CB106" s="96"/>
      <c r="CC106" s="96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103"/>
      <c r="DK106" s="104"/>
      <c r="DL106" s="104"/>
      <c r="DM106" s="104"/>
    </row>
    <row r="107" spans="78:117" ht="15">
      <c r="BZ107" s="96"/>
      <c r="CA107" s="96"/>
      <c r="CB107" s="96"/>
      <c r="CC107" s="96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</row>
    <row r="108" spans="78:117" ht="15.75">
      <c r="BZ108" s="96"/>
      <c r="CA108" s="96"/>
      <c r="CB108" s="96"/>
      <c r="CC108" s="96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103"/>
      <c r="DK108" s="104"/>
      <c r="DL108" s="104"/>
      <c r="DM108" s="104"/>
    </row>
    <row r="109" spans="78:117" ht="15">
      <c r="BZ109" s="96"/>
      <c r="CA109" s="96"/>
      <c r="CB109" s="96"/>
      <c r="CC109" s="96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</row>
    <row r="110" spans="78:117" ht="15.75">
      <c r="BZ110" s="96"/>
      <c r="CA110" s="96"/>
      <c r="CB110" s="96"/>
      <c r="CC110" s="96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103"/>
      <c r="DK110" s="104"/>
      <c r="DL110" s="104"/>
      <c r="DM110" s="104"/>
    </row>
    <row r="111" spans="78:117" ht="15">
      <c r="BZ111" s="96"/>
      <c r="CA111" s="96"/>
      <c r="CB111" s="96"/>
      <c r="CC111" s="96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</row>
    <row r="112" spans="78:117" ht="15.75">
      <c r="BZ112" s="96"/>
      <c r="CA112" s="96"/>
      <c r="CB112" s="96"/>
      <c r="CC112" s="96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103"/>
      <c r="DK112" s="104"/>
      <c r="DL112" s="104"/>
      <c r="DM112" s="104"/>
    </row>
    <row r="113" spans="78:117" ht="15">
      <c r="BZ113" s="96"/>
      <c r="CA113" s="96"/>
      <c r="CB113" s="96"/>
      <c r="CC113" s="96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</row>
    <row r="114" spans="78:117" ht="15.75">
      <c r="BZ114" s="96"/>
      <c r="CA114" s="96"/>
      <c r="CB114" s="96"/>
      <c r="CC114" s="96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103"/>
      <c r="DK114" s="104"/>
      <c r="DL114" s="104"/>
      <c r="DM114" s="104"/>
    </row>
    <row r="115" spans="78:117" ht="15">
      <c r="BZ115" s="96"/>
      <c r="CA115" s="96"/>
      <c r="CB115" s="96"/>
      <c r="CC115" s="96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</row>
    <row r="116" spans="78:117" ht="15.75">
      <c r="BZ116" s="96"/>
      <c r="CA116" s="96"/>
      <c r="CB116" s="96"/>
      <c r="CC116" s="96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103"/>
      <c r="DK116" s="104"/>
      <c r="DL116" s="104"/>
      <c r="DM116" s="104"/>
    </row>
    <row r="117" spans="78:117" ht="15">
      <c r="BZ117" s="96"/>
      <c r="CA117" s="96"/>
      <c r="CB117" s="96"/>
      <c r="CC117" s="96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</row>
    <row r="118" spans="78:117" ht="15.75">
      <c r="BZ118" s="96"/>
      <c r="CA118" s="96"/>
      <c r="CB118" s="96"/>
      <c r="CC118" s="96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103"/>
      <c r="DK118" s="104"/>
      <c r="DL118" s="104"/>
      <c r="DM118" s="104"/>
    </row>
    <row r="119" spans="78:117" ht="15">
      <c r="BZ119" s="96"/>
      <c r="CA119" s="96"/>
      <c r="CB119" s="96"/>
      <c r="CC119" s="96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</row>
    <row r="120" spans="78:117" ht="15.75">
      <c r="BZ120" s="96"/>
      <c r="CA120" s="96"/>
      <c r="CB120" s="96"/>
      <c r="CC120" s="96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103"/>
      <c r="DK120" s="104"/>
      <c r="DL120" s="104"/>
      <c r="DM120" s="104"/>
    </row>
    <row r="121" spans="78:117" ht="15">
      <c r="BZ121" s="96"/>
      <c r="CA121" s="96"/>
      <c r="CB121" s="96"/>
      <c r="CC121" s="96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</row>
    <row r="122" spans="78:117" ht="15.75">
      <c r="BZ122" s="96"/>
      <c r="CA122" s="96"/>
      <c r="CB122" s="96"/>
      <c r="CC122" s="96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103"/>
      <c r="DK122" s="104"/>
      <c r="DL122" s="104"/>
      <c r="DM122" s="104"/>
    </row>
    <row r="123" spans="78:117" ht="15">
      <c r="BZ123" s="96"/>
      <c r="CA123" s="96"/>
      <c r="CB123" s="96"/>
      <c r="CC123" s="96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</row>
    <row r="124" spans="78:117" ht="15.75">
      <c r="BZ124" s="96"/>
      <c r="CA124" s="96"/>
      <c r="CB124" s="96"/>
      <c r="CC124" s="96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103"/>
      <c r="DK124" s="104"/>
      <c r="DL124" s="104"/>
      <c r="DM124" s="104"/>
    </row>
    <row r="125" spans="78:117" ht="15">
      <c r="BZ125" s="96"/>
      <c r="CA125" s="96"/>
      <c r="CB125" s="96"/>
      <c r="CC125" s="96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</row>
    <row r="126" spans="78:117" ht="15.75">
      <c r="BZ126" s="96"/>
      <c r="CA126" s="96"/>
      <c r="CB126" s="96"/>
      <c r="CC126" s="96"/>
      <c r="CD126" s="97"/>
      <c r="CE126" s="98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103"/>
      <c r="DK126" s="104"/>
      <c r="DL126" s="104"/>
      <c r="DM126" s="104"/>
    </row>
    <row r="127" spans="78:117" ht="15">
      <c r="BZ127" s="96"/>
      <c r="CA127" s="96"/>
      <c r="CB127" s="96"/>
      <c r="CC127" s="96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</row>
    <row r="128" spans="78:117" ht="15.75">
      <c r="BZ128" s="96"/>
      <c r="CA128" s="96"/>
      <c r="CB128" s="96"/>
      <c r="CC128" s="96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103"/>
      <c r="DK128" s="104"/>
      <c r="DL128" s="104"/>
      <c r="DM128" s="104"/>
    </row>
    <row r="129" spans="78:117" ht="12.75">
      <c r="BZ129" s="96"/>
      <c r="CA129" s="96"/>
      <c r="CB129" s="96"/>
      <c r="CC129" s="96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</row>
    <row r="130" spans="78:117" ht="15.75">
      <c r="BZ130" s="96"/>
      <c r="CA130" s="96"/>
      <c r="CB130" s="96"/>
      <c r="CC130" s="96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103"/>
      <c r="DK130" s="104"/>
      <c r="DL130" s="104"/>
      <c r="DM130" s="104"/>
    </row>
    <row r="131" spans="78:117" ht="12.75">
      <c r="BZ131" s="96"/>
      <c r="CA131" s="96"/>
      <c r="CB131" s="96"/>
      <c r="CC131" s="96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</row>
    <row r="132" spans="78:117" ht="15.75">
      <c r="BZ132" s="96"/>
      <c r="CA132" s="96"/>
      <c r="CB132" s="96"/>
      <c r="CC132" s="96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103"/>
      <c r="DK132" s="104"/>
      <c r="DL132" s="104"/>
      <c r="DM132" s="104"/>
    </row>
    <row r="133" spans="78:117" ht="12.75">
      <c r="BZ133" s="96"/>
      <c r="CA133" s="96"/>
      <c r="CB133" s="96"/>
      <c r="CC133" s="96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</row>
    <row r="134" spans="78:117" ht="15.75">
      <c r="BZ134" s="96"/>
      <c r="CA134" s="96"/>
      <c r="CB134" s="96"/>
      <c r="CC134" s="96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103"/>
      <c r="DK134" s="104"/>
      <c r="DL134" s="104"/>
      <c r="DM134" s="104"/>
    </row>
    <row r="135" spans="78:117" ht="12.75">
      <c r="BZ135" s="96"/>
      <c r="CA135" s="96"/>
      <c r="CB135" s="96"/>
      <c r="CC135" s="96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</row>
    <row r="136" spans="78:117" ht="15.75">
      <c r="BZ136" s="96"/>
      <c r="CA136" s="96"/>
      <c r="CB136" s="96"/>
      <c r="CC136" s="96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103"/>
      <c r="DK136" s="104"/>
      <c r="DL136" s="104"/>
      <c r="DM136" s="104"/>
    </row>
    <row r="137" spans="78:117" ht="12.75">
      <c r="BZ137" s="96"/>
      <c r="CA137" s="96"/>
      <c r="CB137" s="96"/>
      <c r="CC137" s="96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</row>
    <row r="138" spans="78:117" ht="15.75">
      <c r="BZ138" s="96"/>
      <c r="CA138" s="96"/>
      <c r="CB138" s="96"/>
      <c r="CC138" s="96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103"/>
      <c r="DK138" s="104"/>
      <c r="DL138" s="104"/>
      <c r="DM138" s="104"/>
    </row>
    <row r="139" spans="78:117" ht="12.75">
      <c r="BZ139" s="96"/>
      <c r="CA139" s="96"/>
      <c r="CB139" s="96"/>
      <c r="CC139" s="96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</row>
    <row r="140" spans="78:117" ht="15.75">
      <c r="BZ140" s="96"/>
      <c r="CA140" s="96"/>
      <c r="CB140" s="96"/>
      <c r="CC140" s="96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103"/>
      <c r="DK140" s="104"/>
      <c r="DL140" s="104"/>
      <c r="DM140" s="104"/>
    </row>
    <row r="141" spans="78:117" ht="12.75">
      <c r="BZ141" s="96"/>
      <c r="CA141" s="96"/>
      <c r="CB141" s="96"/>
      <c r="CC141" s="96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</row>
    <row r="142" spans="78:117" ht="15.75">
      <c r="BZ142" s="96"/>
      <c r="CA142" s="96"/>
      <c r="CB142" s="96"/>
      <c r="CC142" s="96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103"/>
      <c r="DK142" s="104"/>
      <c r="DL142" s="104"/>
      <c r="DM142" s="104"/>
    </row>
    <row r="143" spans="78:117" ht="12.75">
      <c r="BZ143" s="96"/>
      <c r="CA143" s="96"/>
      <c r="CB143" s="96"/>
      <c r="CC143" s="96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</row>
    <row r="144" spans="78:117" ht="15.75">
      <c r="BZ144" s="96"/>
      <c r="CA144" s="96"/>
      <c r="CB144" s="96"/>
      <c r="CC144" s="96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103"/>
      <c r="DK144" s="104"/>
      <c r="DL144" s="104"/>
      <c r="DM144" s="104"/>
    </row>
    <row r="145" spans="78:117" ht="12.75">
      <c r="BZ145" s="96"/>
      <c r="CA145" s="96"/>
      <c r="CB145" s="96"/>
      <c r="CC145" s="96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</row>
    <row r="146" spans="78:117" ht="15.75">
      <c r="BZ146" s="96"/>
      <c r="CA146" s="96"/>
      <c r="CB146" s="96"/>
      <c r="CC146" s="96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103"/>
      <c r="DK146" s="104"/>
      <c r="DL146" s="104"/>
      <c r="DM146" s="104"/>
    </row>
    <row r="147" spans="78:117" ht="12.75">
      <c r="BZ147" s="96"/>
      <c r="CA147" s="96"/>
      <c r="CB147" s="96"/>
      <c r="CC147" s="96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</row>
    <row r="148" spans="78:117" ht="15.75">
      <c r="BZ148" s="96"/>
      <c r="CA148" s="96"/>
      <c r="CB148" s="96"/>
      <c r="CC148" s="96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103"/>
      <c r="DK148" s="104"/>
      <c r="DL148" s="104"/>
      <c r="DM148" s="104"/>
    </row>
    <row r="149" spans="78:117" ht="12.75">
      <c r="BZ149" s="96"/>
      <c r="CA149" s="96"/>
      <c r="CB149" s="96"/>
      <c r="CC149" s="96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</row>
    <row r="150" spans="78:117" ht="15.75">
      <c r="BZ150" s="96"/>
      <c r="CA150" s="96"/>
      <c r="CB150" s="96"/>
      <c r="CC150" s="96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103"/>
      <c r="DK150" s="104"/>
      <c r="DL150" s="104"/>
      <c r="DM150" s="104"/>
    </row>
    <row r="151" spans="78:117" ht="12.75">
      <c r="BZ151" s="96"/>
      <c r="CA151" s="96"/>
      <c r="CB151" s="96"/>
      <c r="CC151" s="96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</row>
    <row r="152" spans="78:117" ht="15.75">
      <c r="BZ152" s="96"/>
      <c r="CA152" s="96"/>
      <c r="CB152" s="96"/>
      <c r="CC152" s="96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103"/>
      <c r="DK152" s="104"/>
      <c r="DL152" s="104"/>
      <c r="DM152" s="104"/>
    </row>
    <row r="153" spans="78:117" ht="12.75">
      <c r="BZ153" s="96"/>
      <c r="CA153" s="96"/>
      <c r="CB153" s="96"/>
      <c r="CC153" s="96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</row>
    <row r="154" spans="78:117" ht="15.75">
      <c r="BZ154" s="96"/>
      <c r="CA154" s="96"/>
      <c r="CB154" s="96"/>
      <c r="CC154" s="96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103"/>
      <c r="DK154" s="104"/>
      <c r="DL154" s="104"/>
      <c r="DM154" s="104"/>
    </row>
    <row r="155" spans="78:117" ht="12.75">
      <c r="BZ155" s="96"/>
      <c r="CA155" s="96"/>
      <c r="CB155" s="96"/>
      <c r="CC155" s="96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</row>
    <row r="156" spans="78:117" ht="15.75">
      <c r="BZ156" s="96"/>
      <c r="CA156" s="96"/>
      <c r="CB156" s="96"/>
      <c r="CC156" s="96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103"/>
      <c r="DK156" s="104"/>
      <c r="DL156" s="104"/>
      <c r="DM156" s="104"/>
    </row>
    <row r="157" spans="78:117" ht="12.75">
      <c r="BZ157" s="96"/>
      <c r="CA157" s="96"/>
      <c r="CB157" s="96"/>
      <c r="CC157" s="96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</row>
    <row r="158" spans="78:117" ht="15.75">
      <c r="BZ158" s="96"/>
      <c r="CA158" s="96"/>
      <c r="CB158" s="96"/>
      <c r="CC158" s="96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103"/>
      <c r="DK158" s="104"/>
      <c r="DL158" s="104"/>
      <c r="DM158" s="104"/>
    </row>
    <row r="159" spans="78:117" ht="12.75">
      <c r="BZ159" s="96"/>
      <c r="CA159" s="96"/>
      <c r="CB159" s="96"/>
      <c r="CC159" s="96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</row>
    <row r="160" spans="78:117" ht="15.75">
      <c r="BZ160" s="96"/>
      <c r="CA160" s="96"/>
      <c r="CB160" s="96"/>
      <c r="CC160" s="96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103"/>
      <c r="DK160" s="104"/>
      <c r="DL160" s="104"/>
      <c r="DM160" s="104"/>
    </row>
    <row r="161" spans="78:117" ht="12.75">
      <c r="BZ161" s="96"/>
      <c r="CA161" s="96"/>
      <c r="CB161" s="96"/>
      <c r="CC161" s="96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</row>
    <row r="162" spans="78:117" ht="15.75">
      <c r="BZ162" s="96"/>
      <c r="CA162" s="96"/>
      <c r="CB162" s="96"/>
      <c r="CC162" s="96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103"/>
      <c r="DK162" s="104"/>
      <c r="DL162" s="104"/>
      <c r="DM162" s="104"/>
    </row>
    <row r="163" spans="78:117" ht="12.75">
      <c r="BZ163" s="96"/>
      <c r="CA163" s="96"/>
      <c r="CB163" s="96"/>
      <c r="CC163" s="96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</row>
    <row r="164" spans="78:117" ht="15.75">
      <c r="BZ164" s="96"/>
      <c r="CA164" s="96"/>
      <c r="CB164" s="96"/>
      <c r="CC164" s="96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103"/>
      <c r="DK164" s="104"/>
      <c r="DL164" s="104"/>
      <c r="DM164" s="104"/>
    </row>
    <row r="165" spans="78:117" ht="12.75">
      <c r="BZ165" s="96"/>
      <c r="CA165" s="96"/>
      <c r="CB165" s="96"/>
      <c r="CC165" s="96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</row>
    <row r="166" spans="78:117" ht="15.75">
      <c r="BZ166" s="96"/>
      <c r="CA166" s="96"/>
      <c r="CB166" s="96"/>
      <c r="CC166" s="96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103"/>
      <c r="DK166" s="104"/>
      <c r="DL166" s="104"/>
      <c r="DM166" s="104"/>
    </row>
    <row r="167" spans="78:117" ht="12.75">
      <c r="BZ167" s="96"/>
      <c r="CA167" s="96"/>
      <c r="CB167" s="96"/>
      <c r="CC167" s="96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</row>
    <row r="168" spans="78:117" ht="15.75">
      <c r="BZ168" s="96"/>
      <c r="CA168" s="96"/>
      <c r="CB168" s="96"/>
      <c r="CC168" s="96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103"/>
      <c r="DK168" s="104"/>
      <c r="DL168" s="104"/>
      <c r="DM168" s="104"/>
    </row>
    <row r="169" spans="78:117" ht="12.75">
      <c r="BZ169" s="96"/>
      <c r="CA169" s="96"/>
      <c r="CB169" s="96"/>
      <c r="CC169" s="96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</row>
    <row r="170" spans="78:117" ht="15.75">
      <c r="BZ170" s="96"/>
      <c r="CA170" s="96"/>
      <c r="CB170" s="96"/>
      <c r="CC170" s="96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103"/>
      <c r="DK170" s="104"/>
      <c r="DL170" s="104"/>
      <c r="DM170" s="104"/>
    </row>
    <row r="171" spans="78:117" ht="12.75">
      <c r="BZ171" s="96"/>
      <c r="CA171" s="96"/>
      <c r="CB171" s="96"/>
      <c r="CC171" s="96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</row>
    <row r="172" spans="78:117" ht="15.75">
      <c r="BZ172" s="96"/>
      <c r="CA172" s="96"/>
      <c r="CB172" s="96"/>
      <c r="CC172" s="96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103"/>
      <c r="DK172" s="104"/>
      <c r="DL172" s="104"/>
      <c r="DM172" s="104"/>
    </row>
    <row r="173" spans="78:117" ht="12.75">
      <c r="BZ173" s="96"/>
      <c r="CA173" s="96"/>
      <c r="CB173" s="96"/>
      <c r="CC173" s="96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</row>
    <row r="174" spans="78:117" ht="15.75">
      <c r="BZ174" s="96"/>
      <c r="CA174" s="96"/>
      <c r="CB174" s="96"/>
      <c r="CC174" s="96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103"/>
      <c r="DK174" s="104"/>
      <c r="DL174" s="104"/>
      <c r="DM174" s="104"/>
    </row>
    <row r="175" spans="78:117" ht="12.75">
      <c r="BZ175" s="96"/>
      <c r="CA175" s="96"/>
      <c r="CB175" s="96"/>
      <c r="CC175" s="96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</row>
    <row r="176" spans="78:117" ht="15.75">
      <c r="BZ176" s="96"/>
      <c r="CA176" s="96"/>
      <c r="CB176" s="96"/>
      <c r="CC176" s="96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103"/>
      <c r="DK176" s="104"/>
      <c r="DL176" s="104"/>
      <c r="DM176" s="104"/>
    </row>
    <row r="177" spans="78:117" ht="12.75">
      <c r="BZ177" s="96"/>
      <c r="CA177" s="96"/>
      <c r="CB177" s="96"/>
      <c r="CC177" s="96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</row>
    <row r="178" spans="78:117" ht="15.75">
      <c r="BZ178" s="96"/>
      <c r="CA178" s="96"/>
      <c r="CB178" s="96"/>
      <c r="CC178" s="96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103"/>
      <c r="DK178" s="104"/>
      <c r="DL178" s="104"/>
      <c r="DM178" s="104"/>
    </row>
    <row r="179" spans="78:117" ht="12.75">
      <c r="BZ179" s="96"/>
      <c r="CA179" s="96"/>
      <c r="CB179" s="96"/>
      <c r="CC179" s="96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</row>
    <row r="180" spans="78:117" ht="15.75">
      <c r="BZ180" s="96"/>
      <c r="CA180" s="96"/>
      <c r="CB180" s="96"/>
      <c r="CC180" s="96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103"/>
      <c r="DK180" s="104"/>
      <c r="DL180" s="104"/>
      <c r="DM180" s="104"/>
    </row>
    <row r="181" spans="78:117" ht="12.75">
      <c r="BZ181" s="96"/>
      <c r="CA181" s="96"/>
      <c r="CB181" s="96"/>
      <c r="CC181" s="96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</row>
    <row r="182" spans="78:117" ht="15.75">
      <c r="BZ182" s="96"/>
      <c r="CA182" s="96"/>
      <c r="CB182" s="96"/>
      <c r="CC182" s="96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103"/>
      <c r="DK182" s="104"/>
      <c r="DL182" s="104"/>
      <c r="DM182" s="104"/>
    </row>
    <row r="183" spans="78:117" ht="12.75">
      <c r="BZ183" s="96"/>
      <c r="CA183" s="96"/>
      <c r="CB183" s="96"/>
      <c r="CC183" s="96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</row>
    <row r="184" spans="78:117" ht="15.75">
      <c r="BZ184" s="96"/>
      <c r="CA184" s="96"/>
      <c r="CB184" s="96"/>
      <c r="CC184" s="96"/>
      <c r="CD184" s="100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103"/>
      <c r="DK184" s="104"/>
      <c r="DL184" s="104"/>
      <c r="DM184" s="104"/>
    </row>
    <row r="185" spans="78:117" ht="12.75">
      <c r="BZ185" s="96"/>
      <c r="CA185" s="96"/>
      <c r="CB185" s="96"/>
      <c r="CC185" s="96"/>
      <c r="CD185" s="100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</row>
    <row r="186" spans="78:160" ht="15.75">
      <c r="BZ186" s="96"/>
      <c r="CA186" s="96"/>
      <c r="CB186" s="96"/>
      <c r="CC186" s="96"/>
      <c r="CD186" s="100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103"/>
      <c r="DK186" s="104"/>
      <c r="DL186" s="104"/>
      <c r="DM186" s="104"/>
      <c r="FD186" s="127"/>
    </row>
    <row r="187" spans="78:160" ht="12.75">
      <c r="BZ187" s="96"/>
      <c r="CA187" s="96"/>
      <c r="CB187" s="96"/>
      <c r="CC187" s="96"/>
      <c r="CD187" s="100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FD187" s="127"/>
    </row>
    <row r="188" spans="78:160" ht="15.75">
      <c r="BZ188" s="96"/>
      <c r="CA188" s="96"/>
      <c r="CB188" s="96"/>
      <c r="CC188" s="96"/>
      <c r="CD188" s="100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103"/>
      <c r="DK188" s="104"/>
      <c r="DL188" s="104"/>
      <c r="DM188" s="104"/>
      <c r="FD188" s="127"/>
    </row>
    <row r="189" spans="78:160" ht="12.75">
      <c r="BZ189" s="96"/>
      <c r="CA189" s="96"/>
      <c r="CB189" s="96"/>
      <c r="CC189" s="96"/>
      <c r="CD189" s="100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FD189" s="127"/>
    </row>
    <row r="190" spans="78:160" ht="15.75">
      <c r="BZ190" s="96"/>
      <c r="CA190" s="96"/>
      <c r="CB190" s="96"/>
      <c r="CC190" s="96"/>
      <c r="CD190" s="100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103"/>
      <c r="DK190" s="104"/>
      <c r="DL190" s="104"/>
      <c r="DM190" s="104"/>
      <c r="FD190" s="127"/>
    </row>
    <row r="191" spans="78:160" ht="12.75">
      <c r="BZ191" s="96"/>
      <c r="CA191" s="96"/>
      <c r="CB191" s="96"/>
      <c r="CC191" s="96"/>
      <c r="CD191" s="100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FD191" s="127"/>
    </row>
    <row r="192" spans="78:160" ht="15.75">
      <c r="BZ192" s="96"/>
      <c r="CA192" s="96"/>
      <c r="CB192" s="96"/>
      <c r="CC192" s="96"/>
      <c r="CD192" s="100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103"/>
      <c r="DK192" s="104"/>
      <c r="DL192" s="104"/>
      <c r="DM192" s="104"/>
      <c r="FD192" s="127"/>
    </row>
    <row r="193" spans="78:160" ht="12.75">
      <c r="BZ193" s="96"/>
      <c r="CA193" s="96"/>
      <c r="CB193" s="96"/>
      <c r="CC193" s="96"/>
      <c r="CD193" s="100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FD193" s="127"/>
    </row>
    <row r="194" spans="78:160" ht="15.75">
      <c r="BZ194" s="96"/>
      <c r="CA194" s="96"/>
      <c r="CB194" s="96"/>
      <c r="CC194" s="96"/>
      <c r="CD194" s="100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103"/>
      <c r="DK194" s="104"/>
      <c r="DL194" s="104"/>
      <c r="DM194" s="104"/>
      <c r="FD194" s="127"/>
    </row>
    <row r="195" spans="78:117" ht="12.75">
      <c r="BZ195" s="96"/>
      <c r="CA195" s="96"/>
      <c r="CB195" s="96"/>
      <c r="CC195" s="96"/>
      <c r="CD195" s="100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</row>
    <row r="196" spans="78:117" ht="15.75">
      <c r="BZ196" s="96"/>
      <c r="CA196" s="96"/>
      <c r="CB196" s="96"/>
      <c r="CC196" s="96"/>
      <c r="CD196" s="100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103"/>
      <c r="DK196" s="104"/>
      <c r="DL196" s="104"/>
      <c r="DM196" s="104"/>
    </row>
    <row r="197" spans="78:117" ht="12.75">
      <c r="BZ197" s="96"/>
      <c r="CA197" s="96"/>
      <c r="CB197" s="96"/>
      <c r="CC197" s="96"/>
      <c r="CD197" s="100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</row>
    <row r="198" spans="78:117" ht="15.75">
      <c r="BZ198" s="96"/>
      <c r="CA198" s="96"/>
      <c r="CB198" s="96"/>
      <c r="CC198" s="96"/>
      <c r="CD198" s="100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103"/>
      <c r="DK198" s="104"/>
      <c r="DL198" s="104"/>
      <c r="DM198" s="104"/>
    </row>
    <row r="199" spans="78:117" ht="12.75">
      <c r="BZ199" s="96"/>
      <c r="CA199" s="96"/>
      <c r="CB199" s="96"/>
      <c r="CC199" s="96"/>
      <c r="CD199" s="100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</row>
    <row r="200" spans="78:117" ht="15.75">
      <c r="BZ200" s="96"/>
      <c r="CA200" s="96"/>
      <c r="CB200" s="96"/>
      <c r="CC200" s="96"/>
      <c r="CD200" s="100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103"/>
      <c r="DK200" s="104"/>
      <c r="DL200" s="104"/>
      <c r="DM200" s="104"/>
    </row>
    <row r="201" spans="78:117" ht="12.75">
      <c r="BZ201" s="96"/>
      <c r="CA201" s="96"/>
      <c r="CB201" s="96"/>
      <c r="CC201" s="96"/>
      <c r="CD201" s="100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</row>
    <row r="202" spans="78:117" ht="15.75">
      <c r="BZ202" s="96"/>
      <c r="CA202" s="96"/>
      <c r="CB202" s="96"/>
      <c r="CC202" s="96"/>
      <c r="CD202" s="100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103"/>
      <c r="DK202" s="104"/>
      <c r="DL202" s="104"/>
      <c r="DM202" s="104"/>
    </row>
    <row r="203" spans="78:117" ht="12.75">
      <c r="BZ203" s="96"/>
      <c r="CA203" s="96"/>
      <c r="CB203" s="96"/>
      <c r="CC203" s="96"/>
      <c r="CD203" s="100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</row>
    <row r="204" spans="78:117" ht="12.75">
      <c r="BZ204" s="96"/>
      <c r="CA204" s="96"/>
      <c r="CB204" s="96"/>
      <c r="CC204" s="96"/>
      <c r="CD204" s="100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4"/>
      <c r="DJ204" s="94"/>
      <c r="DK204" s="96"/>
      <c r="DL204" s="94"/>
      <c r="DM204" s="94"/>
    </row>
    <row r="205" spans="78:117" ht="12.75">
      <c r="BZ205" s="96"/>
      <c r="CA205" s="96"/>
      <c r="CB205" s="96"/>
      <c r="CC205" s="96"/>
      <c r="CD205" s="100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4"/>
      <c r="DJ205" s="94"/>
      <c r="DK205" s="96"/>
      <c r="DL205" s="94"/>
      <c r="DM205" s="94"/>
    </row>
    <row r="206" spans="78:117" ht="12.75">
      <c r="BZ206" s="96"/>
      <c r="CA206" s="96"/>
      <c r="CB206" s="96"/>
      <c r="CC206" s="96"/>
      <c r="CD206" s="100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4"/>
      <c r="DJ206" s="94"/>
      <c r="DK206" s="96"/>
      <c r="DL206" s="94"/>
      <c r="DM206" s="94"/>
    </row>
    <row r="207" spans="78:117" ht="12.75">
      <c r="BZ207" s="96"/>
      <c r="CA207" s="96"/>
      <c r="CB207" s="96"/>
      <c r="CC207" s="96"/>
      <c r="CD207" s="100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4"/>
      <c r="DJ207" s="94"/>
      <c r="DK207" s="96"/>
      <c r="DL207" s="94"/>
      <c r="DM207" s="94"/>
    </row>
    <row r="208" spans="78:117" ht="12.75">
      <c r="BZ208" s="96"/>
      <c r="CA208" s="96"/>
      <c r="CB208" s="96"/>
      <c r="CC208" s="96"/>
      <c r="CD208" s="100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4"/>
      <c r="DJ208" s="94"/>
      <c r="DK208" s="96"/>
      <c r="DL208" s="94"/>
      <c r="DM208" s="94"/>
    </row>
    <row r="209" spans="78:117" ht="12.75">
      <c r="BZ209" s="96"/>
      <c r="CA209" s="96"/>
      <c r="CB209" s="96"/>
      <c r="CC209" s="96"/>
      <c r="CD209" s="100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4"/>
      <c r="DJ209" s="94"/>
      <c r="DK209" s="96"/>
      <c r="DL209" s="94"/>
      <c r="DM209" s="94"/>
    </row>
    <row r="210" spans="78:117" ht="12.75">
      <c r="BZ210" s="96"/>
      <c r="CA210" s="96"/>
      <c r="CB210" s="96"/>
      <c r="CC210" s="96"/>
      <c r="CD210" s="100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4"/>
      <c r="DJ210" s="94"/>
      <c r="DK210" s="96"/>
      <c r="DL210" s="94"/>
      <c r="DM210" s="94"/>
    </row>
    <row r="211" spans="78:117" ht="12.75">
      <c r="BZ211" s="96"/>
      <c r="CA211" s="96"/>
      <c r="CB211" s="96"/>
      <c r="CC211" s="96"/>
      <c r="CD211" s="100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4"/>
      <c r="DJ211" s="94"/>
      <c r="DK211" s="96"/>
      <c r="DL211" s="94"/>
      <c r="DM211" s="94"/>
    </row>
    <row r="212" ht="12.75">
      <c r="CD212" s="93"/>
    </row>
    <row r="213" ht="12.75">
      <c r="CD213" s="93"/>
    </row>
  </sheetData>
  <sheetProtection/>
  <mergeCells count="71">
    <mergeCell ref="CA6:CC6"/>
    <mergeCell ref="B69:N69"/>
    <mergeCell ref="B66:N66"/>
    <mergeCell ref="P6:R6"/>
    <mergeCell ref="AH6:AJ6"/>
    <mergeCell ref="B63:C63"/>
    <mergeCell ref="S6:U6"/>
    <mergeCell ref="C6:C7"/>
    <mergeCell ref="J6:L6"/>
    <mergeCell ref="D6:F6"/>
    <mergeCell ref="V6:X6"/>
    <mergeCell ref="BR6:BT6"/>
    <mergeCell ref="AW6:AY6"/>
    <mergeCell ref="M6:O6"/>
    <mergeCell ref="BF6:BH6"/>
    <mergeCell ref="AB6:AD6"/>
    <mergeCell ref="CD6:CF6"/>
    <mergeCell ref="DQ6:DS6"/>
    <mergeCell ref="CP6:CR6"/>
    <mergeCell ref="BO6:BQ6"/>
    <mergeCell ref="BC6:BE6"/>
    <mergeCell ref="DB6:DD6"/>
    <mergeCell ref="CG6:CI6"/>
    <mergeCell ref="CJ6:CL6"/>
    <mergeCell ref="DH6:DJ6"/>
    <mergeCell ref="CS6:CU6"/>
    <mergeCell ref="D73:E73"/>
    <mergeCell ref="AK6:AM6"/>
    <mergeCell ref="AT6:AV6"/>
    <mergeCell ref="DN6:DP6"/>
    <mergeCell ref="CV6:CX6"/>
    <mergeCell ref="AQ6:AS6"/>
    <mergeCell ref="DK6:DM6"/>
    <mergeCell ref="BX6:BZ6"/>
    <mergeCell ref="CM6:CO6"/>
    <mergeCell ref="G6:I6"/>
    <mergeCell ref="B6:B7"/>
    <mergeCell ref="EL6:EN6"/>
    <mergeCell ref="Y6:AA6"/>
    <mergeCell ref="BI6:BK6"/>
    <mergeCell ref="BL6:BN6"/>
    <mergeCell ref="DW6:DY6"/>
    <mergeCell ref="DZ6:EB6"/>
    <mergeCell ref="AE6:AG6"/>
    <mergeCell ref="AN6:AP6"/>
    <mergeCell ref="DE6:DG6"/>
    <mergeCell ref="EC6:EE6"/>
    <mergeCell ref="AZ6:BB6"/>
    <mergeCell ref="CY6:DA6"/>
    <mergeCell ref="GN6:GP6"/>
    <mergeCell ref="GK6:GM6"/>
    <mergeCell ref="FY6:GA6"/>
    <mergeCell ref="EX6:EZ6"/>
    <mergeCell ref="FA6:FC6"/>
    <mergeCell ref="BU6:BW6"/>
    <mergeCell ref="DT6:DV6"/>
    <mergeCell ref="FS6:FU6"/>
    <mergeCell ref="GE6:GG6"/>
    <mergeCell ref="GH6:GJ6"/>
    <mergeCell ref="FV6:FX6"/>
    <mergeCell ref="FP6:FR6"/>
    <mergeCell ref="FJ6:FL6"/>
    <mergeCell ref="GB6:GD6"/>
    <mergeCell ref="FD6:FF6"/>
    <mergeCell ref="ER6:ET6"/>
    <mergeCell ref="FG6:FI6"/>
    <mergeCell ref="FM6:FO6"/>
    <mergeCell ref="EF6:EH6"/>
    <mergeCell ref="EU6:EW6"/>
    <mergeCell ref="EO6:EQ6"/>
    <mergeCell ref="EI6:EK6"/>
  </mergeCells>
  <hyperlinks>
    <hyperlink ref="B68" r:id="rId1" display="http://www.sbp.org.pk/departments/stats/Notice/Rev-Study-External-Sector.pdf"/>
    <hyperlink ref="D77" r:id="rId2" display="feedback.statistics@sbp.org.pk"/>
  </hyperlinks>
  <printOptions horizontalCentered="1"/>
  <pageMargins left="0.23" right="0.16" top="0.25" bottom="0.25" header="0.05" footer="0.05"/>
  <pageSetup horizontalDpi="600" verticalDpi="600" orientation="landscape" paperSize="9" scale="5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P110"/>
  <sheetViews>
    <sheetView showGridLines="0" zoomScale="115" zoomScaleNormal="115" zoomScalePageLayoutView="0" workbookViewId="0" topLeftCell="A4">
      <pane xSplit="1" ySplit="6" topLeftCell="B67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74" sqref="B74"/>
    </sheetView>
  </sheetViews>
  <sheetFormatPr defaultColWidth="9.00390625" defaultRowHeight="15.75"/>
  <cols>
    <col min="1" max="1" width="18.875" style="1" customWidth="1"/>
    <col min="2" max="2" width="5.25390625" style="2" customWidth="1"/>
    <col min="3" max="3" width="6.125" style="2" customWidth="1"/>
    <col min="4" max="4" width="5.875" style="2" customWidth="1"/>
    <col min="5" max="11" width="6.125" style="2" customWidth="1"/>
    <col min="12" max="12" width="6.25390625" style="2" customWidth="1"/>
    <col min="13" max="14" width="7.50390625" style="2" customWidth="1"/>
    <col min="15" max="15" width="6.625" style="2" customWidth="1"/>
    <col min="16" max="17" width="6.125" style="2" customWidth="1"/>
    <col min="18" max="18" width="7.50390625" style="2" customWidth="1"/>
    <col min="19" max="23" width="6.125" style="2" customWidth="1"/>
    <col min="24" max="24" width="5.375" style="2" customWidth="1"/>
    <col min="25" max="26" width="6.125" style="2" customWidth="1"/>
    <col min="27" max="27" width="7.50390625" style="2" customWidth="1"/>
    <col min="28" max="35" width="6.125" style="2" customWidth="1"/>
    <col min="36" max="36" width="7.00390625" style="2" customWidth="1"/>
    <col min="37" max="37" width="6.125" style="2" customWidth="1"/>
    <col min="38" max="38" width="7.00390625" style="2" customWidth="1"/>
    <col min="39" max="39" width="6.125" style="2" customWidth="1"/>
    <col min="40" max="40" width="7.00390625" style="2" customWidth="1"/>
    <col min="41" max="48" width="6.125" style="2" customWidth="1"/>
    <col min="49" max="49" width="7.50390625" style="2" customWidth="1"/>
    <col min="50" max="51" width="6.125" style="2" customWidth="1"/>
    <col min="52" max="53" width="7.50390625" style="2" customWidth="1"/>
    <col min="54" max="57" width="6.125" style="2" customWidth="1"/>
    <col min="58" max="59" width="7.00390625" style="2" customWidth="1"/>
    <col min="60" max="60" width="6.125" style="2" customWidth="1"/>
    <col min="61" max="63" width="7.00390625" style="2" customWidth="1"/>
    <col min="64" max="64" width="6.125" style="2" customWidth="1"/>
    <col min="65" max="65" width="7.25390625" style="2" customWidth="1"/>
    <col min="66" max="68" width="6.375" style="2" customWidth="1"/>
    <col min="69" max="69" width="7.125" style="2" customWidth="1"/>
    <col min="70" max="70" width="8.00390625" style="2" customWidth="1"/>
    <col min="71" max="71" width="6.375" style="2" customWidth="1"/>
    <col min="72" max="72" width="8.00390625" style="2" customWidth="1"/>
    <col min="73" max="73" width="6.375" style="2" customWidth="1"/>
    <col min="74" max="74" width="7.625" style="2" customWidth="1"/>
    <col min="75" max="75" width="7.375" style="2" customWidth="1"/>
    <col min="76" max="80" width="6.375" style="2" customWidth="1"/>
    <col min="81" max="81" width="6.50390625" style="2" customWidth="1"/>
    <col min="82" max="91" width="6.375" style="2" customWidth="1"/>
    <col min="92" max="92" width="6.375" style="25" customWidth="1"/>
    <col min="93" max="98" width="6.375" style="2" customWidth="1"/>
    <col min="99" max="100" width="6.50390625" style="2" customWidth="1"/>
    <col min="101" max="104" width="6.375" style="2" customWidth="1"/>
    <col min="105" max="105" width="6.375" style="22" customWidth="1"/>
    <col min="106" max="113" width="6.375" style="1" customWidth="1"/>
    <col min="114" max="114" width="5.625" style="1" customWidth="1"/>
    <col min="115" max="115" width="5.375" style="1" customWidth="1"/>
    <col min="116" max="116" width="5.75390625" style="1" customWidth="1"/>
    <col min="117" max="117" width="6.50390625" style="1" customWidth="1"/>
    <col min="118" max="118" width="5.625" style="22" bestFit="1" customWidth="1"/>
    <col min="119" max="119" width="5.125" style="1" customWidth="1"/>
    <col min="120" max="120" width="5.75390625" style="1" customWidth="1"/>
    <col min="121" max="121" width="5.875" style="1" customWidth="1"/>
    <col min="122" max="122" width="5.375" style="1" customWidth="1"/>
    <col min="123" max="123" width="5.75390625" style="1" bestFit="1" customWidth="1"/>
    <col min="124" max="125" width="5.875" style="1" customWidth="1"/>
    <col min="126" max="129" width="5.75390625" style="1" customWidth="1"/>
    <col min="130" max="130" width="5.625" style="1" customWidth="1"/>
    <col min="131" max="131" width="5.625" style="22" bestFit="1" customWidth="1"/>
    <col min="132" max="138" width="9.125" style="1" bestFit="1" customWidth="1"/>
    <col min="139" max="139" width="9.625" style="1" bestFit="1" customWidth="1"/>
    <col min="140" max="143" width="9.125" style="1" bestFit="1" customWidth="1"/>
    <col min="144" max="144" width="9.125" style="22" bestFit="1" customWidth="1"/>
    <col min="145" max="145" width="24.125" style="1" customWidth="1"/>
    <col min="146" max="146" width="12.125" style="1" customWidth="1"/>
    <col min="147" max="16384" width="9.00390625" style="1" customWidth="1"/>
  </cols>
  <sheetData>
    <row r="3" spans="1:144" ht="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23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21"/>
      <c r="DN3" s="21"/>
      <c r="EA3" s="21"/>
      <c r="EN3" s="21"/>
    </row>
    <row r="4" spans="80:92" ht="12"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4"/>
    </row>
    <row r="5" spans="1:144" ht="15.75">
      <c r="A5" s="158" t="s">
        <v>94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N5" s="1"/>
      <c r="EA5" s="1"/>
      <c r="EN5" s="1"/>
    </row>
    <row r="7" ht="12">
      <c r="A7" s="3" t="s">
        <v>0</v>
      </c>
    </row>
    <row r="8" spans="1:144" ht="12">
      <c r="A8" s="4" t="s">
        <v>1</v>
      </c>
      <c r="B8" s="5">
        <v>37073</v>
      </c>
      <c r="C8" s="5">
        <v>37104</v>
      </c>
      <c r="D8" s="5">
        <v>37135</v>
      </c>
      <c r="E8" s="5">
        <v>37165</v>
      </c>
      <c r="F8" s="5">
        <v>37196</v>
      </c>
      <c r="G8" s="5">
        <v>37226</v>
      </c>
      <c r="H8" s="5">
        <v>37257</v>
      </c>
      <c r="I8" s="5">
        <v>37288</v>
      </c>
      <c r="J8" s="5">
        <v>37316</v>
      </c>
      <c r="K8" s="5">
        <v>37347</v>
      </c>
      <c r="L8" s="5">
        <v>37377</v>
      </c>
      <c r="M8" s="5">
        <v>37408</v>
      </c>
      <c r="N8" s="29" t="s">
        <v>2</v>
      </c>
      <c r="O8" s="5">
        <v>37438</v>
      </c>
      <c r="P8" s="5">
        <v>37469</v>
      </c>
      <c r="Q8" s="5">
        <v>37500</v>
      </c>
      <c r="R8" s="5">
        <v>37530</v>
      </c>
      <c r="S8" s="5">
        <v>37561</v>
      </c>
      <c r="T8" s="5">
        <v>37591</v>
      </c>
      <c r="U8" s="5">
        <v>37622</v>
      </c>
      <c r="V8" s="5">
        <v>37653</v>
      </c>
      <c r="W8" s="5">
        <v>37681</v>
      </c>
      <c r="X8" s="5">
        <v>37712</v>
      </c>
      <c r="Y8" s="5">
        <v>37742</v>
      </c>
      <c r="Z8" s="5">
        <v>37773</v>
      </c>
      <c r="AA8" s="29" t="s">
        <v>3</v>
      </c>
      <c r="AB8" s="5">
        <v>37803</v>
      </c>
      <c r="AC8" s="5">
        <v>37834</v>
      </c>
      <c r="AD8" s="5">
        <v>37865</v>
      </c>
      <c r="AE8" s="5">
        <v>37895</v>
      </c>
      <c r="AF8" s="5">
        <v>37926</v>
      </c>
      <c r="AG8" s="5">
        <v>37956</v>
      </c>
      <c r="AH8" s="5">
        <v>37987</v>
      </c>
      <c r="AI8" s="5">
        <v>38018</v>
      </c>
      <c r="AJ8" s="5">
        <v>38047</v>
      </c>
      <c r="AK8" s="5">
        <v>38078</v>
      </c>
      <c r="AL8" s="5">
        <v>38108</v>
      </c>
      <c r="AM8" s="5">
        <v>38139</v>
      </c>
      <c r="AN8" s="29" t="s">
        <v>4</v>
      </c>
      <c r="AO8" s="5">
        <v>38169</v>
      </c>
      <c r="AP8" s="5">
        <v>38200</v>
      </c>
      <c r="AQ8" s="5">
        <v>38231</v>
      </c>
      <c r="AR8" s="5">
        <v>38261</v>
      </c>
      <c r="AS8" s="5">
        <v>38292</v>
      </c>
      <c r="AT8" s="5">
        <v>38322</v>
      </c>
      <c r="AU8" s="5">
        <v>38353</v>
      </c>
      <c r="AV8" s="5">
        <v>38384</v>
      </c>
      <c r="AW8" s="5">
        <v>38412</v>
      </c>
      <c r="AX8" s="5">
        <v>38443</v>
      </c>
      <c r="AY8" s="5">
        <v>38473</v>
      </c>
      <c r="AZ8" s="5">
        <v>38504</v>
      </c>
      <c r="BA8" s="29" t="s">
        <v>5</v>
      </c>
      <c r="BB8" s="5">
        <v>38534</v>
      </c>
      <c r="BC8" s="5">
        <v>38565</v>
      </c>
      <c r="BD8" s="5">
        <v>38596</v>
      </c>
      <c r="BE8" s="5">
        <v>38626</v>
      </c>
      <c r="BF8" s="5">
        <v>38657</v>
      </c>
      <c r="BG8" s="5">
        <v>38687</v>
      </c>
      <c r="BH8" s="5">
        <v>38718</v>
      </c>
      <c r="BI8" s="5">
        <v>38749</v>
      </c>
      <c r="BJ8" s="5">
        <v>38777</v>
      </c>
      <c r="BK8" s="5">
        <v>38808</v>
      </c>
      <c r="BL8" s="5">
        <v>38838</v>
      </c>
      <c r="BM8" s="5">
        <v>38869</v>
      </c>
      <c r="BN8" s="29" t="s">
        <v>6</v>
      </c>
      <c r="BO8" s="5">
        <v>38899</v>
      </c>
      <c r="BP8" s="5">
        <v>38930</v>
      </c>
      <c r="BQ8" s="5">
        <v>38961</v>
      </c>
      <c r="BR8" s="5">
        <v>38991</v>
      </c>
      <c r="BS8" s="5">
        <v>39022</v>
      </c>
      <c r="BT8" s="5">
        <v>39052</v>
      </c>
      <c r="BU8" s="5">
        <v>39083</v>
      </c>
      <c r="BV8" s="5">
        <v>39114</v>
      </c>
      <c r="BW8" s="5">
        <v>39142</v>
      </c>
      <c r="BX8" s="5">
        <v>39179</v>
      </c>
      <c r="BY8" s="5">
        <v>39209</v>
      </c>
      <c r="BZ8" s="5">
        <v>39234</v>
      </c>
      <c r="CA8" s="29" t="s">
        <v>60</v>
      </c>
      <c r="CB8" s="5">
        <v>39264</v>
      </c>
      <c r="CC8" s="5">
        <v>39295</v>
      </c>
      <c r="CD8" s="5">
        <v>39326</v>
      </c>
      <c r="CE8" s="5">
        <v>39356</v>
      </c>
      <c r="CF8" s="5">
        <v>39387</v>
      </c>
      <c r="CG8" s="5">
        <v>39417</v>
      </c>
      <c r="CH8" s="5">
        <v>39448</v>
      </c>
      <c r="CI8" s="5">
        <v>39479</v>
      </c>
      <c r="CJ8" s="5">
        <v>39508</v>
      </c>
      <c r="CK8" s="5">
        <v>39539</v>
      </c>
      <c r="CL8" s="5">
        <v>39569</v>
      </c>
      <c r="CM8" s="5">
        <v>39600</v>
      </c>
      <c r="CN8" s="29" t="s">
        <v>61</v>
      </c>
      <c r="CO8" s="5">
        <v>39630</v>
      </c>
      <c r="CP8" s="5">
        <v>39661</v>
      </c>
      <c r="CQ8" s="5">
        <v>39692</v>
      </c>
      <c r="CR8" s="5">
        <v>39722</v>
      </c>
      <c r="CS8" s="5">
        <v>39753</v>
      </c>
      <c r="CT8" s="5">
        <v>39783</v>
      </c>
      <c r="CU8" s="5">
        <v>39822</v>
      </c>
      <c r="CV8" s="5">
        <v>39853</v>
      </c>
      <c r="CW8" s="5">
        <v>39881</v>
      </c>
      <c r="CX8" s="5">
        <v>39912</v>
      </c>
      <c r="CY8" s="5">
        <v>39942</v>
      </c>
      <c r="CZ8" s="5">
        <v>39973</v>
      </c>
      <c r="DA8" s="29" t="s">
        <v>62</v>
      </c>
      <c r="DB8" s="5" t="s">
        <v>63</v>
      </c>
      <c r="DC8" s="32" t="s">
        <v>64</v>
      </c>
      <c r="DD8" s="32" t="s">
        <v>65</v>
      </c>
      <c r="DE8" s="32" t="s">
        <v>66</v>
      </c>
      <c r="DF8" s="32" t="s">
        <v>67</v>
      </c>
      <c r="DG8" s="32" t="s">
        <v>68</v>
      </c>
      <c r="DH8" s="32" t="s">
        <v>69</v>
      </c>
      <c r="DI8" s="32" t="s">
        <v>70</v>
      </c>
      <c r="DJ8" s="32" t="s">
        <v>71</v>
      </c>
      <c r="DK8" s="32" t="s">
        <v>72</v>
      </c>
      <c r="DL8" s="32" t="s">
        <v>73</v>
      </c>
      <c r="DM8" s="32" t="s">
        <v>74</v>
      </c>
      <c r="DN8" s="29" t="s">
        <v>75</v>
      </c>
      <c r="DO8" s="34">
        <v>40360</v>
      </c>
      <c r="DP8" s="34">
        <v>40391</v>
      </c>
      <c r="DQ8" s="34">
        <v>40422</v>
      </c>
      <c r="DR8" s="34">
        <v>40452</v>
      </c>
      <c r="DS8" s="34">
        <v>40483</v>
      </c>
      <c r="DT8" s="34" t="s">
        <v>76</v>
      </c>
      <c r="DU8" s="34" t="s">
        <v>77</v>
      </c>
      <c r="DV8" s="34" t="s">
        <v>78</v>
      </c>
      <c r="DW8" s="34" t="s">
        <v>79</v>
      </c>
      <c r="DX8" s="34" t="s">
        <v>80</v>
      </c>
      <c r="DY8" s="34" t="s">
        <v>81</v>
      </c>
      <c r="DZ8" s="34" t="s">
        <v>82</v>
      </c>
      <c r="EA8" s="29" t="s">
        <v>83</v>
      </c>
      <c r="EB8" s="34" t="s">
        <v>84</v>
      </c>
      <c r="EC8" s="34" t="s">
        <v>85</v>
      </c>
      <c r="ED8" s="34" t="s">
        <v>86</v>
      </c>
      <c r="EE8" s="34" t="s">
        <v>87</v>
      </c>
      <c r="EF8" s="34">
        <v>40858</v>
      </c>
      <c r="EG8" s="34">
        <v>40888</v>
      </c>
      <c r="EH8" s="34">
        <v>40920</v>
      </c>
      <c r="EI8" s="34">
        <v>40951</v>
      </c>
      <c r="EJ8" s="34" t="s">
        <v>92</v>
      </c>
      <c r="EK8" s="34" t="s">
        <v>91</v>
      </c>
      <c r="EL8" s="34" t="s">
        <v>93</v>
      </c>
      <c r="EM8" s="34" t="s">
        <v>155</v>
      </c>
      <c r="EN8" s="43" t="s">
        <v>173</v>
      </c>
    </row>
    <row r="9" spans="2:144" ht="12">
      <c r="B9" s="6"/>
      <c r="C9" s="6"/>
      <c r="N9" s="26"/>
      <c r="AA9" s="26"/>
      <c r="AN9" s="26"/>
      <c r="BA9" s="26"/>
      <c r="BN9" s="26"/>
      <c r="CA9" s="26"/>
      <c r="CN9" s="26"/>
      <c r="DA9" s="26"/>
      <c r="DN9" s="26"/>
      <c r="EA9" s="26"/>
      <c r="EN9" s="26"/>
    </row>
    <row r="10" spans="1:144" ht="12">
      <c r="A10" s="1" t="s">
        <v>7</v>
      </c>
      <c r="B10" s="7">
        <v>0.200629</v>
      </c>
      <c r="C10" s="7">
        <v>0.161898</v>
      </c>
      <c r="D10" s="7">
        <v>0.005127</v>
      </c>
      <c r="E10" s="7">
        <v>0.263652</v>
      </c>
      <c r="F10" s="7">
        <v>2.47978</v>
      </c>
      <c r="G10" s="7">
        <v>1.457484</v>
      </c>
      <c r="H10" s="7">
        <v>0.251303</v>
      </c>
      <c r="I10" s="7">
        <v>0.178504</v>
      </c>
      <c r="J10" s="7">
        <v>0.178504</v>
      </c>
      <c r="K10" s="7">
        <v>0.560824</v>
      </c>
      <c r="L10" s="7">
        <v>0.847914</v>
      </c>
      <c r="M10" s="7">
        <v>0.971062</v>
      </c>
      <c r="N10" s="27">
        <v>7.556681</v>
      </c>
      <c r="O10" s="7">
        <v>0.518523</v>
      </c>
      <c r="P10" s="7">
        <v>0.463216</v>
      </c>
      <c r="Q10" s="7">
        <v>0.505905</v>
      </c>
      <c r="R10" s="7">
        <v>0.907704</v>
      </c>
      <c r="S10" s="7">
        <v>0.548002</v>
      </c>
      <c r="T10" s="7">
        <v>0.352859</v>
      </c>
      <c r="U10" s="7">
        <v>0.4683</v>
      </c>
      <c r="V10" s="7">
        <v>0.387759</v>
      </c>
      <c r="W10" s="7">
        <v>0.489085</v>
      </c>
      <c r="X10" s="7">
        <v>0.609568</v>
      </c>
      <c r="Y10" s="7">
        <v>0.400082</v>
      </c>
      <c r="Z10" s="7">
        <v>0.390904</v>
      </c>
      <c r="AA10" s="27">
        <v>6.041907</v>
      </c>
      <c r="AB10" s="7">
        <v>0.102694</v>
      </c>
      <c r="AC10" s="7">
        <v>0.901397</v>
      </c>
      <c r="AD10" s="7">
        <v>0.44191</v>
      </c>
      <c r="AE10" s="7">
        <v>0.059305</v>
      </c>
      <c r="AF10" s="7">
        <v>0.780849</v>
      </c>
      <c r="AG10" s="7">
        <v>0.133306</v>
      </c>
      <c r="AH10" s="7">
        <v>0.041705</v>
      </c>
      <c r="AI10" s="7">
        <v>0.19089</v>
      </c>
      <c r="AJ10" s="7">
        <v>0.430829</v>
      </c>
      <c r="AK10" s="7">
        <v>0.068115</v>
      </c>
      <c r="AL10" s="7">
        <v>0.052792</v>
      </c>
      <c r="AM10" s="7">
        <v>0.114581</v>
      </c>
      <c r="AN10" s="27">
        <f>SUM(AB10:AM10)</f>
        <v>3.3183730000000002</v>
      </c>
      <c r="AO10" s="7">
        <v>0.727413</v>
      </c>
      <c r="AP10" s="7">
        <v>0.903158</v>
      </c>
      <c r="AQ10" s="7">
        <v>0.283971</v>
      </c>
      <c r="AR10" s="7">
        <v>0.817058</v>
      </c>
      <c r="AS10" s="7">
        <v>0.935481</v>
      </c>
      <c r="AT10" s="7">
        <v>1.246565</v>
      </c>
      <c r="AU10" s="7">
        <v>0.327422</v>
      </c>
      <c r="AV10" s="7">
        <v>0.816547</v>
      </c>
      <c r="AW10" s="7">
        <v>0.67581</v>
      </c>
      <c r="AX10" s="7">
        <v>0.463255</v>
      </c>
      <c r="AY10" s="7">
        <v>0.82882</v>
      </c>
      <c r="AZ10" s="7">
        <v>1.939988</v>
      </c>
      <c r="BA10" s="27">
        <v>9.965488</v>
      </c>
      <c r="BB10" s="7">
        <v>1.11196</v>
      </c>
      <c r="BC10" s="7">
        <v>1.074288</v>
      </c>
      <c r="BD10" s="7">
        <v>1.103439</v>
      </c>
      <c r="BE10" s="7">
        <v>1.847135</v>
      </c>
      <c r="BF10" s="7">
        <v>3.429928</v>
      </c>
      <c r="BG10" s="7">
        <v>20.586947</v>
      </c>
      <c r="BH10" s="7">
        <v>8.073861</v>
      </c>
      <c r="BI10" s="7">
        <v>6.604117</v>
      </c>
      <c r="BJ10" s="7">
        <v>1.431026</v>
      </c>
      <c r="BK10" s="7">
        <v>1.208769</v>
      </c>
      <c r="BL10" s="7">
        <v>2.240051</v>
      </c>
      <c r="BM10" s="7">
        <v>2.609316</v>
      </c>
      <c r="BN10" s="27">
        <v>51.320837</v>
      </c>
      <c r="BO10" s="12">
        <v>1.094461</v>
      </c>
      <c r="BP10" s="12">
        <v>0.600087</v>
      </c>
      <c r="BQ10" s="12">
        <v>0.584755</v>
      </c>
      <c r="BR10" s="12">
        <v>2.91636</v>
      </c>
      <c r="BS10" s="12">
        <v>0.956928</v>
      </c>
      <c r="BT10" s="12">
        <v>1.06229</v>
      </c>
      <c r="BU10" s="12">
        <v>1.216096</v>
      </c>
      <c r="BV10" s="12">
        <v>1.152497</v>
      </c>
      <c r="BW10" s="12">
        <v>3.54223</v>
      </c>
      <c r="BX10" s="12">
        <v>2.411819</v>
      </c>
      <c r="BY10" s="12">
        <v>1.391029</v>
      </c>
      <c r="BZ10" s="12">
        <v>19.577453</v>
      </c>
      <c r="CA10" s="114">
        <f>SUM(BO10:BZ10)</f>
        <v>36.506005</v>
      </c>
      <c r="CB10" s="12">
        <v>1.37467</v>
      </c>
      <c r="CC10" s="12">
        <v>0.698823</v>
      </c>
      <c r="CD10" s="12">
        <v>4.202007</v>
      </c>
      <c r="CE10" s="12">
        <v>1.98449</v>
      </c>
      <c r="CF10" s="12">
        <v>3.27982</v>
      </c>
      <c r="CG10" s="12">
        <v>3.037204</v>
      </c>
      <c r="CH10" s="12">
        <v>1.079229</v>
      </c>
      <c r="CI10" s="12">
        <v>3.128235</v>
      </c>
      <c r="CJ10" s="12">
        <v>2.803869</v>
      </c>
      <c r="CK10" s="12">
        <v>0.962015</v>
      </c>
      <c r="CL10" s="12">
        <v>16.646667</v>
      </c>
      <c r="CM10" s="12">
        <v>4.021033</v>
      </c>
      <c r="CN10" s="114">
        <f>SUM(CB10:CM10)</f>
        <v>43.218062</v>
      </c>
      <c r="CO10" s="16">
        <v>2.73632</v>
      </c>
      <c r="CP10" s="16">
        <v>4.244808</v>
      </c>
      <c r="CQ10" s="16">
        <v>2.873787</v>
      </c>
      <c r="CR10" s="16">
        <v>7.907907</v>
      </c>
      <c r="CS10" s="16">
        <v>-13.800233</v>
      </c>
      <c r="CT10" s="16">
        <v>3.206484</v>
      </c>
      <c r="CU10" s="16">
        <v>2.110264</v>
      </c>
      <c r="CV10" s="16">
        <v>27.798461</v>
      </c>
      <c r="CW10" s="16">
        <v>4.344138</v>
      </c>
      <c r="CX10" s="16">
        <v>2.839812</v>
      </c>
      <c r="CY10" s="28">
        <v>2.429144</v>
      </c>
      <c r="CZ10" s="28">
        <v>2.4334</v>
      </c>
      <c r="DA10" s="27">
        <f>SUM(CO10:CZ10)</f>
        <v>49.124292000000004</v>
      </c>
      <c r="DB10" s="28">
        <v>4.242697</v>
      </c>
      <c r="DC10" s="28">
        <v>1.645828</v>
      </c>
      <c r="DD10" s="28">
        <v>5.352926</v>
      </c>
      <c r="DE10" s="28">
        <v>1.582106</v>
      </c>
      <c r="DF10" s="28">
        <v>3.726203</v>
      </c>
      <c r="DG10" s="28">
        <v>7.24825</v>
      </c>
      <c r="DH10" s="28">
        <v>2.409875</v>
      </c>
      <c r="DI10" s="28">
        <v>2.754184</v>
      </c>
      <c r="DJ10" s="28">
        <v>3.164525</v>
      </c>
      <c r="DK10" s="28">
        <v>2.073687</v>
      </c>
      <c r="DL10" s="28">
        <v>37.739862</v>
      </c>
      <c r="DM10" s="28">
        <v>7.997853</v>
      </c>
      <c r="DN10" s="27">
        <f>SUM(DB10:DM10)</f>
        <v>79.93799600000001</v>
      </c>
      <c r="DO10" s="28">
        <v>2.474033</v>
      </c>
      <c r="DP10" s="28">
        <v>0.878069</v>
      </c>
      <c r="DQ10" s="28">
        <v>1.176077</v>
      </c>
      <c r="DR10" s="28">
        <v>0.909748</v>
      </c>
      <c r="DS10" s="28">
        <v>0.843063</v>
      </c>
      <c r="DT10" s="28">
        <v>0.71905</v>
      </c>
      <c r="DU10" s="28">
        <v>16.053593</v>
      </c>
      <c r="DV10" s="28">
        <v>1.525985</v>
      </c>
      <c r="DW10" s="28">
        <v>1.032439</v>
      </c>
      <c r="DX10" s="28">
        <v>3.196616</v>
      </c>
      <c r="DY10" s="28">
        <v>3.238581</v>
      </c>
      <c r="DZ10" s="28">
        <v>3.256254</v>
      </c>
      <c r="EA10" s="27">
        <f>SUM(DO10:DZ10)</f>
        <v>35.303507999999994</v>
      </c>
      <c r="EB10" s="28">
        <v>2.641026</v>
      </c>
      <c r="EC10" s="28">
        <v>2.815739</v>
      </c>
      <c r="ED10" s="28">
        <v>2.260892</v>
      </c>
      <c r="EE10" s="28">
        <v>2.313869</v>
      </c>
      <c r="EF10" s="28">
        <v>3.388802</v>
      </c>
      <c r="EG10" s="28">
        <v>-21.236706</v>
      </c>
      <c r="EH10" s="28">
        <v>2.794018</v>
      </c>
      <c r="EI10" s="28">
        <v>2.980889</v>
      </c>
      <c r="EJ10" s="28">
        <v>4.397851</v>
      </c>
      <c r="EK10" s="28">
        <v>4.222628</v>
      </c>
      <c r="EL10" s="28">
        <v>3.91153</v>
      </c>
      <c r="EM10" s="38">
        <v>3.056401</v>
      </c>
      <c r="EN10" s="27">
        <f>SUM(EB10:EM10)</f>
        <v>13.546939000000002</v>
      </c>
    </row>
    <row r="11" spans="1:144" ht="12">
      <c r="A11" s="1" t="s">
        <v>8</v>
      </c>
      <c r="B11" s="7">
        <v>0</v>
      </c>
      <c r="C11" s="7">
        <v>0.021372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27">
        <v>0.021372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2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27">
        <f aca="true" t="shared" si="0" ref="AN11:AN63">SUM(AB11:AM11)</f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27">
        <v>0</v>
      </c>
      <c r="BB11" s="7">
        <v>0</v>
      </c>
      <c r="BC11" s="7">
        <v>0</v>
      </c>
      <c r="BD11" s="7">
        <v>0.340475</v>
      </c>
      <c r="BE11" s="7">
        <v>0</v>
      </c>
      <c r="BF11" s="7">
        <v>0</v>
      </c>
      <c r="BG11" s="7">
        <v>0</v>
      </c>
      <c r="BH11" s="7">
        <v>1.64978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27">
        <v>1.990255</v>
      </c>
      <c r="BO11" s="12">
        <v>0</v>
      </c>
      <c r="BP11" s="12">
        <v>0.066568</v>
      </c>
      <c r="BQ11" s="12">
        <v>0.190929</v>
      </c>
      <c r="BR11" s="12">
        <v>0</v>
      </c>
      <c r="BS11" s="12">
        <v>0</v>
      </c>
      <c r="BT11" s="12">
        <v>0</v>
      </c>
      <c r="BU11" s="12">
        <v>0</v>
      </c>
      <c r="BV11" s="12">
        <v>0.74994</v>
      </c>
      <c r="BW11" s="12">
        <v>0</v>
      </c>
      <c r="BX11" s="12">
        <v>0</v>
      </c>
      <c r="BY11" s="12">
        <v>0</v>
      </c>
      <c r="BZ11" s="12"/>
      <c r="CA11" s="114">
        <f aca="true" t="shared" si="1" ref="CA11:CA63">SUM(BO11:BZ11)</f>
        <v>1.007437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1.010823</v>
      </c>
      <c r="CI11" s="12">
        <v>5.284945</v>
      </c>
      <c r="CJ11" s="12">
        <v>0</v>
      </c>
      <c r="CK11" s="12">
        <v>0.054289</v>
      </c>
      <c r="CL11" s="12">
        <v>0</v>
      </c>
      <c r="CM11" s="12">
        <v>0</v>
      </c>
      <c r="CN11" s="114">
        <f aca="true" t="shared" si="2" ref="CN11:CN65">SUM(CB11:CM11)</f>
        <v>6.350057</v>
      </c>
      <c r="CO11" s="16">
        <v>0</v>
      </c>
      <c r="CP11" s="16">
        <v>0</v>
      </c>
      <c r="CQ11" s="16">
        <v>0.188697</v>
      </c>
      <c r="CR11" s="16">
        <v>0</v>
      </c>
      <c r="CS11" s="16">
        <v>0</v>
      </c>
      <c r="CT11" s="16">
        <v>0.000568</v>
      </c>
      <c r="CU11" s="16">
        <v>100.291913</v>
      </c>
      <c r="CV11" s="16">
        <v>0</v>
      </c>
      <c r="CW11" s="16">
        <v>0.489855</v>
      </c>
      <c r="CX11" s="16">
        <v>0.391884</v>
      </c>
      <c r="CY11" s="28">
        <v>0.485791</v>
      </c>
      <c r="CZ11" s="28">
        <v>0.618741</v>
      </c>
      <c r="DA11" s="27">
        <f aca="true" t="shared" si="3" ref="DA11:DA63">SUM(CO11:CZ11)</f>
        <v>102.46744900000002</v>
      </c>
      <c r="DB11" s="28">
        <v>0.898831</v>
      </c>
      <c r="DC11" s="28">
        <v>0.322562</v>
      </c>
      <c r="DD11" s="28">
        <v>0.322562</v>
      </c>
      <c r="DE11" s="28">
        <v>0.322562</v>
      </c>
      <c r="DF11" s="28">
        <v>0.322562</v>
      </c>
      <c r="DG11" s="28">
        <v>0.381907</v>
      </c>
      <c r="DH11" s="28">
        <v>0.3988</v>
      </c>
      <c r="DI11" s="28">
        <v>0.3988</v>
      </c>
      <c r="DJ11" s="28">
        <v>0.546616</v>
      </c>
      <c r="DK11" s="28">
        <v>0.702575</v>
      </c>
      <c r="DL11" s="28">
        <v>0.810215</v>
      </c>
      <c r="DM11" s="28">
        <v>1.960672</v>
      </c>
      <c r="DN11" s="27">
        <f aca="true" t="shared" si="4" ref="DN11:DN66">SUM(DB11:DM11)</f>
        <v>7.388664</v>
      </c>
      <c r="DO11" s="28">
        <v>0.523081</v>
      </c>
      <c r="DP11" s="28">
        <v>0</v>
      </c>
      <c r="DQ11" s="28">
        <v>0.00741</v>
      </c>
      <c r="DR11" s="28">
        <v>0</v>
      </c>
      <c r="DS11" s="28">
        <v>0.349938</v>
      </c>
      <c r="DT11" s="28">
        <v>0.024969</v>
      </c>
      <c r="DU11" s="28">
        <v>0.14991</v>
      </c>
      <c r="DV11" s="28">
        <v>0</v>
      </c>
      <c r="DW11" s="28">
        <v>0.297814</v>
      </c>
      <c r="DX11" s="28">
        <v>0.54267</v>
      </c>
      <c r="DY11" s="28">
        <v>0</v>
      </c>
      <c r="DZ11" s="28">
        <v>0.345467</v>
      </c>
      <c r="EA11" s="27">
        <f aca="true" t="shared" si="5" ref="EA11:EA63">SUM(DO11:DZ11)</f>
        <v>2.2412590000000003</v>
      </c>
      <c r="EB11" s="28">
        <v>0.408907</v>
      </c>
      <c r="EC11" s="28">
        <v>0.06</v>
      </c>
      <c r="ED11" s="28">
        <v>0.346</v>
      </c>
      <c r="EE11" s="28">
        <v>0</v>
      </c>
      <c r="EF11" s="28">
        <v>0.149957</v>
      </c>
      <c r="EG11" s="28">
        <v>0.15</v>
      </c>
      <c r="EH11" s="28">
        <v>0.179934</v>
      </c>
      <c r="EI11" s="28">
        <v>0.330715</v>
      </c>
      <c r="EJ11" s="28">
        <v>0.15</v>
      </c>
      <c r="EK11" s="28">
        <v>0.246355</v>
      </c>
      <c r="EL11" s="28">
        <v>0</v>
      </c>
      <c r="EM11" s="38">
        <v>4.3E-05</v>
      </c>
      <c r="EN11" s="27">
        <f aca="true" t="shared" si="6" ref="EN11:EN63">SUM(EB11:EM11)</f>
        <v>2.021911</v>
      </c>
    </row>
    <row r="12" spans="1:144" ht="12">
      <c r="A12" s="1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-13.789268</v>
      </c>
      <c r="I12" s="7">
        <v>0</v>
      </c>
      <c r="J12" s="7">
        <v>0</v>
      </c>
      <c r="K12" s="7">
        <v>0</v>
      </c>
      <c r="L12" s="7">
        <v>0.160468</v>
      </c>
      <c r="M12" s="7">
        <v>0</v>
      </c>
      <c r="N12" s="27">
        <v>-13.6288</v>
      </c>
      <c r="O12" s="7">
        <v>0.820622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0.141331</v>
      </c>
      <c r="X12" s="7">
        <v>0</v>
      </c>
      <c r="Y12" s="7">
        <v>0</v>
      </c>
      <c r="Z12" s="7">
        <v>0</v>
      </c>
      <c r="AA12" s="27">
        <v>0.961953</v>
      </c>
      <c r="AB12" s="7">
        <v>0.12498</v>
      </c>
      <c r="AC12" s="7">
        <v>0.12498</v>
      </c>
      <c r="AD12" s="7">
        <v>0.12498</v>
      </c>
      <c r="AE12" s="7">
        <v>0.224944</v>
      </c>
      <c r="AF12" s="7">
        <v>0.12498</v>
      </c>
      <c r="AG12" s="7">
        <v>-0.732732</v>
      </c>
      <c r="AH12" s="7">
        <v>0.12498</v>
      </c>
      <c r="AI12" s="7">
        <v>0.12498</v>
      </c>
      <c r="AJ12" s="7">
        <v>0.12498</v>
      </c>
      <c r="AK12" s="7">
        <v>0.12498</v>
      </c>
      <c r="AL12" s="7">
        <v>0.12498</v>
      </c>
      <c r="AM12" s="7">
        <v>0.12498</v>
      </c>
      <c r="AN12" s="27">
        <f t="shared" si="0"/>
        <v>0.7420119999999999</v>
      </c>
      <c r="AO12" s="7">
        <v>0.03458</v>
      </c>
      <c r="AP12" s="7">
        <v>0.082731</v>
      </c>
      <c r="AQ12" s="7">
        <v>0.03458</v>
      </c>
      <c r="AR12" s="7">
        <v>0.040906</v>
      </c>
      <c r="AS12" s="7">
        <v>0.045829</v>
      </c>
      <c r="AT12" s="7">
        <v>0.211753</v>
      </c>
      <c r="AU12" s="7">
        <v>0.03458</v>
      </c>
      <c r="AV12" s="7">
        <v>0.03458</v>
      </c>
      <c r="AW12" s="7">
        <v>0.59125</v>
      </c>
      <c r="AX12" s="7">
        <v>1.057982</v>
      </c>
      <c r="AY12" s="7">
        <v>0.306134</v>
      </c>
      <c r="AZ12" s="7">
        <v>3.690285</v>
      </c>
      <c r="BA12" s="27">
        <v>6.16519</v>
      </c>
      <c r="BB12" s="7">
        <v>0.7295</v>
      </c>
      <c r="BC12" s="7">
        <v>1.379385</v>
      </c>
      <c r="BD12" s="7">
        <v>0.429525</v>
      </c>
      <c r="BE12" s="7">
        <v>0.82046</v>
      </c>
      <c r="BF12" s="7">
        <v>0.22955</v>
      </c>
      <c r="BG12" s="7">
        <v>0.529505</v>
      </c>
      <c r="BH12" s="7">
        <v>0.22955</v>
      </c>
      <c r="BI12" s="7">
        <v>0.614512</v>
      </c>
      <c r="BJ12" s="7">
        <v>0.519388</v>
      </c>
      <c r="BK12" s="7">
        <v>0.22955</v>
      </c>
      <c r="BL12" s="7">
        <v>0.22955</v>
      </c>
      <c r="BM12" s="7">
        <v>0.22955</v>
      </c>
      <c r="BN12" s="27">
        <v>6.170025</v>
      </c>
      <c r="BO12" s="12">
        <v>0.10863</v>
      </c>
      <c r="BP12" s="12">
        <v>0.10863</v>
      </c>
      <c r="BQ12" s="12">
        <v>0.10863</v>
      </c>
      <c r="BR12" s="12">
        <v>0.508566</v>
      </c>
      <c r="BS12" s="12">
        <v>0.906188</v>
      </c>
      <c r="BT12" s="12">
        <v>6.278615</v>
      </c>
      <c r="BU12" s="12">
        <v>0.116261</v>
      </c>
      <c r="BV12" s="12">
        <v>0.10863</v>
      </c>
      <c r="BW12" s="12">
        <v>80.10863</v>
      </c>
      <c r="BX12" s="12">
        <v>0.10863</v>
      </c>
      <c r="BY12" s="12">
        <v>0.273597</v>
      </c>
      <c r="BZ12" s="12">
        <v>0.10863</v>
      </c>
      <c r="CA12" s="114">
        <f t="shared" si="1"/>
        <v>88.84363700000002</v>
      </c>
      <c r="CB12" s="12">
        <v>-0.180933</v>
      </c>
      <c r="CC12" s="12">
        <v>-0.180933</v>
      </c>
      <c r="CD12" s="12">
        <v>-0.180933</v>
      </c>
      <c r="CE12" s="12">
        <v>-0.180933</v>
      </c>
      <c r="CF12" s="12">
        <v>-0.180933</v>
      </c>
      <c r="CG12" s="12">
        <v>-0.180933</v>
      </c>
      <c r="CH12" s="12">
        <v>-0.180933</v>
      </c>
      <c r="CI12" s="12">
        <v>-0.180933</v>
      </c>
      <c r="CJ12" s="12">
        <v>-0.180933</v>
      </c>
      <c r="CK12" s="12">
        <v>0.30608</v>
      </c>
      <c r="CL12" s="12">
        <v>-0.161702</v>
      </c>
      <c r="CM12" s="12">
        <v>-0.180933</v>
      </c>
      <c r="CN12" s="114">
        <f t="shared" si="2"/>
        <v>-1.664952</v>
      </c>
      <c r="CO12" s="16">
        <v>-0.180933</v>
      </c>
      <c r="CP12" s="16">
        <v>-0.180933</v>
      </c>
      <c r="CQ12" s="16">
        <v>0.666819</v>
      </c>
      <c r="CR12" s="16">
        <v>-0.180933</v>
      </c>
      <c r="CS12" s="16">
        <v>-0.180933</v>
      </c>
      <c r="CT12" s="16">
        <v>-0.180933</v>
      </c>
      <c r="CU12" s="16">
        <v>-0.227891</v>
      </c>
      <c r="CV12" s="16">
        <v>-0.227891</v>
      </c>
      <c r="CW12" s="16">
        <v>-0.227891</v>
      </c>
      <c r="CX12" s="16">
        <v>0.726773</v>
      </c>
      <c r="CY12" s="28">
        <v>-0.102932</v>
      </c>
      <c r="CZ12" s="28">
        <v>29.892084</v>
      </c>
      <c r="DA12" s="27">
        <f t="shared" si="3"/>
        <v>29.594406</v>
      </c>
      <c r="DB12" s="28">
        <v>-0.472558</v>
      </c>
      <c r="DC12" s="28">
        <v>0.034079</v>
      </c>
      <c r="DD12" s="28">
        <v>-0.090876</v>
      </c>
      <c r="DE12" s="28">
        <v>0.148989</v>
      </c>
      <c r="DF12" s="28">
        <v>-0.090876</v>
      </c>
      <c r="DG12" s="28">
        <v>-0.090876</v>
      </c>
      <c r="DH12" s="28">
        <v>-0.112352</v>
      </c>
      <c r="DI12" s="28">
        <v>-0.112352</v>
      </c>
      <c r="DJ12" s="28">
        <v>-0.107747</v>
      </c>
      <c r="DK12" s="28">
        <v>0.27863</v>
      </c>
      <c r="DL12" s="28">
        <v>0.007583</v>
      </c>
      <c r="DM12" s="28">
        <v>2.24924</v>
      </c>
      <c r="DN12" s="27">
        <f t="shared" si="4"/>
        <v>1.6408839999999998</v>
      </c>
      <c r="DO12" s="28">
        <v>1.116376</v>
      </c>
      <c r="DP12" s="28">
        <v>1.512436</v>
      </c>
      <c r="DQ12" s="28">
        <v>1.317212</v>
      </c>
      <c r="DR12" s="28">
        <v>0.919399</v>
      </c>
      <c r="DS12" s="28">
        <v>0.607586</v>
      </c>
      <c r="DT12" s="28">
        <v>0.734311</v>
      </c>
      <c r="DU12" s="28">
        <v>0.516127</v>
      </c>
      <c r="DV12" s="28">
        <v>0.692507</v>
      </c>
      <c r="DW12" s="28">
        <v>0.487696</v>
      </c>
      <c r="DX12" s="28">
        <v>0.487696</v>
      </c>
      <c r="DY12" s="28">
        <v>0.487696</v>
      </c>
      <c r="DZ12" s="28">
        <v>0.487696</v>
      </c>
      <c r="EA12" s="27">
        <f t="shared" si="5"/>
        <v>9.366737999999998</v>
      </c>
      <c r="EB12" s="28">
        <v>-0.598688</v>
      </c>
      <c r="EC12" s="28">
        <v>-0.598688</v>
      </c>
      <c r="ED12" s="28">
        <v>-0.598688</v>
      </c>
      <c r="EE12" s="28">
        <v>34.401312</v>
      </c>
      <c r="EF12" s="28">
        <v>-0.598688</v>
      </c>
      <c r="EG12" s="28">
        <v>-0.598688</v>
      </c>
      <c r="EH12" s="28">
        <v>-0.598688</v>
      </c>
      <c r="EI12" s="28">
        <v>-0.598688</v>
      </c>
      <c r="EJ12" s="28">
        <v>-0.598688</v>
      </c>
      <c r="EK12" s="28">
        <v>-0.598688</v>
      </c>
      <c r="EL12" s="28">
        <v>-0.598688</v>
      </c>
      <c r="EM12" s="38">
        <v>-0.598688</v>
      </c>
      <c r="EN12" s="27">
        <f t="shared" si="6"/>
        <v>27.815744</v>
      </c>
    </row>
    <row r="13" spans="1:144" ht="12">
      <c r="A13" s="1" t="s">
        <v>10</v>
      </c>
      <c r="B13" s="7">
        <v>0.068698</v>
      </c>
      <c r="C13" s="7">
        <v>0.068698</v>
      </c>
      <c r="D13" s="7">
        <v>0</v>
      </c>
      <c r="E13" s="7">
        <v>0.096332</v>
      </c>
      <c r="F13" s="7">
        <v>0.076332</v>
      </c>
      <c r="G13" s="7">
        <v>0.087632</v>
      </c>
      <c r="H13" s="7">
        <v>0.076332</v>
      </c>
      <c r="I13" s="7">
        <v>0.080732</v>
      </c>
      <c r="J13" s="7">
        <v>0.076332</v>
      </c>
      <c r="K13" s="7">
        <v>0.076332</v>
      </c>
      <c r="L13" s="7">
        <v>0.081684</v>
      </c>
      <c r="M13" s="7">
        <v>0.116332</v>
      </c>
      <c r="N13" s="27">
        <v>0.905436</v>
      </c>
      <c r="O13" s="7">
        <v>0</v>
      </c>
      <c r="P13" s="7">
        <v>0</v>
      </c>
      <c r="Q13" s="7">
        <v>0.013</v>
      </c>
      <c r="R13" s="7">
        <v>0</v>
      </c>
      <c r="S13" s="7">
        <v>0</v>
      </c>
      <c r="T13" s="7">
        <v>0.00055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7">
        <v>0.01355</v>
      </c>
      <c r="AB13" s="7">
        <v>0.040885</v>
      </c>
      <c r="AC13" s="7">
        <v>0.04196</v>
      </c>
      <c r="AD13" s="7">
        <v>0.040885</v>
      </c>
      <c r="AE13" s="7">
        <v>0.040885</v>
      </c>
      <c r="AF13" s="7">
        <v>0.040885</v>
      </c>
      <c r="AG13" s="7">
        <v>0.060427</v>
      </c>
      <c r="AH13" s="7">
        <v>0.040885</v>
      </c>
      <c r="AI13" s="7">
        <v>0.040885</v>
      </c>
      <c r="AJ13" s="7">
        <v>0.040885</v>
      </c>
      <c r="AK13" s="7">
        <v>0.040885</v>
      </c>
      <c r="AL13" s="7">
        <v>0.040885</v>
      </c>
      <c r="AM13" s="7">
        <v>0.040885</v>
      </c>
      <c r="AN13" s="27">
        <f t="shared" si="0"/>
        <v>0.511237</v>
      </c>
      <c r="AO13" s="7">
        <v>0.555361</v>
      </c>
      <c r="AP13" s="7">
        <v>0.555361</v>
      </c>
      <c r="AQ13" s="7">
        <v>0.56751</v>
      </c>
      <c r="AR13" s="7">
        <v>0.555361</v>
      </c>
      <c r="AS13" s="7">
        <v>0.555361</v>
      </c>
      <c r="AT13" s="7">
        <v>0.555361</v>
      </c>
      <c r="AU13" s="7">
        <v>0.555361</v>
      </c>
      <c r="AV13" s="7">
        <v>0.555361</v>
      </c>
      <c r="AW13" s="7">
        <v>0.555361</v>
      </c>
      <c r="AX13" s="7">
        <v>0.555361</v>
      </c>
      <c r="AY13" s="7">
        <v>0.555361</v>
      </c>
      <c r="AZ13" s="7">
        <v>0.555361</v>
      </c>
      <c r="BA13" s="27">
        <v>6.676481</v>
      </c>
      <c r="BB13" s="7">
        <v>0.203631</v>
      </c>
      <c r="BC13" s="7">
        <v>0.203631</v>
      </c>
      <c r="BD13" s="7">
        <v>0.203631</v>
      </c>
      <c r="BE13" s="7">
        <v>0.203631</v>
      </c>
      <c r="BF13" s="7">
        <v>0.203631</v>
      </c>
      <c r="BG13" s="7">
        <v>0.224389</v>
      </c>
      <c r="BH13" s="7">
        <v>0.203631</v>
      </c>
      <c r="BI13" s="7">
        <v>0.203631</v>
      </c>
      <c r="BJ13" s="7">
        <v>0.203631</v>
      </c>
      <c r="BK13" s="7">
        <v>0.203631</v>
      </c>
      <c r="BL13" s="7">
        <v>0.203631</v>
      </c>
      <c r="BM13" s="7">
        <v>0.203631</v>
      </c>
      <c r="BN13" s="27">
        <v>2.46433</v>
      </c>
      <c r="BO13" s="12">
        <v>0.563445</v>
      </c>
      <c r="BP13" s="12">
        <v>0.563445</v>
      </c>
      <c r="BQ13" s="12">
        <v>0.576541</v>
      </c>
      <c r="BR13" s="12">
        <v>0.563445</v>
      </c>
      <c r="BS13" s="12">
        <v>0.563445</v>
      </c>
      <c r="BT13" s="12">
        <v>0.563445</v>
      </c>
      <c r="BU13" s="12">
        <v>0.563445</v>
      </c>
      <c r="BV13" s="12">
        <v>0.563445</v>
      </c>
      <c r="BW13" s="12">
        <v>382.802545</v>
      </c>
      <c r="BX13" s="12">
        <v>0.563445</v>
      </c>
      <c r="BY13" s="12">
        <v>1.03097</v>
      </c>
      <c r="BZ13" s="12">
        <v>0.563445</v>
      </c>
      <c r="CA13" s="114">
        <f t="shared" si="1"/>
        <v>389.481061</v>
      </c>
      <c r="CB13" s="12">
        <v>0.699084</v>
      </c>
      <c r="CC13" s="12">
        <v>0.850311</v>
      </c>
      <c r="CD13" s="12">
        <v>0.760388</v>
      </c>
      <c r="CE13" s="12">
        <v>0.760388</v>
      </c>
      <c r="CF13" s="12">
        <v>0.802529</v>
      </c>
      <c r="CG13" s="12">
        <v>0.760388</v>
      </c>
      <c r="CH13" s="12">
        <v>0.760388</v>
      </c>
      <c r="CI13" s="12">
        <v>0.760388</v>
      </c>
      <c r="CJ13" s="12">
        <v>0.760388</v>
      </c>
      <c r="CK13" s="12">
        <v>0.762578</v>
      </c>
      <c r="CL13" s="12">
        <v>0.760388</v>
      </c>
      <c r="CM13" s="12">
        <v>0.760388</v>
      </c>
      <c r="CN13" s="114">
        <f t="shared" si="2"/>
        <v>9.197606</v>
      </c>
      <c r="CO13" s="16">
        <v>0.760388</v>
      </c>
      <c r="CP13" s="16">
        <v>0.76672</v>
      </c>
      <c r="CQ13" s="16">
        <v>0.760388</v>
      </c>
      <c r="CR13" s="16">
        <v>1.010388</v>
      </c>
      <c r="CS13" s="16">
        <v>0.796146</v>
      </c>
      <c r="CT13" s="16">
        <v>0.760388</v>
      </c>
      <c r="CU13" s="16">
        <v>-0.730536</v>
      </c>
      <c r="CV13" s="16">
        <v>-0.730143</v>
      </c>
      <c r="CW13" s="16">
        <v>-0.731049</v>
      </c>
      <c r="CX13" s="16">
        <v>-0.721079</v>
      </c>
      <c r="CY13" s="28">
        <v>-0.731049</v>
      </c>
      <c r="CZ13" s="28">
        <v>0.163566</v>
      </c>
      <c r="DA13" s="27">
        <f t="shared" si="3"/>
        <v>1.3741279999999998</v>
      </c>
      <c r="DB13" s="28">
        <v>1.054645</v>
      </c>
      <c r="DC13" s="28">
        <v>1.054645</v>
      </c>
      <c r="DD13" s="28">
        <v>1.069615</v>
      </c>
      <c r="DE13" s="28">
        <v>1.054645</v>
      </c>
      <c r="DF13" s="28">
        <v>1.054645</v>
      </c>
      <c r="DG13" s="28">
        <v>1.090319</v>
      </c>
      <c r="DH13" s="28">
        <v>1.306409</v>
      </c>
      <c r="DI13" s="28">
        <v>1.303913</v>
      </c>
      <c r="DJ13" s="28">
        <v>1.303913</v>
      </c>
      <c r="DK13" s="28">
        <v>1.303913</v>
      </c>
      <c r="DL13" s="28">
        <v>1.303913</v>
      </c>
      <c r="DM13" s="28">
        <v>1.303913</v>
      </c>
      <c r="DN13" s="27">
        <f t="shared" si="4"/>
        <v>14.204487999999998</v>
      </c>
      <c r="DO13" s="28">
        <v>0.955989</v>
      </c>
      <c r="DP13" s="28">
        <v>0.955989</v>
      </c>
      <c r="DQ13" s="28">
        <v>0.955989</v>
      </c>
      <c r="DR13" s="28">
        <v>0.955989</v>
      </c>
      <c r="DS13" s="28">
        <v>0.955989</v>
      </c>
      <c r="DT13" s="28">
        <v>0.955989</v>
      </c>
      <c r="DU13" s="28">
        <v>0.955989</v>
      </c>
      <c r="DV13" s="28">
        <v>0.955989</v>
      </c>
      <c r="DW13" s="28">
        <v>0.95985</v>
      </c>
      <c r="DX13" s="28">
        <v>0.955989</v>
      </c>
      <c r="DY13" s="28">
        <v>0.955989</v>
      </c>
      <c r="DZ13" s="28">
        <v>0.955989</v>
      </c>
      <c r="EA13" s="27">
        <f t="shared" si="5"/>
        <v>11.475729000000001</v>
      </c>
      <c r="EB13" s="28">
        <v>-0.276939</v>
      </c>
      <c r="EC13" s="28">
        <v>-0.276939</v>
      </c>
      <c r="ED13" s="28">
        <v>-0.23492</v>
      </c>
      <c r="EE13" s="28">
        <v>-0.276939</v>
      </c>
      <c r="EF13" s="28">
        <v>-0.276939</v>
      </c>
      <c r="EG13" s="28">
        <v>-0.276939</v>
      </c>
      <c r="EH13" s="28">
        <v>-0.276939</v>
      </c>
      <c r="EI13" s="28">
        <v>-0.276939</v>
      </c>
      <c r="EJ13" s="28">
        <v>-0.276939</v>
      </c>
      <c r="EK13" s="28">
        <v>-0.276939</v>
      </c>
      <c r="EL13" s="28">
        <v>-0.247553</v>
      </c>
      <c r="EM13" s="38">
        <v>-0.276939</v>
      </c>
      <c r="EN13" s="27">
        <f t="shared" si="6"/>
        <v>-3.251863</v>
      </c>
    </row>
    <row r="14" spans="1:144" ht="12">
      <c r="A14" s="1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0.123189</v>
      </c>
      <c r="N14" s="27">
        <v>0.123189</v>
      </c>
      <c r="O14" s="7">
        <v>0.017611</v>
      </c>
      <c r="P14" s="7">
        <v>0.017906</v>
      </c>
      <c r="Q14" s="7">
        <v>0.017611</v>
      </c>
      <c r="R14" s="7">
        <v>0.017611</v>
      </c>
      <c r="S14" s="7">
        <v>0.017611</v>
      </c>
      <c r="T14" s="7">
        <v>0.703413</v>
      </c>
      <c r="U14" s="7">
        <v>0.017611</v>
      </c>
      <c r="V14" s="7">
        <v>0.017611</v>
      </c>
      <c r="W14" s="7">
        <v>0.017611</v>
      </c>
      <c r="X14" s="7">
        <v>0.017611</v>
      </c>
      <c r="Y14" s="7">
        <v>0.017611</v>
      </c>
      <c r="Z14" s="7">
        <v>0.017611</v>
      </c>
      <c r="AA14" s="27">
        <v>0.897429</v>
      </c>
      <c r="AB14" s="7">
        <v>0.000874</v>
      </c>
      <c r="AC14" s="7">
        <v>0.000874</v>
      </c>
      <c r="AD14" s="7">
        <v>0.000874</v>
      </c>
      <c r="AE14" s="7">
        <v>0.000874</v>
      </c>
      <c r="AF14" s="7">
        <v>0.000874</v>
      </c>
      <c r="AG14" s="7">
        <v>0.000874</v>
      </c>
      <c r="AH14" s="7">
        <v>0.208127</v>
      </c>
      <c r="AI14" s="7">
        <v>0.158187</v>
      </c>
      <c r="AJ14" s="7">
        <v>0.020782</v>
      </c>
      <c r="AK14" s="7">
        <v>0.000874</v>
      </c>
      <c r="AL14" s="7">
        <v>0.000874</v>
      </c>
      <c r="AM14" s="7">
        <v>0.000874</v>
      </c>
      <c r="AN14" s="27">
        <f t="shared" si="0"/>
        <v>0.394962</v>
      </c>
      <c r="AO14" s="7">
        <v>0.220704</v>
      </c>
      <c r="AP14" s="7">
        <v>1.06974</v>
      </c>
      <c r="AQ14" s="7">
        <v>0.19497</v>
      </c>
      <c r="AR14" s="7">
        <v>0.511787</v>
      </c>
      <c r="AS14" s="7">
        <v>0.024896</v>
      </c>
      <c r="AT14" s="7">
        <v>0.024896</v>
      </c>
      <c r="AU14" s="7">
        <v>0.224817</v>
      </c>
      <c r="AV14" s="7">
        <v>1.124861</v>
      </c>
      <c r="AW14" s="7">
        <v>0.124861</v>
      </c>
      <c r="AX14" s="7">
        <v>0.56207</v>
      </c>
      <c r="AY14" s="7">
        <v>0.028323</v>
      </c>
      <c r="AZ14" s="7">
        <v>0.124856</v>
      </c>
      <c r="BA14" s="27">
        <v>4.236781</v>
      </c>
      <c r="BB14" s="7">
        <v>0.298675</v>
      </c>
      <c r="BC14" s="7">
        <v>1.565273</v>
      </c>
      <c r="BD14" s="7">
        <v>1.879223</v>
      </c>
      <c r="BE14" s="7">
        <v>0.00379</v>
      </c>
      <c r="BF14" s="7">
        <v>0.00379</v>
      </c>
      <c r="BG14" s="7">
        <v>0.00379</v>
      </c>
      <c r="BH14" s="7">
        <v>0.00379</v>
      </c>
      <c r="BI14" s="7">
        <v>0.00379</v>
      </c>
      <c r="BJ14" s="7">
        <v>0.493642</v>
      </c>
      <c r="BK14" s="7">
        <v>0.20372</v>
      </c>
      <c r="BL14" s="7">
        <v>0.59876</v>
      </c>
      <c r="BM14" s="7">
        <v>0.00379</v>
      </c>
      <c r="BN14" s="27">
        <v>5.062033</v>
      </c>
      <c r="BO14" s="12">
        <v>0.396568</v>
      </c>
      <c r="BP14" s="12">
        <v>0.620009</v>
      </c>
      <c r="BQ14" s="12">
        <v>2.480475</v>
      </c>
      <c r="BR14" s="12">
        <v>0.822472</v>
      </c>
      <c r="BS14" s="12">
        <v>4.492737</v>
      </c>
      <c r="BT14" s="12">
        <v>0.06987</v>
      </c>
      <c r="BU14" s="12">
        <v>4.29977</v>
      </c>
      <c r="BV14" s="12">
        <v>0.719561</v>
      </c>
      <c r="BW14" s="12">
        <v>0.969584</v>
      </c>
      <c r="BX14" s="12">
        <v>0.869629</v>
      </c>
      <c r="BY14" s="12">
        <v>0.41975</v>
      </c>
      <c r="BZ14" s="12">
        <v>0.06987</v>
      </c>
      <c r="CA14" s="114">
        <f t="shared" si="1"/>
        <v>16.230295</v>
      </c>
      <c r="CB14" s="12">
        <v>0.047655</v>
      </c>
      <c r="CC14" s="12">
        <v>0.89738</v>
      </c>
      <c r="CD14" s="12">
        <v>3.469909</v>
      </c>
      <c r="CE14" s="12">
        <v>0.377329</v>
      </c>
      <c r="CF14" s="12">
        <v>0.047655</v>
      </c>
      <c r="CG14" s="12">
        <v>0.047655</v>
      </c>
      <c r="CH14" s="12">
        <v>2.547655</v>
      </c>
      <c r="CI14" s="12">
        <v>0.797325</v>
      </c>
      <c r="CJ14" s="12">
        <v>0.20583</v>
      </c>
      <c r="CK14" s="12">
        <v>0.544166</v>
      </c>
      <c r="CL14" s="12">
        <v>0.347615</v>
      </c>
      <c r="CM14" s="12">
        <v>0.047655</v>
      </c>
      <c r="CN14" s="114">
        <f t="shared" si="2"/>
        <v>9.377829</v>
      </c>
      <c r="CO14" s="16">
        <v>0.097605</v>
      </c>
      <c r="CP14" s="16">
        <v>10.047655</v>
      </c>
      <c r="CQ14" s="16">
        <v>2.632125</v>
      </c>
      <c r="CR14" s="16">
        <v>0.434571</v>
      </c>
      <c r="CS14" s="16">
        <v>0.047655</v>
      </c>
      <c r="CT14" s="16">
        <v>0.697655</v>
      </c>
      <c r="CU14" s="16">
        <v>0.137275</v>
      </c>
      <c r="CV14" s="16">
        <v>0.085275</v>
      </c>
      <c r="CW14" s="16">
        <v>0.035275</v>
      </c>
      <c r="CX14" s="16">
        <v>0.038275</v>
      </c>
      <c r="CY14" s="28">
        <v>0.335102</v>
      </c>
      <c r="CZ14" s="28">
        <v>0.08521</v>
      </c>
      <c r="DA14" s="27">
        <f t="shared" si="3"/>
        <v>14.673678000000002</v>
      </c>
      <c r="DB14" s="28">
        <v>0.765595</v>
      </c>
      <c r="DC14" s="28">
        <v>0.262345</v>
      </c>
      <c r="DD14" s="28">
        <v>2.62296</v>
      </c>
      <c r="DE14" s="28">
        <v>0.670299</v>
      </c>
      <c r="DF14" s="28">
        <v>0.262345</v>
      </c>
      <c r="DG14" s="28">
        <v>0.871248</v>
      </c>
      <c r="DH14" s="28">
        <v>-0.124021</v>
      </c>
      <c r="DI14" s="28">
        <v>-0.124021</v>
      </c>
      <c r="DJ14" s="28">
        <v>-0.124021</v>
      </c>
      <c r="DK14" s="28">
        <v>0.075759</v>
      </c>
      <c r="DL14" s="28">
        <v>-0.071817</v>
      </c>
      <c r="DM14" s="28">
        <v>-0.110537</v>
      </c>
      <c r="DN14" s="27">
        <f t="shared" si="4"/>
        <v>4.976133999999999</v>
      </c>
      <c r="DO14" s="28">
        <v>0.08477</v>
      </c>
      <c r="DP14" s="28">
        <v>2.425396</v>
      </c>
      <c r="DQ14" s="28">
        <v>1.500057</v>
      </c>
      <c r="DR14" s="28">
        <v>0.08477</v>
      </c>
      <c r="DS14" s="28">
        <v>4.96977</v>
      </c>
      <c r="DT14" s="28">
        <v>0.08477</v>
      </c>
      <c r="DU14" s="28">
        <v>0.08477</v>
      </c>
      <c r="DV14" s="28">
        <v>0.08477</v>
      </c>
      <c r="DW14" s="28">
        <v>0.08477</v>
      </c>
      <c r="DX14" s="28">
        <v>0.08477</v>
      </c>
      <c r="DY14" s="28">
        <v>0.08477</v>
      </c>
      <c r="DZ14" s="28">
        <v>0.08477</v>
      </c>
      <c r="EA14" s="27">
        <f t="shared" si="5"/>
        <v>9.658153000000004</v>
      </c>
      <c r="EB14" s="28">
        <v>0.04841</v>
      </c>
      <c r="EC14" s="28">
        <v>0.04841</v>
      </c>
      <c r="ED14" s="28">
        <v>0.04841</v>
      </c>
      <c r="EE14" s="28">
        <v>0.04841</v>
      </c>
      <c r="EF14" s="28">
        <v>0.04841</v>
      </c>
      <c r="EG14" s="28">
        <v>0.04841</v>
      </c>
      <c r="EH14" s="28">
        <v>0.04841</v>
      </c>
      <c r="EI14" s="28">
        <v>0.04841</v>
      </c>
      <c r="EJ14" s="28">
        <v>0.04841</v>
      </c>
      <c r="EK14" s="28">
        <v>0.04841</v>
      </c>
      <c r="EL14" s="28">
        <v>0.04841</v>
      </c>
      <c r="EM14" s="38">
        <v>0.04841</v>
      </c>
      <c r="EN14" s="27">
        <f t="shared" si="6"/>
        <v>0.58092</v>
      </c>
    </row>
    <row r="15" spans="1:144" ht="12">
      <c r="A15" s="1" t="s">
        <v>12</v>
      </c>
      <c r="B15" s="7">
        <v>0.656618</v>
      </c>
      <c r="C15" s="7">
        <v>0.10696</v>
      </c>
      <c r="D15" s="7">
        <v>1.137749</v>
      </c>
      <c r="E15" s="7">
        <v>0.261344</v>
      </c>
      <c r="F15" s="7">
        <v>3.412441</v>
      </c>
      <c r="G15" s="7">
        <v>1.02786</v>
      </c>
      <c r="H15" s="7">
        <v>1.524206</v>
      </c>
      <c r="I15" s="7">
        <v>0.39591</v>
      </c>
      <c r="J15" s="7">
        <v>2.000967</v>
      </c>
      <c r="K15" s="7">
        <v>1.176481</v>
      </c>
      <c r="L15" s="7">
        <v>1.897843</v>
      </c>
      <c r="M15" s="7">
        <v>4.839774</v>
      </c>
      <c r="N15" s="27">
        <v>18.438153</v>
      </c>
      <c r="O15" s="7">
        <v>1.605886</v>
      </c>
      <c r="P15" s="7">
        <v>1.036948</v>
      </c>
      <c r="Q15" s="7">
        <v>4.820454</v>
      </c>
      <c r="R15" s="7">
        <v>8.229498</v>
      </c>
      <c r="S15" s="7">
        <v>1.731481</v>
      </c>
      <c r="T15" s="7">
        <v>0.464386</v>
      </c>
      <c r="U15" s="7">
        <v>2.986726</v>
      </c>
      <c r="V15" s="7">
        <v>0.498945</v>
      </c>
      <c r="W15" s="7">
        <v>1.708273</v>
      </c>
      <c r="X15" s="7">
        <v>0.920241</v>
      </c>
      <c r="Y15" s="7">
        <v>0.748135</v>
      </c>
      <c r="Z15" s="7">
        <v>1.336646</v>
      </c>
      <c r="AA15" s="27">
        <v>26.087619</v>
      </c>
      <c r="AB15" s="7">
        <v>0.809617</v>
      </c>
      <c r="AC15" s="7">
        <v>3.549695</v>
      </c>
      <c r="AD15" s="7">
        <v>0.856542</v>
      </c>
      <c r="AE15" s="7">
        <v>1.650894</v>
      </c>
      <c r="AF15" s="7">
        <v>0.60427</v>
      </c>
      <c r="AG15" s="7">
        <v>1.363828</v>
      </c>
      <c r="AH15" s="7">
        <v>16.744268</v>
      </c>
      <c r="AI15" s="7">
        <v>0.504308</v>
      </c>
      <c r="AJ15" s="7">
        <v>0.503493</v>
      </c>
      <c r="AK15" s="7">
        <v>0.285109</v>
      </c>
      <c r="AL15" s="7">
        <v>6.029324</v>
      </c>
      <c r="AM15" s="7">
        <v>2.555884</v>
      </c>
      <c r="AN15" s="27">
        <f t="shared" si="0"/>
        <v>35.457232000000005</v>
      </c>
      <c r="AO15" s="7">
        <v>4.889429</v>
      </c>
      <c r="AP15" s="7">
        <v>3.539868</v>
      </c>
      <c r="AQ15" s="7">
        <v>2.08854</v>
      </c>
      <c r="AR15" s="7">
        <v>2.403397</v>
      </c>
      <c r="AS15" s="7">
        <v>0.700523</v>
      </c>
      <c r="AT15" s="7">
        <v>2.415058</v>
      </c>
      <c r="AU15" s="7">
        <v>0.975231</v>
      </c>
      <c r="AV15" s="7">
        <v>1.77519</v>
      </c>
      <c r="AW15" s="7">
        <v>3.23215</v>
      </c>
      <c r="AX15" s="7">
        <v>5.406077</v>
      </c>
      <c r="AY15" s="7">
        <v>6.921202</v>
      </c>
      <c r="AZ15" s="7">
        <v>4.917401</v>
      </c>
      <c r="BA15" s="27">
        <v>39.264066</v>
      </c>
      <c r="BB15" s="7">
        <v>2.285977</v>
      </c>
      <c r="BC15" s="7">
        <v>1.395369</v>
      </c>
      <c r="BD15" s="7">
        <v>1.628296</v>
      </c>
      <c r="BE15" s="7">
        <v>7.071546</v>
      </c>
      <c r="BF15" s="7">
        <v>1.049163</v>
      </c>
      <c r="BG15" s="7">
        <v>5.758508</v>
      </c>
      <c r="BH15" s="7">
        <v>5.457087</v>
      </c>
      <c r="BI15" s="7">
        <v>2.466364</v>
      </c>
      <c r="BJ15" s="7">
        <v>5.153861</v>
      </c>
      <c r="BK15" s="7">
        <v>3.841949</v>
      </c>
      <c r="BL15" s="7">
        <v>5.617055</v>
      </c>
      <c r="BM15" s="7">
        <v>5.237446</v>
      </c>
      <c r="BN15" s="27">
        <v>46.962621</v>
      </c>
      <c r="BO15" s="12">
        <v>1.683445</v>
      </c>
      <c r="BP15" s="12">
        <v>5.786818</v>
      </c>
      <c r="BQ15" s="12">
        <v>15.745731</v>
      </c>
      <c r="BR15" s="12">
        <v>3.082513</v>
      </c>
      <c r="BS15" s="12">
        <v>2.176662</v>
      </c>
      <c r="BT15" s="12">
        <v>5.737672</v>
      </c>
      <c r="BU15" s="12">
        <v>3.738763</v>
      </c>
      <c r="BV15" s="12">
        <v>2.734032</v>
      </c>
      <c r="BW15" s="12">
        <v>6.369891</v>
      </c>
      <c r="BX15" s="12">
        <v>5.981932</v>
      </c>
      <c r="BY15" s="12">
        <v>2.850746</v>
      </c>
      <c r="BZ15" s="12">
        <v>3.379724</v>
      </c>
      <c r="CA15" s="114">
        <f t="shared" si="1"/>
        <v>59.267929</v>
      </c>
      <c r="CB15" s="12">
        <v>1.141552</v>
      </c>
      <c r="CC15" s="12">
        <v>1.933593</v>
      </c>
      <c r="CD15" s="12">
        <v>2.472982</v>
      </c>
      <c r="CE15" s="12">
        <v>2.734834</v>
      </c>
      <c r="CF15" s="12">
        <v>3.123499</v>
      </c>
      <c r="CG15" s="12">
        <v>3.325013</v>
      </c>
      <c r="CH15" s="12">
        <v>2.904011</v>
      </c>
      <c r="CI15" s="12">
        <v>2.843479</v>
      </c>
      <c r="CJ15" s="12">
        <v>3.266038</v>
      </c>
      <c r="CK15" s="12">
        <v>1.360678</v>
      </c>
      <c r="CL15" s="12">
        <v>1.372598</v>
      </c>
      <c r="CM15" s="12">
        <v>3.638896</v>
      </c>
      <c r="CN15" s="114">
        <f t="shared" si="2"/>
        <v>30.117172999999994</v>
      </c>
      <c r="CO15" s="16">
        <v>1.338267</v>
      </c>
      <c r="CP15" s="16">
        <v>3.20118</v>
      </c>
      <c r="CQ15" s="16">
        <v>3.57124</v>
      </c>
      <c r="CR15" s="16">
        <v>0.918385</v>
      </c>
      <c r="CS15" s="16">
        <v>3.99678</v>
      </c>
      <c r="CT15" s="16">
        <v>10.01857</v>
      </c>
      <c r="CU15" s="16">
        <v>1.36275</v>
      </c>
      <c r="CV15" s="16">
        <v>3.216529</v>
      </c>
      <c r="CW15" s="16">
        <v>0.867162</v>
      </c>
      <c r="CX15" s="16">
        <v>-0.070341</v>
      </c>
      <c r="CY15" s="28">
        <v>5.113308</v>
      </c>
      <c r="CZ15" s="28">
        <v>3.391257</v>
      </c>
      <c r="DA15" s="27">
        <f t="shared" si="3"/>
        <v>36.925087000000005</v>
      </c>
      <c r="DB15" s="28">
        <v>1.650699</v>
      </c>
      <c r="DC15" s="28">
        <v>0.775245</v>
      </c>
      <c r="DD15" s="28">
        <v>2.206668</v>
      </c>
      <c r="DE15" s="28">
        <v>2.81066</v>
      </c>
      <c r="DF15" s="28">
        <v>1.887709</v>
      </c>
      <c r="DG15" s="28">
        <v>3.055388</v>
      </c>
      <c r="DH15" s="28">
        <v>1.081681</v>
      </c>
      <c r="DI15" s="28">
        <v>2.423105</v>
      </c>
      <c r="DJ15" s="28">
        <v>2.204335</v>
      </c>
      <c r="DK15" s="28">
        <v>2.753302</v>
      </c>
      <c r="DL15" s="28">
        <v>3.601105</v>
      </c>
      <c r="DM15" s="28">
        <v>3.366693</v>
      </c>
      <c r="DN15" s="27">
        <f t="shared" si="4"/>
        <v>27.816590000000005</v>
      </c>
      <c r="DO15" s="28">
        <v>0.888618</v>
      </c>
      <c r="DP15" s="28">
        <v>2.761883</v>
      </c>
      <c r="DQ15" s="28">
        <v>2.144492</v>
      </c>
      <c r="DR15" s="28">
        <v>1.388923</v>
      </c>
      <c r="DS15" s="28">
        <v>2.113402</v>
      </c>
      <c r="DT15" s="28">
        <v>2.661227</v>
      </c>
      <c r="DU15" s="28">
        <v>1.498437</v>
      </c>
      <c r="DV15" s="28">
        <v>1.390949</v>
      </c>
      <c r="DW15" s="28">
        <v>3.298936</v>
      </c>
      <c r="DX15" s="28">
        <v>1.940973</v>
      </c>
      <c r="DY15" s="28">
        <v>1.704936</v>
      </c>
      <c r="DZ15" s="28">
        <v>3.462878</v>
      </c>
      <c r="EA15" s="27">
        <f t="shared" si="5"/>
        <v>25.255654</v>
      </c>
      <c r="EB15" s="28">
        <v>3.932805</v>
      </c>
      <c r="EC15" s="28">
        <v>5.511808</v>
      </c>
      <c r="ED15" s="28">
        <v>0.879836</v>
      </c>
      <c r="EE15" s="28">
        <v>1.534274</v>
      </c>
      <c r="EF15" s="28">
        <v>2.104361</v>
      </c>
      <c r="EG15" s="28">
        <v>4.648669</v>
      </c>
      <c r="EH15" s="28">
        <v>1.817439</v>
      </c>
      <c r="EI15" s="28">
        <v>4.105082</v>
      </c>
      <c r="EJ15" s="28">
        <v>1.424332</v>
      </c>
      <c r="EK15" s="28">
        <v>1.390748</v>
      </c>
      <c r="EL15" s="28">
        <v>1.411595</v>
      </c>
      <c r="EM15" s="38">
        <v>1.513037</v>
      </c>
      <c r="EN15" s="27">
        <f t="shared" si="6"/>
        <v>30.273985999999997</v>
      </c>
    </row>
    <row r="16" spans="1:144" ht="12">
      <c r="A16" s="1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0.735353</v>
      </c>
      <c r="N16" s="27">
        <v>0.735353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1.3</v>
      </c>
      <c r="U16" s="7">
        <v>0.032447</v>
      </c>
      <c r="V16" s="7">
        <v>0</v>
      </c>
      <c r="W16" s="7">
        <v>0.019626</v>
      </c>
      <c r="X16" s="7">
        <v>0</v>
      </c>
      <c r="Y16" s="7">
        <v>0.053523</v>
      </c>
      <c r="Z16" s="7">
        <v>0</v>
      </c>
      <c r="AA16" s="27">
        <v>1.405596</v>
      </c>
      <c r="AB16" s="7">
        <v>0.017324</v>
      </c>
      <c r="AC16" s="7">
        <v>0</v>
      </c>
      <c r="AD16" s="7">
        <v>0</v>
      </c>
      <c r="AE16" s="7">
        <v>1.224455</v>
      </c>
      <c r="AF16" s="7">
        <v>0.326792</v>
      </c>
      <c r="AG16" s="7">
        <v>0</v>
      </c>
      <c r="AH16" s="7">
        <v>0</v>
      </c>
      <c r="AI16" s="7">
        <v>0</v>
      </c>
      <c r="AJ16" s="7">
        <v>0</v>
      </c>
      <c r="AK16" s="7">
        <v>0.08093</v>
      </c>
      <c r="AL16" s="7">
        <v>0</v>
      </c>
      <c r="AM16" s="7">
        <v>0.019971</v>
      </c>
      <c r="AN16" s="27">
        <f t="shared" si="0"/>
        <v>1.6694719999999998</v>
      </c>
      <c r="AO16" s="7">
        <v>0</v>
      </c>
      <c r="AP16" s="7">
        <v>0</v>
      </c>
      <c r="AQ16" s="7">
        <v>0.016962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0.003971</v>
      </c>
      <c r="AZ16" s="7">
        <v>0</v>
      </c>
      <c r="BA16" s="27">
        <v>0.020933</v>
      </c>
      <c r="BB16" s="7">
        <v>0</v>
      </c>
      <c r="BC16" s="7">
        <v>0</v>
      </c>
      <c r="BD16" s="7">
        <v>0</v>
      </c>
      <c r="BE16" s="7">
        <v>0.007235</v>
      </c>
      <c r="BF16" s="7">
        <v>0.000754</v>
      </c>
      <c r="BG16" s="7">
        <v>0.056645</v>
      </c>
      <c r="BH16" s="7">
        <v>0.002289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27">
        <v>0.066923</v>
      </c>
      <c r="BO16" s="12">
        <v>0.000168</v>
      </c>
      <c r="BP16" s="12">
        <v>0.000168</v>
      </c>
      <c r="BQ16" s="12">
        <v>0.000168</v>
      </c>
      <c r="BR16" s="12">
        <v>0.020168</v>
      </c>
      <c r="BS16" s="12">
        <v>0.499974</v>
      </c>
      <c r="BT16" s="12">
        <v>0.018168</v>
      </c>
      <c r="BU16" s="12">
        <v>0.000168</v>
      </c>
      <c r="BV16" s="12">
        <v>0.363337</v>
      </c>
      <c r="BW16" s="12">
        <v>0.020168</v>
      </c>
      <c r="BX16" s="12">
        <v>0.220124</v>
      </c>
      <c r="BY16" s="12">
        <v>0.034955</v>
      </c>
      <c r="BZ16" s="12">
        <v>0.026235</v>
      </c>
      <c r="CA16" s="114">
        <f t="shared" si="1"/>
        <v>1.203801</v>
      </c>
      <c r="CB16" s="12">
        <v>0.16568</v>
      </c>
      <c r="CC16" s="12">
        <v>0.02494</v>
      </c>
      <c r="CD16" s="12">
        <v>0.000309</v>
      </c>
      <c r="CE16" s="12">
        <v>0.580185</v>
      </c>
      <c r="CF16" s="12">
        <v>0.000309</v>
      </c>
      <c r="CG16" s="12">
        <v>0.042289</v>
      </c>
      <c r="CH16" s="12">
        <v>0.150309</v>
      </c>
      <c r="CI16" s="12">
        <v>0.093998</v>
      </c>
      <c r="CJ16" s="12">
        <v>0.065268</v>
      </c>
      <c r="CK16" s="12">
        <v>0.000309</v>
      </c>
      <c r="CL16" s="12">
        <v>0.000309</v>
      </c>
      <c r="CM16" s="12">
        <v>0.000309</v>
      </c>
      <c r="CN16" s="114">
        <f t="shared" si="2"/>
        <v>1.1242139999999998</v>
      </c>
      <c r="CO16" s="16">
        <v>0.000309</v>
      </c>
      <c r="CP16" s="16">
        <v>0.000309</v>
      </c>
      <c r="CQ16" s="16">
        <v>0.000309</v>
      </c>
      <c r="CR16" s="16">
        <v>0.000309</v>
      </c>
      <c r="CS16" s="16">
        <v>0.000309</v>
      </c>
      <c r="CT16" s="16">
        <v>0.000309</v>
      </c>
      <c r="CU16" s="16">
        <v>0.000309</v>
      </c>
      <c r="CV16" s="16">
        <v>0.029998</v>
      </c>
      <c r="CW16" s="16">
        <v>0.000309</v>
      </c>
      <c r="CX16" s="16">
        <v>0.000309</v>
      </c>
      <c r="CY16" s="28">
        <v>0.000309</v>
      </c>
      <c r="CZ16" s="28">
        <v>0.000309</v>
      </c>
      <c r="DA16" s="27">
        <f t="shared" si="3"/>
        <v>0.03339699999999999</v>
      </c>
      <c r="DB16" s="28">
        <v>50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0.12498</v>
      </c>
      <c r="DL16" s="28">
        <v>0.044979</v>
      </c>
      <c r="DM16" s="28">
        <v>0.04493</v>
      </c>
      <c r="DN16" s="27">
        <f t="shared" si="4"/>
        <v>50.214889</v>
      </c>
      <c r="DO16" s="28">
        <v>0.049935</v>
      </c>
      <c r="DP16" s="28">
        <v>0</v>
      </c>
      <c r="DQ16" s="28">
        <v>0.029474</v>
      </c>
      <c r="DR16" s="28">
        <v>0.01493</v>
      </c>
      <c r="DS16" s="28">
        <v>0</v>
      </c>
      <c r="DT16" s="28">
        <v>0</v>
      </c>
      <c r="DU16" s="28">
        <v>0</v>
      </c>
      <c r="DV16" s="28">
        <v>0.114955</v>
      </c>
      <c r="DW16" s="28">
        <v>0</v>
      </c>
      <c r="DX16" s="28">
        <v>0.29991</v>
      </c>
      <c r="DY16" s="28">
        <v>0</v>
      </c>
      <c r="DZ16" s="28">
        <v>0.020198</v>
      </c>
      <c r="EA16" s="27">
        <f t="shared" si="5"/>
        <v>0.529402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0.545365</v>
      </c>
      <c r="EI16" s="28">
        <v>0.430039</v>
      </c>
      <c r="EJ16" s="28">
        <v>0.124859</v>
      </c>
      <c r="EK16" s="28">
        <v>0.125659</v>
      </c>
      <c r="EL16" s="28">
        <v>0.024955</v>
      </c>
      <c r="EM16" s="38">
        <v>0.199814</v>
      </c>
      <c r="EN16" s="27">
        <f t="shared" si="6"/>
        <v>1.450691</v>
      </c>
    </row>
    <row r="17" spans="1:144" ht="12">
      <c r="A17" s="1" t="s">
        <v>14</v>
      </c>
      <c r="B17" s="7">
        <v>0.012925</v>
      </c>
      <c r="C17" s="7">
        <v>0.009194</v>
      </c>
      <c r="D17" s="7">
        <v>0.022385</v>
      </c>
      <c r="E17" s="7">
        <v>0.066926</v>
      </c>
      <c r="F17" s="7">
        <v>0.020252</v>
      </c>
      <c r="G17" s="7">
        <v>0</v>
      </c>
      <c r="H17" s="7">
        <v>0.005497</v>
      </c>
      <c r="I17" s="7">
        <v>0.009066</v>
      </c>
      <c r="J17" s="7">
        <v>0.037919</v>
      </c>
      <c r="K17" s="7">
        <v>0.136224</v>
      </c>
      <c r="L17" s="7">
        <v>0.160917</v>
      </c>
      <c r="M17" s="7">
        <v>0.033061</v>
      </c>
      <c r="N17" s="27">
        <v>0.514366</v>
      </c>
      <c r="O17" s="7">
        <v>0.011477</v>
      </c>
      <c r="P17" s="7">
        <v>0.013472</v>
      </c>
      <c r="Q17" s="7">
        <v>0.019354</v>
      </c>
      <c r="R17" s="7">
        <v>0.058552</v>
      </c>
      <c r="S17" s="7">
        <v>0.343379</v>
      </c>
      <c r="T17" s="7">
        <v>0.038628</v>
      </c>
      <c r="U17" s="7">
        <v>0.297757</v>
      </c>
      <c r="V17" s="7">
        <v>0.087448</v>
      </c>
      <c r="W17" s="7">
        <v>0.051782</v>
      </c>
      <c r="X17" s="7">
        <v>0.015313</v>
      </c>
      <c r="Y17" s="7">
        <v>0.25454</v>
      </c>
      <c r="Z17" s="7">
        <v>0</v>
      </c>
      <c r="AA17" s="27">
        <v>1.191702</v>
      </c>
      <c r="AB17" s="7">
        <v>0.023633</v>
      </c>
      <c r="AC17" s="7">
        <v>0</v>
      </c>
      <c r="AD17" s="7">
        <v>0.0255</v>
      </c>
      <c r="AE17" s="7">
        <v>0.09055</v>
      </c>
      <c r="AF17" s="7">
        <v>0.015309</v>
      </c>
      <c r="AG17" s="7">
        <v>0.02857</v>
      </c>
      <c r="AH17" s="7">
        <v>0.021229</v>
      </c>
      <c r="AI17" s="7">
        <v>0.022133</v>
      </c>
      <c r="AJ17" s="7">
        <v>0.359122</v>
      </c>
      <c r="AK17" s="7">
        <v>0.424847</v>
      </c>
      <c r="AL17" s="7">
        <v>0.154641</v>
      </c>
      <c r="AM17" s="7">
        <v>2.331536</v>
      </c>
      <c r="AN17" s="27">
        <f t="shared" si="0"/>
        <v>3.49707</v>
      </c>
      <c r="AO17" s="7">
        <v>0.42422</v>
      </c>
      <c r="AP17" s="7">
        <v>0.162963</v>
      </c>
      <c r="AQ17" s="7">
        <v>0.071263</v>
      </c>
      <c r="AR17" s="7">
        <v>0.852932</v>
      </c>
      <c r="AS17" s="7">
        <v>0.072465</v>
      </c>
      <c r="AT17" s="7">
        <v>0.091362</v>
      </c>
      <c r="AU17" s="7">
        <v>0.285601</v>
      </c>
      <c r="AV17" s="7">
        <v>0.264077</v>
      </c>
      <c r="AW17" s="7">
        <v>4.027662</v>
      </c>
      <c r="AX17" s="7">
        <v>0.050526</v>
      </c>
      <c r="AY17" s="7">
        <v>0.14274</v>
      </c>
      <c r="AZ17" s="7">
        <v>0.069452</v>
      </c>
      <c r="BA17" s="27">
        <v>6.515263</v>
      </c>
      <c r="BB17" s="7">
        <v>0.127218</v>
      </c>
      <c r="BC17" s="7">
        <v>0.12599</v>
      </c>
      <c r="BD17" s="7">
        <v>0.097296</v>
      </c>
      <c r="BE17" s="7">
        <v>0.599493</v>
      </c>
      <c r="BF17" s="7">
        <v>1.645469</v>
      </c>
      <c r="BG17" s="7">
        <v>0.104923</v>
      </c>
      <c r="BH17" s="7">
        <v>0.100162</v>
      </c>
      <c r="BI17" s="7">
        <v>0.302035</v>
      </c>
      <c r="BJ17" s="7">
        <v>0.134883</v>
      </c>
      <c r="BK17" s="7">
        <v>0.083288</v>
      </c>
      <c r="BL17" s="7">
        <v>0.113609</v>
      </c>
      <c r="BM17" s="7">
        <v>0.100792</v>
      </c>
      <c r="BN17" s="27">
        <v>3.535158</v>
      </c>
      <c r="BO17" s="12">
        <v>0.072821</v>
      </c>
      <c r="BP17" s="12">
        <v>0.083668</v>
      </c>
      <c r="BQ17" s="12">
        <v>0.077434</v>
      </c>
      <c r="BR17" s="12">
        <v>0.090137</v>
      </c>
      <c r="BS17" s="12">
        <v>0.451216</v>
      </c>
      <c r="BT17" s="12">
        <v>0.974324</v>
      </c>
      <c r="BU17" s="12">
        <v>0.280335</v>
      </c>
      <c r="BV17" s="12">
        <v>0.218944</v>
      </c>
      <c r="BW17" s="12">
        <v>0.224217</v>
      </c>
      <c r="BX17" s="12">
        <v>0.131722</v>
      </c>
      <c r="BY17" s="12">
        <v>0.267772</v>
      </c>
      <c r="BZ17" s="12">
        <v>0.149537</v>
      </c>
      <c r="CA17" s="114">
        <f t="shared" si="1"/>
        <v>3.022127</v>
      </c>
      <c r="CB17" s="12">
        <v>0.085024</v>
      </c>
      <c r="CC17" s="12">
        <v>0.086968</v>
      </c>
      <c r="CD17" s="12">
        <v>0.44768</v>
      </c>
      <c r="CE17" s="12">
        <v>0.160779</v>
      </c>
      <c r="CF17" s="12">
        <v>0.084006</v>
      </c>
      <c r="CG17" s="12">
        <v>0.092162</v>
      </c>
      <c r="CH17" s="12">
        <v>0.090027</v>
      </c>
      <c r="CI17" s="12">
        <v>0.136309</v>
      </c>
      <c r="CJ17" s="12">
        <v>0.169021</v>
      </c>
      <c r="CK17" s="12">
        <v>0.086302</v>
      </c>
      <c r="CL17" s="12">
        <v>0.072145</v>
      </c>
      <c r="CM17" s="12">
        <v>0.316023</v>
      </c>
      <c r="CN17" s="114">
        <f t="shared" si="2"/>
        <v>1.826446</v>
      </c>
      <c r="CO17" s="16">
        <v>0.083327</v>
      </c>
      <c r="CP17" s="16">
        <v>0.08307</v>
      </c>
      <c r="CQ17" s="16">
        <v>0.088922</v>
      </c>
      <c r="CR17" s="16">
        <v>0.08788</v>
      </c>
      <c r="CS17" s="16">
        <v>0.076896</v>
      </c>
      <c r="CT17" s="16">
        <v>0.084847</v>
      </c>
      <c r="CU17" s="16">
        <v>0.552699</v>
      </c>
      <c r="CV17" s="16">
        <v>0.537186</v>
      </c>
      <c r="CW17" s="16">
        <v>0.552497</v>
      </c>
      <c r="CX17" s="16">
        <v>0.541264</v>
      </c>
      <c r="CY17" s="28">
        <v>0.535337</v>
      </c>
      <c r="CZ17" s="28">
        <v>0.768111</v>
      </c>
      <c r="DA17" s="27">
        <f t="shared" si="3"/>
        <v>3.9920360000000006</v>
      </c>
      <c r="DB17" s="28">
        <v>0.580964</v>
      </c>
      <c r="DC17" s="28">
        <v>0.311458</v>
      </c>
      <c r="DD17" s="28">
        <v>0.41707</v>
      </c>
      <c r="DE17" s="28">
        <v>0.309195</v>
      </c>
      <c r="DF17" s="28">
        <v>0.510947</v>
      </c>
      <c r="DG17" s="28">
        <v>0.333118</v>
      </c>
      <c r="DH17" s="28">
        <v>0.384214</v>
      </c>
      <c r="DI17" s="28">
        <v>0.377519</v>
      </c>
      <c r="DJ17" s="28">
        <v>0.383056</v>
      </c>
      <c r="DK17" s="28">
        <v>0.388686</v>
      </c>
      <c r="DL17" s="28">
        <v>0.379018</v>
      </c>
      <c r="DM17" s="28">
        <v>0.383385</v>
      </c>
      <c r="DN17" s="27">
        <f t="shared" si="4"/>
        <v>4.758629999999999</v>
      </c>
      <c r="DO17" s="28">
        <v>0.563263</v>
      </c>
      <c r="DP17" s="28">
        <v>0.596668</v>
      </c>
      <c r="DQ17" s="28">
        <v>0.661452</v>
      </c>
      <c r="DR17" s="28">
        <v>0.536323</v>
      </c>
      <c r="DS17" s="28">
        <v>0.618073</v>
      </c>
      <c r="DT17" s="28">
        <v>0.560697</v>
      </c>
      <c r="DU17" s="28">
        <v>0.564323</v>
      </c>
      <c r="DV17" s="28">
        <v>0.555141</v>
      </c>
      <c r="DW17" s="28">
        <v>0.569248</v>
      </c>
      <c r="DX17" s="28">
        <v>0.550905</v>
      </c>
      <c r="DY17" s="28">
        <v>0.856897</v>
      </c>
      <c r="DZ17" s="28">
        <v>0.904877</v>
      </c>
      <c r="EA17" s="27">
        <f t="shared" si="5"/>
        <v>7.537866999999999</v>
      </c>
      <c r="EB17" s="28">
        <v>0.497643</v>
      </c>
      <c r="EC17" s="28">
        <v>2.189443</v>
      </c>
      <c r="ED17" s="28">
        <v>0.478427</v>
      </c>
      <c r="EE17" s="28">
        <v>0.489542</v>
      </c>
      <c r="EF17" s="28">
        <v>0.490096</v>
      </c>
      <c r="EG17" s="28">
        <v>0.552793</v>
      </c>
      <c r="EH17" s="28">
        <v>0.630827</v>
      </c>
      <c r="EI17" s="28">
        <v>0.980127</v>
      </c>
      <c r="EJ17" s="28">
        <v>0.504553</v>
      </c>
      <c r="EK17" s="28">
        <v>0.54698</v>
      </c>
      <c r="EL17" s="28">
        <v>0.574119</v>
      </c>
      <c r="EM17" s="38">
        <v>0.789432</v>
      </c>
      <c r="EN17" s="27">
        <f t="shared" si="6"/>
        <v>8.723982</v>
      </c>
    </row>
    <row r="18" spans="1:144" ht="12">
      <c r="A18" s="1" t="s">
        <v>15</v>
      </c>
      <c r="B18" s="7">
        <v>0.000281</v>
      </c>
      <c r="C18" s="7">
        <v>0.010884</v>
      </c>
      <c r="D18" s="7">
        <v>0</v>
      </c>
      <c r="E18" s="7">
        <v>0.03</v>
      </c>
      <c r="F18" s="7">
        <v>0</v>
      </c>
      <c r="G18" s="7">
        <v>0</v>
      </c>
      <c r="H18" s="7">
        <v>0</v>
      </c>
      <c r="I18" s="7">
        <v>0.011811</v>
      </c>
      <c r="J18" s="7">
        <v>0</v>
      </c>
      <c r="K18" s="7">
        <v>0.1</v>
      </c>
      <c r="L18" s="7">
        <v>0</v>
      </c>
      <c r="M18" s="7">
        <v>0.1</v>
      </c>
      <c r="N18" s="27">
        <v>0.252976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0.000856</v>
      </c>
      <c r="U18" s="7">
        <v>0.009527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27">
        <v>0.010383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0.0055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27">
        <f t="shared" si="0"/>
        <v>0.0055</v>
      </c>
      <c r="AO18" s="7">
        <v>0</v>
      </c>
      <c r="AP18" s="7">
        <v>0</v>
      </c>
      <c r="AQ18" s="7">
        <v>0.000792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0.033465</v>
      </c>
      <c r="BA18" s="27">
        <v>0.034257</v>
      </c>
      <c r="BB18" s="7">
        <v>0</v>
      </c>
      <c r="BC18" s="7">
        <v>0</v>
      </c>
      <c r="BD18" s="7">
        <v>0.038717</v>
      </c>
      <c r="BE18" s="7">
        <v>0.085861</v>
      </c>
      <c r="BF18" s="7">
        <v>0.434766</v>
      </c>
      <c r="BG18" s="7">
        <v>0.621772</v>
      </c>
      <c r="BH18" s="7">
        <v>1.041331</v>
      </c>
      <c r="BI18" s="7">
        <v>0.070208</v>
      </c>
      <c r="BJ18" s="7">
        <v>0.862752</v>
      </c>
      <c r="BK18" s="7">
        <v>0.699618</v>
      </c>
      <c r="BL18" s="7">
        <v>0.464807</v>
      </c>
      <c r="BM18" s="7">
        <v>0.334839</v>
      </c>
      <c r="BN18" s="27">
        <v>4.654671</v>
      </c>
      <c r="BO18" s="12">
        <v>0.199946</v>
      </c>
      <c r="BP18" s="12">
        <v>0.049952</v>
      </c>
      <c r="BQ18" s="12">
        <v>0.299853</v>
      </c>
      <c r="BR18" s="12">
        <v>0.141295</v>
      </c>
      <c r="BS18" s="12">
        <v>0.499852</v>
      </c>
      <c r="BT18" s="12">
        <v>1.085799</v>
      </c>
      <c r="BU18" s="12">
        <v>0.799846</v>
      </c>
      <c r="BV18" s="12">
        <v>0.59982</v>
      </c>
      <c r="BW18" s="12">
        <v>0.082173</v>
      </c>
      <c r="BX18" s="12">
        <v>0.360931</v>
      </c>
      <c r="BY18" s="12">
        <v>0.0999</v>
      </c>
      <c r="BZ18" s="12">
        <v>0.091905</v>
      </c>
      <c r="CA18" s="114">
        <f t="shared" si="1"/>
        <v>4.311272</v>
      </c>
      <c r="CB18" s="12">
        <v>0.148098</v>
      </c>
      <c r="CC18" s="12">
        <v>0.643906</v>
      </c>
      <c r="CD18" s="12">
        <v>0.288987</v>
      </c>
      <c r="CE18" s="12">
        <v>1.274682</v>
      </c>
      <c r="CF18" s="12">
        <v>0.095021</v>
      </c>
      <c r="CG18" s="12">
        <v>0.200234</v>
      </c>
      <c r="CH18" s="12">
        <v>0.049072</v>
      </c>
      <c r="CI18" s="12">
        <v>0.593285</v>
      </c>
      <c r="CJ18" s="12">
        <v>0.015065</v>
      </c>
      <c r="CK18" s="12">
        <v>0.040043</v>
      </c>
      <c r="CL18" s="12">
        <v>0.245065</v>
      </c>
      <c r="CM18" s="12">
        <v>0.077016</v>
      </c>
      <c r="CN18" s="114">
        <f t="shared" si="2"/>
        <v>3.6704739999999996</v>
      </c>
      <c r="CO18" s="16">
        <v>0.031025</v>
      </c>
      <c r="CP18" s="16">
        <v>0.035065</v>
      </c>
      <c r="CQ18" s="16">
        <v>0.214941</v>
      </c>
      <c r="CR18" s="16">
        <v>0.015065</v>
      </c>
      <c r="CS18" s="16">
        <v>0.015065</v>
      </c>
      <c r="CT18" s="16">
        <v>0.033486</v>
      </c>
      <c r="CU18" s="16">
        <v>0.110013</v>
      </c>
      <c r="CV18" s="16">
        <v>0.60031</v>
      </c>
      <c r="CW18" s="16">
        <v>0.199496</v>
      </c>
      <c r="CX18" s="16">
        <v>0.102023</v>
      </c>
      <c r="CY18" s="28">
        <v>0.103023</v>
      </c>
      <c r="CZ18" s="28">
        <v>0.269936</v>
      </c>
      <c r="DA18" s="27">
        <f t="shared" si="3"/>
        <v>1.7294479999999999</v>
      </c>
      <c r="DB18" s="28">
        <v>0.12978</v>
      </c>
      <c r="DC18" s="28">
        <v>0.00298</v>
      </c>
      <c r="DD18" s="28">
        <v>0.07498</v>
      </c>
      <c r="DE18" s="28">
        <v>0.151912</v>
      </c>
      <c r="DF18" s="28">
        <v>0.002982</v>
      </c>
      <c r="DG18" s="28">
        <v>0.23069</v>
      </c>
      <c r="DH18" s="28">
        <v>0.14899</v>
      </c>
      <c r="DI18" s="28">
        <v>0.007956</v>
      </c>
      <c r="DJ18" s="28">
        <v>0</v>
      </c>
      <c r="DK18" s="28">
        <v>0.348225</v>
      </c>
      <c r="DL18" s="28">
        <v>0.601217</v>
      </c>
      <c r="DM18" s="28">
        <v>0.167275</v>
      </c>
      <c r="DN18" s="27">
        <f t="shared" si="4"/>
        <v>1.866987</v>
      </c>
      <c r="DO18" s="28">
        <v>0.128431</v>
      </c>
      <c r="DP18" s="28">
        <v>0.073496</v>
      </c>
      <c r="DQ18" s="28">
        <v>0.503731</v>
      </c>
      <c r="DR18" s="28">
        <v>0.749069</v>
      </c>
      <c r="DS18" s="28">
        <v>0.558409</v>
      </c>
      <c r="DT18" s="28">
        <v>0.427335</v>
      </c>
      <c r="DU18" s="28">
        <v>0.112826</v>
      </c>
      <c r="DV18" s="28">
        <v>0.297868</v>
      </c>
      <c r="DW18" s="28">
        <v>0.257877</v>
      </c>
      <c r="DX18" s="28">
        <v>0.014906</v>
      </c>
      <c r="DY18" s="28">
        <v>0.131861</v>
      </c>
      <c r="DZ18" s="28">
        <v>0.014906</v>
      </c>
      <c r="EA18" s="27">
        <f t="shared" si="5"/>
        <v>3.270715000000001</v>
      </c>
      <c r="EB18" s="28">
        <v>0</v>
      </c>
      <c r="EC18" s="28">
        <v>0.05994</v>
      </c>
      <c r="ED18" s="28">
        <v>0.494188</v>
      </c>
      <c r="EE18" s="28">
        <v>0.244974</v>
      </c>
      <c r="EF18" s="28">
        <v>0</v>
      </c>
      <c r="EG18" s="28">
        <v>0.039955</v>
      </c>
      <c r="EH18" s="28">
        <v>0</v>
      </c>
      <c r="EI18" s="28">
        <v>0.20428</v>
      </c>
      <c r="EJ18" s="28">
        <v>0.34961</v>
      </c>
      <c r="EK18" s="28">
        <v>0.039955</v>
      </c>
      <c r="EL18" s="28">
        <v>0.049955</v>
      </c>
      <c r="EM18" s="38">
        <v>0.19982</v>
      </c>
      <c r="EN18" s="27">
        <f t="shared" si="6"/>
        <v>1.682677</v>
      </c>
    </row>
    <row r="19" spans="1:144" ht="12">
      <c r="A19" s="1" t="s">
        <v>16</v>
      </c>
      <c r="B19" s="7">
        <v>0.689394</v>
      </c>
      <c r="C19" s="7">
        <v>0.731796</v>
      </c>
      <c r="D19" s="7">
        <v>0.362416</v>
      </c>
      <c r="E19" s="7">
        <v>0.770522</v>
      </c>
      <c r="F19" s="7">
        <v>0.815486</v>
      </c>
      <c r="G19" s="7">
        <v>0.27634</v>
      </c>
      <c r="H19" s="7">
        <v>0.466013</v>
      </c>
      <c r="I19" s="7">
        <v>0.384358</v>
      </c>
      <c r="J19" s="7">
        <v>0.51397</v>
      </c>
      <c r="K19" s="7">
        <v>3.600499</v>
      </c>
      <c r="L19" s="7">
        <v>0.333187</v>
      </c>
      <c r="M19" s="7">
        <v>1.67484</v>
      </c>
      <c r="N19" s="27">
        <v>10.618821</v>
      </c>
      <c r="O19" s="7">
        <v>0.234524</v>
      </c>
      <c r="P19" s="7">
        <v>0.274522</v>
      </c>
      <c r="Q19" s="7">
        <v>75.271907</v>
      </c>
      <c r="R19" s="7">
        <v>0.927407</v>
      </c>
      <c r="S19" s="7">
        <v>0.595029</v>
      </c>
      <c r="T19" s="7">
        <v>1.60003</v>
      </c>
      <c r="U19" s="7">
        <v>0.412343</v>
      </c>
      <c r="V19" s="7">
        <v>0.390804</v>
      </c>
      <c r="W19" s="7">
        <v>0.749625</v>
      </c>
      <c r="X19" s="7">
        <v>0.899903</v>
      </c>
      <c r="Y19" s="7">
        <v>0.557187</v>
      </c>
      <c r="Z19" s="7">
        <v>4.256385</v>
      </c>
      <c r="AA19" s="27">
        <v>86.169666</v>
      </c>
      <c r="AB19" s="7">
        <v>1.210738</v>
      </c>
      <c r="AC19" s="7">
        <v>0.863794</v>
      </c>
      <c r="AD19" s="7">
        <v>0.699893</v>
      </c>
      <c r="AE19" s="7">
        <v>6.087979</v>
      </c>
      <c r="AF19" s="7">
        <v>0.459875</v>
      </c>
      <c r="AG19" s="7">
        <v>0.907585</v>
      </c>
      <c r="AH19" s="7">
        <v>1.565641</v>
      </c>
      <c r="AI19" s="7">
        <v>0.603976</v>
      </c>
      <c r="AJ19" s="7">
        <v>0.638896</v>
      </c>
      <c r="AK19" s="7">
        <v>0.772526</v>
      </c>
      <c r="AL19" s="7">
        <v>0.670565</v>
      </c>
      <c r="AM19" s="7">
        <v>0.849788</v>
      </c>
      <c r="AN19" s="27">
        <f t="shared" si="0"/>
        <v>15.331256</v>
      </c>
      <c r="AO19" s="7">
        <v>1.944009</v>
      </c>
      <c r="AP19" s="7">
        <v>1.913403</v>
      </c>
      <c r="AQ19" s="7">
        <v>1.802105</v>
      </c>
      <c r="AR19" s="7">
        <v>18.421216</v>
      </c>
      <c r="AS19" s="7">
        <v>1.883708</v>
      </c>
      <c r="AT19" s="7">
        <v>2.108034</v>
      </c>
      <c r="AU19" s="7">
        <v>1.891906</v>
      </c>
      <c r="AV19" s="7">
        <v>2.361357</v>
      </c>
      <c r="AW19" s="7">
        <v>2.507028</v>
      </c>
      <c r="AX19" s="7">
        <v>2.95351</v>
      </c>
      <c r="AY19" s="7">
        <v>2.675368</v>
      </c>
      <c r="AZ19" s="7">
        <v>10.514178</v>
      </c>
      <c r="BA19" s="27">
        <v>50.975822</v>
      </c>
      <c r="BB19" s="7">
        <v>7.33907</v>
      </c>
      <c r="BC19" s="7">
        <v>5.535585</v>
      </c>
      <c r="BD19" s="7">
        <v>-2.965664</v>
      </c>
      <c r="BE19" s="7">
        <v>6.146378</v>
      </c>
      <c r="BF19" s="7">
        <v>8.158903</v>
      </c>
      <c r="BG19" s="7">
        <v>5.064323</v>
      </c>
      <c r="BH19" s="7">
        <v>5.304012</v>
      </c>
      <c r="BI19" s="7">
        <v>4.983072</v>
      </c>
      <c r="BJ19" s="7">
        <v>5.139462</v>
      </c>
      <c r="BK19" s="7">
        <v>5.711185</v>
      </c>
      <c r="BL19" s="7">
        <v>5.414777</v>
      </c>
      <c r="BM19" s="7">
        <v>7.030754</v>
      </c>
      <c r="BN19" s="27">
        <v>62.861857</v>
      </c>
      <c r="BO19" s="12">
        <v>4.269675</v>
      </c>
      <c r="BP19" s="12">
        <v>4.873607</v>
      </c>
      <c r="BQ19" s="12">
        <v>1.625114</v>
      </c>
      <c r="BR19" s="12">
        <v>6.127777</v>
      </c>
      <c r="BS19" s="12">
        <v>4.282233</v>
      </c>
      <c r="BT19" s="12">
        <v>-2.989935</v>
      </c>
      <c r="BU19" s="12">
        <v>0.371651</v>
      </c>
      <c r="BV19" s="12">
        <v>4.259189</v>
      </c>
      <c r="BW19" s="12">
        <v>4.448163</v>
      </c>
      <c r="BX19" s="12">
        <v>3.459893</v>
      </c>
      <c r="BY19" s="12">
        <v>6.292055</v>
      </c>
      <c r="BZ19" s="12">
        <v>9.149881</v>
      </c>
      <c r="CA19" s="114">
        <f t="shared" si="1"/>
        <v>46.169303</v>
      </c>
      <c r="CB19" s="12">
        <v>3.14389</v>
      </c>
      <c r="CC19" s="12">
        <v>1.754542</v>
      </c>
      <c r="CD19" s="12">
        <v>5.046946</v>
      </c>
      <c r="CE19" s="12">
        <v>4.674148</v>
      </c>
      <c r="CF19" s="12">
        <v>24.325029</v>
      </c>
      <c r="CG19" s="12">
        <v>4.851116</v>
      </c>
      <c r="CH19" s="12">
        <v>9.108502</v>
      </c>
      <c r="CI19" s="12">
        <v>4.934202</v>
      </c>
      <c r="CJ19" s="12">
        <v>4.134296</v>
      </c>
      <c r="CK19" s="12">
        <v>4.440746</v>
      </c>
      <c r="CL19" s="12">
        <v>11.430653</v>
      </c>
      <c r="CM19" s="12">
        <v>1.339068</v>
      </c>
      <c r="CN19" s="114">
        <f t="shared" si="2"/>
        <v>79.18313799999999</v>
      </c>
      <c r="CO19" s="16">
        <v>4.231081</v>
      </c>
      <c r="CP19" s="16">
        <v>3.200269</v>
      </c>
      <c r="CQ19" s="16">
        <v>1.770575</v>
      </c>
      <c r="CR19" s="16">
        <v>3.87381</v>
      </c>
      <c r="CS19" s="16">
        <v>4.388795</v>
      </c>
      <c r="CT19" s="16">
        <v>5.8636</v>
      </c>
      <c r="CU19" s="16">
        <v>7.750009</v>
      </c>
      <c r="CV19" s="16">
        <v>9.847217</v>
      </c>
      <c r="CW19" s="16">
        <v>8.028431</v>
      </c>
      <c r="CX19" s="16">
        <v>8.968606</v>
      </c>
      <c r="CY19" s="28">
        <v>8.542213</v>
      </c>
      <c r="CZ19" s="28">
        <v>7.732165</v>
      </c>
      <c r="DA19" s="27">
        <f t="shared" si="3"/>
        <v>74.196771</v>
      </c>
      <c r="DB19" s="28">
        <v>11.174162</v>
      </c>
      <c r="DC19" s="28">
        <v>29.338099</v>
      </c>
      <c r="DD19" s="28">
        <v>4.908202</v>
      </c>
      <c r="DE19" s="28">
        <v>6.739839</v>
      </c>
      <c r="DF19" s="28">
        <v>4.780893</v>
      </c>
      <c r="DG19" s="28">
        <v>10.967405</v>
      </c>
      <c r="DH19" s="28">
        <v>2.008845</v>
      </c>
      <c r="DI19" s="28">
        <v>2.29899</v>
      </c>
      <c r="DJ19" s="28">
        <v>4.328702</v>
      </c>
      <c r="DK19" s="28">
        <v>3.812337</v>
      </c>
      <c r="DL19" s="28">
        <v>7.026592</v>
      </c>
      <c r="DM19" s="28">
        <v>24.722228</v>
      </c>
      <c r="DN19" s="27">
        <f t="shared" si="4"/>
        <v>112.106294</v>
      </c>
      <c r="DO19" s="28">
        <v>2.53054</v>
      </c>
      <c r="DP19" s="28">
        <v>-0.735902</v>
      </c>
      <c r="DQ19" s="28">
        <v>23.092277</v>
      </c>
      <c r="DR19" s="28">
        <v>2.427602</v>
      </c>
      <c r="DS19" s="28">
        <v>6.250724</v>
      </c>
      <c r="DT19" s="28">
        <v>-17.97659</v>
      </c>
      <c r="DU19" s="28">
        <v>6.202881</v>
      </c>
      <c r="DV19" s="28">
        <v>2.55222</v>
      </c>
      <c r="DW19" s="28">
        <v>7.245428</v>
      </c>
      <c r="DX19" s="28">
        <v>2.682688</v>
      </c>
      <c r="DY19" s="28">
        <v>2.413143</v>
      </c>
      <c r="DZ19" s="28">
        <v>-6.19394</v>
      </c>
      <c r="EA19" s="27">
        <f t="shared" si="5"/>
        <v>30.491070999999998</v>
      </c>
      <c r="EB19" s="28">
        <v>8.953959</v>
      </c>
      <c r="EC19" s="28">
        <v>8.691359</v>
      </c>
      <c r="ED19" s="28">
        <v>-1.627613</v>
      </c>
      <c r="EE19" s="28">
        <v>11.15953</v>
      </c>
      <c r="EF19" s="28">
        <v>1.38328</v>
      </c>
      <c r="EG19" s="28">
        <v>8.023146</v>
      </c>
      <c r="EH19" s="28">
        <v>11.521223</v>
      </c>
      <c r="EI19" s="28">
        <v>11.375601</v>
      </c>
      <c r="EJ19" s="28">
        <v>7.124029</v>
      </c>
      <c r="EK19" s="28">
        <v>11.32494</v>
      </c>
      <c r="EL19" s="28">
        <v>8.763358</v>
      </c>
      <c r="EM19" s="38">
        <v>9.536857</v>
      </c>
      <c r="EN19" s="27">
        <f t="shared" si="6"/>
        <v>96.22966899999999</v>
      </c>
    </row>
    <row r="20" spans="1:144" ht="12">
      <c r="A20" s="1" t="s">
        <v>17</v>
      </c>
      <c r="B20" s="7">
        <v>0.304985</v>
      </c>
      <c r="C20" s="7">
        <v>0.204</v>
      </c>
      <c r="D20" s="7">
        <v>0.24</v>
      </c>
      <c r="E20" s="7">
        <v>0.174983</v>
      </c>
      <c r="F20" s="7">
        <v>0.226371</v>
      </c>
      <c r="G20" s="7">
        <v>0.02</v>
      </c>
      <c r="H20" s="7">
        <v>0.06</v>
      </c>
      <c r="I20" s="7">
        <v>0.43099</v>
      </c>
      <c r="J20" s="7">
        <v>0.15</v>
      </c>
      <c r="K20" s="7">
        <v>0.14</v>
      </c>
      <c r="L20" s="7">
        <v>0.159</v>
      </c>
      <c r="M20" s="7">
        <v>0.123562</v>
      </c>
      <c r="N20" s="27">
        <v>2.233891</v>
      </c>
      <c r="O20" s="7">
        <v>0.599922</v>
      </c>
      <c r="P20" s="7">
        <v>0</v>
      </c>
      <c r="Q20" s="7">
        <v>0</v>
      </c>
      <c r="R20" s="7">
        <v>0</v>
      </c>
      <c r="S20" s="7">
        <v>0.05</v>
      </c>
      <c r="T20" s="7">
        <v>0.025</v>
      </c>
      <c r="U20" s="7">
        <v>0.005</v>
      </c>
      <c r="V20" s="7">
        <v>0</v>
      </c>
      <c r="W20" s="7">
        <v>0</v>
      </c>
      <c r="X20" s="7">
        <v>0</v>
      </c>
      <c r="Y20" s="7">
        <v>0.02045</v>
      </c>
      <c r="Z20" s="7">
        <v>0.0507</v>
      </c>
      <c r="AA20" s="27">
        <v>0.751072</v>
      </c>
      <c r="AB20" s="7">
        <v>0.116818</v>
      </c>
      <c r="AC20" s="7">
        <v>0.105828</v>
      </c>
      <c r="AD20" s="7">
        <v>0.090828</v>
      </c>
      <c r="AE20" s="7">
        <v>0.100828</v>
      </c>
      <c r="AF20" s="7">
        <v>0.100828</v>
      </c>
      <c r="AG20" s="7">
        <v>0.090828</v>
      </c>
      <c r="AH20" s="7">
        <v>0.110828</v>
      </c>
      <c r="AI20" s="7">
        <v>0.100828</v>
      </c>
      <c r="AJ20" s="7">
        <v>0.110828</v>
      </c>
      <c r="AK20" s="7">
        <v>0.173328</v>
      </c>
      <c r="AL20" s="7">
        <v>0.184828</v>
      </c>
      <c r="AM20" s="7">
        <v>0.192998</v>
      </c>
      <c r="AN20" s="27">
        <f t="shared" si="0"/>
        <v>1.4795960000000001</v>
      </c>
      <c r="AO20" s="7">
        <v>-0.008093</v>
      </c>
      <c r="AP20" s="7">
        <v>-0.043093</v>
      </c>
      <c r="AQ20" s="7">
        <v>-0.013093</v>
      </c>
      <c r="AR20" s="7">
        <v>0.466869</v>
      </c>
      <c r="AS20" s="7">
        <v>0.19689</v>
      </c>
      <c r="AT20" s="7">
        <v>0.143907</v>
      </c>
      <c r="AU20" s="7">
        <v>0.138729</v>
      </c>
      <c r="AV20" s="7">
        <v>0.036933</v>
      </c>
      <c r="AW20" s="7">
        <v>0.099787</v>
      </c>
      <c r="AX20" s="7">
        <v>0.096907</v>
      </c>
      <c r="AY20" s="7">
        <v>-0.040325</v>
      </c>
      <c r="AZ20" s="7">
        <v>0.010162</v>
      </c>
      <c r="BA20" s="27">
        <v>1.08558</v>
      </c>
      <c r="BB20" s="7">
        <v>0.023929</v>
      </c>
      <c r="BC20" s="7">
        <v>-0.049841</v>
      </c>
      <c r="BD20" s="7">
        <v>0.015159</v>
      </c>
      <c r="BE20" s="7">
        <v>0.325244</v>
      </c>
      <c r="BF20" s="7">
        <v>-0.016674</v>
      </c>
      <c r="BG20" s="7">
        <v>-0.049841</v>
      </c>
      <c r="BH20" s="7">
        <v>-0.049841</v>
      </c>
      <c r="BI20" s="7">
        <v>-0.037317</v>
      </c>
      <c r="BJ20" s="7">
        <v>5.139832</v>
      </c>
      <c r="BK20" s="7">
        <v>2.550078</v>
      </c>
      <c r="BL20" s="7">
        <v>0.82371</v>
      </c>
      <c r="BM20" s="7">
        <v>0.836176</v>
      </c>
      <c r="BN20" s="27">
        <v>9.510614</v>
      </c>
      <c r="BO20" s="12">
        <v>1.742763</v>
      </c>
      <c r="BP20" s="12">
        <v>0.17454</v>
      </c>
      <c r="BQ20" s="12">
        <v>0.195532</v>
      </c>
      <c r="BR20" s="12">
        <v>0.162106</v>
      </c>
      <c r="BS20" s="12">
        <v>0.285221</v>
      </c>
      <c r="BT20" s="12">
        <v>0.501211</v>
      </c>
      <c r="BU20" s="12">
        <v>0.247106</v>
      </c>
      <c r="BV20" s="12">
        <v>0.582186</v>
      </c>
      <c r="BW20" s="12">
        <v>0.610952</v>
      </c>
      <c r="BX20" s="12">
        <v>1.256303</v>
      </c>
      <c r="BY20" s="12">
        <v>0.418347</v>
      </c>
      <c r="BZ20" s="12">
        <v>0.162106</v>
      </c>
      <c r="CA20" s="114">
        <f t="shared" si="1"/>
        <v>6.338373</v>
      </c>
      <c r="CB20" s="12">
        <v>0.355464</v>
      </c>
      <c r="CC20" s="12">
        <v>0.155464</v>
      </c>
      <c r="CD20" s="12">
        <v>1.849339</v>
      </c>
      <c r="CE20" s="12">
        <v>1.840034</v>
      </c>
      <c r="CF20" s="12">
        <v>0.328145</v>
      </c>
      <c r="CG20" s="12">
        <v>0.559492</v>
      </c>
      <c r="CH20" s="12">
        <v>2.347918</v>
      </c>
      <c r="CI20" s="12">
        <v>2.1181</v>
      </c>
      <c r="CJ20" s="12">
        <v>13.858995</v>
      </c>
      <c r="CK20" s="12">
        <v>3.368949</v>
      </c>
      <c r="CL20" s="12">
        <v>0.248145</v>
      </c>
      <c r="CM20" s="12">
        <v>0.39683</v>
      </c>
      <c r="CN20" s="114">
        <f t="shared" si="2"/>
        <v>27.426875000000003</v>
      </c>
      <c r="CO20" s="16">
        <v>18.748145</v>
      </c>
      <c r="CP20" s="16">
        <v>0.248145</v>
      </c>
      <c r="CQ20" s="16">
        <v>0.248145</v>
      </c>
      <c r="CR20" s="16">
        <v>0.248145</v>
      </c>
      <c r="CS20" s="16">
        <v>0.248145</v>
      </c>
      <c r="CT20" s="16">
        <v>1.49804</v>
      </c>
      <c r="CU20" s="16">
        <v>0.580202</v>
      </c>
      <c r="CV20" s="16">
        <v>0.648591</v>
      </c>
      <c r="CW20" s="16">
        <v>0.62862</v>
      </c>
      <c r="CX20" s="16">
        <v>0.62862</v>
      </c>
      <c r="CY20" s="28">
        <v>0.62862</v>
      </c>
      <c r="CZ20" s="28">
        <v>0.62862</v>
      </c>
      <c r="DA20" s="27">
        <f t="shared" si="3"/>
        <v>24.98203800000001</v>
      </c>
      <c r="DB20" s="28">
        <v>-0.130155</v>
      </c>
      <c r="DC20" s="28">
        <v>-0.305155</v>
      </c>
      <c r="DD20" s="28">
        <v>-0.275155</v>
      </c>
      <c r="DE20" s="28">
        <v>-0.305155</v>
      </c>
      <c r="DF20" s="28">
        <v>-0.305155</v>
      </c>
      <c r="DG20" s="28">
        <v>-0.05536</v>
      </c>
      <c r="DH20" s="28">
        <v>-0.377279</v>
      </c>
      <c r="DI20" s="28">
        <v>-0.077279</v>
      </c>
      <c r="DJ20" s="28">
        <v>0.172721</v>
      </c>
      <c r="DK20" s="28">
        <v>1.122511</v>
      </c>
      <c r="DL20" s="28">
        <v>0.657661</v>
      </c>
      <c r="DM20" s="28">
        <v>8.791522</v>
      </c>
      <c r="DN20" s="27">
        <f t="shared" si="4"/>
        <v>8.913722</v>
      </c>
      <c r="DO20" s="28">
        <v>0.740745</v>
      </c>
      <c r="DP20" s="28">
        <v>-0.043255</v>
      </c>
      <c r="DQ20" s="28">
        <v>0.190745</v>
      </c>
      <c r="DR20" s="28">
        <v>-0.209255</v>
      </c>
      <c r="DS20" s="28">
        <v>-0.209255</v>
      </c>
      <c r="DT20" s="28">
        <v>0.256679</v>
      </c>
      <c r="DU20" s="28">
        <v>-0.209255</v>
      </c>
      <c r="DV20" s="28">
        <v>-0.209255</v>
      </c>
      <c r="DW20" s="28">
        <v>-0.144255</v>
      </c>
      <c r="DX20" s="28">
        <v>-0.209255</v>
      </c>
      <c r="DY20" s="28">
        <v>-0.209255</v>
      </c>
      <c r="DZ20" s="28">
        <v>0.445179</v>
      </c>
      <c r="EA20" s="27">
        <f t="shared" si="5"/>
        <v>0.19030800000000003</v>
      </c>
      <c r="EB20" s="28">
        <v>-0.463137</v>
      </c>
      <c r="EC20" s="28">
        <v>-0.463137</v>
      </c>
      <c r="ED20" s="28">
        <v>-0.258983</v>
      </c>
      <c r="EE20" s="28">
        <v>-0.463137</v>
      </c>
      <c r="EF20" s="28">
        <v>19.536813</v>
      </c>
      <c r="EG20" s="28">
        <v>-0.271666</v>
      </c>
      <c r="EH20" s="28">
        <v>0.902337</v>
      </c>
      <c r="EI20" s="28">
        <v>-0.463137</v>
      </c>
      <c r="EJ20" s="28">
        <v>-0.308408</v>
      </c>
      <c r="EK20" s="28">
        <v>-0.317713</v>
      </c>
      <c r="EL20" s="28">
        <v>-0.463137</v>
      </c>
      <c r="EM20" s="38">
        <v>-0.423192</v>
      </c>
      <c r="EN20" s="27">
        <f t="shared" si="6"/>
        <v>16.543502999999998</v>
      </c>
    </row>
    <row r="21" spans="1:144" ht="12">
      <c r="A21" s="1" t="s">
        <v>18</v>
      </c>
      <c r="B21" s="7">
        <v>0.065396</v>
      </c>
      <c r="C21" s="7">
        <v>0.070396</v>
      </c>
      <c r="D21" s="7">
        <v>0.01</v>
      </c>
      <c r="E21" s="7">
        <v>0.067108</v>
      </c>
      <c r="F21" s="7">
        <v>0.067108</v>
      </c>
      <c r="G21" s="7">
        <v>0.072504</v>
      </c>
      <c r="H21" s="7">
        <v>0.067108</v>
      </c>
      <c r="I21" s="7">
        <v>0.067108</v>
      </c>
      <c r="J21" s="7">
        <v>0.067108</v>
      </c>
      <c r="K21" s="7">
        <v>0.067108</v>
      </c>
      <c r="L21" s="7">
        <v>0.067108</v>
      </c>
      <c r="M21" s="7">
        <v>2.067096</v>
      </c>
      <c r="N21" s="27">
        <v>2.755148</v>
      </c>
      <c r="O21" s="7">
        <v>0</v>
      </c>
      <c r="P21" s="7">
        <v>0</v>
      </c>
      <c r="Q21" s="7">
        <v>0</v>
      </c>
      <c r="R21" s="7">
        <v>0</v>
      </c>
      <c r="S21" s="7">
        <v>2.110996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0.110022</v>
      </c>
      <c r="AA21" s="27">
        <v>2.221018</v>
      </c>
      <c r="AB21" s="7">
        <v>5.638489</v>
      </c>
      <c r="AC21" s="7">
        <v>5.389489</v>
      </c>
      <c r="AD21" s="7">
        <v>5.419369</v>
      </c>
      <c r="AE21" s="7">
        <v>6.169424</v>
      </c>
      <c r="AF21" s="7">
        <v>9.763176</v>
      </c>
      <c r="AG21" s="7">
        <v>5.389489</v>
      </c>
      <c r="AH21" s="7">
        <v>5.682123</v>
      </c>
      <c r="AI21" s="7">
        <v>5.389489</v>
      </c>
      <c r="AJ21" s="7">
        <v>5.389489</v>
      </c>
      <c r="AK21" s="7">
        <v>5.389489</v>
      </c>
      <c r="AL21" s="7">
        <v>5.872489</v>
      </c>
      <c r="AM21" s="7">
        <v>5.389489</v>
      </c>
      <c r="AN21" s="27">
        <f t="shared" si="0"/>
        <v>70.88200399999998</v>
      </c>
      <c r="AO21" s="7">
        <v>1.381055</v>
      </c>
      <c r="AP21" s="7">
        <v>1.620604</v>
      </c>
      <c r="AQ21" s="7">
        <v>1.620604</v>
      </c>
      <c r="AR21" s="7">
        <v>1.620604</v>
      </c>
      <c r="AS21" s="7">
        <v>1.620604</v>
      </c>
      <c r="AT21" s="7">
        <v>1.620604</v>
      </c>
      <c r="AU21" s="7">
        <v>1.620604</v>
      </c>
      <c r="AV21" s="7">
        <v>1.631263</v>
      </c>
      <c r="AW21" s="7">
        <v>1.620604</v>
      </c>
      <c r="AX21" s="7">
        <v>-3.887372</v>
      </c>
      <c r="AY21" s="7">
        <v>1.620604</v>
      </c>
      <c r="AZ21" s="7">
        <v>11.620604</v>
      </c>
      <c r="BA21" s="27">
        <v>23.710382</v>
      </c>
      <c r="BB21" s="7">
        <v>3.09348</v>
      </c>
      <c r="BC21" s="7">
        <v>3.325598</v>
      </c>
      <c r="BD21" s="7">
        <v>-1.271395</v>
      </c>
      <c r="BE21" s="7">
        <v>3.558379</v>
      </c>
      <c r="BF21" s="7">
        <v>3.110061</v>
      </c>
      <c r="BG21" s="7">
        <v>3.343455</v>
      </c>
      <c r="BH21" s="7">
        <v>3.445514</v>
      </c>
      <c r="BI21" s="7">
        <v>-3.188834</v>
      </c>
      <c r="BJ21" s="7">
        <v>3.293455</v>
      </c>
      <c r="BK21" s="7">
        <v>5.693455</v>
      </c>
      <c r="BL21" s="7">
        <v>3.09348</v>
      </c>
      <c r="BM21" s="7">
        <v>3.715191</v>
      </c>
      <c r="BN21" s="27">
        <v>31.211839</v>
      </c>
      <c r="BO21" s="12">
        <v>5.477019</v>
      </c>
      <c r="BP21" s="12">
        <v>4.63734</v>
      </c>
      <c r="BQ21" s="12">
        <v>4.34734</v>
      </c>
      <c r="BR21" s="12">
        <v>4.59734</v>
      </c>
      <c r="BS21" s="12">
        <v>16.230599</v>
      </c>
      <c r="BT21" s="12">
        <v>17.322881</v>
      </c>
      <c r="BU21" s="12">
        <v>13.995396</v>
      </c>
      <c r="BV21" s="12">
        <v>15.875356</v>
      </c>
      <c r="BW21" s="12">
        <v>16.212796</v>
      </c>
      <c r="BX21" s="12">
        <v>16.297181</v>
      </c>
      <c r="BY21" s="12">
        <v>19.986075</v>
      </c>
      <c r="BZ21" s="12">
        <v>20.246771</v>
      </c>
      <c r="CA21" s="114">
        <f t="shared" si="1"/>
        <v>155.22609399999996</v>
      </c>
      <c r="CB21" s="12">
        <v>6.465074</v>
      </c>
      <c r="CC21" s="12">
        <v>7.626317</v>
      </c>
      <c r="CD21" s="12">
        <v>7.845179</v>
      </c>
      <c r="CE21" s="12">
        <v>5.622396</v>
      </c>
      <c r="CF21" s="12">
        <v>6.89334</v>
      </c>
      <c r="CG21" s="12">
        <v>8.509309</v>
      </c>
      <c r="CH21" s="12">
        <v>6.175308</v>
      </c>
      <c r="CI21" s="12">
        <v>6.957105</v>
      </c>
      <c r="CJ21" s="12">
        <v>5.637396</v>
      </c>
      <c r="CK21" s="12">
        <v>1.172854</v>
      </c>
      <c r="CL21" s="12">
        <v>5.622396</v>
      </c>
      <c r="CM21" s="12">
        <v>5.945396</v>
      </c>
      <c r="CN21" s="114">
        <f t="shared" si="2"/>
        <v>74.47207000000002</v>
      </c>
      <c r="CO21" s="16">
        <v>6.272396</v>
      </c>
      <c r="CP21" s="16">
        <v>8.962396</v>
      </c>
      <c r="CQ21" s="16">
        <v>13.207396</v>
      </c>
      <c r="CR21" s="16">
        <v>4.13311</v>
      </c>
      <c r="CS21" s="16">
        <v>6.272356</v>
      </c>
      <c r="CT21" s="16">
        <v>8.85938</v>
      </c>
      <c r="CU21" s="16">
        <v>16.401453</v>
      </c>
      <c r="CV21" s="16">
        <v>9.901588</v>
      </c>
      <c r="CW21" s="16">
        <v>19.251208</v>
      </c>
      <c r="CX21" s="16">
        <v>10.472588</v>
      </c>
      <c r="CY21" s="28">
        <v>13.251398</v>
      </c>
      <c r="CZ21" s="28">
        <v>15.131383</v>
      </c>
      <c r="DA21" s="27">
        <f t="shared" si="3"/>
        <v>132.116652</v>
      </c>
      <c r="DB21" s="28">
        <v>3.993803</v>
      </c>
      <c r="DC21" s="28">
        <v>3.968598</v>
      </c>
      <c r="DD21" s="28">
        <v>4.913704</v>
      </c>
      <c r="DE21" s="28">
        <v>4.002357</v>
      </c>
      <c r="DF21" s="28">
        <v>3.698671</v>
      </c>
      <c r="DG21" s="28">
        <v>3.218803</v>
      </c>
      <c r="DH21" s="28">
        <v>14.800425</v>
      </c>
      <c r="DI21" s="28">
        <v>9.528829</v>
      </c>
      <c r="DJ21" s="28">
        <v>9.638705</v>
      </c>
      <c r="DK21" s="28">
        <v>12.55633</v>
      </c>
      <c r="DL21" s="28">
        <v>9.053925</v>
      </c>
      <c r="DM21" s="28">
        <v>25.15371</v>
      </c>
      <c r="DN21" s="27">
        <f t="shared" si="4"/>
        <v>104.52786000000002</v>
      </c>
      <c r="DO21" s="28">
        <v>-2.894486</v>
      </c>
      <c r="DP21" s="28">
        <v>-2.594531</v>
      </c>
      <c r="DQ21" s="28">
        <v>-2.894486</v>
      </c>
      <c r="DR21" s="28">
        <v>3.100343</v>
      </c>
      <c r="DS21" s="28">
        <v>-2.055699</v>
      </c>
      <c r="DT21" s="28">
        <v>-1.244815</v>
      </c>
      <c r="DU21" s="28">
        <v>-2.44459</v>
      </c>
      <c r="DV21" s="28">
        <v>-1.784672</v>
      </c>
      <c r="DW21" s="28">
        <v>-0.49475</v>
      </c>
      <c r="DX21" s="28">
        <v>-0.324276</v>
      </c>
      <c r="DY21" s="28">
        <v>-2.894486</v>
      </c>
      <c r="DZ21" s="28">
        <v>-1.894551</v>
      </c>
      <c r="EA21" s="27">
        <f t="shared" si="5"/>
        <v>-18.420999000000002</v>
      </c>
      <c r="EB21" s="28">
        <v>0.624638</v>
      </c>
      <c r="EC21" s="28">
        <v>1.122958</v>
      </c>
      <c r="ED21" s="28">
        <v>0.624638</v>
      </c>
      <c r="EE21" s="28">
        <v>0.945573</v>
      </c>
      <c r="EF21" s="28">
        <v>0.774638</v>
      </c>
      <c r="EG21" s="28">
        <v>0.635573</v>
      </c>
      <c r="EH21" s="28">
        <v>0.624638</v>
      </c>
      <c r="EI21" s="28">
        <v>0.774573</v>
      </c>
      <c r="EJ21" s="28">
        <v>0.749573</v>
      </c>
      <c r="EK21" s="28">
        <v>0.749573</v>
      </c>
      <c r="EL21" s="28">
        <v>1.129573</v>
      </c>
      <c r="EM21" s="38">
        <v>5.919638</v>
      </c>
      <c r="EN21" s="27">
        <f t="shared" si="6"/>
        <v>14.675586</v>
      </c>
    </row>
    <row r="22" spans="1:144" ht="12">
      <c r="A22" s="1" t="s">
        <v>19</v>
      </c>
      <c r="B22" s="7">
        <v>0.551384</v>
      </c>
      <c r="C22" s="7">
        <v>0.540384</v>
      </c>
      <c r="D22" s="7">
        <v>0.0241</v>
      </c>
      <c r="E22" s="7">
        <v>0.607705</v>
      </c>
      <c r="F22" s="7">
        <v>0.607505</v>
      </c>
      <c r="G22" s="7">
        <v>0.590205</v>
      </c>
      <c r="H22" s="7">
        <v>0.607205</v>
      </c>
      <c r="I22" s="7">
        <v>0.604705</v>
      </c>
      <c r="J22" s="7">
        <v>0.606805</v>
      </c>
      <c r="K22" s="7">
        <v>0.611505</v>
      </c>
      <c r="L22" s="7">
        <v>0.606205</v>
      </c>
      <c r="M22" s="7">
        <v>0.633475</v>
      </c>
      <c r="N22" s="27">
        <v>6.591183</v>
      </c>
      <c r="O22" s="7">
        <v>0.671018</v>
      </c>
      <c r="P22" s="7">
        <v>0.0266</v>
      </c>
      <c r="Q22" s="7">
        <v>0.042763</v>
      </c>
      <c r="R22" s="7">
        <v>0.242978</v>
      </c>
      <c r="S22" s="7">
        <v>0.039085</v>
      </c>
      <c r="T22" s="7">
        <v>0.040785</v>
      </c>
      <c r="U22" s="7">
        <v>0.028685</v>
      </c>
      <c r="V22" s="7">
        <v>0.057011</v>
      </c>
      <c r="W22" s="7">
        <v>0.036585</v>
      </c>
      <c r="X22" s="7">
        <v>0.081526</v>
      </c>
      <c r="Y22" s="7">
        <v>0.09286</v>
      </c>
      <c r="Z22" s="7">
        <v>0.035107</v>
      </c>
      <c r="AA22" s="27">
        <v>1.395003</v>
      </c>
      <c r="AB22" s="7">
        <v>0.079585</v>
      </c>
      <c r="AC22" s="7">
        <v>0.041435</v>
      </c>
      <c r="AD22" s="7">
        <v>0.035235</v>
      </c>
      <c r="AE22" s="7">
        <v>0.090866</v>
      </c>
      <c r="AF22" s="7">
        <v>0.033185</v>
      </c>
      <c r="AG22" s="7">
        <v>0.153185</v>
      </c>
      <c r="AH22" s="7">
        <v>0.049985</v>
      </c>
      <c r="AI22" s="7">
        <v>0.049985</v>
      </c>
      <c r="AJ22" s="7">
        <v>0.140282</v>
      </c>
      <c r="AK22" s="7">
        <v>0.1</v>
      </c>
      <c r="AL22" s="7">
        <v>0.273</v>
      </c>
      <c r="AM22" s="7">
        <v>0.040662</v>
      </c>
      <c r="AN22" s="27">
        <f t="shared" si="0"/>
        <v>1.087405</v>
      </c>
      <c r="AO22" s="7">
        <v>0</v>
      </c>
      <c r="AP22" s="7">
        <v>0.23057</v>
      </c>
      <c r="AQ22" s="7">
        <v>0</v>
      </c>
      <c r="AR22" s="7">
        <v>0</v>
      </c>
      <c r="AS22" s="7">
        <v>0.04637</v>
      </c>
      <c r="AT22" s="7">
        <v>0</v>
      </c>
      <c r="AU22" s="7">
        <v>0.123</v>
      </c>
      <c r="AV22" s="7">
        <v>0.030085</v>
      </c>
      <c r="AW22" s="7">
        <v>0.034985</v>
      </c>
      <c r="AX22" s="7">
        <v>0</v>
      </c>
      <c r="AY22" s="7">
        <v>0.025835</v>
      </c>
      <c r="AZ22" s="7">
        <v>0</v>
      </c>
      <c r="BA22" s="27">
        <v>0.490845</v>
      </c>
      <c r="BB22" s="7">
        <v>0.512418</v>
      </c>
      <c r="BC22" s="7">
        <v>0.512418</v>
      </c>
      <c r="BD22" s="7">
        <v>0.512418</v>
      </c>
      <c r="BE22" s="7">
        <v>0.512418</v>
      </c>
      <c r="BF22" s="7">
        <v>0.512418</v>
      </c>
      <c r="BG22" s="7">
        <v>0.512418</v>
      </c>
      <c r="BH22" s="7">
        <v>0.512418</v>
      </c>
      <c r="BI22" s="7">
        <v>0.512418</v>
      </c>
      <c r="BJ22" s="7">
        <v>0.512418</v>
      </c>
      <c r="BK22" s="7">
        <v>0.552429</v>
      </c>
      <c r="BL22" s="7">
        <v>0.876922</v>
      </c>
      <c r="BM22" s="7">
        <v>1.106552</v>
      </c>
      <c r="BN22" s="27">
        <v>7.147665</v>
      </c>
      <c r="BO22" s="12">
        <v>0.95842</v>
      </c>
      <c r="BP22" s="12">
        <v>0.512418</v>
      </c>
      <c r="BQ22" s="12">
        <v>0.607418</v>
      </c>
      <c r="BR22" s="12">
        <v>0.83442</v>
      </c>
      <c r="BS22" s="12">
        <v>1.066305</v>
      </c>
      <c r="BT22" s="12">
        <v>11.82655</v>
      </c>
      <c r="BU22" s="12">
        <v>0.512418</v>
      </c>
      <c r="BV22" s="12">
        <v>3.057121</v>
      </c>
      <c r="BW22" s="12">
        <v>1.095283</v>
      </c>
      <c r="BX22" s="12">
        <v>0.542418</v>
      </c>
      <c r="BY22" s="12">
        <v>2.174422</v>
      </c>
      <c r="BZ22" s="12">
        <v>0.512418</v>
      </c>
      <c r="CA22" s="114">
        <f t="shared" si="1"/>
        <v>23.699610999999997</v>
      </c>
      <c r="CB22" s="12">
        <v>1.495</v>
      </c>
      <c r="CC22" s="12">
        <v>2.29516</v>
      </c>
      <c r="CD22" s="12">
        <v>4.084902</v>
      </c>
      <c r="CE22" s="12">
        <v>2.185902</v>
      </c>
      <c r="CF22" s="12">
        <v>3.810902</v>
      </c>
      <c r="CG22" s="12">
        <v>2.469902</v>
      </c>
      <c r="CH22" s="12">
        <v>0.614902</v>
      </c>
      <c r="CI22" s="12">
        <v>1.864902</v>
      </c>
      <c r="CJ22" s="12">
        <v>3.114902</v>
      </c>
      <c r="CK22" s="12">
        <v>2.114902</v>
      </c>
      <c r="CL22" s="12">
        <v>8.610022</v>
      </c>
      <c r="CM22" s="12">
        <v>9.680475</v>
      </c>
      <c r="CN22" s="114">
        <f t="shared" si="2"/>
        <v>42.34187300000001</v>
      </c>
      <c r="CO22" s="16">
        <v>1.858887</v>
      </c>
      <c r="CP22" s="16">
        <v>4.149211</v>
      </c>
      <c r="CQ22" s="16">
        <v>0.662599</v>
      </c>
      <c r="CR22" s="16">
        <v>2.258748</v>
      </c>
      <c r="CS22" s="16">
        <v>0.659124</v>
      </c>
      <c r="CT22" s="16">
        <v>3.61756</v>
      </c>
      <c r="CU22" s="16">
        <v>-0.614902</v>
      </c>
      <c r="CV22" s="16">
        <v>-0.574902</v>
      </c>
      <c r="CW22" s="16">
        <v>1.385098</v>
      </c>
      <c r="CX22" s="16">
        <v>-0.614902</v>
      </c>
      <c r="CY22" s="28">
        <v>1.389098</v>
      </c>
      <c r="CZ22" s="28">
        <v>-0.585902</v>
      </c>
      <c r="DA22" s="27">
        <f t="shared" si="3"/>
        <v>13.589716999999998</v>
      </c>
      <c r="DB22" s="28">
        <v>2.063</v>
      </c>
      <c r="DC22" s="28">
        <v>0.01</v>
      </c>
      <c r="DD22" s="28">
        <v>2.01</v>
      </c>
      <c r="DE22" s="28">
        <v>0.0335</v>
      </c>
      <c r="DF22" s="28">
        <v>0.8</v>
      </c>
      <c r="DG22" s="28">
        <v>1.2</v>
      </c>
      <c r="DH22" s="28">
        <v>2.05</v>
      </c>
      <c r="DI22" s="28">
        <v>0</v>
      </c>
      <c r="DJ22" s="28">
        <v>1</v>
      </c>
      <c r="DK22" s="28">
        <v>0.5</v>
      </c>
      <c r="DL22" s="28">
        <v>1.2</v>
      </c>
      <c r="DM22" s="28">
        <v>0.612898</v>
      </c>
      <c r="DN22" s="27">
        <f t="shared" si="4"/>
        <v>11.479397999999998</v>
      </c>
      <c r="DO22" s="28">
        <v>0.675842</v>
      </c>
      <c r="DP22" s="28">
        <v>1.562817</v>
      </c>
      <c r="DQ22" s="28">
        <v>2.374827</v>
      </c>
      <c r="DR22" s="28">
        <v>0.679842</v>
      </c>
      <c r="DS22" s="28">
        <v>0.650867</v>
      </c>
      <c r="DT22" s="28">
        <v>1.601731</v>
      </c>
      <c r="DU22" s="28">
        <v>2.150867</v>
      </c>
      <c r="DV22" s="28">
        <v>1.050867</v>
      </c>
      <c r="DW22" s="28">
        <v>1.050867</v>
      </c>
      <c r="DX22" s="28">
        <v>0.850867</v>
      </c>
      <c r="DY22" s="28">
        <v>1.850867</v>
      </c>
      <c r="DZ22" s="28">
        <v>0.911542</v>
      </c>
      <c r="EA22" s="27">
        <f t="shared" si="5"/>
        <v>15.411803000000003</v>
      </c>
      <c r="EB22" s="28">
        <v>1.871157</v>
      </c>
      <c r="EC22" s="28">
        <v>0.300911</v>
      </c>
      <c r="ED22" s="28">
        <v>0.071157</v>
      </c>
      <c r="EE22" s="28">
        <v>1.400917</v>
      </c>
      <c r="EF22" s="28">
        <v>0.071157</v>
      </c>
      <c r="EG22" s="28">
        <v>1.071157</v>
      </c>
      <c r="EH22" s="28">
        <v>0.082657</v>
      </c>
      <c r="EI22" s="28">
        <v>2.181583</v>
      </c>
      <c r="EJ22" s="28">
        <v>0.071157</v>
      </c>
      <c r="EK22" s="28">
        <v>0.071157</v>
      </c>
      <c r="EL22" s="28">
        <v>0.071157</v>
      </c>
      <c r="EM22" s="38">
        <v>0.071157</v>
      </c>
      <c r="EN22" s="27">
        <f t="shared" si="6"/>
        <v>7.335324000000001</v>
      </c>
    </row>
    <row r="23" spans="1:144" ht="12">
      <c r="A23" s="1" t="s">
        <v>20</v>
      </c>
      <c r="B23" s="7">
        <v>9.006185</v>
      </c>
      <c r="C23" s="7">
        <v>13.122016</v>
      </c>
      <c r="D23" s="7">
        <v>8.547293</v>
      </c>
      <c r="E23" s="7">
        <v>17.8088</v>
      </c>
      <c r="F23" s="7">
        <v>15.172764</v>
      </c>
      <c r="G23" s="7">
        <v>14.486656</v>
      </c>
      <c r="H23" s="7">
        <v>15.144999</v>
      </c>
      <c r="I23" s="7">
        <v>11.603702</v>
      </c>
      <c r="J23" s="7">
        <v>12.142685</v>
      </c>
      <c r="K23" s="7">
        <v>12.171353</v>
      </c>
      <c r="L23" s="7">
        <v>8.769123</v>
      </c>
      <c r="M23" s="7">
        <v>130.223025</v>
      </c>
      <c r="N23" s="27">
        <v>268.198601</v>
      </c>
      <c r="O23" s="7">
        <v>18.130236</v>
      </c>
      <c r="P23" s="7">
        <v>10.799414</v>
      </c>
      <c r="Q23" s="7">
        <v>8.577905</v>
      </c>
      <c r="R23" s="7">
        <v>16.600884</v>
      </c>
      <c r="S23" s="7">
        <v>13.572935</v>
      </c>
      <c r="T23" s="7">
        <v>27.423787</v>
      </c>
      <c r="U23" s="7">
        <v>18.331489</v>
      </c>
      <c r="V23" s="7">
        <v>11.916892</v>
      </c>
      <c r="W23" s="7">
        <v>10.602626</v>
      </c>
      <c r="X23" s="7">
        <v>9.767786</v>
      </c>
      <c r="Y23" s="7">
        <v>13.694082</v>
      </c>
      <c r="Z23" s="7">
        <v>27.424092</v>
      </c>
      <c r="AA23" s="27">
        <v>186.842128</v>
      </c>
      <c r="AB23" s="7">
        <v>15.219696</v>
      </c>
      <c r="AC23" s="7">
        <v>10.676417</v>
      </c>
      <c r="AD23" s="7">
        <v>19.030843</v>
      </c>
      <c r="AE23" s="7">
        <v>17.105421</v>
      </c>
      <c r="AF23" s="7">
        <v>15.758712</v>
      </c>
      <c r="AG23" s="7">
        <v>25.707718</v>
      </c>
      <c r="AH23" s="7">
        <v>15.643679</v>
      </c>
      <c r="AI23" s="7">
        <v>16.462984</v>
      </c>
      <c r="AJ23" s="7">
        <v>15.704387</v>
      </c>
      <c r="AK23" s="7">
        <v>17.491109</v>
      </c>
      <c r="AL23" s="7">
        <v>19.729898</v>
      </c>
      <c r="AM23" s="7">
        <v>13.858386</v>
      </c>
      <c r="AN23" s="27">
        <f t="shared" si="0"/>
        <v>202.38924999999998</v>
      </c>
      <c r="AO23" s="7">
        <v>11.325735</v>
      </c>
      <c r="AP23" s="7">
        <v>10.37196</v>
      </c>
      <c r="AQ23" s="7">
        <v>21.314845</v>
      </c>
      <c r="AR23" s="7">
        <v>10.587896</v>
      </c>
      <c r="AS23" s="7">
        <v>12.992073</v>
      </c>
      <c r="AT23" s="7">
        <v>31.035429</v>
      </c>
      <c r="AU23" s="7">
        <v>14.436044</v>
      </c>
      <c r="AV23" s="7">
        <v>16.048389</v>
      </c>
      <c r="AW23" s="7">
        <v>22.93419</v>
      </c>
      <c r="AX23" s="7">
        <v>14.378168</v>
      </c>
      <c r="AY23" s="7">
        <v>12.130709</v>
      </c>
      <c r="AZ23" s="7">
        <v>16.258742</v>
      </c>
      <c r="BA23" s="27">
        <v>193.81418</v>
      </c>
      <c r="BB23" s="7">
        <v>20.2043</v>
      </c>
      <c r="BC23" s="7">
        <v>18.578242</v>
      </c>
      <c r="BD23" s="7">
        <v>24.355829</v>
      </c>
      <c r="BE23" s="7">
        <v>19.128854</v>
      </c>
      <c r="BF23" s="7">
        <v>32.255544</v>
      </c>
      <c r="BG23" s="7">
        <v>42.210468</v>
      </c>
      <c r="BH23" s="7">
        <v>17.565693</v>
      </c>
      <c r="BI23" s="7">
        <v>16.099316</v>
      </c>
      <c r="BJ23" s="7">
        <v>26.470192</v>
      </c>
      <c r="BK23" s="7">
        <v>26.41476</v>
      </c>
      <c r="BL23" s="7">
        <v>27.204221</v>
      </c>
      <c r="BM23" s="7">
        <v>42.205498</v>
      </c>
      <c r="BN23" s="27">
        <v>312.692917</v>
      </c>
      <c r="BO23" s="12">
        <v>30.32721</v>
      </c>
      <c r="BP23" s="12">
        <v>22.476333</v>
      </c>
      <c r="BQ23" s="12">
        <v>108.95465</v>
      </c>
      <c r="BR23" s="12">
        <v>36.969279</v>
      </c>
      <c r="BS23" s="12">
        <v>22.257449</v>
      </c>
      <c r="BT23" s="12">
        <v>81.665542</v>
      </c>
      <c r="BU23" s="12">
        <v>25.819568</v>
      </c>
      <c r="BV23" s="12">
        <v>24.277408</v>
      </c>
      <c r="BW23" s="12">
        <v>67.314187</v>
      </c>
      <c r="BX23" s="12">
        <v>30.414214</v>
      </c>
      <c r="BY23" s="12">
        <v>30.192089</v>
      </c>
      <c r="BZ23" s="12">
        <v>64.443292</v>
      </c>
      <c r="CA23" s="114">
        <f t="shared" si="1"/>
        <v>545.111221</v>
      </c>
      <c r="CB23" s="12">
        <v>31.09747</v>
      </c>
      <c r="CC23" s="12">
        <v>33.588382</v>
      </c>
      <c r="CD23" s="12">
        <v>68.457534</v>
      </c>
      <c r="CE23" s="12">
        <v>40.083236</v>
      </c>
      <c r="CF23" s="12">
        <v>59.336291</v>
      </c>
      <c r="CG23" s="12">
        <v>98.707195</v>
      </c>
      <c r="CH23" s="12">
        <v>35.142094</v>
      </c>
      <c r="CI23" s="12">
        <v>32.975017</v>
      </c>
      <c r="CJ23" s="12">
        <v>64.849584</v>
      </c>
      <c r="CK23" s="12">
        <v>45.174549</v>
      </c>
      <c r="CL23" s="12">
        <v>40.282223</v>
      </c>
      <c r="CM23" s="12">
        <v>85.276832</v>
      </c>
      <c r="CN23" s="114">
        <f t="shared" si="2"/>
        <v>634.970407</v>
      </c>
      <c r="CO23" s="16">
        <v>37.136481</v>
      </c>
      <c r="CP23" s="16">
        <v>45.317455</v>
      </c>
      <c r="CQ23" s="16">
        <v>108.270844</v>
      </c>
      <c r="CR23" s="16">
        <v>34.079493</v>
      </c>
      <c r="CS23" s="16">
        <v>50.732997</v>
      </c>
      <c r="CT23" s="16">
        <v>96.687337</v>
      </c>
      <c r="CU23" s="16">
        <v>45.652937</v>
      </c>
      <c r="CV23" s="16">
        <v>53.187147</v>
      </c>
      <c r="CW23" s="16">
        <v>84.62169</v>
      </c>
      <c r="CX23" s="16">
        <v>56.447232</v>
      </c>
      <c r="CY23" s="28">
        <v>46.671517</v>
      </c>
      <c r="CZ23" s="28">
        <v>116.2154</v>
      </c>
      <c r="DA23" s="27">
        <f t="shared" si="3"/>
        <v>775.02053</v>
      </c>
      <c r="DB23" s="28">
        <v>46.456576</v>
      </c>
      <c r="DC23" s="28">
        <v>28.053059</v>
      </c>
      <c r="DD23" s="28">
        <v>28.504579</v>
      </c>
      <c r="DE23" s="28">
        <v>69.123392</v>
      </c>
      <c r="DF23" s="28">
        <v>35.169474</v>
      </c>
      <c r="DG23" s="28">
        <v>47.739908</v>
      </c>
      <c r="DH23" s="28">
        <v>78.617833</v>
      </c>
      <c r="DI23" s="28">
        <v>91.025113</v>
      </c>
      <c r="DJ23" s="28">
        <v>95.21438</v>
      </c>
      <c r="DK23" s="28">
        <v>84.750626</v>
      </c>
      <c r="DL23" s="28">
        <v>49.224558</v>
      </c>
      <c r="DM23" s="28">
        <v>86.706629</v>
      </c>
      <c r="DN23" s="27">
        <f t="shared" si="4"/>
        <v>740.586127</v>
      </c>
      <c r="DO23" s="28">
        <v>40.416839</v>
      </c>
      <c r="DP23" s="28">
        <v>23.506786</v>
      </c>
      <c r="DQ23" s="28">
        <v>47.916165</v>
      </c>
      <c r="DR23" s="28">
        <v>37.153874</v>
      </c>
      <c r="DS23" s="28">
        <v>19.470393</v>
      </c>
      <c r="DT23" s="28">
        <v>98.742136</v>
      </c>
      <c r="DU23" s="28">
        <v>27.769548</v>
      </c>
      <c r="DV23" s="28">
        <v>29.576096</v>
      </c>
      <c r="DW23" s="28">
        <v>70.894563</v>
      </c>
      <c r="DX23" s="28">
        <v>16.867692</v>
      </c>
      <c r="DY23" s="28">
        <v>20.442363</v>
      </c>
      <c r="DZ23" s="28">
        <v>79.487733</v>
      </c>
      <c r="EA23" s="27">
        <f t="shared" si="5"/>
        <v>512.244188</v>
      </c>
      <c r="EB23" s="28">
        <v>33.525661</v>
      </c>
      <c r="EC23" s="28">
        <v>23.505322</v>
      </c>
      <c r="ED23" s="28">
        <v>123.14475</v>
      </c>
      <c r="EE23" s="28">
        <v>42.177889</v>
      </c>
      <c r="EF23" s="28">
        <v>24.741922</v>
      </c>
      <c r="EG23" s="28">
        <v>97.663323</v>
      </c>
      <c r="EH23" s="28">
        <v>29.537517</v>
      </c>
      <c r="EI23" s="28">
        <v>24.28007</v>
      </c>
      <c r="EJ23" s="28">
        <v>42.949234</v>
      </c>
      <c r="EK23" s="28">
        <v>38.162771</v>
      </c>
      <c r="EL23" s="28">
        <v>62.618563</v>
      </c>
      <c r="EM23" s="38">
        <v>87.083018</v>
      </c>
      <c r="EN23" s="27">
        <f t="shared" si="6"/>
        <v>629.3900400000001</v>
      </c>
    </row>
    <row r="24" spans="1:144" ht="12">
      <c r="A24" s="8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9">
        <v>117</v>
      </c>
      <c r="N24" s="27">
        <v>117</v>
      </c>
      <c r="O24" s="9">
        <v>10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27">
        <v>10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27">
        <f t="shared" si="0"/>
        <v>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2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27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14">
        <f t="shared" si="1"/>
        <v>0</v>
      </c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14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28"/>
      <c r="CZ24" s="28"/>
      <c r="DA24" s="27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7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7">
        <f t="shared" si="5"/>
        <v>0</v>
      </c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38"/>
      <c r="EN24" s="27">
        <f t="shared" si="6"/>
        <v>0</v>
      </c>
    </row>
    <row r="25" spans="1:144" ht="12">
      <c r="A25" s="1" t="s">
        <v>22</v>
      </c>
      <c r="B25" s="7">
        <v>0.345809</v>
      </c>
      <c r="C25" s="7">
        <v>0.157482</v>
      </c>
      <c r="D25" s="7">
        <v>0.757099</v>
      </c>
      <c r="E25" s="7">
        <v>0.250362</v>
      </c>
      <c r="F25" s="7">
        <v>3.166916</v>
      </c>
      <c r="G25" s="7">
        <v>0.824232</v>
      </c>
      <c r="H25" s="7">
        <v>0.205807</v>
      </c>
      <c r="I25" s="7">
        <v>0.563365</v>
      </c>
      <c r="J25" s="7">
        <v>0.195174</v>
      </c>
      <c r="K25" s="7">
        <v>0.249229</v>
      </c>
      <c r="L25" s="7">
        <v>0.239522</v>
      </c>
      <c r="M25" s="7">
        <v>0.261816</v>
      </c>
      <c r="N25" s="27">
        <v>7.216813</v>
      </c>
      <c r="O25" s="7">
        <v>0.221929</v>
      </c>
      <c r="P25" s="7">
        <v>0.411581</v>
      </c>
      <c r="Q25" s="7">
        <v>0.16731</v>
      </c>
      <c r="R25" s="7">
        <v>0.050898</v>
      </c>
      <c r="S25" s="7">
        <v>1.890534</v>
      </c>
      <c r="T25" s="7">
        <v>1.08855</v>
      </c>
      <c r="U25" s="7">
        <v>0.699192</v>
      </c>
      <c r="V25" s="7">
        <v>0.283418</v>
      </c>
      <c r="W25" s="7">
        <v>0.364083</v>
      </c>
      <c r="X25" s="7">
        <v>0.434021</v>
      </c>
      <c r="Y25" s="7">
        <v>0.344115</v>
      </c>
      <c r="Z25" s="7">
        <v>0.204956</v>
      </c>
      <c r="AA25" s="27">
        <v>6.160587</v>
      </c>
      <c r="AB25" s="7">
        <v>0.717578</v>
      </c>
      <c r="AC25" s="7">
        <v>0.732825</v>
      </c>
      <c r="AD25" s="7">
        <v>0.53366</v>
      </c>
      <c r="AE25" s="7">
        <v>0.561242</v>
      </c>
      <c r="AF25" s="7">
        <v>0.836968</v>
      </c>
      <c r="AG25" s="7">
        <v>0.631809</v>
      </c>
      <c r="AH25" s="7">
        <v>1.238313</v>
      </c>
      <c r="AI25" s="7">
        <v>1.601955</v>
      </c>
      <c r="AJ25" s="7">
        <v>1.448041</v>
      </c>
      <c r="AK25" s="7">
        <v>1.547692</v>
      </c>
      <c r="AL25" s="7">
        <v>1.173441</v>
      </c>
      <c r="AM25" s="7">
        <v>2.224892</v>
      </c>
      <c r="AN25" s="27">
        <f t="shared" si="0"/>
        <v>13.248416</v>
      </c>
      <c r="AO25" s="7">
        <v>3.126239</v>
      </c>
      <c r="AP25" s="7">
        <v>2.806432</v>
      </c>
      <c r="AQ25" s="7">
        <v>2.301411</v>
      </c>
      <c r="AR25" s="7">
        <v>2.591148</v>
      </c>
      <c r="AS25" s="7">
        <v>2.308411</v>
      </c>
      <c r="AT25" s="7">
        <v>4.278206</v>
      </c>
      <c r="AU25" s="7">
        <v>2.361535</v>
      </c>
      <c r="AV25" s="7">
        <v>3.247138</v>
      </c>
      <c r="AW25" s="7">
        <v>5.368105</v>
      </c>
      <c r="AX25" s="7">
        <v>2.722304</v>
      </c>
      <c r="AY25" s="7">
        <v>2.797431</v>
      </c>
      <c r="AZ25" s="7">
        <v>4.11373</v>
      </c>
      <c r="BA25" s="27">
        <v>38.02209</v>
      </c>
      <c r="BB25" s="7">
        <v>3.052719</v>
      </c>
      <c r="BC25" s="7">
        <v>2.114406</v>
      </c>
      <c r="BD25" s="7">
        <v>1.932205</v>
      </c>
      <c r="BE25" s="7">
        <v>1.938091</v>
      </c>
      <c r="BF25" s="7">
        <v>1.722348</v>
      </c>
      <c r="BG25" s="7">
        <v>5.528179</v>
      </c>
      <c r="BH25" s="7">
        <v>2.772323</v>
      </c>
      <c r="BI25" s="7">
        <v>3.303386</v>
      </c>
      <c r="BJ25" s="7">
        <v>2.478279</v>
      </c>
      <c r="BK25" s="7">
        <v>2.560197</v>
      </c>
      <c r="BL25" s="7">
        <v>3.833397</v>
      </c>
      <c r="BM25" s="7">
        <v>3.237444</v>
      </c>
      <c r="BN25" s="27">
        <v>34.472974</v>
      </c>
      <c r="BO25" s="12">
        <v>2.569083</v>
      </c>
      <c r="BP25" s="12">
        <v>2.895377</v>
      </c>
      <c r="BQ25" s="12">
        <v>2.277594</v>
      </c>
      <c r="BR25" s="12">
        <v>2.53573</v>
      </c>
      <c r="BS25" s="12">
        <v>3.65427</v>
      </c>
      <c r="BT25" s="12">
        <v>0.819013</v>
      </c>
      <c r="BU25" s="12">
        <v>2.43354</v>
      </c>
      <c r="BV25" s="12">
        <v>5.827868</v>
      </c>
      <c r="BW25" s="12">
        <v>2.675005</v>
      </c>
      <c r="BX25" s="12">
        <v>3.67589</v>
      </c>
      <c r="BY25" s="12">
        <v>3.883461</v>
      </c>
      <c r="BZ25" s="12">
        <v>5.716166</v>
      </c>
      <c r="CA25" s="114">
        <f t="shared" si="1"/>
        <v>38.962996999999994</v>
      </c>
      <c r="CB25" s="12">
        <v>1.968063</v>
      </c>
      <c r="CC25" s="12">
        <v>2.420819</v>
      </c>
      <c r="CD25" s="12">
        <v>4.950055</v>
      </c>
      <c r="CE25" s="12">
        <v>2.050589</v>
      </c>
      <c r="CF25" s="12">
        <v>7.764168</v>
      </c>
      <c r="CG25" s="12">
        <v>2.461786</v>
      </c>
      <c r="CH25" s="12">
        <v>3.406892</v>
      </c>
      <c r="CI25" s="12">
        <v>4.091409</v>
      </c>
      <c r="CJ25" s="12">
        <v>9.34408</v>
      </c>
      <c r="CK25" s="12">
        <v>2.576379</v>
      </c>
      <c r="CL25" s="12">
        <v>2.555051</v>
      </c>
      <c r="CM25" s="12">
        <v>2.563929</v>
      </c>
      <c r="CN25" s="114">
        <f t="shared" si="2"/>
        <v>46.153220000000005</v>
      </c>
      <c r="CO25" s="16">
        <v>3.014606</v>
      </c>
      <c r="CP25" s="16">
        <v>3.129022</v>
      </c>
      <c r="CQ25" s="16">
        <v>3.881897</v>
      </c>
      <c r="CR25" s="16">
        <v>2.121215</v>
      </c>
      <c r="CS25" s="16">
        <v>2.367207</v>
      </c>
      <c r="CT25" s="16">
        <v>2.85812</v>
      </c>
      <c r="CU25" s="16">
        <v>1.897106</v>
      </c>
      <c r="CV25" s="16">
        <v>1.975243</v>
      </c>
      <c r="CW25" s="16">
        <v>2.400992</v>
      </c>
      <c r="CX25" s="16">
        <v>2.574567</v>
      </c>
      <c r="CY25" s="28">
        <v>1.961859</v>
      </c>
      <c r="CZ25" s="28">
        <v>2.250973</v>
      </c>
      <c r="DA25" s="27">
        <f t="shared" si="3"/>
        <v>30.432806999999997</v>
      </c>
      <c r="DB25" s="28">
        <v>0.846536</v>
      </c>
      <c r="DC25" s="28">
        <v>0.547431</v>
      </c>
      <c r="DD25" s="28">
        <v>0.539621</v>
      </c>
      <c r="DE25" s="28">
        <v>0.701008</v>
      </c>
      <c r="DF25" s="28">
        <v>-2.706184</v>
      </c>
      <c r="DG25" s="28">
        <v>-0.087686</v>
      </c>
      <c r="DH25" s="28">
        <v>-0.017837</v>
      </c>
      <c r="DI25" s="28">
        <v>0.369081</v>
      </c>
      <c r="DJ25" s="28">
        <v>1.364304</v>
      </c>
      <c r="DK25" s="28">
        <v>1.787064</v>
      </c>
      <c r="DL25" s="28">
        <v>0.653379</v>
      </c>
      <c r="DM25" s="28">
        <v>1.451394</v>
      </c>
      <c r="DN25" s="27">
        <f t="shared" si="4"/>
        <v>5.448111</v>
      </c>
      <c r="DO25" s="28">
        <v>0.298908</v>
      </c>
      <c r="DP25" s="28">
        <v>0.61897</v>
      </c>
      <c r="DQ25" s="28">
        <v>-0.134194</v>
      </c>
      <c r="DR25" s="28">
        <v>0.640939</v>
      </c>
      <c r="DS25" s="28">
        <v>-0.082972</v>
      </c>
      <c r="DT25" s="28">
        <v>0.75579</v>
      </c>
      <c r="DU25" s="28">
        <v>0.183423</v>
      </c>
      <c r="DV25" s="28">
        <v>-0.263793</v>
      </c>
      <c r="DW25" s="28">
        <v>0.179926</v>
      </c>
      <c r="DX25" s="28">
        <v>0.16346</v>
      </c>
      <c r="DY25" s="28">
        <v>3.785657</v>
      </c>
      <c r="DZ25" s="28">
        <v>0.176789</v>
      </c>
      <c r="EA25" s="27">
        <f t="shared" si="5"/>
        <v>6.322903</v>
      </c>
      <c r="EB25" s="28">
        <v>0.030022</v>
      </c>
      <c r="EC25" s="28">
        <v>1.018221</v>
      </c>
      <c r="ED25" s="28">
        <v>-0.28211</v>
      </c>
      <c r="EE25" s="28">
        <v>0.083615</v>
      </c>
      <c r="EF25" s="28">
        <v>-0.050071</v>
      </c>
      <c r="EG25" s="28">
        <v>0.156985</v>
      </c>
      <c r="EH25" s="28">
        <v>-0.171774</v>
      </c>
      <c r="EI25" s="28">
        <v>0.349965</v>
      </c>
      <c r="EJ25" s="28">
        <v>0.376845</v>
      </c>
      <c r="EK25" s="28">
        <v>-0.072401</v>
      </c>
      <c r="EL25" s="28">
        <v>0.19803</v>
      </c>
      <c r="EM25" s="38">
        <v>0.382111</v>
      </c>
      <c r="EN25" s="27">
        <f t="shared" si="6"/>
        <v>2.019438</v>
      </c>
    </row>
    <row r="26" spans="1:144" ht="12">
      <c r="A26" s="1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2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0.049975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27">
        <v>0.049975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27">
        <f t="shared" si="0"/>
        <v>0</v>
      </c>
      <c r="AO26" s="7">
        <v>0</v>
      </c>
      <c r="AP26" s="7">
        <v>0</v>
      </c>
      <c r="AQ26" s="7">
        <v>0</v>
      </c>
      <c r="AR26" s="7">
        <v>0</v>
      </c>
      <c r="AS26" s="7">
        <v>0.016684</v>
      </c>
      <c r="AT26" s="7">
        <v>0</v>
      </c>
      <c r="AU26" s="7">
        <v>0</v>
      </c>
      <c r="AV26" s="7">
        <v>0</v>
      </c>
      <c r="AW26" s="7">
        <v>0.886224</v>
      </c>
      <c r="AX26" s="7">
        <v>0</v>
      </c>
      <c r="AY26" s="7">
        <v>0.171823</v>
      </c>
      <c r="AZ26" s="7">
        <v>0</v>
      </c>
      <c r="BA26" s="27">
        <v>1.074731</v>
      </c>
      <c r="BB26" s="7">
        <v>0</v>
      </c>
      <c r="BC26" s="7">
        <v>0</v>
      </c>
      <c r="BD26" s="7">
        <v>0</v>
      </c>
      <c r="BE26" s="7">
        <v>0.45</v>
      </c>
      <c r="BF26" s="7">
        <v>0.042965</v>
      </c>
      <c r="BG26" s="7">
        <v>0.321444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27">
        <v>0.814409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0.163801</v>
      </c>
      <c r="BX26" s="12">
        <v>0.074578</v>
      </c>
      <c r="BY26" s="12">
        <v>0.084407</v>
      </c>
      <c r="BZ26" s="12">
        <v>0.213129</v>
      </c>
      <c r="CA26" s="114">
        <f t="shared" si="1"/>
        <v>0.535915</v>
      </c>
      <c r="CB26" s="12">
        <v>0</v>
      </c>
      <c r="CC26" s="12">
        <v>0.040201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0.022236</v>
      </c>
      <c r="CL26" s="12">
        <v>0</v>
      </c>
      <c r="CM26" s="12">
        <v>0</v>
      </c>
      <c r="CN26" s="114">
        <f t="shared" si="2"/>
        <v>0.062437</v>
      </c>
      <c r="CO26" s="16">
        <v>0</v>
      </c>
      <c r="CP26" s="16">
        <v>0</v>
      </c>
      <c r="CQ26" s="16">
        <v>0</v>
      </c>
      <c r="CR26" s="16">
        <v>0</v>
      </c>
      <c r="CS26" s="16">
        <v>0.11997</v>
      </c>
      <c r="CT26" s="16">
        <v>0.12957</v>
      </c>
      <c r="CU26" s="16">
        <v>0</v>
      </c>
      <c r="CV26" s="16">
        <v>0.511551</v>
      </c>
      <c r="CW26" s="16">
        <v>0</v>
      </c>
      <c r="CX26" s="16">
        <v>0.224299</v>
      </c>
      <c r="CY26" s="28">
        <v>0.16</v>
      </c>
      <c r="CZ26" s="28">
        <v>0.217206</v>
      </c>
      <c r="DA26" s="27">
        <f t="shared" si="3"/>
        <v>1.362596</v>
      </c>
      <c r="DB26" s="28">
        <v>0</v>
      </c>
      <c r="DC26" s="28">
        <v>0</v>
      </c>
      <c r="DD26" s="28">
        <v>0.182948</v>
      </c>
      <c r="DE26" s="28">
        <v>0</v>
      </c>
      <c r="DF26" s="28">
        <v>0</v>
      </c>
      <c r="DG26" s="28">
        <v>0</v>
      </c>
      <c r="DH26" s="28">
        <v>0.117006</v>
      </c>
      <c r="DI26" s="28">
        <v>0</v>
      </c>
      <c r="DJ26" s="28">
        <v>0.122187</v>
      </c>
      <c r="DK26" s="28">
        <v>0.095</v>
      </c>
      <c r="DL26" s="28">
        <v>0</v>
      </c>
      <c r="DM26" s="28">
        <v>0</v>
      </c>
      <c r="DN26" s="27">
        <f t="shared" si="4"/>
        <v>0.517141</v>
      </c>
      <c r="DO26" s="28">
        <v>0.267007</v>
      </c>
      <c r="DP26" s="28">
        <v>0.081753</v>
      </c>
      <c r="DQ26" s="28">
        <v>0.081753</v>
      </c>
      <c r="DR26" s="28">
        <v>0.303817</v>
      </c>
      <c r="DS26" s="28">
        <v>0.081753</v>
      </c>
      <c r="DT26" s="28">
        <v>0.081753</v>
      </c>
      <c r="DU26" s="28">
        <v>0.281708</v>
      </c>
      <c r="DV26" s="28">
        <v>0.081753</v>
      </c>
      <c r="DW26" s="28">
        <v>0.081753</v>
      </c>
      <c r="DX26" s="28">
        <v>0.081753</v>
      </c>
      <c r="DY26" s="28">
        <v>0.081753</v>
      </c>
      <c r="DZ26" s="28">
        <v>0.082748</v>
      </c>
      <c r="EA26" s="27">
        <f t="shared" si="5"/>
        <v>1.5893039999999998</v>
      </c>
      <c r="EB26" s="28">
        <v>0.011008</v>
      </c>
      <c r="EC26" s="28">
        <v>0.011008</v>
      </c>
      <c r="ED26" s="28">
        <v>0.011008</v>
      </c>
      <c r="EE26" s="28">
        <v>0.011008</v>
      </c>
      <c r="EF26" s="28">
        <v>0.011008</v>
      </c>
      <c r="EG26" s="28">
        <v>0.011008</v>
      </c>
      <c r="EH26" s="28">
        <v>0.011008</v>
      </c>
      <c r="EI26" s="28">
        <v>0.044153</v>
      </c>
      <c r="EJ26" s="28">
        <v>0.011008</v>
      </c>
      <c r="EK26" s="28">
        <v>0.011008</v>
      </c>
      <c r="EL26" s="28">
        <v>0.011008</v>
      </c>
      <c r="EM26" s="38">
        <v>0.011008</v>
      </c>
      <c r="EN26" s="27">
        <f t="shared" si="6"/>
        <v>0.16524099999999997</v>
      </c>
    </row>
    <row r="27" spans="1:144" ht="12">
      <c r="A27" s="1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0.003546</v>
      </c>
      <c r="L27" s="7">
        <v>0</v>
      </c>
      <c r="M27" s="7">
        <v>0</v>
      </c>
      <c r="N27" s="27">
        <v>0.003546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27">
        <v>0</v>
      </c>
      <c r="AB27" s="7">
        <v>0.014292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27">
        <f t="shared" si="0"/>
        <v>0.014292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0.008784</v>
      </c>
      <c r="AX27" s="7">
        <v>0.001476</v>
      </c>
      <c r="AY27" s="7">
        <v>0</v>
      </c>
      <c r="AZ27" s="7">
        <v>3.5</v>
      </c>
      <c r="BA27" s="27">
        <v>3.51026</v>
      </c>
      <c r="BB27" s="7">
        <v>0.656776</v>
      </c>
      <c r="BC27" s="7">
        <v>0.319876</v>
      </c>
      <c r="BD27" s="7">
        <v>1.319876</v>
      </c>
      <c r="BE27" s="7">
        <v>4.319741</v>
      </c>
      <c r="BF27" s="7">
        <v>-117.979178</v>
      </c>
      <c r="BG27" s="7">
        <v>0.319876</v>
      </c>
      <c r="BH27" s="7">
        <v>1.819876</v>
      </c>
      <c r="BI27" s="7">
        <v>0.319876</v>
      </c>
      <c r="BJ27" s="7">
        <v>0.319876</v>
      </c>
      <c r="BK27" s="7">
        <v>0.319876</v>
      </c>
      <c r="BL27" s="7">
        <v>0.319876</v>
      </c>
      <c r="BM27" s="7">
        <v>0.319876</v>
      </c>
      <c r="BN27" s="27">
        <v>-107.623777</v>
      </c>
      <c r="BO27" s="12">
        <v>0.364849</v>
      </c>
      <c r="BP27" s="12">
        <v>0.319876</v>
      </c>
      <c r="BQ27" s="12">
        <v>0.319876</v>
      </c>
      <c r="BR27" s="12">
        <v>0.319876</v>
      </c>
      <c r="BS27" s="12">
        <v>0.319876</v>
      </c>
      <c r="BT27" s="12">
        <v>0.319876</v>
      </c>
      <c r="BU27" s="12">
        <v>0.319876</v>
      </c>
      <c r="BV27" s="12">
        <v>0.319876</v>
      </c>
      <c r="BW27" s="12">
        <v>0.319876</v>
      </c>
      <c r="BX27" s="12">
        <v>0.319876</v>
      </c>
      <c r="BY27" s="12">
        <v>0.319876</v>
      </c>
      <c r="BZ27" s="12">
        <v>0.319876</v>
      </c>
      <c r="CA27" s="114">
        <f t="shared" si="1"/>
        <v>3.8834849999999994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14">
        <f t="shared" si="2"/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28">
        <v>0</v>
      </c>
      <c r="CZ27" s="28">
        <v>0</v>
      </c>
      <c r="DA27" s="27">
        <f t="shared" si="3"/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1.778448</v>
      </c>
      <c r="DG27" s="28">
        <v>3.688961</v>
      </c>
      <c r="DH27" s="28">
        <v>1.008878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7">
        <f t="shared" si="4"/>
        <v>6.476287</v>
      </c>
      <c r="DO27" s="28">
        <v>0.002982</v>
      </c>
      <c r="DP27" s="28">
        <v>0.102909</v>
      </c>
      <c r="DQ27" s="28">
        <v>0.002982</v>
      </c>
      <c r="DR27" s="28">
        <v>0.002982</v>
      </c>
      <c r="DS27" s="28">
        <v>0.002982</v>
      </c>
      <c r="DT27" s="28">
        <v>0.002982</v>
      </c>
      <c r="DU27" s="28">
        <v>0.002982</v>
      </c>
      <c r="DV27" s="28">
        <v>0.002982</v>
      </c>
      <c r="DW27" s="28">
        <v>0.152897</v>
      </c>
      <c r="DX27" s="28">
        <v>0.002982</v>
      </c>
      <c r="DY27" s="28">
        <v>0.002982</v>
      </c>
      <c r="DZ27" s="28">
        <v>0.002982</v>
      </c>
      <c r="EA27" s="27">
        <f t="shared" si="5"/>
        <v>0.28562599999999994</v>
      </c>
      <c r="EB27" s="28">
        <v>0.0029</v>
      </c>
      <c r="EC27" s="28">
        <v>0.17786</v>
      </c>
      <c r="ED27" s="28">
        <v>0.0029</v>
      </c>
      <c r="EE27" s="28">
        <v>0.0029</v>
      </c>
      <c r="EF27" s="28">
        <v>0.0029</v>
      </c>
      <c r="EG27" s="28">
        <v>0.0029</v>
      </c>
      <c r="EH27" s="28">
        <v>0.0029</v>
      </c>
      <c r="EI27" s="28">
        <v>0.0469</v>
      </c>
      <c r="EJ27" s="28">
        <v>0.0029</v>
      </c>
      <c r="EK27" s="28">
        <v>0.0029</v>
      </c>
      <c r="EL27" s="28">
        <v>0.036321999999987406</v>
      </c>
      <c r="EM27" s="38">
        <v>0.0029</v>
      </c>
      <c r="EN27" s="27">
        <f t="shared" si="6"/>
        <v>0.2871819999999875</v>
      </c>
    </row>
    <row r="28" spans="1:144" ht="12">
      <c r="A28" s="1" t="s">
        <v>25</v>
      </c>
      <c r="B28" s="7">
        <v>0</v>
      </c>
      <c r="C28" s="7">
        <v>0</v>
      </c>
      <c r="D28" s="7">
        <v>0.3</v>
      </c>
      <c r="E28" s="7">
        <v>0.099982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27">
        <v>0.399982</v>
      </c>
      <c r="O28" s="7">
        <v>0</v>
      </c>
      <c r="P28" s="7">
        <v>0</v>
      </c>
      <c r="Q28" s="7">
        <v>0.194322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0.316096</v>
      </c>
      <c r="X28" s="7">
        <v>0</v>
      </c>
      <c r="Y28" s="7">
        <v>0</v>
      </c>
      <c r="Z28" s="7">
        <v>-0.866955</v>
      </c>
      <c r="AA28" s="27">
        <v>-0.356537</v>
      </c>
      <c r="AB28" s="7">
        <v>0.149982</v>
      </c>
      <c r="AC28" s="7">
        <v>0.149982</v>
      </c>
      <c r="AD28" s="7">
        <v>0.149982</v>
      </c>
      <c r="AE28" s="7">
        <v>0.149982</v>
      </c>
      <c r="AF28" s="7">
        <v>0.149982</v>
      </c>
      <c r="AG28" s="7">
        <v>0.149982</v>
      </c>
      <c r="AH28" s="7">
        <v>0.149982</v>
      </c>
      <c r="AI28" s="7">
        <v>0.149982</v>
      </c>
      <c r="AJ28" s="7">
        <v>0.149982</v>
      </c>
      <c r="AK28" s="7">
        <v>0.149982</v>
      </c>
      <c r="AL28" s="7">
        <v>0.149982</v>
      </c>
      <c r="AM28" s="7">
        <v>0.225956</v>
      </c>
      <c r="AN28" s="27">
        <f t="shared" si="0"/>
        <v>1.8757580000000005</v>
      </c>
      <c r="AO28" s="7">
        <v>-0.616505</v>
      </c>
      <c r="AP28" s="7">
        <v>-0.069102</v>
      </c>
      <c r="AQ28" s="7">
        <v>0.318189</v>
      </c>
      <c r="AR28" s="7">
        <v>0.774623</v>
      </c>
      <c r="AS28" s="7">
        <v>-0.045102</v>
      </c>
      <c r="AT28" s="7">
        <v>0.231898</v>
      </c>
      <c r="AU28" s="7">
        <v>-0.034131</v>
      </c>
      <c r="AV28" s="7">
        <v>0.120873</v>
      </c>
      <c r="AW28" s="7">
        <v>-0.129102</v>
      </c>
      <c r="AX28" s="7">
        <v>0.031917</v>
      </c>
      <c r="AY28" s="7">
        <v>12.677703</v>
      </c>
      <c r="AZ28" s="7">
        <v>-0.129102</v>
      </c>
      <c r="BA28" s="27">
        <v>13.132159</v>
      </c>
      <c r="BB28" s="7">
        <v>0.684703</v>
      </c>
      <c r="BC28" s="7">
        <v>0.684703</v>
      </c>
      <c r="BD28" s="7">
        <v>0.697661</v>
      </c>
      <c r="BE28" s="7">
        <v>0.684703</v>
      </c>
      <c r="BF28" s="7">
        <v>14.193648</v>
      </c>
      <c r="BG28" s="7">
        <v>6.571986</v>
      </c>
      <c r="BH28" s="7">
        <v>4.704274</v>
      </c>
      <c r="BI28" s="7">
        <v>5.715788</v>
      </c>
      <c r="BJ28" s="7">
        <v>-0.352859</v>
      </c>
      <c r="BK28" s="7">
        <v>3.560093</v>
      </c>
      <c r="BL28" s="7">
        <v>-0.9043</v>
      </c>
      <c r="BM28" s="7">
        <v>2.734004</v>
      </c>
      <c r="BN28" s="27">
        <v>38.974404</v>
      </c>
      <c r="BO28" s="12">
        <v>2.918194</v>
      </c>
      <c r="BP28" s="12">
        <v>1.791034</v>
      </c>
      <c r="BQ28" s="12">
        <v>1.791034</v>
      </c>
      <c r="BR28" s="12">
        <v>1.791034</v>
      </c>
      <c r="BS28" s="12">
        <v>1.791034</v>
      </c>
      <c r="BT28" s="12">
        <v>1.791034</v>
      </c>
      <c r="BU28" s="12">
        <v>1.791034</v>
      </c>
      <c r="BV28" s="12">
        <v>1.879377</v>
      </c>
      <c r="BW28" s="12">
        <v>-2.12428</v>
      </c>
      <c r="BX28" s="12">
        <v>2.841034</v>
      </c>
      <c r="BY28" s="12">
        <v>1.791034</v>
      </c>
      <c r="BZ28" s="12">
        <v>15.662959</v>
      </c>
      <c r="CA28" s="114">
        <f t="shared" si="1"/>
        <v>33.714522</v>
      </c>
      <c r="CB28" s="12">
        <v>20.796388</v>
      </c>
      <c r="CC28" s="12">
        <v>20.651652</v>
      </c>
      <c r="CD28" s="12">
        <v>2.888193</v>
      </c>
      <c r="CE28" s="12">
        <v>28.832024</v>
      </c>
      <c r="CF28" s="12">
        <v>3.509497</v>
      </c>
      <c r="CG28" s="12">
        <v>3.752998</v>
      </c>
      <c r="CH28" s="12">
        <v>2.437494</v>
      </c>
      <c r="CI28" s="12">
        <v>3.107237</v>
      </c>
      <c r="CJ28" s="12">
        <v>3.13673</v>
      </c>
      <c r="CK28" s="12">
        <v>6.389459</v>
      </c>
      <c r="CL28" s="12">
        <v>3.509497</v>
      </c>
      <c r="CM28" s="12">
        <v>3.509497</v>
      </c>
      <c r="CN28" s="114">
        <f t="shared" si="2"/>
        <v>102.52066599999999</v>
      </c>
      <c r="CO28" s="16">
        <v>4.409442</v>
      </c>
      <c r="CP28" s="16">
        <v>6.359387</v>
      </c>
      <c r="CQ28" s="16">
        <v>3.509497</v>
      </c>
      <c r="CR28" s="16">
        <v>3.509497</v>
      </c>
      <c r="CS28" s="16">
        <v>7.774477</v>
      </c>
      <c r="CT28" s="16">
        <v>3.509497</v>
      </c>
      <c r="CU28" s="16">
        <v>1.415596</v>
      </c>
      <c r="CV28" s="16">
        <v>0.415596</v>
      </c>
      <c r="CW28" s="16">
        <v>0.415596</v>
      </c>
      <c r="CX28" s="16">
        <v>0.415596</v>
      </c>
      <c r="CY28" s="28">
        <v>0.415596</v>
      </c>
      <c r="CZ28" s="28">
        <v>0.415596</v>
      </c>
      <c r="DA28" s="27">
        <f t="shared" si="3"/>
        <v>32.565373</v>
      </c>
      <c r="DB28" s="28">
        <v>0.771712</v>
      </c>
      <c r="DC28" s="28">
        <v>0.840462</v>
      </c>
      <c r="DD28" s="28">
        <v>0.771712</v>
      </c>
      <c r="DE28" s="28">
        <v>0.771712</v>
      </c>
      <c r="DF28" s="28">
        <v>0.771712</v>
      </c>
      <c r="DG28" s="28">
        <v>0.771712</v>
      </c>
      <c r="DH28" s="28">
        <v>-1.04012</v>
      </c>
      <c r="DI28" s="28">
        <v>-1.04012</v>
      </c>
      <c r="DJ28" s="28">
        <v>-1.04012</v>
      </c>
      <c r="DK28" s="28">
        <v>-1.04012</v>
      </c>
      <c r="DL28" s="28">
        <v>-0.740165</v>
      </c>
      <c r="DM28" s="28">
        <v>-1.039281</v>
      </c>
      <c r="DN28" s="27">
        <f t="shared" si="4"/>
        <v>-1.2409040000000002</v>
      </c>
      <c r="DO28" s="28">
        <v>0.782195</v>
      </c>
      <c r="DP28" s="28">
        <v>0.812907</v>
      </c>
      <c r="DQ28" s="28">
        <v>6.019038</v>
      </c>
      <c r="DR28" s="28">
        <v>0.782195</v>
      </c>
      <c r="DS28" s="28">
        <v>0.78253</v>
      </c>
      <c r="DT28" s="28">
        <v>2.167195</v>
      </c>
      <c r="DU28" s="28">
        <v>6.434188</v>
      </c>
      <c r="DV28" s="28">
        <v>0.782195</v>
      </c>
      <c r="DW28" s="28">
        <v>0.785377</v>
      </c>
      <c r="DX28" s="28">
        <v>0.782195</v>
      </c>
      <c r="DY28" s="28">
        <v>34.421743</v>
      </c>
      <c r="DZ28" s="28">
        <v>10.619678</v>
      </c>
      <c r="EA28" s="27">
        <f t="shared" si="5"/>
        <v>65.171436</v>
      </c>
      <c r="EB28" s="28">
        <v>-0.937415</v>
      </c>
      <c r="EC28" s="28">
        <v>-0.937415</v>
      </c>
      <c r="ED28" s="28">
        <v>-0.801927</v>
      </c>
      <c r="EE28" s="28">
        <v>-0.937415</v>
      </c>
      <c r="EF28" s="28">
        <v>-0.937415</v>
      </c>
      <c r="EG28" s="28">
        <v>-0.932359</v>
      </c>
      <c r="EH28" s="28">
        <v>-0.937415</v>
      </c>
      <c r="EI28" s="28">
        <v>-0.937415</v>
      </c>
      <c r="EJ28" s="28">
        <v>-0.934568</v>
      </c>
      <c r="EK28" s="28">
        <v>-0.937415</v>
      </c>
      <c r="EL28" s="28">
        <v>-0.827269</v>
      </c>
      <c r="EM28" s="38">
        <v>-0.937415</v>
      </c>
      <c r="EN28" s="27">
        <f t="shared" si="6"/>
        <v>-10.995442999999998</v>
      </c>
    </row>
    <row r="29" spans="1:144" ht="12">
      <c r="A29" s="1" t="s">
        <v>26</v>
      </c>
      <c r="B29" s="7">
        <v>0</v>
      </c>
      <c r="C29" s="7">
        <v>0</v>
      </c>
      <c r="D29" s="7">
        <v>0</v>
      </c>
      <c r="E29" s="7">
        <v>0.00643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27">
        <v>0.00643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0.002771</v>
      </c>
      <c r="Z29" s="7">
        <v>0.00407</v>
      </c>
      <c r="AA29" s="27">
        <v>0.006841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0.104496</v>
      </c>
      <c r="AJ29" s="7">
        <v>0</v>
      </c>
      <c r="AK29" s="7">
        <v>0</v>
      </c>
      <c r="AL29" s="7">
        <v>0</v>
      </c>
      <c r="AM29" s="7">
        <v>0</v>
      </c>
      <c r="AN29" s="27">
        <f t="shared" si="0"/>
        <v>0.104496</v>
      </c>
      <c r="AO29" s="7">
        <v>0.01016</v>
      </c>
      <c r="AP29" s="7">
        <v>0.01016</v>
      </c>
      <c r="AQ29" s="7">
        <v>0.01016</v>
      </c>
      <c r="AR29" s="7">
        <v>0.080458</v>
      </c>
      <c r="AS29" s="7">
        <v>0.01016</v>
      </c>
      <c r="AT29" s="7">
        <v>0.01016</v>
      </c>
      <c r="AU29" s="7">
        <v>0.01016</v>
      </c>
      <c r="AV29" s="7">
        <v>0.01016</v>
      </c>
      <c r="AW29" s="7">
        <v>0.01016</v>
      </c>
      <c r="AX29" s="7">
        <v>0.176017</v>
      </c>
      <c r="AY29" s="7">
        <v>0.01016</v>
      </c>
      <c r="AZ29" s="7">
        <v>0.01016</v>
      </c>
      <c r="BA29" s="27">
        <v>0.358075</v>
      </c>
      <c r="BB29" s="7">
        <v>0.010703</v>
      </c>
      <c r="BC29" s="7">
        <v>0.010703</v>
      </c>
      <c r="BD29" s="7">
        <v>0.010703</v>
      </c>
      <c r="BE29" s="7">
        <v>0.010703</v>
      </c>
      <c r="BF29" s="7">
        <v>0.095688</v>
      </c>
      <c r="BG29" s="7">
        <v>0.010703</v>
      </c>
      <c r="BH29" s="7">
        <v>0.010703</v>
      </c>
      <c r="BI29" s="7">
        <v>0.136028</v>
      </c>
      <c r="BJ29" s="7">
        <v>0.010703</v>
      </c>
      <c r="BK29" s="7">
        <v>0.010703</v>
      </c>
      <c r="BL29" s="7">
        <v>0.02776</v>
      </c>
      <c r="BM29" s="7">
        <v>0.010703</v>
      </c>
      <c r="BN29" s="27">
        <v>0.355803</v>
      </c>
      <c r="BO29" s="12">
        <v>0.022898</v>
      </c>
      <c r="BP29" s="12">
        <v>0.022898</v>
      </c>
      <c r="BQ29" s="12">
        <v>0.022898</v>
      </c>
      <c r="BR29" s="12">
        <v>0.039154</v>
      </c>
      <c r="BS29" s="12">
        <v>0.022898</v>
      </c>
      <c r="BT29" s="12">
        <v>0.026481</v>
      </c>
      <c r="BU29" s="12">
        <v>0.022898</v>
      </c>
      <c r="BV29" s="12">
        <v>0.06257</v>
      </c>
      <c r="BW29" s="12">
        <v>0.059981</v>
      </c>
      <c r="BX29" s="12">
        <v>0.035798</v>
      </c>
      <c r="BY29" s="12">
        <v>0.033071</v>
      </c>
      <c r="BZ29" s="12">
        <v>0.033071</v>
      </c>
      <c r="CA29" s="114">
        <f t="shared" si="1"/>
        <v>0.40461600000000003</v>
      </c>
      <c r="CB29" s="12">
        <v>0.052582</v>
      </c>
      <c r="CC29" s="12">
        <v>0.052582</v>
      </c>
      <c r="CD29" s="12">
        <v>0.052582</v>
      </c>
      <c r="CE29" s="12">
        <v>0.052582</v>
      </c>
      <c r="CF29" s="12">
        <v>0.052582</v>
      </c>
      <c r="CG29" s="12">
        <v>0.052582</v>
      </c>
      <c r="CH29" s="12">
        <v>0.052582</v>
      </c>
      <c r="CI29" s="12">
        <v>0.052582</v>
      </c>
      <c r="CJ29" s="12">
        <v>0.052582</v>
      </c>
      <c r="CK29" s="12">
        <v>0.525646</v>
      </c>
      <c r="CL29" s="12">
        <v>0.052582</v>
      </c>
      <c r="CM29" s="12">
        <v>0.179241</v>
      </c>
      <c r="CN29" s="114">
        <f t="shared" si="2"/>
        <v>1.230707</v>
      </c>
      <c r="CO29" s="16">
        <v>0.052582</v>
      </c>
      <c r="CP29" s="16">
        <v>0.052582</v>
      </c>
      <c r="CQ29" s="16">
        <v>0.052582</v>
      </c>
      <c r="CR29" s="16">
        <v>0.052582</v>
      </c>
      <c r="CS29" s="16">
        <v>0.052582</v>
      </c>
      <c r="CT29" s="16">
        <v>0.052582</v>
      </c>
      <c r="CU29" s="16">
        <v>0.036719</v>
      </c>
      <c r="CV29" s="16">
        <v>0.036719</v>
      </c>
      <c r="CW29" s="16">
        <v>0.036719</v>
      </c>
      <c r="CX29" s="16">
        <v>0.036719</v>
      </c>
      <c r="CY29" s="28">
        <v>0.036719</v>
      </c>
      <c r="CZ29" s="28">
        <v>0.83786</v>
      </c>
      <c r="DA29" s="27">
        <f t="shared" si="3"/>
        <v>1.336947</v>
      </c>
      <c r="DB29" s="28">
        <v>-0.039395</v>
      </c>
      <c r="DC29" s="28">
        <v>-0.039395</v>
      </c>
      <c r="DD29" s="28">
        <v>0.01057</v>
      </c>
      <c r="DE29" s="28">
        <v>0.12549</v>
      </c>
      <c r="DF29" s="28">
        <v>-0.039395</v>
      </c>
      <c r="DG29" s="28">
        <v>-0.039395</v>
      </c>
      <c r="DH29" s="28">
        <v>0.072179</v>
      </c>
      <c r="DI29" s="28">
        <v>0.072179</v>
      </c>
      <c r="DJ29" s="28">
        <v>0.072179</v>
      </c>
      <c r="DK29" s="28">
        <v>0.430239</v>
      </c>
      <c r="DL29" s="28">
        <v>0.477764</v>
      </c>
      <c r="DM29" s="28">
        <v>0.885412</v>
      </c>
      <c r="DN29" s="27">
        <f t="shared" si="4"/>
        <v>1.988432</v>
      </c>
      <c r="DO29" s="28">
        <v>1.162078</v>
      </c>
      <c r="DP29" s="28">
        <v>1.056798</v>
      </c>
      <c r="DQ29" s="28">
        <v>1.023801</v>
      </c>
      <c r="DR29" s="28">
        <v>1.056533</v>
      </c>
      <c r="DS29" s="28">
        <v>0.998233</v>
      </c>
      <c r="DT29" s="28">
        <v>0.998233</v>
      </c>
      <c r="DU29" s="28">
        <v>0.998233</v>
      </c>
      <c r="DV29" s="28">
        <v>0.998233</v>
      </c>
      <c r="DW29" s="28">
        <v>0.998233</v>
      </c>
      <c r="DX29" s="28">
        <v>0.998233</v>
      </c>
      <c r="DY29" s="28">
        <v>0.998233</v>
      </c>
      <c r="DZ29" s="28">
        <v>0.998233</v>
      </c>
      <c r="EA29" s="27">
        <f t="shared" si="5"/>
        <v>12.285074000000003</v>
      </c>
      <c r="EB29" s="28">
        <v>0.022099</v>
      </c>
      <c r="EC29" s="28">
        <v>0.022099</v>
      </c>
      <c r="ED29" s="28">
        <v>0.022099</v>
      </c>
      <c r="EE29" s="28">
        <v>0.022099</v>
      </c>
      <c r="EF29" s="28">
        <v>0.022099</v>
      </c>
      <c r="EG29" s="28">
        <v>0.022099</v>
      </c>
      <c r="EH29" s="28">
        <v>0.022099</v>
      </c>
      <c r="EI29" s="28">
        <v>0.022099</v>
      </c>
      <c r="EJ29" s="28">
        <v>0.02456</v>
      </c>
      <c r="EK29" s="28">
        <v>0.022099</v>
      </c>
      <c r="EL29" s="28">
        <v>0.022099</v>
      </c>
      <c r="EM29" s="38">
        <v>0.022099</v>
      </c>
      <c r="EN29" s="27">
        <f t="shared" si="6"/>
        <v>0.267649</v>
      </c>
    </row>
    <row r="30" spans="1:144" ht="12">
      <c r="A30" s="1" t="s">
        <v>27</v>
      </c>
      <c r="B30" s="7">
        <v>0</v>
      </c>
      <c r="C30" s="7">
        <v>0</v>
      </c>
      <c r="D30" s="7">
        <v>0.00039</v>
      </c>
      <c r="E30" s="7">
        <v>0</v>
      </c>
      <c r="F30" s="7">
        <v>0</v>
      </c>
      <c r="G30" s="7">
        <v>0</v>
      </c>
      <c r="H30" s="7">
        <v>0</v>
      </c>
      <c r="I30" s="7">
        <v>0.00241</v>
      </c>
      <c r="J30" s="7">
        <v>0</v>
      </c>
      <c r="K30" s="7">
        <v>0.000665</v>
      </c>
      <c r="L30" s="7">
        <v>0</v>
      </c>
      <c r="M30" s="7">
        <v>0</v>
      </c>
      <c r="N30" s="27">
        <v>0.003465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0.000793</v>
      </c>
      <c r="U30" s="7">
        <v>0.104</v>
      </c>
      <c r="V30" s="7">
        <v>0.010311</v>
      </c>
      <c r="W30" s="7">
        <v>0</v>
      </c>
      <c r="X30" s="7">
        <v>0.028333</v>
      </c>
      <c r="Y30" s="7">
        <v>0</v>
      </c>
      <c r="Z30" s="7">
        <v>0</v>
      </c>
      <c r="AA30" s="27">
        <v>0.143437</v>
      </c>
      <c r="AB30" s="7">
        <v>0.063123</v>
      </c>
      <c r="AC30" s="7">
        <v>0</v>
      </c>
      <c r="AD30" s="7">
        <v>0</v>
      </c>
      <c r="AE30" s="7">
        <v>0.00022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27">
        <f t="shared" si="0"/>
        <v>0.063343</v>
      </c>
      <c r="AO30" s="7">
        <v>0</v>
      </c>
      <c r="AP30" s="7">
        <v>0</v>
      </c>
      <c r="AQ30" s="7">
        <v>0</v>
      </c>
      <c r="AR30" s="7">
        <v>0</v>
      </c>
      <c r="AS30" s="7">
        <v>0.279627</v>
      </c>
      <c r="AT30" s="7">
        <v>0.030865</v>
      </c>
      <c r="AU30" s="7">
        <v>0</v>
      </c>
      <c r="AV30" s="7">
        <v>0</v>
      </c>
      <c r="AW30" s="7">
        <v>0.084242</v>
      </c>
      <c r="AX30" s="7">
        <v>0</v>
      </c>
      <c r="AY30" s="7">
        <v>0</v>
      </c>
      <c r="AZ30" s="7">
        <v>0</v>
      </c>
      <c r="BA30" s="27">
        <v>0.394734</v>
      </c>
      <c r="BB30" s="7">
        <v>0</v>
      </c>
      <c r="BC30" s="7">
        <v>0.189961</v>
      </c>
      <c r="BD30" s="7">
        <v>0</v>
      </c>
      <c r="BE30" s="7">
        <v>0.621182</v>
      </c>
      <c r="BF30" s="7">
        <v>0</v>
      </c>
      <c r="BG30" s="7">
        <v>0.39963</v>
      </c>
      <c r="BH30" s="7">
        <v>0.523877</v>
      </c>
      <c r="BI30" s="7">
        <v>0.399932</v>
      </c>
      <c r="BJ30" s="7">
        <v>0.884262</v>
      </c>
      <c r="BK30" s="7">
        <v>0.06994</v>
      </c>
      <c r="BL30" s="7">
        <v>0</v>
      </c>
      <c r="BM30" s="7">
        <v>0.050672</v>
      </c>
      <c r="BN30" s="27">
        <v>3.139456</v>
      </c>
      <c r="BO30" s="12">
        <v>2.222694</v>
      </c>
      <c r="BP30" s="12">
        <v>0.262236</v>
      </c>
      <c r="BQ30" s="12">
        <v>0</v>
      </c>
      <c r="BR30" s="12">
        <v>0</v>
      </c>
      <c r="BS30" s="12">
        <v>0.089972</v>
      </c>
      <c r="BT30" s="12">
        <v>0.249313</v>
      </c>
      <c r="BU30" s="12">
        <v>0.069184</v>
      </c>
      <c r="BV30" s="12">
        <v>0.24895</v>
      </c>
      <c r="BW30" s="12">
        <v>0.547852</v>
      </c>
      <c r="BX30" s="12">
        <v>0.0008</v>
      </c>
      <c r="BY30" s="12">
        <v>1.52</v>
      </c>
      <c r="BZ30" s="12">
        <v>0.084436</v>
      </c>
      <c r="CA30" s="114">
        <f t="shared" si="1"/>
        <v>5.295437</v>
      </c>
      <c r="CB30" s="12">
        <v>0</v>
      </c>
      <c r="CC30" s="12">
        <v>0.052582</v>
      </c>
      <c r="CD30" s="12">
        <v>0.330529</v>
      </c>
      <c r="CE30" s="12">
        <v>0.044038</v>
      </c>
      <c r="CF30" s="12">
        <v>0.104919</v>
      </c>
      <c r="CG30" s="12">
        <v>0</v>
      </c>
      <c r="CH30" s="12">
        <v>0.446736</v>
      </c>
      <c r="CI30" s="12">
        <v>0</v>
      </c>
      <c r="CJ30" s="12">
        <v>0</v>
      </c>
      <c r="CK30" s="12">
        <v>0</v>
      </c>
      <c r="CL30" s="12">
        <v>0.009991</v>
      </c>
      <c r="CM30" s="12">
        <v>0</v>
      </c>
      <c r="CN30" s="114">
        <f t="shared" si="2"/>
        <v>0.9887950000000001</v>
      </c>
      <c r="CO30" s="16">
        <v>0</v>
      </c>
      <c r="CP30" s="16">
        <v>1.499728</v>
      </c>
      <c r="CQ30" s="16">
        <v>1.460684</v>
      </c>
      <c r="CR30" s="16">
        <v>0</v>
      </c>
      <c r="CS30" s="16">
        <v>0.055054</v>
      </c>
      <c r="CT30" s="16">
        <v>0</v>
      </c>
      <c r="CU30" s="16">
        <v>0.624947</v>
      </c>
      <c r="CV30" s="16">
        <v>0.026678</v>
      </c>
      <c r="CW30" s="16">
        <v>0.099943</v>
      </c>
      <c r="CX30" s="16">
        <v>0.20007</v>
      </c>
      <c r="CY30" s="28">
        <v>0.324815</v>
      </c>
      <c r="CZ30" s="28">
        <v>0</v>
      </c>
      <c r="DA30" s="27">
        <f t="shared" si="3"/>
        <v>4.291919</v>
      </c>
      <c r="DB30" s="28">
        <v>0</v>
      </c>
      <c r="DC30" s="28">
        <v>0.210632</v>
      </c>
      <c r="DD30" s="28">
        <v>1.362814</v>
      </c>
      <c r="DE30" s="28">
        <v>0.09995</v>
      </c>
      <c r="DF30" s="28">
        <v>0.09995</v>
      </c>
      <c r="DG30" s="28">
        <v>0.708048</v>
      </c>
      <c r="DH30" s="28">
        <v>0.3349</v>
      </c>
      <c r="DI30" s="28">
        <v>0.019965</v>
      </c>
      <c r="DJ30" s="28">
        <v>0</v>
      </c>
      <c r="DK30" s="28">
        <v>0</v>
      </c>
      <c r="DL30" s="28">
        <v>1.026049</v>
      </c>
      <c r="DM30" s="28">
        <v>3.213818</v>
      </c>
      <c r="DN30" s="27">
        <f t="shared" si="4"/>
        <v>7.076126</v>
      </c>
      <c r="DO30" s="28">
        <v>5.238697</v>
      </c>
      <c r="DP30" s="28">
        <v>0.697078</v>
      </c>
      <c r="DQ30" s="28">
        <v>1.400227</v>
      </c>
      <c r="DR30" s="28">
        <v>0</v>
      </c>
      <c r="DS30" s="28">
        <v>0</v>
      </c>
      <c r="DT30" s="28">
        <v>0</v>
      </c>
      <c r="DU30" s="28">
        <v>0.134607</v>
      </c>
      <c r="DV30" s="28">
        <v>0</v>
      </c>
      <c r="DW30" s="28">
        <v>0.059454</v>
      </c>
      <c r="DX30" s="28">
        <v>0</v>
      </c>
      <c r="DY30" s="28">
        <v>0</v>
      </c>
      <c r="DZ30" s="28">
        <v>0</v>
      </c>
      <c r="EA30" s="27">
        <f t="shared" si="5"/>
        <v>7.530063</v>
      </c>
      <c r="EB30" s="28">
        <v>0</v>
      </c>
      <c r="EC30" s="28">
        <v>0</v>
      </c>
      <c r="ED30" s="28">
        <v>0</v>
      </c>
      <c r="EE30" s="28">
        <v>0</v>
      </c>
      <c r="EF30" s="28">
        <v>1.058425</v>
      </c>
      <c r="EG30" s="28">
        <v>1</v>
      </c>
      <c r="EH30" s="28">
        <v>0</v>
      </c>
      <c r="EI30" s="28">
        <v>0.224936</v>
      </c>
      <c r="EJ30" s="28">
        <v>0.027176</v>
      </c>
      <c r="EK30" s="28">
        <v>1.251964</v>
      </c>
      <c r="EL30" s="28">
        <v>0.119891</v>
      </c>
      <c r="EM30" s="38">
        <v>0.108816</v>
      </c>
      <c r="EN30" s="27">
        <f t="shared" si="6"/>
        <v>3.7912079999999997</v>
      </c>
    </row>
    <row r="31" spans="1:144" ht="12">
      <c r="A31" s="1" t="s">
        <v>28</v>
      </c>
      <c r="B31" s="7">
        <v>0.002184</v>
      </c>
      <c r="C31" s="7">
        <v>0.009665</v>
      </c>
      <c r="D31" s="7">
        <v>0.009036</v>
      </c>
      <c r="E31" s="7">
        <v>0.113702</v>
      </c>
      <c r="F31" s="7">
        <v>0.000172</v>
      </c>
      <c r="G31" s="7">
        <v>0.045248</v>
      </c>
      <c r="H31" s="7">
        <v>0.002</v>
      </c>
      <c r="I31" s="7">
        <v>0.04133</v>
      </c>
      <c r="J31" s="7">
        <v>0</v>
      </c>
      <c r="K31" s="7">
        <v>0.044937</v>
      </c>
      <c r="L31" s="7">
        <v>0</v>
      </c>
      <c r="M31" s="7">
        <v>0</v>
      </c>
      <c r="N31" s="27">
        <v>0.268274</v>
      </c>
      <c r="O31" s="7">
        <v>0.003011</v>
      </c>
      <c r="P31" s="7">
        <v>0.004693</v>
      </c>
      <c r="Q31" s="7">
        <v>0.001856</v>
      </c>
      <c r="R31" s="7">
        <v>0.050748</v>
      </c>
      <c r="S31" s="7">
        <v>0.009284</v>
      </c>
      <c r="T31" s="7">
        <v>0.068725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27">
        <v>0.138317</v>
      </c>
      <c r="AB31" s="7">
        <v>0</v>
      </c>
      <c r="AC31" s="7">
        <v>0.012982</v>
      </c>
      <c r="AD31" s="7">
        <v>0</v>
      </c>
      <c r="AE31" s="7">
        <v>0.175</v>
      </c>
      <c r="AF31" s="7">
        <v>0</v>
      </c>
      <c r="AG31" s="7">
        <v>0.02673</v>
      </c>
      <c r="AH31" s="7">
        <v>0.262107</v>
      </c>
      <c r="AI31" s="7">
        <v>0.062956</v>
      </c>
      <c r="AJ31" s="7">
        <v>0.00548</v>
      </c>
      <c r="AK31" s="7">
        <v>0.42274</v>
      </c>
      <c r="AL31" s="7">
        <v>0</v>
      </c>
      <c r="AM31" s="7">
        <v>0.374912</v>
      </c>
      <c r="AN31" s="27">
        <f t="shared" si="0"/>
        <v>1.342907</v>
      </c>
      <c r="AO31" s="7">
        <v>0</v>
      </c>
      <c r="AP31" s="7">
        <v>0.275174</v>
      </c>
      <c r="AQ31" s="7">
        <v>0.114954</v>
      </c>
      <c r="AR31" s="7">
        <v>0.04984</v>
      </c>
      <c r="AS31" s="7">
        <v>0.06998</v>
      </c>
      <c r="AT31" s="7">
        <v>0.09997</v>
      </c>
      <c r="AU31" s="7">
        <v>0.024945</v>
      </c>
      <c r="AV31" s="7">
        <v>0.26491</v>
      </c>
      <c r="AW31" s="7">
        <v>0.609633</v>
      </c>
      <c r="AX31" s="7">
        <v>0.366371</v>
      </c>
      <c r="AY31" s="7">
        <v>0.187312</v>
      </c>
      <c r="AZ31" s="7">
        <v>0.045043</v>
      </c>
      <c r="BA31" s="27">
        <v>2.108132</v>
      </c>
      <c r="BB31" s="7">
        <v>0.499001</v>
      </c>
      <c r="BC31" s="7">
        <v>0</v>
      </c>
      <c r="BD31" s="7">
        <v>0.478601</v>
      </c>
      <c r="BE31" s="7">
        <v>0.014005</v>
      </c>
      <c r="BF31" s="7">
        <v>0.18697</v>
      </c>
      <c r="BG31" s="7">
        <v>0.499902</v>
      </c>
      <c r="BH31" s="7">
        <v>0</v>
      </c>
      <c r="BI31" s="7">
        <v>0.24998</v>
      </c>
      <c r="BJ31" s="7">
        <v>0</v>
      </c>
      <c r="BK31" s="7">
        <v>0.004263</v>
      </c>
      <c r="BL31" s="7">
        <v>0.560566</v>
      </c>
      <c r="BM31" s="7">
        <v>1.550273</v>
      </c>
      <c r="BN31" s="27">
        <v>4.043561</v>
      </c>
      <c r="BO31" s="12">
        <v>0.351097</v>
      </c>
      <c r="BP31" s="12">
        <v>0.077495</v>
      </c>
      <c r="BQ31" s="12">
        <v>0</v>
      </c>
      <c r="BR31" s="12">
        <v>1.196704</v>
      </c>
      <c r="BS31" s="12">
        <v>0.485938</v>
      </c>
      <c r="BT31" s="12">
        <v>0.109744</v>
      </c>
      <c r="BU31" s="12">
        <v>1.36945</v>
      </c>
      <c r="BV31" s="12">
        <v>0.00892</v>
      </c>
      <c r="BW31" s="12">
        <v>0.470033</v>
      </c>
      <c r="BX31" s="12">
        <v>1.87999</v>
      </c>
      <c r="BY31" s="12">
        <v>0.861504</v>
      </c>
      <c r="BZ31" s="12">
        <v>0.959433</v>
      </c>
      <c r="CA31" s="114">
        <f t="shared" si="1"/>
        <v>7.770308</v>
      </c>
      <c r="CB31" s="12">
        <v>0.1</v>
      </c>
      <c r="CC31" s="12">
        <v>0.368052</v>
      </c>
      <c r="CD31" s="12">
        <v>0.556562</v>
      </c>
      <c r="CE31" s="12">
        <v>1.514646</v>
      </c>
      <c r="CF31" s="12">
        <v>10.992066</v>
      </c>
      <c r="CG31" s="12">
        <v>0</v>
      </c>
      <c r="CH31" s="12">
        <v>0.149951</v>
      </c>
      <c r="CI31" s="12">
        <v>0.225231</v>
      </c>
      <c r="CJ31" s="12">
        <v>0</v>
      </c>
      <c r="CK31" s="12">
        <v>0.643776</v>
      </c>
      <c r="CL31" s="12">
        <v>0.679892</v>
      </c>
      <c r="CM31" s="12">
        <v>0.152425</v>
      </c>
      <c r="CN31" s="114">
        <f t="shared" si="2"/>
        <v>15.382601000000001</v>
      </c>
      <c r="CO31" s="16">
        <v>1.569846</v>
      </c>
      <c r="CP31" s="16">
        <v>0.199932</v>
      </c>
      <c r="CQ31" s="16">
        <v>0.011977</v>
      </c>
      <c r="CR31" s="16">
        <v>1.892059</v>
      </c>
      <c r="CS31" s="16">
        <v>0.543329</v>
      </c>
      <c r="CT31" s="16">
        <v>0.09996</v>
      </c>
      <c r="CU31" s="16">
        <v>0.365198</v>
      </c>
      <c r="CV31" s="16">
        <v>0.623344</v>
      </c>
      <c r="CW31" s="16">
        <v>0</v>
      </c>
      <c r="CX31" s="16">
        <v>1</v>
      </c>
      <c r="CY31" s="28">
        <v>2.127241</v>
      </c>
      <c r="CZ31" s="28">
        <v>0.830845</v>
      </c>
      <c r="DA31" s="27">
        <f t="shared" si="3"/>
        <v>9.263731000000002</v>
      </c>
      <c r="DB31" s="28">
        <v>0.806835</v>
      </c>
      <c r="DC31" s="28">
        <v>3.666163</v>
      </c>
      <c r="DD31" s="28">
        <v>2.969613</v>
      </c>
      <c r="DE31" s="28">
        <v>0.366296</v>
      </c>
      <c r="DF31" s="28">
        <v>1.077455</v>
      </c>
      <c r="DG31" s="28">
        <v>0.310836</v>
      </c>
      <c r="DH31" s="28">
        <v>-0.029949</v>
      </c>
      <c r="DI31" s="28">
        <v>-0.028826</v>
      </c>
      <c r="DJ31" s="28">
        <v>0.500457</v>
      </c>
      <c r="DK31" s="28">
        <v>0.299943</v>
      </c>
      <c r="DL31" s="28">
        <v>0.87489</v>
      </c>
      <c r="DM31" s="28">
        <v>1.47675</v>
      </c>
      <c r="DN31" s="27">
        <f t="shared" si="4"/>
        <v>12.290463000000003</v>
      </c>
      <c r="DO31" s="28">
        <v>0.438386</v>
      </c>
      <c r="DP31" s="28">
        <v>0.649799</v>
      </c>
      <c r="DQ31" s="28">
        <v>0.024541</v>
      </c>
      <c r="DR31" s="28">
        <v>-0.015793</v>
      </c>
      <c r="DS31" s="28">
        <v>-0.021686</v>
      </c>
      <c r="DT31" s="28">
        <v>-0.021108</v>
      </c>
      <c r="DU31" s="28">
        <v>-0.021056</v>
      </c>
      <c r="DV31" s="28">
        <v>-0.026185</v>
      </c>
      <c r="DW31" s="28">
        <v>0.218294</v>
      </c>
      <c r="DX31" s="28">
        <v>-0.021322</v>
      </c>
      <c r="DY31" s="28">
        <v>0.741304</v>
      </c>
      <c r="DZ31" s="28">
        <v>0.396099</v>
      </c>
      <c r="EA31" s="27">
        <f t="shared" si="5"/>
        <v>2.341273</v>
      </c>
      <c r="EB31" s="28">
        <v>0.986935</v>
      </c>
      <c r="EC31" s="28">
        <v>0.049846</v>
      </c>
      <c r="ED31" s="28">
        <v>0.059968</v>
      </c>
      <c r="EE31" s="28">
        <v>0</v>
      </c>
      <c r="EF31" s="28">
        <v>15.337418</v>
      </c>
      <c r="EG31" s="28">
        <v>0.026923</v>
      </c>
      <c r="EH31" s="28">
        <v>0.690394</v>
      </c>
      <c r="EI31" s="28">
        <v>0.60478</v>
      </c>
      <c r="EJ31" s="28">
        <v>0</v>
      </c>
      <c r="EK31" s="28">
        <v>0.101905</v>
      </c>
      <c r="EL31" s="28">
        <v>0.409715</v>
      </c>
      <c r="EM31" s="38">
        <v>0.52985</v>
      </c>
      <c r="EN31" s="27">
        <f t="shared" si="6"/>
        <v>18.797734</v>
      </c>
    </row>
    <row r="32" spans="1:144" ht="12">
      <c r="A32" s="1" t="s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0.025391</v>
      </c>
      <c r="K32" s="7">
        <v>0</v>
      </c>
      <c r="L32" s="7">
        <v>0.03519</v>
      </c>
      <c r="M32" s="7">
        <v>0</v>
      </c>
      <c r="N32" s="27">
        <v>0.060581</v>
      </c>
      <c r="O32" s="7">
        <v>0</v>
      </c>
      <c r="P32" s="7">
        <v>0.002006</v>
      </c>
      <c r="Q32" s="7">
        <v>0</v>
      </c>
      <c r="R32" s="7">
        <v>0</v>
      </c>
      <c r="S32" s="7">
        <v>0.001707</v>
      </c>
      <c r="T32" s="7">
        <v>0</v>
      </c>
      <c r="U32" s="7">
        <v>0.387491</v>
      </c>
      <c r="V32" s="7">
        <v>0.002414</v>
      </c>
      <c r="W32" s="7">
        <v>0.03161</v>
      </c>
      <c r="X32" s="7">
        <v>0.00449</v>
      </c>
      <c r="Y32" s="7">
        <v>0</v>
      </c>
      <c r="Z32" s="7">
        <v>0</v>
      </c>
      <c r="AA32" s="27">
        <v>0.429718</v>
      </c>
      <c r="AB32" s="7">
        <v>0.081189</v>
      </c>
      <c r="AC32" s="7">
        <v>0.546027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0.097985</v>
      </c>
      <c r="AM32" s="7">
        <v>0.013452</v>
      </c>
      <c r="AN32" s="27">
        <f t="shared" si="0"/>
        <v>0.738653</v>
      </c>
      <c r="AO32" s="7">
        <v>0.114905</v>
      </c>
      <c r="AP32" s="7">
        <v>0</v>
      </c>
      <c r="AQ32" s="7">
        <v>0.026485</v>
      </c>
      <c r="AR32" s="7">
        <v>0.148762</v>
      </c>
      <c r="AS32" s="7">
        <v>0.065985</v>
      </c>
      <c r="AT32" s="7">
        <v>0.213732</v>
      </c>
      <c r="AU32" s="7">
        <v>0.531816</v>
      </c>
      <c r="AV32" s="7">
        <v>0.098276</v>
      </c>
      <c r="AW32" s="7">
        <v>0.135923</v>
      </c>
      <c r="AX32" s="7">
        <v>0.003368</v>
      </c>
      <c r="AY32" s="7">
        <v>0.333204</v>
      </c>
      <c r="AZ32" s="7">
        <v>1.122125</v>
      </c>
      <c r="BA32" s="27">
        <v>2.794581</v>
      </c>
      <c r="BB32" s="7">
        <v>0.277538</v>
      </c>
      <c r="BC32" s="7">
        <v>0.139384</v>
      </c>
      <c r="BD32" s="7">
        <v>0.028348</v>
      </c>
      <c r="BE32" s="7">
        <v>0</v>
      </c>
      <c r="BF32" s="7">
        <v>0.022243</v>
      </c>
      <c r="BG32" s="7">
        <v>0.259292</v>
      </c>
      <c r="BH32" s="7">
        <v>0.086669</v>
      </c>
      <c r="BI32" s="7">
        <v>0.027262</v>
      </c>
      <c r="BJ32" s="7">
        <v>0.175727</v>
      </c>
      <c r="BK32" s="7">
        <v>0.151247</v>
      </c>
      <c r="BL32" s="7">
        <v>0.029199</v>
      </c>
      <c r="BM32" s="7">
        <v>0</v>
      </c>
      <c r="BN32" s="27">
        <v>1.196909</v>
      </c>
      <c r="BO32" s="12">
        <v>0.407368</v>
      </c>
      <c r="BP32" s="12">
        <v>0.59892</v>
      </c>
      <c r="BQ32" s="12">
        <v>0.68573</v>
      </c>
      <c r="BR32" s="12">
        <v>0.185842</v>
      </c>
      <c r="BS32" s="12">
        <v>0.185842</v>
      </c>
      <c r="BT32" s="12">
        <v>0.185842</v>
      </c>
      <c r="BU32" s="12">
        <v>0.192947</v>
      </c>
      <c r="BV32" s="12">
        <v>0.185842</v>
      </c>
      <c r="BW32" s="12">
        <v>0.185842</v>
      </c>
      <c r="BX32" s="12">
        <v>0.546763</v>
      </c>
      <c r="BY32" s="12">
        <v>0.491311</v>
      </c>
      <c r="BZ32" s="12">
        <v>0.185842</v>
      </c>
      <c r="CA32" s="114">
        <f t="shared" si="1"/>
        <v>4.0380910000000005</v>
      </c>
      <c r="CB32" s="12">
        <v>0.969704</v>
      </c>
      <c r="CC32" s="12">
        <v>0.125531</v>
      </c>
      <c r="CD32" s="12">
        <v>0.583626</v>
      </c>
      <c r="CE32" s="12">
        <v>0.125531</v>
      </c>
      <c r="CF32" s="12">
        <v>0.125531</v>
      </c>
      <c r="CG32" s="12">
        <v>0.125531</v>
      </c>
      <c r="CH32" s="12">
        <v>0.125531</v>
      </c>
      <c r="CI32" s="12">
        <v>1.488521</v>
      </c>
      <c r="CJ32" s="12">
        <v>1.488531</v>
      </c>
      <c r="CK32" s="12">
        <v>0.143531</v>
      </c>
      <c r="CL32" s="12">
        <v>0.335521</v>
      </c>
      <c r="CM32" s="12">
        <v>0.295688</v>
      </c>
      <c r="CN32" s="114">
        <f t="shared" si="2"/>
        <v>5.932777000000001</v>
      </c>
      <c r="CO32" s="16">
        <v>0.125531</v>
      </c>
      <c r="CP32" s="16">
        <v>0.125531</v>
      </c>
      <c r="CQ32" s="16">
        <v>0.165531</v>
      </c>
      <c r="CR32" s="16">
        <v>0.125531</v>
      </c>
      <c r="CS32" s="16">
        <v>0.125531</v>
      </c>
      <c r="CT32" s="16">
        <v>0.125531</v>
      </c>
      <c r="CU32" s="16">
        <v>0.274038</v>
      </c>
      <c r="CV32" s="16">
        <v>0.28252</v>
      </c>
      <c r="CW32" s="16">
        <v>0.25354</v>
      </c>
      <c r="CX32" s="16">
        <v>0.28354</v>
      </c>
      <c r="CY32" s="28">
        <v>0.405897</v>
      </c>
      <c r="CZ32" s="28">
        <v>0.25354</v>
      </c>
      <c r="DA32" s="27">
        <f t="shared" si="3"/>
        <v>2.5462610000000003</v>
      </c>
      <c r="DB32" s="28">
        <v>0.079052</v>
      </c>
      <c r="DC32" s="28">
        <v>0.079052</v>
      </c>
      <c r="DD32" s="28">
        <v>0.079052</v>
      </c>
      <c r="DE32" s="28">
        <v>0.079052</v>
      </c>
      <c r="DF32" s="28">
        <v>0.079052</v>
      </c>
      <c r="DG32" s="28">
        <v>0.079052</v>
      </c>
      <c r="DH32" s="28">
        <v>0.117682</v>
      </c>
      <c r="DI32" s="28">
        <v>0.097737</v>
      </c>
      <c r="DJ32" s="28">
        <v>0.117682</v>
      </c>
      <c r="DK32" s="28">
        <v>0.097737</v>
      </c>
      <c r="DL32" s="28">
        <v>0.227737</v>
      </c>
      <c r="DM32" s="28">
        <v>0.097737</v>
      </c>
      <c r="DN32" s="27">
        <f t="shared" si="4"/>
        <v>1.230624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0.000622</v>
      </c>
      <c r="DU32" s="28">
        <v>0.177615</v>
      </c>
      <c r="DV32" s="28">
        <v>0</v>
      </c>
      <c r="DW32" s="28">
        <v>0</v>
      </c>
      <c r="DX32" s="28">
        <v>0</v>
      </c>
      <c r="DY32" s="28">
        <v>0.5</v>
      </c>
      <c r="DZ32" s="28">
        <v>0.495583</v>
      </c>
      <c r="EA32" s="27">
        <f t="shared" si="5"/>
        <v>1.17382</v>
      </c>
      <c r="EB32" s="28">
        <v>-0.58983</v>
      </c>
      <c r="EC32" s="28">
        <v>-0.590845</v>
      </c>
      <c r="ED32" s="28">
        <v>-0.590845</v>
      </c>
      <c r="EE32" s="28">
        <v>-0.534359</v>
      </c>
      <c r="EF32" s="28">
        <v>-1.496338</v>
      </c>
      <c r="EG32" s="28">
        <v>-0.332787</v>
      </c>
      <c r="EH32" s="28">
        <v>-0.501185</v>
      </c>
      <c r="EI32" s="28">
        <v>1.089194</v>
      </c>
      <c r="EJ32" s="28">
        <v>-0.385853</v>
      </c>
      <c r="EK32" s="28">
        <v>-0.147345</v>
      </c>
      <c r="EL32" s="28">
        <v>-0.569845</v>
      </c>
      <c r="EM32" s="38">
        <v>-0.551875</v>
      </c>
      <c r="EN32" s="27">
        <f t="shared" si="6"/>
        <v>-5.201912999999999</v>
      </c>
    </row>
    <row r="33" spans="1:144" ht="12">
      <c r="A33" s="1" t="s">
        <v>30</v>
      </c>
      <c r="B33" s="7">
        <v>0.0055</v>
      </c>
      <c r="C33" s="7">
        <v>0</v>
      </c>
      <c r="D33" s="7">
        <v>0.0006</v>
      </c>
      <c r="E33" s="7">
        <v>1.033287</v>
      </c>
      <c r="F33" s="7">
        <v>1.04181</v>
      </c>
      <c r="G33" s="7">
        <v>1</v>
      </c>
      <c r="H33" s="7">
        <v>0.502385</v>
      </c>
      <c r="I33" s="7">
        <v>1.501</v>
      </c>
      <c r="J33" s="7">
        <v>2.038464</v>
      </c>
      <c r="K33" s="7">
        <v>1.533638</v>
      </c>
      <c r="L33" s="7">
        <v>0.922683</v>
      </c>
      <c r="M33" s="7">
        <v>0.901</v>
      </c>
      <c r="N33" s="27">
        <v>10.480367</v>
      </c>
      <c r="O33" s="7">
        <v>0.6</v>
      </c>
      <c r="P33" s="7">
        <v>2.026445</v>
      </c>
      <c r="Q33" s="7">
        <v>0.015</v>
      </c>
      <c r="R33" s="7">
        <v>3.023174</v>
      </c>
      <c r="S33" s="7">
        <v>0.058301</v>
      </c>
      <c r="T33" s="7">
        <v>1.5025</v>
      </c>
      <c r="U33" s="7">
        <v>0.249166</v>
      </c>
      <c r="V33" s="7">
        <v>1.002285</v>
      </c>
      <c r="W33" s="7">
        <v>0.502285</v>
      </c>
      <c r="X33" s="7">
        <v>0.7024</v>
      </c>
      <c r="Y33" s="7">
        <v>0.30255</v>
      </c>
      <c r="Z33" s="7">
        <v>0.529157</v>
      </c>
      <c r="AA33" s="27">
        <v>10.513263</v>
      </c>
      <c r="AB33" s="7">
        <v>0.503144</v>
      </c>
      <c r="AC33" s="7">
        <v>1.057292</v>
      </c>
      <c r="AD33" s="7">
        <v>0.525247</v>
      </c>
      <c r="AE33" s="7">
        <v>1</v>
      </c>
      <c r="AF33" s="7">
        <v>1</v>
      </c>
      <c r="AG33" s="7">
        <v>1</v>
      </c>
      <c r="AH33" s="7">
        <v>1.006938</v>
      </c>
      <c r="AI33" s="7">
        <v>0.022871</v>
      </c>
      <c r="AJ33" s="7">
        <v>0.54417</v>
      </c>
      <c r="AK33" s="7">
        <v>1.051565</v>
      </c>
      <c r="AL33" s="7">
        <v>1</v>
      </c>
      <c r="AM33" s="7">
        <v>0</v>
      </c>
      <c r="AN33" s="27">
        <f t="shared" si="0"/>
        <v>8.711227000000001</v>
      </c>
      <c r="AO33" s="7">
        <v>1.165654</v>
      </c>
      <c r="AP33" s="7">
        <v>-0.022255</v>
      </c>
      <c r="AQ33" s="7">
        <v>-0.022255</v>
      </c>
      <c r="AR33" s="7">
        <v>-0.022255</v>
      </c>
      <c r="AS33" s="7">
        <v>0.038745</v>
      </c>
      <c r="AT33" s="7">
        <v>0.107745</v>
      </c>
      <c r="AU33" s="7">
        <v>0.497745</v>
      </c>
      <c r="AV33" s="7">
        <v>0.377745</v>
      </c>
      <c r="AW33" s="7">
        <v>0.043678</v>
      </c>
      <c r="AX33" s="7">
        <v>0.787267</v>
      </c>
      <c r="AY33" s="7">
        <v>0.447346</v>
      </c>
      <c r="AZ33" s="7">
        <v>-0.022255</v>
      </c>
      <c r="BA33" s="27">
        <v>3.376905</v>
      </c>
      <c r="BB33" s="7">
        <v>0.028258</v>
      </c>
      <c r="BC33" s="7">
        <v>0.16118</v>
      </c>
      <c r="BD33" s="7">
        <v>0.590501</v>
      </c>
      <c r="BE33" s="7">
        <v>0.163483</v>
      </c>
      <c r="BF33" s="7">
        <v>0.009593</v>
      </c>
      <c r="BG33" s="7">
        <v>0.00925</v>
      </c>
      <c r="BH33" s="7">
        <v>0.068302</v>
      </c>
      <c r="BI33" s="7">
        <v>0.097955</v>
      </c>
      <c r="BJ33" s="7">
        <v>0.008302</v>
      </c>
      <c r="BK33" s="7">
        <v>0.038302</v>
      </c>
      <c r="BL33" s="7">
        <v>0.403493</v>
      </c>
      <c r="BM33" s="7">
        <v>0.11517</v>
      </c>
      <c r="BN33" s="27">
        <v>1.693789</v>
      </c>
      <c r="BO33" s="12">
        <v>-3.425903</v>
      </c>
      <c r="BP33" s="12">
        <v>0.179649</v>
      </c>
      <c r="BQ33" s="12">
        <v>0.590222</v>
      </c>
      <c r="BR33" s="12">
        <v>0.270667</v>
      </c>
      <c r="BS33" s="12">
        <v>0.824953</v>
      </c>
      <c r="BT33" s="12">
        <v>0.164246</v>
      </c>
      <c r="BU33" s="12">
        <v>0.003804</v>
      </c>
      <c r="BV33" s="12">
        <v>0.207311</v>
      </c>
      <c r="BW33" s="12">
        <v>0.805859</v>
      </c>
      <c r="BX33" s="12">
        <v>0.364491</v>
      </c>
      <c r="BY33" s="12">
        <v>0.056888</v>
      </c>
      <c r="BZ33" s="12">
        <v>3.331644</v>
      </c>
      <c r="CA33" s="114">
        <f t="shared" si="1"/>
        <v>3.373831</v>
      </c>
      <c r="CB33" s="12">
        <v>0.861482</v>
      </c>
      <c r="CC33" s="12">
        <v>0.806754</v>
      </c>
      <c r="CD33" s="12">
        <v>0.221146</v>
      </c>
      <c r="CE33" s="12">
        <v>2.141518</v>
      </c>
      <c r="CF33" s="12">
        <v>2.24167</v>
      </c>
      <c r="CG33" s="12">
        <v>0.715163</v>
      </c>
      <c r="CH33" s="12">
        <v>1.041082</v>
      </c>
      <c r="CI33" s="12">
        <v>1.86983</v>
      </c>
      <c r="CJ33" s="12">
        <v>2.156896</v>
      </c>
      <c r="CK33" s="12">
        <v>2.946988</v>
      </c>
      <c r="CL33" s="12">
        <v>1.360334</v>
      </c>
      <c r="CM33" s="12">
        <v>1.940314</v>
      </c>
      <c r="CN33" s="114">
        <f t="shared" si="2"/>
        <v>18.303176999999998</v>
      </c>
      <c r="CO33" s="16">
        <v>1.693786</v>
      </c>
      <c r="CP33" s="16">
        <v>0.990334</v>
      </c>
      <c r="CQ33" s="16">
        <v>0.141742</v>
      </c>
      <c r="CR33" s="16">
        <v>1.676894</v>
      </c>
      <c r="CS33" s="16">
        <v>1.81788</v>
      </c>
      <c r="CT33" s="16">
        <v>0.920334</v>
      </c>
      <c r="CU33" s="16">
        <v>0.002092</v>
      </c>
      <c r="CV33" s="16">
        <v>0.189839</v>
      </c>
      <c r="CW33" s="16">
        <v>1.128072</v>
      </c>
      <c r="CX33" s="16">
        <v>1.727797</v>
      </c>
      <c r="CY33" s="28">
        <v>1.002092</v>
      </c>
      <c r="CZ33" s="28">
        <v>4.335243</v>
      </c>
      <c r="DA33" s="27">
        <f t="shared" si="3"/>
        <v>15.626104999999999</v>
      </c>
      <c r="DB33" s="28">
        <v>2.310598</v>
      </c>
      <c r="DC33" s="28">
        <v>0.8422</v>
      </c>
      <c r="DD33" s="28">
        <v>1.324858</v>
      </c>
      <c r="DE33" s="28">
        <v>1.99593</v>
      </c>
      <c r="DF33" s="28">
        <v>0.6962</v>
      </c>
      <c r="DG33" s="28">
        <v>0.2662</v>
      </c>
      <c r="DH33" s="28">
        <v>1.816116</v>
      </c>
      <c r="DI33" s="28">
        <v>0.890626</v>
      </c>
      <c r="DJ33" s="28">
        <v>1.730616</v>
      </c>
      <c r="DK33" s="28">
        <v>2.085626</v>
      </c>
      <c r="DL33" s="28">
        <v>0.430581</v>
      </c>
      <c r="DM33" s="28">
        <v>0.330626</v>
      </c>
      <c r="DN33" s="27">
        <f t="shared" si="4"/>
        <v>14.720177</v>
      </c>
      <c r="DO33" s="28">
        <v>1.252284</v>
      </c>
      <c r="DP33" s="28">
        <v>0.801752</v>
      </c>
      <c r="DQ33" s="28">
        <v>0.231877</v>
      </c>
      <c r="DR33" s="28">
        <v>0.200757</v>
      </c>
      <c r="DS33" s="28">
        <v>-0.018123</v>
      </c>
      <c r="DT33" s="28">
        <v>0.084737</v>
      </c>
      <c r="DU33" s="28">
        <v>0.604392</v>
      </c>
      <c r="DV33" s="28">
        <v>0.131877</v>
      </c>
      <c r="DW33" s="28">
        <v>0.641877</v>
      </c>
      <c r="DX33" s="28">
        <v>0.331877</v>
      </c>
      <c r="DY33" s="28">
        <v>0.191877</v>
      </c>
      <c r="DZ33" s="28">
        <v>0.581771</v>
      </c>
      <c r="EA33" s="27">
        <f t="shared" si="5"/>
        <v>5.036954999999999</v>
      </c>
      <c r="EB33" s="28">
        <v>0.02489</v>
      </c>
      <c r="EC33" s="28">
        <v>0.806777</v>
      </c>
      <c r="ED33" s="28">
        <v>0.01489</v>
      </c>
      <c r="EE33" s="28">
        <v>0.03489</v>
      </c>
      <c r="EF33" s="28">
        <v>0.594811</v>
      </c>
      <c r="EG33" s="28">
        <v>0.28489</v>
      </c>
      <c r="EH33" s="28">
        <v>3.61181</v>
      </c>
      <c r="EI33" s="28">
        <v>-0.477255</v>
      </c>
      <c r="EJ33" s="28">
        <v>0.73989</v>
      </c>
      <c r="EK33" s="28">
        <v>0.8247</v>
      </c>
      <c r="EL33" s="28">
        <v>1.158394</v>
      </c>
      <c r="EM33" s="38">
        <v>0.64489</v>
      </c>
      <c r="EN33" s="27">
        <f t="shared" si="6"/>
        <v>8.263577000000002</v>
      </c>
    </row>
    <row r="34" spans="1:144" ht="12">
      <c r="A34" s="1" t="s">
        <v>31</v>
      </c>
      <c r="B34" s="7">
        <v>0.815026</v>
      </c>
      <c r="C34" s="7">
        <v>0.219299</v>
      </c>
      <c r="D34" s="7">
        <v>1.359112</v>
      </c>
      <c r="E34" s="7">
        <v>5.666174</v>
      </c>
      <c r="F34" s="7">
        <v>1.022957</v>
      </c>
      <c r="G34" s="7">
        <v>2.730052</v>
      </c>
      <c r="H34" s="7">
        <v>0.207754</v>
      </c>
      <c r="I34" s="7">
        <v>0.699519</v>
      </c>
      <c r="J34" s="7">
        <v>2.060786</v>
      </c>
      <c r="K34" s="7">
        <v>0.431104</v>
      </c>
      <c r="L34" s="7">
        <v>0.414633</v>
      </c>
      <c r="M34" s="7">
        <v>0.269104</v>
      </c>
      <c r="N34" s="27">
        <v>15.89552</v>
      </c>
      <c r="O34" s="7">
        <v>0.287267</v>
      </c>
      <c r="P34" s="7">
        <v>0.467408</v>
      </c>
      <c r="Q34" s="7">
        <v>0.292511</v>
      </c>
      <c r="R34" s="7">
        <v>0.19747</v>
      </c>
      <c r="S34" s="7">
        <v>1.146734</v>
      </c>
      <c r="T34" s="7">
        <v>0.242805</v>
      </c>
      <c r="U34" s="7">
        <v>0.601792</v>
      </c>
      <c r="V34" s="7">
        <v>0.408162</v>
      </c>
      <c r="W34" s="7">
        <v>0.874708</v>
      </c>
      <c r="X34" s="7">
        <v>0.566731</v>
      </c>
      <c r="Y34" s="7">
        <v>0.397965</v>
      </c>
      <c r="Z34" s="7">
        <v>1.184392</v>
      </c>
      <c r="AA34" s="27">
        <v>6.667945</v>
      </c>
      <c r="AB34" s="7">
        <v>0.266537</v>
      </c>
      <c r="AC34" s="7">
        <v>0.545203</v>
      </c>
      <c r="AD34" s="7">
        <v>0.156191</v>
      </c>
      <c r="AE34" s="7">
        <v>0.602593</v>
      </c>
      <c r="AF34" s="7">
        <v>0.741851</v>
      </c>
      <c r="AG34" s="7">
        <v>0.458384</v>
      </c>
      <c r="AH34" s="7">
        <v>0.678531</v>
      </c>
      <c r="AI34" s="7">
        <v>0.42527</v>
      </c>
      <c r="AJ34" s="7">
        <v>0.905532</v>
      </c>
      <c r="AK34" s="7">
        <v>0.688517</v>
      </c>
      <c r="AL34" s="7">
        <v>1.545789</v>
      </c>
      <c r="AM34" s="7">
        <v>0.500201</v>
      </c>
      <c r="AN34" s="27">
        <f t="shared" si="0"/>
        <v>7.514599</v>
      </c>
      <c r="AO34" s="7">
        <v>0.510064</v>
      </c>
      <c r="AP34" s="7">
        <v>0.705235</v>
      </c>
      <c r="AQ34" s="7">
        <v>0.62696</v>
      </c>
      <c r="AR34" s="7">
        <v>0.569375</v>
      </c>
      <c r="AS34" s="7">
        <v>1.237528</v>
      </c>
      <c r="AT34" s="7">
        <v>1.296921</v>
      </c>
      <c r="AU34" s="7">
        <v>1.073601</v>
      </c>
      <c r="AV34" s="7">
        <v>0.644112</v>
      </c>
      <c r="AW34" s="7">
        <v>0.767656</v>
      </c>
      <c r="AX34" s="7">
        <v>0.726648</v>
      </c>
      <c r="AY34" s="7">
        <v>0.617582</v>
      </c>
      <c r="AZ34" s="7">
        <v>1.511036</v>
      </c>
      <c r="BA34" s="27">
        <v>10.286718</v>
      </c>
      <c r="BB34" s="7">
        <v>2.69608</v>
      </c>
      <c r="BC34" s="7">
        <v>1.113489</v>
      </c>
      <c r="BD34" s="7">
        <v>0.903645</v>
      </c>
      <c r="BE34" s="7">
        <v>1.762253</v>
      </c>
      <c r="BF34" s="7">
        <v>1.184481</v>
      </c>
      <c r="BG34" s="7">
        <v>2.762778</v>
      </c>
      <c r="BH34" s="7">
        <v>2.526607</v>
      </c>
      <c r="BI34" s="7">
        <v>0.687329</v>
      </c>
      <c r="BJ34" s="7">
        <v>2.170536</v>
      </c>
      <c r="BK34" s="7">
        <v>0.530114</v>
      </c>
      <c r="BL34" s="7">
        <v>1.089985</v>
      </c>
      <c r="BM34" s="7">
        <v>0.665091</v>
      </c>
      <c r="BN34" s="27">
        <v>18.092388</v>
      </c>
      <c r="BO34" s="12">
        <v>2.493544</v>
      </c>
      <c r="BP34" s="12">
        <v>0.878232</v>
      </c>
      <c r="BQ34" s="12">
        <v>0.821714</v>
      </c>
      <c r="BR34" s="12">
        <v>1.835392</v>
      </c>
      <c r="BS34" s="12">
        <v>1.599001</v>
      </c>
      <c r="BT34" s="12">
        <v>0.714807</v>
      </c>
      <c r="BU34" s="12">
        <v>1.984998</v>
      </c>
      <c r="BV34" s="12">
        <v>1.132542</v>
      </c>
      <c r="BW34" s="12">
        <v>1.808198</v>
      </c>
      <c r="BX34" s="12">
        <v>1.458271</v>
      </c>
      <c r="BY34" s="12">
        <f>BY35+BY36</f>
        <v>2.012294</v>
      </c>
      <c r="BZ34" s="12">
        <v>1.901904</v>
      </c>
      <c r="CA34" s="114">
        <f t="shared" si="1"/>
        <v>18.640897000000002</v>
      </c>
      <c r="CB34" s="12">
        <v>0.729271</v>
      </c>
      <c r="CC34" s="12">
        <v>2.940491</v>
      </c>
      <c r="CD34" s="12">
        <v>0.367688</v>
      </c>
      <c r="CE34" s="12">
        <v>0.783265</v>
      </c>
      <c r="CF34" s="12">
        <v>0.718385</v>
      </c>
      <c r="CG34" s="12">
        <v>16.43001</v>
      </c>
      <c r="CH34" s="12">
        <v>1.303323</v>
      </c>
      <c r="CI34" s="12">
        <v>0.619815</v>
      </c>
      <c r="CJ34" s="12">
        <v>0.706474</v>
      </c>
      <c r="CK34" s="12">
        <v>0.617855</v>
      </c>
      <c r="CL34" s="12">
        <v>1.319119</v>
      </c>
      <c r="CM34" s="12">
        <v>1.102941</v>
      </c>
      <c r="CN34" s="114">
        <f t="shared" si="2"/>
        <v>27.638637</v>
      </c>
      <c r="CO34" s="16">
        <v>0.635684</v>
      </c>
      <c r="CP34" s="16">
        <v>0.867845</v>
      </c>
      <c r="CQ34" s="16">
        <v>0.719058</v>
      </c>
      <c r="CR34" s="16">
        <v>0.905978</v>
      </c>
      <c r="CS34" s="16">
        <v>0.656644</v>
      </c>
      <c r="CT34" s="16">
        <v>3.910314</v>
      </c>
      <c r="CU34" s="16">
        <v>4.545171</v>
      </c>
      <c r="CV34" s="16">
        <v>5.87195</v>
      </c>
      <c r="CW34" s="16">
        <v>4.661837</v>
      </c>
      <c r="CX34" s="16">
        <v>4.906516</v>
      </c>
      <c r="CY34" s="28">
        <v>-9.80955</v>
      </c>
      <c r="CZ34" s="28">
        <v>4.73875</v>
      </c>
      <c r="DA34" s="27">
        <f t="shared" si="3"/>
        <v>22.610197000000003</v>
      </c>
      <c r="DB34" s="28">
        <v>0.590912</v>
      </c>
      <c r="DC34" s="28">
        <v>0.503612</v>
      </c>
      <c r="DD34" s="28">
        <v>1.095648</v>
      </c>
      <c r="DE34" s="28">
        <v>2.294024</v>
      </c>
      <c r="DF34" s="28">
        <v>1.278643</v>
      </c>
      <c r="DG34" s="28">
        <v>0.554876</v>
      </c>
      <c r="DH34" s="28">
        <v>1.052617</v>
      </c>
      <c r="DI34" s="28">
        <v>1.153328</v>
      </c>
      <c r="DJ34" s="28">
        <v>1.130036</v>
      </c>
      <c r="DK34" s="28">
        <v>10.647307</v>
      </c>
      <c r="DL34" s="28">
        <v>1.333347</v>
      </c>
      <c r="DM34" s="28">
        <v>1.814063</v>
      </c>
      <c r="DN34" s="27">
        <f t="shared" si="4"/>
        <v>23.448413</v>
      </c>
      <c r="DO34" s="28">
        <v>0.039124</v>
      </c>
      <c r="DP34" s="28">
        <v>-0.06305</v>
      </c>
      <c r="DQ34" s="28">
        <v>0.987345</v>
      </c>
      <c r="DR34" s="28">
        <v>0.161363</v>
      </c>
      <c r="DS34" s="28">
        <v>0.053426</v>
      </c>
      <c r="DT34" s="28">
        <v>0.110783</v>
      </c>
      <c r="DU34" s="28">
        <v>-0.029417</v>
      </c>
      <c r="DV34" s="28">
        <v>1.449065</v>
      </c>
      <c r="DW34" s="28">
        <v>0.959393</v>
      </c>
      <c r="DX34" s="28">
        <v>1.34641</v>
      </c>
      <c r="DY34" s="28">
        <v>9.709046</v>
      </c>
      <c r="DZ34" s="28">
        <v>1.202624</v>
      </c>
      <c r="EA34" s="27">
        <f t="shared" si="5"/>
        <v>15.926112</v>
      </c>
      <c r="EB34" s="28">
        <f>+EB35+EB36</f>
        <v>6.0697600000000005</v>
      </c>
      <c r="EC34" s="28">
        <f aca="true" t="shared" si="7" ref="EC34:EM34">+EC35+EC36</f>
        <v>-2.9279100000000002</v>
      </c>
      <c r="ED34" s="28">
        <f t="shared" si="7"/>
        <v>1.1203420000000002</v>
      </c>
      <c r="EE34" s="28">
        <f t="shared" si="7"/>
        <v>2.234547</v>
      </c>
      <c r="EF34" s="28">
        <f t="shared" si="7"/>
        <v>2.74609</v>
      </c>
      <c r="EG34" s="28">
        <f t="shared" si="7"/>
        <v>2.07207</v>
      </c>
      <c r="EH34" s="28">
        <f t="shared" si="7"/>
        <v>1.160685</v>
      </c>
      <c r="EI34" s="28">
        <f t="shared" si="7"/>
        <v>3.132425</v>
      </c>
      <c r="EJ34" s="28">
        <f t="shared" si="7"/>
        <v>2.763783</v>
      </c>
      <c r="EK34" s="28">
        <f t="shared" si="7"/>
        <v>6.868938</v>
      </c>
      <c r="EL34" s="28">
        <f t="shared" si="7"/>
        <v>1.466618</v>
      </c>
      <c r="EM34" s="28">
        <f t="shared" si="7"/>
        <v>-3.895786</v>
      </c>
      <c r="EN34" s="27">
        <f t="shared" si="6"/>
        <v>22.811562</v>
      </c>
    </row>
    <row r="35" spans="1:144" ht="12">
      <c r="A35" s="1" t="s">
        <v>32</v>
      </c>
      <c r="B35" s="7">
        <v>0.801526</v>
      </c>
      <c r="C35" s="7">
        <v>0.205537</v>
      </c>
      <c r="D35" s="7">
        <v>1.326368</v>
      </c>
      <c r="E35" s="7">
        <v>5.649062</v>
      </c>
      <c r="F35" s="7">
        <v>0.994221</v>
      </c>
      <c r="G35" s="7">
        <v>2.237059</v>
      </c>
      <c r="H35" s="7">
        <v>0.127663</v>
      </c>
      <c r="I35" s="7">
        <v>0.231815</v>
      </c>
      <c r="J35" s="7">
        <v>0.275965</v>
      </c>
      <c r="K35" s="7">
        <v>0.228411</v>
      </c>
      <c r="L35" s="7">
        <v>0.241736</v>
      </c>
      <c r="M35" s="7">
        <v>0.244074</v>
      </c>
      <c r="N35" s="27">
        <v>12.563437</v>
      </c>
      <c r="O35" s="7">
        <v>0.174316</v>
      </c>
      <c r="P35" s="7">
        <v>0.413072</v>
      </c>
      <c r="Q35" s="7">
        <v>0.287511</v>
      </c>
      <c r="R35" s="7">
        <v>0.173667</v>
      </c>
      <c r="S35" s="7">
        <v>0.463096</v>
      </c>
      <c r="T35" s="7">
        <v>0.174401</v>
      </c>
      <c r="U35" s="7">
        <v>0.480576</v>
      </c>
      <c r="V35" s="7">
        <v>0.238347</v>
      </c>
      <c r="W35" s="7">
        <v>0.849936</v>
      </c>
      <c r="X35" s="7">
        <v>0.072827</v>
      </c>
      <c r="Y35" s="7">
        <v>0.237021</v>
      </c>
      <c r="Z35" s="7">
        <v>0.647065</v>
      </c>
      <c r="AA35" s="27">
        <v>4.211835</v>
      </c>
      <c r="AB35" s="7">
        <v>0.121226</v>
      </c>
      <c r="AC35" s="7">
        <v>0.535982</v>
      </c>
      <c r="AD35" s="7">
        <v>0.115141</v>
      </c>
      <c r="AE35" s="7">
        <v>0.587813</v>
      </c>
      <c r="AF35" s="7">
        <v>0.734883</v>
      </c>
      <c r="AG35" s="7">
        <v>0.451919</v>
      </c>
      <c r="AH35" s="7">
        <v>0.436029</v>
      </c>
      <c r="AI35" s="7">
        <v>0.420027</v>
      </c>
      <c r="AJ35" s="7">
        <v>0.843692</v>
      </c>
      <c r="AK35" s="7">
        <v>0.635198</v>
      </c>
      <c r="AL35" s="7">
        <v>0.632012</v>
      </c>
      <c r="AM35" s="7">
        <v>0.441046</v>
      </c>
      <c r="AN35" s="27">
        <f t="shared" si="0"/>
        <v>5.954968000000001</v>
      </c>
      <c r="AO35" s="7">
        <v>0.382487</v>
      </c>
      <c r="AP35" s="7">
        <v>0.574489</v>
      </c>
      <c r="AQ35" s="7">
        <v>0.480038</v>
      </c>
      <c r="AR35" s="7">
        <v>0.443543</v>
      </c>
      <c r="AS35" s="7">
        <v>0.618201</v>
      </c>
      <c r="AT35" s="7">
        <v>1.168681</v>
      </c>
      <c r="AU35" s="7">
        <v>0.900407</v>
      </c>
      <c r="AV35" s="7">
        <v>0.515982</v>
      </c>
      <c r="AW35" s="7">
        <v>0.644417</v>
      </c>
      <c r="AX35" s="7">
        <v>0.603409</v>
      </c>
      <c r="AY35" s="7">
        <v>0.494343</v>
      </c>
      <c r="AZ35" s="7">
        <v>1.038057</v>
      </c>
      <c r="BA35" s="27">
        <v>7.864054</v>
      </c>
      <c r="BB35" s="7">
        <v>0.801338</v>
      </c>
      <c r="BC35" s="7">
        <v>0.87857</v>
      </c>
      <c r="BD35" s="7">
        <v>0.623317</v>
      </c>
      <c r="BE35" s="7">
        <v>1.238471</v>
      </c>
      <c r="BF35" s="7">
        <v>0.779633</v>
      </c>
      <c r="BG35" s="7">
        <v>0.753882</v>
      </c>
      <c r="BH35" s="7">
        <v>0.551279</v>
      </c>
      <c r="BI35" s="7">
        <v>0.285288</v>
      </c>
      <c r="BJ35" s="7">
        <v>0.279245</v>
      </c>
      <c r="BK35" s="7">
        <v>0.294446</v>
      </c>
      <c r="BL35" s="7">
        <v>0.854617</v>
      </c>
      <c r="BM35" s="7">
        <v>0.428023</v>
      </c>
      <c r="BN35" s="27">
        <v>7.768109</v>
      </c>
      <c r="BO35" s="12">
        <v>2.096458</v>
      </c>
      <c r="BP35" s="12">
        <v>0.400054</v>
      </c>
      <c r="BQ35" s="12">
        <v>0.413933</v>
      </c>
      <c r="BR35" s="12">
        <v>0.772899</v>
      </c>
      <c r="BS35" s="12">
        <v>1.189683</v>
      </c>
      <c r="BT35" s="12">
        <v>0.313921</v>
      </c>
      <c r="BU35" s="12">
        <v>1.587912</v>
      </c>
      <c r="BV35" s="12">
        <v>0.735456</v>
      </c>
      <c r="BW35" s="12">
        <v>1.155112</v>
      </c>
      <c r="BX35" s="12">
        <v>1.045255</v>
      </c>
      <c r="BY35" s="12">
        <v>1.615208</v>
      </c>
      <c r="BZ35" s="12">
        <v>1.48751</v>
      </c>
      <c r="CA35" s="114">
        <f t="shared" si="1"/>
        <v>12.813400999999999</v>
      </c>
      <c r="CB35" s="12">
        <v>0.293459</v>
      </c>
      <c r="CC35" s="12">
        <v>1.454679</v>
      </c>
      <c r="CD35" s="12">
        <v>0.084996</v>
      </c>
      <c r="CE35" s="12">
        <v>0.290953</v>
      </c>
      <c r="CF35" s="12">
        <v>0.371573</v>
      </c>
      <c r="CG35" s="12">
        <v>16.194198</v>
      </c>
      <c r="CH35" s="12">
        <v>0.689012</v>
      </c>
      <c r="CI35" s="12">
        <v>0.384003</v>
      </c>
      <c r="CJ35" s="12">
        <v>0.320662</v>
      </c>
      <c r="CK35" s="12">
        <v>0.359909</v>
      </c>
      <c r="CL35" s="12">
        <v>0.869071</v>
      </c>
      <c r="CM35" s="12">
        <v>0.861129</v>
      </c>
      <c r="CN35" s="114">
        <f t="shared" si="2"/>
        <v>22.173643999999996</v>
      </c>
      <c r="CO35" s="16">
        <v>0.375872</v>
      </c>
      <c r="CP35" s="16">
        <v>0.632033</v>
      </c>
      <c r="CQ35" s="16">
        <v>0.477746</v>
      </c>
      <c r="CR35" s="16">
        <v>0.669528</v>
      </c>
      <c r="CS35" s="16">
        <v>0.420832</v>
      </c>
      <c r="CT35" s="16">
        <v>-0.029998</v>
      </c>
      <c r="CU35" s="16">
        <v>-0.066348</v>
      </c>
      <c r="CV35" s="16">
        <v>1.410852</v>
      </c>
      <c r="CW35" s="16">
        <v>-0.074348</v>
      </c>
      <c r="CX35" s="16">
        <v>-0.045348</v>
      </c>
      <c r="CY35" s="28">
        <v>-15.020648</v>
      </c>
      <c r="CZ35" s="28">
        <v>0.027652</v>
      </c>
      <c r="DA35" s="27">
        <f t="shared" si="3"/>
        <v>-11.222175</v>
      </c>
      <c r="DB35" s="28">
        <v>-0.104566</v>
      </c>
      <c r="DC35" s="28">
        <v>-0.191866</v>
      </c>
      <c r="DD35" s="28">
        <v>-0.016601</v>
      </c>
      <c r="DE35" s="28">
        <v>0.019174</v>
      </c>
      <c r="DF35" s="28">
        <v>0.183165</v>
      </c>
      <c r="DG35" s="28">
        <v>-0.140602</v>
      </c>
      <c r="DH35" s="28">
        <v>0.187761</v>
      </c>
      <c r="DI35" s="28">
        <v>0.293472</v>
      </c>
      <c r="DJ35" s="28">
        <v>0.27018</v>
      </c>
      <c r="DK35" s="28">
        <v>9.25382</v>
      </c>
      <c r="DL35" s="28">
        <v>0.473491</v>
      </c>
      <c r="DM35" s="28">
        <v>0.254207</v>
      </c>
      <c r="DN35" s="27">
        <f t="shared" si="4"/>
        <v>10.481634999999997</v>
      </c>
      <c r="DO35" s="28">
        <v>-0.662781</v>
      </c>
      <c r="DP35" s="28">
        <v>-0.786844</v>
      </c>
      <c r="DQ35" s="28">
        <v>0.246584</v>
      </c>
      <c r="DR35" s="28">
        <v>-0.567183</v>
      </c>
      <c r="DS35" s="28">
        <v>-0.649479</v>
      </c>
      <c r="DT35" s="28">
        <v>-0.592122</v>
      </c>
      <c r="DU35" s="28">
        <v>-0.732322</v>
      </c>
      <c r="DV35" s="28">
        <v>0.74616</v>
      </c>
      <c r="DW35" s="28">
        <v>-0.742512</v>
      </c>
      <c r="DX35" s="28">
        <v>-0.381722</v>
      </c>
      <c r="DY35" s="28">
        <v>8.004141</v>
      </c>
      <c r="DZ35" s="28">
        <v>-0.501281</v>
      </c>
      <c r="EA35" s="27">
        <f t="shared" si="5"/>
        <v>3.380639000000001</v>
      </c>
      <c r="EB35" s="28">
        <v>4.992718</v>
      </c>
      <c r="EC35" s="28">
        <v>-4.998952</v>
      </c>
      <c r="ED35" s="28">
        <v>0.045098</v>
      </c>
      <c r="EE35" s="28">
        <v>0.362505</v>
      </c>
      <c r="EF35" s="28">
        <v>1.657048</v>
      </c>
      <c r="EG35" s="28">
        <v>0.306028</v>
      </c>
      <c r="EH35" s="28">
        <v>0.088643</v>
      </c>
      <c r="EI35" s="28">
        <v>0.055383</v>
      </c>
      <c r="EJ35" s="28">
        <v>1.691741</v>
      </c>
      <c r="EK35" s="28">
        <v>5.796896</v>
      </c>
      <c r="EL35" s="28">
        <v>0.395576</v>
      </c>
      <c r="EM35" s="38">
        <v>-4.973328</v>
      </c>
      <c r="EN35" s="27">
        <f t="shared" si="6"/>
        <v>5.4193560000000005</v>
      </c>
    </row>
    <row r="36" spans="1:144" ht="12">
      <c r="A36" s="1" t="s">
        <v>33</v>
      </c>
      <c r="B36" s="7">
        <v>0.0135</v>
      </c>
      <c r="C36" s="7">
        <v>0.013762</v>
      </c>
      <c r="D36" s="7">
        <v>0.032744</v>
      </c>
      <c r="E36" s="7">
        <v>0.017112</v>
      </c>
      <c r="F36" s="7">
        <v>0.028736</v>
      </c>
      <c r="G36" s="7">
        <v>0.492993</v>
      </c>
      <c r="H36" s="7">
        <v>0.080091</v>
      </c>
      <c r="I36" s="7">
        <v>0.467704</v>
      </c>
      <c r="J36" s="7">
        <v>1.784821</v>
      </c>
      <c r="K36" s="7">
        <v>0.202693</v>
      </c>
      <c r="L36" s="7">
        <v>0.172897</v>
      </c>
      <c r="M36" s="7">
        <v>0.02503</v>
      </c>
      <c r="N36" s="27">
        <v>3.332083</v>
      </c>
      <c r="O36" s="7">
        <v>0.112951</v>
      </c>
      <c r="P36" s="7">
        <v>0.054336</v>
      </c>
      <c r="Q36" s="7">
        <v>0.005</v>
      </c>
      <c r="R36" s="7">
        <v>0.023803</v>
      </c>
      <c r="S36" s="7">
        <v>0.683638</v>
      </c>
      <c r="T36" s="7">
        <v>0.068404</v>
      </c>
      <c r="U36" s="7">
        <v>0.121216</v>
      </c>
      <c r="V36" s="7">
        <v>0.169815</v>
      </c>
      <c r="W36" s="7">
        <v>0.024772</v>
      </c>
      <c r="X36" s="7">
        <v>0.493904</v>
      </c>
      <c r="Y36" s="7">
        <v>0.160944</v>
      </c>
      <c r="Z36" s="7">
        <v>0.537327</v>
      </c>
      <c r="AA36" s="27">
        <v>2.45611</v>
      </c>
      <c r="AB36" s="7">
        <v>0.145311</v>
      </c>
      <c r="AC36" s="7">
        <v>0.009221</v>
      </c>
      <c r="AD36" s="7">
        <v>0.04105</v>
      </c>
      <c r="AE36" s="7">
        <v>0.01478</v>
      </c>
      <c r="AF36" s="7">
        <v>0.006968</v>
      </c>
      <c r="AG36" s="7">
        <v>0.006465</v>
      </c>
      <c r="AH36" s="7">
        <v>0.242502</v>
      </c>
      <c r="AI36" s="7">
        <v>0.005243</v>
      </c>
      <c r="AJ36" s="7">
        <v>0.06184</v>
      </c>
      <c r="AK36" s="7">
        <v>0.053319</v>
      </c>
      <c r="AL36" s="7">
        <v>0.913777</v>
      </c>
      <c r="AM36" s="7">
        <v>0.059155</v>
      </c>
      <c r="AN36" s="27">
        <f t="shared" si="0"/>
        <v>1.559631</v>
      </c>
      <c r="AO36" s="7">
        <v>0.127577</v>
      </c>
      <c r="AP36" s="7">
        <v>0.130746</v>
      </c>
      <c r="AQ36" s="7">
        <v>0.146922</v>
      </c>
      <c r="AR36" s="7">
        <v>0.125832</v>
      </c>
      <c r="AS36" s="7">
        <v>0.619327</v>
      </c>
      <c r="AT36" s="7">
        <v>0.12824</v>
      </c>
      <c r="AU36" s="7">
        <v>0.173194</v>
      </c>
      <c r="AV36" s="7">
        <v>0.12813</v>
      </c>
      <c r="AW36" s="7">
        <v>0.123239</v>
      </c>
      <c r="AX36" s="7">
        <v>0.123239</v>
      </c>
      <c r="AY36" s="7">
        <v>0.123239</v>
      </c>
      <c r="AZ36" s="7">
        <v>0.472979</v>
      </c>
      <c r="BA36" s="27">
        <v>2.422664</v>
      </c>
      <c r="BB36" s="7">
        <v>1.894742</v>
      </c>
      <c r="BC36" s="7">
        <v>0.234919</v>
      </c>
      <c r="BD36" s="7">
        <v>0.280328</v>
      </c>
      <c r="BE36" s="7">
        <v>0.523782</v>
      </c>
      <c r="BF36" s="7">
        <v>0.404848</v>
      </c>
      <c r="BG36" s="7">
        <v>2.008896</v>
      </c>
      <c r="BH36" s="7">
        <v>1.975328</v>
      </c>
      <c r="BI36" s="7">
        <v>0.402041</v>
      </c>
      <c r="BJ36" s="7">
        <v>1.891291</v>
      </c>
      <c r="BK36" s="7">
        <v>0.235668</v>
      </c>
      <c r="BL36" s="7">
        <v>0.235368</v>
      </c>
      <c r="BM36" s="7">
        <v>0.237068</v>
      </c>
      <c r="BN36" s="27">
        <v>10.324279</v>
      </c>
      <c r="BO36" s="12">
        <v>0.397086</v>
      </c>
      <c r="BP36" s="12">
        <v>0.478178</v>
      </c>
      <c r="BQ36" s="12">
        <v>0.407781</v>
      </c>
      <c r="BR36" s="12">
        <v>1.062493</v>
      </c>
      <c r="BS36" s="12">
        <v>0.409318</v>
      </c>
      <c r="BT36" s="12">
        <v>0.400886</v>
      </c>
      <c r="BU36" s="12">
        <v>0.397086</v>
      </c>
      <c r="BV36" s="12">
        <v>0.397086</v>
      </c>
      <c r="BW36" s="12">
        <v>0.653086</v>
      </c>
      <c r="BX36" s="12">
        <v>0.413016</v>
      </c>
      <c r="BY36" s="12">
        <v>0.397086</v>
      </c>
      <c r="BZ36" s="12">
        <v>0.414394</v>
      </c>
      <c r="CA36" s="114">
        <f t="shared" si="1"/>
        <v>5.827495999999999</v>
      </c>
      <c r="CB36" s="12">
        <v>0.435812</v>
      </c>
      <c r="CC36" s="12">
        <v>1.485812</v>
      </c>
      <c r="CD36" s="12">
        <v>0.282692</v>
      </c>
      <c r="CE36" s="12">
        <v>0.492312</v>
      </c>
      <c r="CF36" s="12">
        <v>0.346812</v>
      </c>
      <c r="CG36" s="12">
        <v>0.235812</v>
      </c>
      <c r="CH36" s="12">
        <v>0.614311</v>
      </c>
      <c r="CI36" s="12">
        <v>0.235812</v>
      </c>
      <c r="CJ36" s="12">
        <v>0.385812</v>
      </c>
      <c r="CK36" s="12">
        <v>0.257946</v>
      </c>
      <c r="CL36" s="12">
        <v>0.450048</v>
      </c>
      <c r="CM36" s="12">
        <v>0.241812</v>
      </c>
      <c r="CN36" s="114">
        <f t="shared" si="2"/>
        <v>5.464993</v>
      </c>
      <c r="CO36" s="16">
        <v>0.259812</v>
      </c>
      <c r="CP36" s="16">
        <v>0.235812</v>
      </c>
      <c r="CQ36" s="16">
        <v>0.241312</v>
      </c>
      <c r="CR36" s="16">
        <v>0.23645</v>
      </c>
      <c r="CS36" s="16">
        <v>0.235812</v>
      </c>
      <c r="CT36" s="16">
        <v>3.940312</v>
      </c>
      <c r="CU36" s="16">
        <v>4.611519</v>
      </c>
      <c r="CV36" s="16">
        <v>4.461098</v>
      </c>
      <c r="CW36" s="16">
        <v>4.736185</v>
      </c>
      <c r="CX36" s="16">
        <v>4.951864</v>
      </c>
      <c r="CY36" s="28">
        <v>5.211098</v>
      </c>
      <c r="CZ36" s="28">
        <v>4.711098</v>
      </c>
      <c r="DA36" s="27">
        <f t="shared" si="3"/>
        <v>33.832372</v>
      </c>
      <c r="DB36" s="28">
        <v>0.695478</v>
      </c>
      <c r="DC36" s="28">
        <v>0.695478</v>
      </c>
      <c r="DD36" s="28">
        <v>1.112249</v>
      </c>
      <c r="DE36" s="28">
        <v>2.27485</v>
      </c>
      <c r="DF36" s="28">
        <v>1.095478</v>
      </c>
      <c r="DG36" s="28">
        <v>0.695478</v>
      </c>
      <c r="DH36" s="28">
        <v>0.864856</v>
      </c>
      <c r="DI36" s="28">
        <v>0.859856</v>
      </c>
      <c r="DJ36" s="28">
        <v>0.859856</v>
      </c>
      <c r="DK36" s="28">
        <v>1.393487</v>
      </c>
      <c r="DL36" s="28">
        <v>0.859856</v>
      </c>
      <c r="DM36" s="28">
        <v>1.559856</v>
      </c>
      <c r="DN36" s="27">
        <f t="shared" si="4"/>
        <v>12.966778000000001</v>
      </c>
      <c r="DO36" s="28">
        <v>0.701905</v>
      </c>
      <c r="DP36" s="28">
        <v>0.723794</v>
      </c>
      <c r="DQ36" s="28">
        <v>0.740761</v>
      </c>
      <c r="DR36" s="28">
        <v>0.728546</v>
      </c>
      <c r="DS36" s="28">
        <v>0.702905</v>
      </c>
      <c r="DT36" s="28">
        <v>0.702905</v>
      </c>
      <c r="DU36" s="28">
        <v>0.702905</v>
      </c>
      <c r="DV36" s="28">
        <v>0.702905</v>
      </c>
      <c r="DW36" s="28">
        <v>1.701905</v>
      </c>
      <c r="DX36" s="28">
        <v>1.728132</v>
      </c>
      <c r="DY36" s="28">
        <v>1.704905</v>
      </c>
      <c r="DZ36" s="28">
        <v>1.703905</v>
      </c>
      <c r="EA36" s="27">
        <f t="shared" si="5"/>
        <v>12.545473000000001</v>
      </c>
      <c r="EB36" s="28">
        <v>1.077042</v>
      </c>
      <c r="EC36" s="28">
        <v>2.071042</v>
      </c>
      <c r="ED36" s="28">
        <v>1.075244</v>
      </c>
      <c r="EE36" s="28">
        <v>1.872042</v>
      </c>
      <c r="EF36" s="28">
        <v>1.089042</v>
      </c>
      <c r="EG36" s="28">
        <v>1.766042</v>
      </c>
      <c r="EH36" s="28">
        <v>1.072042</v>
      </c>
      <c r="EI36" s="28">
        <v>3.077042</v>
      </c>
      <c r="EJ36" s="28">
        <v>1.072042</v>
      </c>
      <c r="EK36" s="28">
        <v>1.072042</v>
      </c>
      <c r="EL36" s="28">
        <v>1.071042</v>
      </c>
      <c r="EM36" s="38">
        <v>1.077542</v>
      </c>
      <c r="EN36" s="27">
        <f t="shared" si="6"/>
        <v>17.392206</v>
      </c>
    </row>
    <row r="37" spans="1:144" ht="12">
      <c r="A37" s="1" t="s">
        <v>34</v>
      </c>
      <c r="B37" s="7">
        <v>0.012791</v>
      </c>
      <c r="C37" s="7">
        <v>0.008428</v>
      </c>
      <c r="D37" s="7">
        <v>0.075486</v>
      </c>
      <c r="E37" s="7">
        <v>0.672151</v>
      </c>
      <c r="F37" s="7">
        <v>0.005726</v>
      </c>
      <c r="G37" s="7">
        <v>0</v>
      </c>
      <c r="H37" s="7">
        <v>0.02062</v>
      </c>
      <c r="I37" s="7">
        <v>0.003</v>
      </c>
      <c r="J37" s="7">
        <v>0.056539</v>
      </c>
      <c r="K37" s="7">
        <v>0.12699</v>
      </c>
      <c r="L37" s="7">
        <v>0</v>
      </c>
      <c r="M37" s="7">
        <v>0.119972</v>
      </c>
      <c r="N37" s="27">
        <v>1.101703</v>
      </c>
      <c r="O37" s="7">
        <v>0.031757</v>
      </c>
      <c r="P37" s="7">
        <v>0.021757</v>
      </c>
      <c r="Q37" s="7">
        <v>0.018757</v>
      </c>
      <c r="R37" s="7">
        <v>0.161043</v>
      </c>
      <c r="S37" s="7">
        <v>0.018757</v>
      </c>
      <c r="T37" s="7">
        <v>0.018757</v>
      </c>
      <c r="U37" s="7">
        <v>0.023765</v>
      </c>
      <c r="V37" s="7">
        <v>0.024267</v>
      </c>
      <c r="W37" s="7">
        <v>0.024812</v>
      </c>
      <c r="X37" s="7">
        <v>0.021757</v>
      </c>
      <c r="Y37" s="7">
        <v>0.018757</v>
      </c>
      <c r="Z37" s="7">
        <v>0.235757</v>
      </c>
      <c r="AA37" s="27">
        <v>0.619943</v>
      </c>
      <c r="AB37" s="7">
        <v>0.412385</v>
      </c>
      <c r="AC37" s="7">
        <v>0.363324</v>
      </c>
      <c r="AD37" s="7">
        <v>0.067124</v>
      </c>
      <c r="AE37" s="7">
        <v>0.232688</v>
      </c>
      <c r="AF37" s="7">
        <v>0.063324</v>
      </c>
      <c r="AG37" s="7">
        <v>0.17984</v>
      </c>
      <c r="AH37" s="7">
        <v>0.076182</v>
      </c>
      <c r="AI37" s="7">
        <v>0.068624</v>
      </c>
      <c r="AJ37" s="7">
        <v>0.591277</v>
      </c>
      <c r="AK37" s="7">
        <v>0.201558</v>
      </c>
      <c r="AL37" s="7">
        <v>0.056675</v>
      </c>
      <c r="AM37" s="7">
        <v>0.987061</v>
      </c>
      <c r="AN37" s="27">
        <f t="shared" si="0"/>
        <v>3.3000619999999996</v>
      </c>
      <c r="AO37" s="7">
        <v>4.556856</v>
      </c>
      <c r="AP37" s="7">
        <v>3.100497</v>
      </c>
      <c r="AQ37" s="7">
        <v>2.403998</v>
      </c>
      <c r="AR37" s="7">
        <v>2.411793</v>
      </c>
      <c r="AS37" s="7">
        <v>2.739329</v>
      </c>
      <c r="AT37" s="7">
        <v>2.305836</v>
      </c>
      <c r="AU37" s="7">
        <v>2.544504</v>
      </c>
      <c r="AV37" s="7">
        <v>2.293549</v>
      </c>
      <c r="AW37" s="7">
        <v>2.378511</v>
      </c>
      <c r="AX37" s="7">
        <v>3.224092</v>
      </c>
      <c r="AY37" s="7">
        <v>2.305836</v>
      </c>
      <c r="AZ37" s="7">
        <v>2.853323</v>
      </c>
      <c r="BA37" s="27">
        <v>33.118124</v>
      </c>
      <c r="BB37" s="7">
        <v>2.728751</v>
      </c>
      <c r="BC37" s="7">
        <v>3.126092</v>
      </c>
      <c r="BD37" s="7">
        <v>2.197506</v>
      </c>
      <c r="BE37" s="7">
        <v>2.478656</v>
      </c>
      <c r="BF37" s="7">
        <v>2.675396</v>
      </c>
      <c r="BG37" s="7">
        <v>3.479987</v>
      </c>
      <c r="BH37" s="7">
        <v>2.510551</v>
      </c>
      <c r="BI37" s="7">
        <v>2.24901</v>
      </c>
      <c r="BJ37" s="7">
        <v>2.496276</v>
      </c>
      <c r="BK37" s="7">
        <v>2.372547</v>
      </c>
      <c r="BL37" s="7">
        <v>2.321603</v>
      </c>
      <c r="BM37" s="7">
        <v>4.491826</v>
      </c>
      <c r="BN37" s="27">
        <v>33.128201</v>
      </c>
      <c r="BO37" s="12">
        <v>3.777591</v>
      </c>
      <c r="BP37" s="12">
        <v>4.028437</v>
      </c>
      <c r="BQ37" s="12">
        <v>3.878538</v>
      </c>
      <c r="BR37" s="12">
        <v>4.012553</v>
      </c>
      <c r="BS37" s="12">
        <v>3.897016</v>
      </c>
      <c r="BT37" s="12">
        <v>4.088192</v>
      </c>
      <c r="BU37" s="12">
        <v>4.475061</v>
      </c>
      <c r="BV37" s="12">
        <v>4.237946</v>
      </c>
      <c r="BW37" s="12">
        <v>4.326105</v>
      </c>
      <c r="BX37" s="12">
        <v>5.142923</v>
      </c>
      <c r="BY37" s="12">
        <f>BY38+BY39+BY40</f>
        <v>4.341859</v>
      </c>
      <c r="BZ37" s="12">
        <v>4.2397279999999995</v>
      </c>
      <c r="CA37" s="114">
        <f t="shared" si="1"/>
        <v>50.445949</v>
      </c>
      <c r="CB37" s="12">
        <v>6.432226</v>
      </c>
      <c r="CC37" s="12">
        <v>14.397869</v>
      </c>
      <c r="CD37" s="12">
        <v>7.710321</v>
      </c>
      <c r="CE37" s="12">
        <v>11.046512</v>
      </c>
      <c r="CF37" s="12">
        <v>6.488104</v>
      </c>
      <c r="CG37" s="12">
        <v>7.085325</v>
      </c>
      <c r="CH37" s="12">
        <v>7.383759</v>
      </c>
      <c r="CI37" s="12">
        <v>6.437735</v>
      </c>
      <c r="CJ37" s="12">
        <v>6.431539</v>
      </c>
      <c r="CK37" s="12">
        <v>7.57026</v>
      </c>
      <c r="CL37" s="12">
        <v>7.411274</v>
      </c>
      <c r="CM37" s="12">
        <v>23.059475</v>
      </c>
      <c r="CN37" s="114">
        <f t="shared" si="2"/>
        <v>111.454399</v>
      </c>
      <c r="CO37" s="16">
        <v>6.448998</v>
      </c>
      <c r="CP37" s="16">
        <v>6.673335</v>
      </c>
      <c r="CQ37" s="16">
        <v>9.984977</v>
      </c>
      <c r="CR37" s="16">
        <v>8.379963</v>
      </c>
      <c r="CS37" s="16">
        <v>7.191072</v>
      </c>
      <c r="CT37" s="16">
        <v>6.578491</v>
      </c>
      <c r="CU37" s="16">
        <v>6.607368</v>
      </c>
      <c r="CV37" s="16">
        <v>6.639947</v>
      </c>
      <c r="CW37" s="16">
        <v>5.975329</v>
      </c>
      <c r="CX37" s="16">
        <v>5.707867</v>
      </c>
      <c r="CY37" s="28">
        <v>5.481866</v>
      </c>
      <c r="CZ37" s="28">
        <v>6.789051</v>
      </c>
      <c r="DA37" s="27">
        <f t="shared" si="3"/>
        <v>82.45826399999999</v>
      </c>
      <c r="DB37" s="28">
        <v>1.666933</v>
      </c>
      <c r="DC37" s="28">
        <v>1.062168</v>
      </c>
      <c r="DD37" s="28">
        <v>1.075852</v>
      </c>
      <c r="DE37" s="28">
        <v>1.062337</v>
      </c>
      <c r="DF37" s="28">
        <v>1.051868</v>
      </c>
      <c r="DG37" s="28">
        <v>1.115858</v>
      </c>
      <c r="DH37" s="28">
        <v>4.41357</v>
      </c>
      <c r="DI37" s="28">
        <v>3.966653</v>
      </c>
      <c r="DJ37" s="28">
        <v>4.262625</v>
      </c>
      <c r="DK37" s="28">
        <v>4.965713</v>
      </c>
      <c r="DL37" s="28">
        <v>4.287291</v>
      </c>
      <c r="DM37" s="28">
        <v>4.31885</v>
      </c>
      <c r="DN37" s="27">
        <f t="shared" si="4"/>
        <v>33.249718</v>
      </c>
      <c r="DO37" s="28">
        <v>0.832354</v>
      </c>
      <c r="DP37" s="28">
        <v>0.741392</v>
      </c>
      <c r="DQ37" s="28">
        <v>0.719826</v>
      </c>
      <c r="DR37" s="28">
        <v>0.517454</v>
      </c>
      <c r="DS37" s="28">
        <v>0.258647</v>
      </c>
      <c r="DT37" s="28">
        <v>0.731188</v>
      </c>
      <c r="DU37" s="28">
        <v>0.762168</v>
      </c>
      <c r="DV37" s="28">
        <v>0.696122</v>
      </c>
      <c r="DW37" s="28">
        <v>1.113875</v>
      </c>
      <c r="DX37" s="28">
        <v>0.983448</v>
      </c>
      <c r="DY37" s="28">
        <v>0.725425</v>
      </c>
      <c r="DZ37" s="28">
        <v>0.713711</v>
      </c>
      <c r="EA37" s="27">
        <f t="shared" si="5"/>
        <v>8.79561</v>
      </c>
      <c r="EB37" s="28">
        <f>+EB38+EB39+EB40</f>
        <v>2.55387</v>
      </c>
      <c r="EC37" s="28">
        <f aca="true" t="shared" si="8" ref="EC37:EM37">+EC38+EC39+EC40</f>
        <v>2.607497</v>
      </c>
      <c r="ED37" s="28">
        <f t="shared" si="8"/>
        <v>2.596888</v>
      </c>
      <c r="EE37" s="28">
        <f t="shared" si="8"/>
        <v>2.648405</v>
      </c>
      <c r="EF37" s="28">
        <f t="shared" si="8"/>
        <v>2.576264</v>
      </c>
      <c r="EG37" s="28">
        <f t="shared" si="8"/>
        <v>2.780186</v>
      </c>
      <c r="EH37" s="28">
        <f t="shared" si="8"/>
        <v>2.610365</v>
      </c>
      <c r="EI37" s="28">
        <f t="shared" si="8"/>
        <v>2.622368</v>
      </c>
      <c r="EJ37" s="28">
        <f t="shared" si="8"/>
        <v>2.700881</v>
      </c>
      <c r="EK37" s="28">
        <f t="shared" si="8"/>
        <v>2.75684</v>
      </c>
      <c r="EL37" s="28">
        <f t="shared" si="8"/>
        <v>2.558987</v>
      </c>
      <c r="EM37" s="28">
        <f t="shared" si="8"/>
        <v>2.60467</v>
      </c>
      <c r="EN37" s="27">
        <f t="shared" si="6"/>
        <v>31.617221</v>
      </c>
    </row>
    <row r="38" spans="1:144" ht="12">
      <c r="A38" s="1" t="s">
        <v>35</v>
      </c>
      <c r="B38" s="7">
        <v>0</v>
      </c>
      <c r="C38" s="7">
        <v>0</v>
      </c>
      <c r="D38" s="7">
        <v>0</v>
      </c>
      <c r="E38" s="7">
        <v>0.645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0.123663</v>
      </c>
      <c r="L38" s="7">
        <v>0</v>
      </c>
      <c r="M38" s="7">
        <v>0</v>
      </c>
      <c r="N38" s="27">
        <v>0.768663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0.00251</v>
      </c>
      <c r="W38" s="7">
        <v>0.00345</v>
      </c>
      <c r="X38" s="7">
        <v>0</v>
      </c>
      <c r="Y38" s="7">
        <v>0</v>
      </c>
      <c r="Z38" s="7">
        <v>0</v>
      </c>
      <c r="AA38" s="27">
        <v>0.00596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27">
        <f t="shared" si="0"/>
        <v>0</v>
      </c>
      <c r="AO38" s="7">
        <v>0.032964</v>
      </c>
      <c r="AP38" s="7">
        <v>0.082924</v>
      </c>
      <c r="AQ38" s="7">
        <v>0.032964</v>
      </c>
      <c r="AR38" s="7">
        <v>0.032964</v>
      </c>
      <c r="AS38" s="7">
        <v>0.032964</v>
      </c>
      <c r="AT38" s="7">
        <v>0.032964</v>
      </c>
      <c r="AU38" s="7">
        <v>0.032964</v>
      </c>
      <c r="AV38" s="7">
        <v>0.032964</v>
      </c>
      <c r="AW38" s="7">
        <v>0.057935</v>
      </c>
      <c r="AX38" s="7">
        <v>0.41357</v>
      </c>
      <c r="AY38" s="7">
        <v>0.032964</v>
      </c>
      <c r="AZ38" s="7">
        <v>0.032964</v>
      </c>
      <c r="BA38" s="27">
        <v>0.851105</v>
      </c>
      <c r="BB38" s="7">
        <v>0.024999</v>
      </c>
      <c r="BC38" s="7">
        <v>0.525602</v>
      </c>
      <c r="BD38" s="7">
        <v>0.000906</v>
      </c>
      <c r="BE38" s="7">
        <v>0.000906</v>
      </c>
      <c r="BF38" s="7">
        <v>0.426611</v>
      </c>
      <c r="BG38" s="7">
        <v>0.197866</v>
      </c>
      <c r="BH38" s="7">
        <v>0.000906</v>
      </c>
      <c r="BI38" s="7">
        <v>0.015276</v>
      </c>
      <c r="BJ38" s="7">
        <v>0.004922</v>
      </c>
      <c r="BK38" s="7">
        <v>0.013206</v>
      </c>
      <c r="BL38" s="7">
        <v>0.000906</v>
      </c>
      <c r="BM38" s="7">
        <v>2.078573</v>
      </c>
      <c r="BN38" s="27">
        <v>3.290679</v>
      </c>
      <c r="BO38" s="12">
        <v>0.035026</v>
      </c>
      <c r="BP38" s="12">
        <v>0.035026</v>
      </c>
      <c r="BQ38" s="12">
        <v>0.035026</v>
      </c>
      <c r="BR38" s="12">
        <v>0.200041</v>
      </c>
      <c r="BS38" s="12">
        <v>0.035026</v>
      </c>
      <c r="BT38" s="12">
        <v>0.234966</v>
      </c>
      <c r="BU38" s="12">
        <v>0.134966</v>
      </c>
      <c r="BV38" s="12">
        <v>0.035026</v>
      </c>
      <c r="BW38" s="12">
        <v>0.035026</v>
      </c>
      <c r="BX38" s="12">
        <v>0.489946</v>
      </c>
      <c r="BY38" s="12">
        <v>0.084996</v>
      </c>
      <c r="BZ38" s="12">
        <v>0.035026</v>
      </c>
      <c r="CA38" s="114">
        <f t="shared" si="1"/>
        <v>1.3900970000000001</v>
      </c>
      <c r="CB38" s="12">
        <v>-0.00457</v>
      </c>
      <c r="CC38" s="12">
        <v>-0.00457</v>
      </c>
      <c r="CD38" s="12">
        <v>-0.00457</v>
      </c>
      <c r="CE38" s="12">
        <v>-0.00457</v>
      </c>
      <c r="CF38" s="12">
        <v>-0.00457</v>
      </c>
      <c r="CG38" s="12">
        <v>-0.00457</v>
      </c>
      <c r="CH38" s="12">
        <v>-0.00457</v>
      </c>
      <c r="CI38" s="12">
        <v>-0.00457</v>
      </c>
      <c r="CJ38" s="12">
        <v>-0.00457</v>
      </c>
      <c r="CK38" s="12">
        <v>-0.00457</v>
      </c>
      <c r="CL38" s="12">
        <v>-0.00457</v>
      </c>
      <c r="CM38" s="12">
        <v>-0.00457</v>
      </c>
      <c r="CN38" s="114">
        <f t="shared" si="2"/>
        <v>-0.05483999999999999</v>
      </c>
      <c r="CO38" s="16">
        <v>-0.00457</v>
      </c>
      <c r="CP38" s="16">
        <v>-0.00457</v>
      </c>
      <c r="CQ38" s="16">
        <v>-0.00457</v>
      </c>
      <c r="CR38" s="16">
        <v>-0.00457</v>
      </c>
      <c r="CS38" s="16">
        <v>-0.00457</v>
      </c>
      <c r="CT38" s="16">
        <v>-0.00457</v>
      </c>
      <c r="CU38" s="16">
        <v>0.03637</v>
      </c>
      <c r="CV38" s="16">
        <v>0.03637</v>
      </c>
      <c r="CW38" s="16">
        <v>0.03637</v>
      </c>
      <c r="CX38" s="16">
        <v>0.03637</v>
      </c>
      <c r="CY38" s="28">
        <v>0.03637</v>
      </c>
      <c r="CZ38" s="28">
        <v>0.03637</v>
      </c>
      <c r="DA38" s="27">
        <f t="shared" si="3"/>
        <v>0.19080000000000003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0.14994</v>
      </c>
      <c r="DI38" s="28">
        <v>0</v>
      </c>
      <c r="DJ38" s="28">
        <v>0.14994</v>
      </c>
      <c r="DK38" s="28">
        <v>0</v>
      </c>
      <c r="DL38" s="28">
        <v>0</v>
      </c>
      <c r="DM38" s="28">
        <v>0</v>
      </c>
      <c r="DN38" s="27">
        <f t="shared" si="4"/>
        <v>0.29988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7">
        <f t="shared" si="5"/>
        <v>0</v>
      </c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38"/>
      <c r="EN38" s="27">
        <f t="shared" si="6"/>
        <v>0</v>
      </c>
    </row>
    <row r="39" spans="1:144" ht="12">
      <c r="A39" s="1" t="s">
        <v>36</v>
      </c>
      <c r="B39" s="7">
        <v>0</v>
      </c>
      <c r="C39" s="7">
        <v>0</v>
      </c>
      <c r="D39" s="7">
        <v>0</v>
      </c>
      <c r="E39" s="7">
        <v>0.027151</v>
      </c>
      <c r="F39" s="7">
        <v>0</v>
      </c>
      <c r="G39" s="7">
        <v>0</v>
      </c>
      <c r="H39" s="7">
        <v>0</v>
      </c>
      <c r="I39" s="7">
        <v>0.003</v>
      </c>
      <c r="J39" s="7">
        <v>0.019759</v>
      </c>
      <c r="K39" s="7">
        <v>0</v>
      </c>
      <c r="L39" s="7">
        <v>0</v>
      </c>
      <c r="M39" s="7">
        <v>0</v>
      </c>
      <c r="N39" s="27">
        <v>0.04991</v>
      </c>
      <c r="O39" s="7">
        <v>0.021757</v>
      </c>
      <c r="P39" s="7">
        <v>0.021757</v>
      </c>
      <c r="Q39" s="7">
        <v>0.018757</v>
      </c>
      <c r="R39" s="7">
        <v>0.021757</v>
      </c>
      <c r="S39" s="7">
        <v>0.018757</v>
      </c>
      <c r="T39" s="7">
        <v>0.018757</v>
      </c>
      <c r="U39" s="7">
        <v>0.022046</v>
      </c>
      <c r="V39" s="7">
        <v>0.021757</v>
      </c>
      <c r="W39" s="7">
        <v>0.019708</v>
      </c>
      <c r="X39" s="7">
        <v>0.021757</v>
      </c>
      <c r="Y39" s="7">
        <v>0.018757</v>
      </c>
      <c r="Z39" s="7">
        <v>0.235757</v>
      </c>
      <c r="AA39" s="27">
        <v>0.461324</v>
      </c>
      <c r="AB39" s="7">
        <v>0.383324</v>
      </c>
      <c r="AC39" s="7">
        <v>0.363324</v>
      </c>
      <c r="AD39" s="7">
        <v>0.067124</v>
      </c>
      <c r="AE39" s="7">
        <v>0.068924</v>
      </c>
      <c r="AF39" s="7">
        <v>0.063324</v>
      </c>
      <c r="AG39" s="7">
        <v>0.17984</v>
      </c>
      <c r="AH39" s="7">
        <v>0.076182</v>
      </c>
      <c r="AI39" s="7">
        <v>0.068624</v>
      </c>
      <c r="AJ39" s="7">
        <v>0.578725</v>
      </c>
      <c r="AK39" s="7">
        <v>0.201558</v>
      </c>
      <c r="AL39" s="7">
        <v>0.03614</v>
      </c>
      <c r="AM39" s="7">
        <v>0.331969</v>
      </c>
      <c r="AN39" s="27">
        <f t="shared" si="0"/>
        <v>2.4190579999999997</v>
      </c>
      <c r="AO39" s="7">
        <v>4.08274</v>
      </c>
      <c r="AP39" s="7">
        <v>2.192786</v>
      </c>
      <c r="AQ39" s="7">
        <v>2.035815</v>
      </c>
      <c r="AR39" s="7">
        <v>1.95442</v>
      </c>
      <c r="AS39" s="7">
        <v>2.348085</v>
      </c>
      <c r="AT39" s="7">
        <v>1.948085</v>
      </c>
      <c r="AU39" s="7">
        <v>2.159085</v>
      </c>
      <c r="AV39" s="7">
        <v>1.916228</v>
      </c>
      <c r="AW39" s="7">
        <v>1.976085</v>
      </c>
      <c r="AX39" s="7">
        <v>2.462108</v>
      </c>
      <c r="AY39" s="7">
        <v>1.948085</v>
      </c>
      <c r="AZ39" s="7">
        <v>2.154585</v>
      </c>
      <c r="BA39" s="27">
        <v>27.178107</v>
      </c>
      <c r="BB39" s="7">
        <v>2.458544</v>
      </c>
      <c r="BC39" s="7">
        <v>2.366597</v>
      </c>
      <c r="BD39" s="7">
        <v>1.987887</v>
      </c>
      <c r="BE39" s="7">
        <v>2.203243</v>
      </c>
      <c r="BF39" s="7">
        <v>2.025072</v>
      </c>
      <c r="BG39" s="7">
        <v>3.009607</v>
      </c>
      <c r="BH39" s="7">
        <v>2.043073</v>
      </c>
      <c r="BI39" s="7">
        <v>2.004637</v>
      </c>
      <c r="BJ39" s="7">
        <v>2.257981</v>
      </c>
      <c r="BK39" s="7">
        <v>2.103449</v>
      </c>
      <c r="BL39" s="7">
        <v>2.062788</v>
      </c>
      <c r="BM39" s="7">
        <v>2.16042</v>
      </c>
      <c r="BN39" s="27">
        <v>26.683298</v>
      </c>
      <c r="BO39" s="12">
        <v>3.146092</v>
      </c>
      <c r="BP39" s="12">
        <v>3.29437</v>
      </c>
      <c r="BQ39" s="12">
        <v>3.247039</v>
      </c>
      <c r="BR39" s="12">
        <v>3.216039</v>
      </c>
      <c r="BS39" s="12">
        <v>3.22606</v>
      </c>
      <c r="BT39" s="12">
        <v>3.247692</v>
      </c>
      <c r="BU39" s="12">
        <v>3.733142</v>
      </c>
      <c r="BV39" s="12">
        <v>3.574704</v>
      </c>
      <c r="BW39" s="12">
        <v>3.527311</v>
      </c>
      <c r="BX39" s="12">
        <v>3.897073</v>
      </c>
      <c r="BY39" s="12">
        <v>3.657211</v>
      </c>
      <c r="BZ39" s="12">
        <v>3.608038</v>
      </c>
      <c r="CA39" s="114">
        <f t="shared" si="1"/>
        <v>41.374771</v>
      </c>
      <c r="CB39" s="12">
        <v>5.346387</v>
      </c>
      <c r="CC39" s="12">
        <v>12.410089</v>
      </c>
      <c r="CD39" s="12">
        <v>5.524482</v>
      </c>
      <c r="CE39" s="12">
        <v>9.948471</v>
      </c>
      <c r="CF39" s="12">
        <v>5.368511</v>
      </c>
      <c r="CG39" s="12">
        <v>5.999486</v>
      </c>
      <c r="CH39" s="12">
        <v>6.226736</v>
      </c>
      <c r="CI39" s="12">
        <v>5.351896</v>
      </c>
      <c r="CJ39" s="12">
        <v>5.3457</v>
      </c>
      <c r="CK39" s="12">
        <v>6.481606</v>
      </c>
      <c r="CL39" s="12">
        <v>6.133133</v>
      </c>
      <c r="CM39" s="12">
        <v>21.676266</v>
      </c>
      <c r="CN39" s="114">
        <f t="shared" si="2"/>
        <v>95.812763</v>
      </c>
      <c r="CO39" s="16">
        <v>5.360159</v>
      </c>
      <c r="CP39" s="16">
        <v>5.587496</v>
      </c>
      <c r="CQ39" s="16">
        <v>5.356553</v>
      </c>
      <c r="CR39" s="16">
        <v>5.344796</v>
      </c>
      <c r="CS39" s="16">
        <v>5.606248</v>
      </c>
      <c r="CT39" s="16">
        <v>5.49261</v>
      </c>
      <c r="CU39" s="16">
        <v>1.547363</v>
      </c>
      <c r="CV39" s="16">
        <v>1.676763</v>
      </c>
      <c r="CW39" s="16">
        <v>1.848211</v>
      </c>
      <c r="CX39" s="16">
        <v>1.789221</v>
      </c>
      <c r="CY39" s="28">
        <v>1.571836</v>
      </c>
      <c r="CZ39" s="28">
        <v>1.674364</v>
      </c>
      <c r="DA39" s="27">
        <f t="shared" si="3"/>
        <v>42.855619999999995</v>
      </c>
      <c r="DB39" s="28">
        <v>0.599074</v>
      </c>
      <c r="DC39" s="28">
        <v>0.547335</v>
      </c>
      <c r="DD39" s="28">
        <v>0.551199</v>
      </c>
      <c r="DE39" s="28">
        <v>0.542381</v>
      </c>
      <c r="DF39" s="28">
        <v>0.530748</v>
      </c>
      <c r="DG39" s="28">
        <v>0.570559</v>
      </c>
      <c r="DH39" s="28">
        <v>3.065615</v>
      </c>
      <c r="DI39" s="28">
        <v>2.858303</v>
      </c>
      <c r="DJ39" s="28">
        <v>2.984229</v>
      </c>
      <c r="DK39" s="28">
        <v>3.727753</v>
      </c>
      <c r="DL39" s="28">
        <v>3.073643</v>
      </c>
      <c r="DM39" s="28">
        <v>3.095298</v>
      </c>
      <c r="DN39" s="27">
        <f t="shared" si="4"/>
        <v>22.146137</v>
      </c>
      <c r="DO39" s="28">
        <v>-0.049891</v>
      </c>
      <c r="DP39" s="28">
        <v>-0.066717</v>
      </c>
      <c r="DQ39" s="28">
        <v>-0.057458</v>
      </c>
      <c r="DR39" s="28">
        <v>-0.271474</v>
      </c>
      <c r="DS39" s="28">
        <v>-0.522224</v>
      </c>
      <c r="DT39" s="28">
        <v>-0.054786</v>
      </c>
      <c r="DU39" s="28">
        <v>-0.051669</v>
      </c>
      <c r="DV39" s="28">
        <v>-0.083677</v>
      </c>
      <c r="DW39" s="28">
        <v>-0.013155</v>
      </c>
      <c r="DX39" s="28">
        <v>0.206223</v>
      </c>
      <c r="DY39" s="28">
        <v>-0.056092</v>
      </c>
      <c r="DZ39" s="28">
        <v>-0.064086</v>
      </c>
      <c r="EA39" s="27">
        <f t="shared" si="5"/>
        <v>-1.0850060000000001</v>
      </c>
      <c r="EB39" s="28">
        <v>1.735816</v>
      </c>
      <c r="EC39" s="28">
        <v>1.79011</v>
      </c>
      <c r="ED39" s="28">
        <v>1.728326</v>
      </c>
      <c r="EE39" s="28">
        <v>1.830384</v>
      </c>
      <c r="EF39" s="28">
        <v>1.758974</v>
      </c>
      <c r="EG39" s="28">
        <v>1.799594</v>
      </c>
      <c r="EH39" s="28">
        <v>1.784356</v>
      </c>
      <c r="EI39" s="28">
        <v>1.805078</v>
      </c>
      <c r="EJ39" s="28">
        <v>1.883591</v>
      </c>
      <c r="EK39" s="28">
        <v>1.93955</v>
      </c>
      <c r="EL39" s="28">
        <v>1.715537</v>
      </c>
      <c r="EM39" s="38">
        <v>1.78738</v>
      </c>
      <c r="EN39" s="27">
        <f t="shared" si="6"/>
        <v>21.558696</v>
      </c>
    </row>
    <row r="40" spans="1:144" ht="12">
      <c r="A40" s="1" t="s">
        <v>37</v>
      </c>
      <c r="B40" s="7">
        <v>0.012791</v>
      </c>
      <c r="C40" s="7">
        <v>0.008428</v>
      </c>
      <c r="D40" s="7">
        <v>0.075486</v>
      </c>
      <c r="E40" s="7">
        <v>0</v>
      </c>
      <c r="F40" s="7">
        <v>0.005726</v>
      </c>
      <c r="G40" s="7">
        <v>0</v>
      </c>
      <c r="H40" s="7">
        <v>0.02062</v>
      </c>
      <c r="I40" s="7">
        <v>0</v>
      </c>
      <c r="J40" s="7">
        <v>0.03678</v>
      </c>
      <c r="K40" s="7">
        <v>0.003327</v>
      </c>
      <c r="L40" s="7">
        <v>0</v>
      </c>
      <c r="M40" s="7">
        <v>0.119972</v>
      </c>
      <c r="N40" s="27">
        <v>0.28313</v>
      </c>
      <c r="O40" s="7">
        <v>0.01</v>
      </c>
      <c r="P40" s="7">
        <v>0</v>
      </c>
      <c r="Q40" s="7">
        <v>0</v>
      </c>
      <c r="R40" s="7">
        <v>0.139286</v>
      </c>
      <c r="S40" s="7">
        <v>0</v>
      </c>
      <c r="T40" s="7">
        <v>0</v>
      </c>
      <c r="U40" s="7">
        <v>0.001719</v>
      </c>
      <c r="V40" s="7">
        <v>0</v>
      </c>
      <c r="W40" s="7">
        <v>0.001654</v>
      </c>
      <c r="X40" s="7">
        <v>0</v>
      </c>
      <c r="Y40" s="7">
        <v>0</v>
      </c>
      <c r="Z40" s="7">
        <v>0</v>
      </c>
      <c r="AA40" s="27">
        <v>0.152659</v>
      </c>
      <c r="AB40" s="7">
        <v>0.029061</v>
      </c>
      <c r="AC40" s="7">
        <v>0</v>
      </c>
      <c r="AD40" s="7">
        <v>0</v>
      </c>
      <c r="AE40" s="7">
        <v>0.163764</v>
      </c>
      <c r="AF40" s="7">
        <v>0</v>
      </c>
      <c r="AG40" s="7">
        <v>0</v>
      </c>
      <c r="AH40" s="7">
        <v>0</v>
      </c>
      <c r="AI40" s="7">
        <v>0</v>
      </c>
      <c r="AJ40" s="7">
        <v>0.012552</v>
      </c>
      <c r="AK40" s="7">
        <v>0</v>
      </c>
      <c r="AL40" s="7">
        <v>0.020535</v>
      </c>
      <c r="AM40" s="7">
        <v>0.655092</v>
      </c>
      <c r="AN40" s="27">
        <f t="shared" si="0"/>
        <v>0.881004</v>
      </c>
      <c r="AO40" s="7">
        <v>0.441152</v>
      </c>
      <c r="AP40" s="7">
        <v>0.824787</v>
      </c>
      <c r="AQ40" s="7">
        <v>0.335219</v>
      </c>
      <c r="AR40" s="7">
        <v>0.424409</v>
      </c>
      <c r="AS40" s="7">
        <v>0.35828</v>
      </c>
      <c r="AT40" s="7">
        <v>0.324787</v>
      </c>
      <c r="AU40" s="7">
        <v>0.352455</v>
      </c>
      <c r="AV40" s="7">
        <v>0.344357</v>
      </c>
      <c r="AW40" s="7">
        <v>0.344491</v>
      </c>
      <c r="AX40" s="7">
        <v>0.348414</v>
      </c>
      <c r="AY40" s="7">
        <v>0.324787</v>
      </c>
      <c r="AZ40" s="7">
        <v>0.665774</v>
      </c>
      <c r="BA40" s="27">
        <v>5.088912</v>
      </c>
      <c r="BB40" s="7">
        <v>0.245208</v>
      </c>
      <c r="BC40" s="7">
        <v>0.233893</v>
      </c>
      <c r="BD40" s="7">
        <v>0.208713</v>
      </c>
      <c r="BE40" s="7">
        <v>0.274507</v>
      </c>
      <c r="BF40" s="7">
        <v>0.223713</v>
      </c>
      <c r="BG40" s="7">
        <v>0.272514</v>
      </c>
      <c r="BH40" s="7">
        <v>0.466572</v>
      </c>
      <c r="BI40" s="7">
        <v>0.229097</v>
      </c>
      <c r="BJ40" s="7">
        <v>0.233373</v>
      </c>
      <c r="BK40" s="7">
        <v>0.255892</v>
      </c>
      <c r="BL40" s="7">
        <v>0.257909</v>
      </c>
      <c r="BM40" s="7">
        <v>0.252833</v>
      </c>
      <c r="BN40" s="27">
        <v>3.154224</v>
      </c>
      <c r="BO40" s="12">
        <v>0.596473</v>
      </c>
      <c r="BP40" s="12">
        <v>0.699041</v>
      </c>
      <c r="BQ40" s="12">
        <v>0.596473</v>
      </c>
      <c r="BR40" s="12">
        <v>0.596473</v>
      </c>
      <c r="BS40" s="12">
        <v>0.63593</v>
      </c>
      <c r="BT40" s="12">
        <v>0.605534</v>
      </c>
      <c r="BU40" s="12">
        <v>0.606953</v>
      </c>
      <c r="BV40" s="12">
        <v>0.628216</v>
      </c>
      <c r="BW40" s="12">
        <v>0.763768</v>
      </c>
      <c r="BX40" s="12">
        <v>0.755904</v>
      </c>
      <c r="BY40" s="12">
        <v>0.599652</v>
      </c>
      <c r="BZ40" s="12">
        <v>0.596664</v>
      </c>
      <c r="CA40" s="114">
        <f t="shared" si="1"/>
        <v>7.681081</v>
      </c>
      <c r="CB40" s="12">
        <v>1.090409</v>
      </c>
      <c r="CC40" s="12">
        <v>1.99235</v>
      </c>
      <c r="CD40" s="12">
        <v>2.190409</v>
      </c>
      <c r="CE40" s="12">
        <v>1.102611</v>
      </c>
      <c r="CF40" s="12">
        <v>1.124163</v>
      </c>
      <c r="CG40" s="12">
        <v>1.090409</v>
      </c>
      <c r="CH40" s="12">
        <v>1.161593</v>
      </c>
      <c r="CI40" s="12">
        <v>1.090409</v>
      </c>
      <c r="CJ40" s="12">
        <v>1.090409</v>
      </c>
      <c r="CK40" s="12">
        <v>1.093224</v>
      </c>
      <c r="CL40" s="12">
        <v>1.282711</v>
      </c>
      <c r="CM40" s="12">
        <v>1.387779</v>
      </c>
      <c r="CN40" s="114">
        <f t="shared" si="2"/>
        <v>15.696475999999999</v>
      </c>
      <c r="CO40" s="16">
        <v>1.093409</v>
      </c>
      <c r="CP40" s="16">
        <v>1.090409</v>
      </c>
      <c r="CQ40" s="16">
        <v>4.632994</v>
      </c>
      <c r="CR40" s="16">
        <v>3.039737</v>
      </c>
      <c r="CS40" s="16">
        <v>1.589394</v>
      </c>
      <c r="CT40" s="16">
        <v>1.090451</v>
      </c>
      <c r="CU40" s="16">
        <v>5.023635</v>
      </c>
      <c r="CV40" s="16">
        <v>4.926814</v>
      </c>
      <c r="CW40" s="16">
        <v>4.090748</v>
      </c>
      <c r="CX40" s="16">
        <v>3.882276</v>
      </c>
      <c r="CY40" s="28">
        <v>3.87366</v>
      </c>
      <c r="CZ40" s="28">
        <v>5.078317</v>
      </c>
      <c r="DA40" s="27">
        <f t="shared" si="3"/>
        <v>39.411843999999995</v>
      </c>
      <c r="DB40" s="28">
        <v>1.067859</v>
      </c>
      <c r="DC40" s="28">
        <v>0.514833</v>
      </c>
      <c r="DD40" s="28">
        <v>0.524653</v>
      </c>
      <c r="DE40" s="28">
        <v>0.519956</v>
      </c>
      <c r="DF40" s="28">
        <v>0.52112</v>
      </c>
      <c r="DG40" s="28">
        <v>0.545299</v>
      </c>
      <c r="DH40" s="28">
        <v>1.198015</v>
      </c>
      <c r="DI40" s="28">
        <v>1.10835</v>
      </c>
      <c r="DJ40" s="28">
        <v>1.128456</v>
      </c>
      <c r="DK40" s="28">
        <v>1.23796</v>
      </c>
      <c r="DL40" s="28">
        <v>1.213648</v>
      </c>
      <c r="DM40" s="28">
        <v>1.223552</v>
      </c>
      <c r="DN40" s="27">
        <f t="shared" si="4"/>
        <v>10.803700999999998</v>
      </c>
      <c r="DO40" s="28">
        <v>0.882245</v>
      </c>
      <c r="DP40" s="28">
        <v>0.808109</v>
      </c>
      <c r="DQ40" s="28">
        <v>0.777284</v>
      </c>
      <c r="DR40" s="28">
        <v>0.788928</v>
      </c>
      <c r="DS40" s="28">
        <v>0.780871</v>
      </c>
      <c r="DT40" s="28">
        <v>0.785974</v>
      </c>
      <c r="DU40" s="28">
        <v>0.813837</v>
      </c>
      <c r="DV40" s="28">
        <v>0.779799</v>
      </c>
      <c r="DW40" s="28">
        <v>1.12703</v>
      </c>
      <c r="DX40" s="28">
        <v>0.777225</v>
      </c>
      <c r="DY40" s="28">
        <v>0.781517</v>
      </c>
      <c r="DZ40" s="28">
        <v>0.777797</v>
      </c>
      <c r="EA40" s="27">
        <f t="shared" si="5"/>
        <v>9.880616</v>
      </c>
      <c r="EB40" s="28">
        <v>0.818054</v>
      </c>
      <c r="EC40" s="28">
        <v>0.817387</v>
      </c>
      <c r="ED40" s="28">
        <v>0.868562</v>
      </c>
      <c r="EE40" s="28">
        <v>0.818021</v>
      </c>
      <c r="EF40" s="28">
        <v>0.81729</v>
      </c>
      <c r="EG40" s="28">
        <v>0.980592</v>
      </c>
      <c r="EH40" s="28">
        <v>0.826009</v>
      </c>
      <c r="EI40" s="28">
        <v>0.81729</v>
      </c>
      <c r="EJ40" s="28">
        <v>0.81729</v>
      </c>
      <c r="EK40" s="28">
        <v>0.81729</v>
      </c>
      <c r="EL40" s="28">
        <v>0.84345</v>
      </c>
      <c r="EM40" s="38">
        <v>0.81729</v>
      </c>
      <c r="EN40" s="27">
        <f t="shared" si="6"/>
        <v>10.058525</v>
      </c>
    </row>
    <row r="41" spans="1:144" ht="12">
      <c r="A41" s="1" t="s">
        <v>38</v>
      </c>
      <c r="B41" s="7">
        <v>3.537073</v>
      </c>
      <c r="C41" s="7">
        <v>4.340108</v>
      </c>
      <c r="D41" s="7">
        <v>1.998132</v>
      </c>
      <c r="E41" s="7">
        <v>15.736186</v>
      </c>
      <c r="F41" s="7">
        <v>2.013218</v>
      </c>
      <c r="G41" s="7">
        <v>0.797375</v>
      </c>
      <c r="H41" s="7">
        <v>1.384532</v>
      </c>
      <c r="I41" s="7">
        <v>1.311239</v>
      </c>
      <c r="J41" s="7">
        <v>1.501271</v>
      </c>
      <c r="K41" s="7">
        <v>0.974131</v>
      </c>
      <c r="L41" s="7">
        <v>0.875776</v>
      </c>
      <c r="M41" s="7">
        <v>1.903135</v>
      </c>
      <c r="N41" s="27">
        <v>36.372176</v>
      </c>
      <c r="O41" s="7">
        <v>0.59602</v>
      </c>
      <c r="P41" s="7">
        <v>0.146331</v>
      </c>
      <c r="Q41" s="7">
        <v>3.300806</v>
      </c>
      <c r="R41" s="7">
        <v>4.184708</v>
      </c>
      <c r="S41" s="7">
        <v>4.014118</v>
      </c>
      <c r="T41" s="7">
        <v>4.775389</v>
      </c>
      <c r="U41" s="7">
        <v>5.687176</v>
      </c>
      <c r="V41" s="7">
        <v>3.046515</v>
      </c>
      <c r="W41" s="7">
        <v>2.337884</v>
      </c>
      <c r="X41" s="7">
        <v>1.938464</v>
      </c>
      <c r="Y41" s="7">
        <v>1.117271</v>
      </c>
      <c r="Z41" s="7">
        <v>1.622231</v>
      </c>
      <c r="AA41" s="27">
        <v>32.766913</v>
      </c>
      <c r="AB41" s="7">
        <v>2.50202</v>
      </c>
      <c r="AC41" s="7">
        <v>0.956008</v>
      </c>
      <c r="AD41" s="7">
        <v>1.561474</v>
      </c>
      <c r="AE41" s="7">
        <v>2.007828</v>
      </c>
      <c r="AF41" s="7">
        <v>1.373418</v>
      </c>
      <c r="AG41" s="7">
        <v>3.766256</v>
      </c>
      <c r="AH41" s="7">
        <v>0.076795</v>
      </c>
      <c r="AI41" s="7">
        <v>1.532293</v>
      </c>
      <c r="AJ41" s="7">
        <v>1.079813</v>
      </c>
      <c r="AK41" s="7">
        <v>-30.091166</v>
      </c>
      <c r="AL41" s="7">
        <v>0.508907</v>
      </c>
      <c r="AM41" s="7">
        <v>0.483125</v>
      </c>
      <c r="AN41" s="27">
        <f t="shared" si="0"/>
        <v>-14.243229000000001</v>
      </c>
      <c r="AO41" s="7">
        <v>4.80516</v>
      </c>
      <c r="AP41" s="7">
        <v>6.321982</v>
      </c>
      <c r="AQ41" s="7">
        <v>8.199903</v>
      </c>
      <c r="AR41" s="7">
        <v>6.027825</v>
      </c>
      <c r="AS41" s="7">
        <v>5.97693</v>
      </c>
      <c r="AT41" s="7">
        <v>6.107674</v>
      </c>
      <c r="AU41" s="7">
        <v>5.998011</v>
      </c>
      <c r="AV41" s="7">
        <v>7.284777</v>
      </c>
      <c r="AW41" s="7">
        <v>5.376821</v>
      </c>
      <c r="AX41" s="7">
        <v>5.690619</v>
      </c>
      <c r="AY41" s="7">
        <v>5.636414</v>
      </c>
      <c r="AZ41" s="7">
        <v>5.911406</v>
      </c>
      <c r="BA41" s="27">
        <v>73.337522</v>
      </c>
      <c r="BB41" s="7">
        <v>3.492061</v>
      </c>
      <c r="BC41" s="7">
        <v>6.46453</v>
      </c>
      <c r="BD41" s="7">
        <v>5.30175</v>
      </c>
      <c r="BE41" s="7">
        <v>5.593135</v>
      </c>
      <c r="BF41" s="7">
        <v>260.391426</v>
      </c>
      <c r="BG41" s="7">
        <v>5.370692</v>
      </c>
      <c r="BH41" s="7">
        <v>5.284781</v>
      </c>
      <c r="BI41" s="7">
        <v>6.55591</v>
      </c>
      <c r="BJ41" s="7">
        <v>5.584752</v>
      </c>
      <c r="BK41" s="7">
        <v>5.590494</v>
      </c>
      <c r="BL41" s="7">
        <v>5.345009</v>
      </c>
      <c r="BM41" s="7">
        <v>5.6289</v>
      </c>
      <c r="BN41" s="27">
        <v>320.60344</v>
      </c>
      <c r="BO41" s="12">
        <v>7.471341</v>
      </c>
      <c r="BP41" s="12">
        <v>28.025313</v>
      </c>
      <c r="BQ41" s="12">
        <v>7.327776</v>
      </c>
      <c r="BR41" s="12">
        <v>10.703313</v>
      </c>
      <c r="BS41" s="12">
        <v>22.536872</v>
      </c>
      <c r="BT41" s="12">
        <v>15.836621</v>
      </c>
      <c r="BU41" s="12">
        <v>10.531483</v>
      </c>
      <c r="BV41" s="12">
        <v>11.362749</v>
      </c>
      <c r="BW41" s="12">
        <v>11.323946</v>
      </c>
      <c r="BX41" s="12">
        <v>11.228287</v>
      </c>
      <c r="BY41" s="12">
        <f>BY42+BY44+BY45</f>
        <v>30.037688999999997</v>
      </c>
      <c r="BZ41" s="12">
        <v>34.932677999999996</v>
      </c>
      <c r="CA41" s="114">
        <f t="shared" si="1"/>
        <v>201.31806799999998</v>
      </c>
      <c r="CB41" s="12">
        <v>8.605649</v>
      </c>
      <c r="CC41" s="12">
        <v>0.131293</v>
      </c>
      <c r="CD41" s="12">
        <v>12.80548</v>
      </c>
      <c r="CE41" s="12">
        <v>3.397288</v>
      </c>
      <c r="CF41" s="12">
        <v>3.735277</v>
      </c>
      <c r="CG41" s="12">
        <v>6.227995</v>
      </c>
      <c r="CH41" s="12">
        <v>2.011703</v>
      </c>
      <c r="CI41" s="12">
        <v>0.964685</v>
      </c>
      <c r="CJ41" s="12">
        <v>2.169347</v>
      </c>
      <c r="CK41" s="12">
        <v>10.808782</v>
      </c>
      <c r="CL41" s="12">
        <v>15.244</v>
      </c>
      <c r="CM41" s="12">
        <v>2.829394</v>
      </c>
      <c r="CN41" s="114">
        <f t="shared" si="2"/>
        <v>68.93089299999998</v>
      </c>
      <c r="CO41" s="16">
        <v>8.9103</v>
      </c>
      <c r="CP41" s="16">
        <v>25.176052</v>
      </c>
      <c r="CQ41" s="16">
        <v>2.079769</v>
      </c>
      <c r="CR41" s="16">
        <v>17.765042</v>
      </c>
      <c r="CS41" s="16">
        <v>9.686842</v>
      </c>
      <c r="CT41" s="16">
        <v>15.035015</v>
      </c>
      <c r="CU41" s="16">
        <v>1.164613</v>
      </c>
      <c r="CV41" s="16">
        <v>0.015351</v>
      </c>
      <c r="CW41" s="16">
        <v>-2.396042</v>
      </c>
      <c r="CX41" s="16">
        <v>1.35146</v>
      </c>
      <c r="CY41" s="28">
        <v>27.378072</v>
      </c>
      <c r="CZ41" s="28">
        <v>21.686913</v>
      </c>
      <c r="DA41" s="27">
        <f t="shared" si="3"/>
        <v>127.85338700000001</v>
      </c>
      <c r="DB41" s="28">
        <v>2.54454</v>
      </c>
      <c r="DC41" s="28">
        <v>31.544673</v>
      </c>
      <c r="DD41" s="28">
        <v>15.450894</v>
      </c>
      <c r="DE41" s="28">
        <v>9.779544</v>
      </c>
      <c r="DF41" s="28">
        <v>4.928211</v>
      </c>
      <c r="DG41" s="28">
        <v>13.553704</v>
      </c>
      <c r="DH41" s="28">
        <v>-21.091571</v>
      </c>
      <c r="DI41" s="28">
        <v>-18.874</v>
      </c>
      <c r="DJ41" s="28">
        <v>-18.473359</v>
      </c>
      <c r="DK41" s="28">
        <v>-27.274073</v>
      </c>
      <c r="DL41" s="28">
        <v>-28.05717</v>
      </c>
      <c r="DM41" s="28">
        <v>-84.649671</v>
      </c>
      <c r="DN41" s="27">
        <f t="shared" si="4"/>
        <v>-120.618278</v>
      </c>
      <c r="DO41" s="28">
        <v>22.365422</v>
      </c>
      <c r="DP41" s="28">
        <v>8.782748</v>
      </c>
      <c r="DQ41" s="28">
        <v>7.775822</v>
      </c>
      <c r="DR41" s="28">
        <v>6.961042</v>
      </c>
      <c r="DS41" s="28">
        <v>9.456718</v>
      </c>
      <c r="DT41" s="28">
        <v>4.054357</v>
      </c>
      <c r="DU41" s="28">
        <v>54.203797</v>
      </c>
      <c r="DV41" s="28">
        <v>8.521996</v>
      </c>
      <c r="DW41" s="28">
        <v>2.90991</v>
      </c>
      <c r="DX41" s="28">
        <v>8.781131</v>
      </c>
      <c r="DY41" s="28">
        <v>-0.757384</v>
      </c>
      <c r="DZ41" s="28">
        <v>22.721153</v>
      </c>
      <c r="EA41" s="27">
        <f t="shared" si="5"/>
        <v>155.77671199999997</v>
      </c>
      <c r="EB41" s="28">
        <f>+EB42+EB44+EB45</f>
        <v>-4.785501</v>
      </c>
      <c r="EC41" s="28">
        <f aca="true" t="shared" si="9" ref="EC41:EM41">+EC42+EC44+EC45</f>
        <v>9.102621</v>
      </c>
      <c r="ED41" s="28">
        <f t="shared" si="9"/>
        <v>9.710588999999999</v>
      </c>
      <c r="EE41" s="28">
        <f t="shared" si="9"/>
        <v>-52.991198000000004</v>
      </c>
      <c r="EF41" s="28">
        <f t="shared" si="9"/>
        <v>2.464626</v>
      </c>
      <c r="EG41" s="28">
        <f t="shared" si="9"/>
        <v>6.043922</v>
      </c>
      <c r="EH41" s="28">
        <f t="shared" si="9"/>
        <v>-0.879635</v>
      </c>
      <c r="EI41" s="28">
        <f t="shared" si="9"/>
        <v>-2.244694</v>
      </c>
      <c r="EJ41" s="28">
        <f t="shared" si="9"/>
        <v>20.624806000000003</v>
      </c>
      <c r="EK41" s="28">
        <f t="shared" si="9"/>
        <v>-9.122710999999999</v>
      </c>
      <c r="EL41" s="28">
        <f t="shared" si="9"/>
        <v>-1.914581</v>
      </c>
      <c r="EM41" s="28">
        <f t="shared" si="9"/>
        <v>-60.87498099999999</v>
      </c>
      <c r="EN41" s="27">
        <f t="shared" si="6"/>
        <v>-84.866737</v>
      </c>
    </row>
    <row r="42" spans="1:144" ht="12">
      <c r="A42" s="1" t="s">
        <v>39</v>
      </c>
      <c r="B42" s="7">
        <v>3.526073</v>
      </c>
      <c r="C42" s="7">
        <v>3.853537</v>
      </c>
      <c r="D42" s="7">
        <v>1.981132</v>
      </c>
      <c r="E42" s="7">
        <v>15.158766</v>
      </c>
      <c r="F42" s="7">
        <v>1.475361</v>
      </c>
      <c r="G42" s="7">
        <v>0.257518</v>
      </c>
      <c r="H42" s="7">
        <v>0.848809</v>
      </c>
      <c r="I42" s="7">
        <v>0.775882</v>
      </c>
      <c r="J42" s="7">
        <v>0.233782</v>
      </c>
      <c r="K42" s="7">
        <v>0.195261</v>
      </c>
      <c r="L42" s="7">
        <v>0.261606</v>
      </c>
      <c r="M42" s="7">
        <v>1.277062</v>
      </c>
      <c r="N42" s="27">
        <v>29.844789</v>
      </c>
      <c r="O42" s="7">
        <v>0.401905</v>
      </c>
      <c r="P42" s="7">
        <v>0.013271</v>
      </c>
      <c r="Q42" s="7">
        <v>0.693451</v>
      </c>
      <c r="R42" s="7">
        <v>0.089018</v>
      </c>
      <c r="S42" s="7">
        <v>1.227161</v>
      </c>
      <c r="T42" s="7">
        <v>0.714933</v>
      </c>
      <c r="U42" s="7">
        <v>2.455514</v>
      </c>
      <c r="V42" s="7">
        <v>1.246515</v>
      </c>
      <c r="W42" s="7">
        <v>0.697856</v>
      </c>
      <c r="X42" s="7">
        <v>1.932536</v>
      </c>
      <c r="Y42" s="7">
        <v>1.030438</v>
      </c>
      <c r="Z42" s="7">
        <v>1.622231</v>
      </c>
      <c r="AA42" s="27">
        <v>12.124829</v>
      </c>
      <c r="AB42" s="7">
        <v>0.29425</v>
      </c>
      <c r="AC42" s="7">
        <v>0.81799</v>
      </c>
      <c r="AD42" s="7">
        <v>0.435</v>
      </c>
      <c r="AE42" s="7">
        <v>0.84775</v>
      </c>
      <c r="AF42" s="7">
        <v>1.319783</v>
      </c>
      <c r="AG42" s="7">
        <v>2.398849</v>
      </c>
      <c r="AH42" s="7">
        <v>0.042188</v>
      </c>
      <c r="AI42" s="7">
        <v>1.464902</v>
      </c>
      <c r="AJ42" s="7">
        <v>1.045206</v>
      </c>
      <c r="AK42" s="7">
        <v>-30.125773</v>
      </c>
      <c r="AL42" s="7">
        <v>0.05675</v>
      </c>
      <c r="AM42" s="7">
        <v>0.028518</v>
      </c>
      <c r="AN42" s="27">
        <f t="shared" si="0"/>
        <v>-21.374587</v>
      </c>
      <c r="AO42" s="7">
        <v>4.20516</v>
      </c>
      <c r="AP42" s="7">
        <v>5.58902</v>
      </c>
      <c r="AQ42" s="7">
        <v>7.399903</v>
      </c>
      <c r="AR42" s="7">
        <v>5.502511</v>
      </c>
      <c r="AS42" s="7">
        <v>5.37693</v>
      </c>
      <c r="AT42" s="7">
        <v>5.857674</v>
      </c>
      <c r="AU42" s="7">
        <v>5.698011</v>
      </c>
      <c r="AV42" s="7">
        <v>7.084777</v>
      </c>
      <c r="AW42" s="7">
        <v>5.376821</v>
      </c>
      <c r="AX42" s="7">
        <v>5.690619</v>
      </c>
      <c r="AY42" s="7">
        <v>5.589289</v>
      </c>
      <c r="AZ42" s="7">
        <v>5.911406</v>
      </c>
      <c r="BA42" s="27">
        <v>69.282121</v>
      </c>
      <c r="BB42" s="7">
        <v>3.492061</v>
      </c>
      <c r="BC42" s="7">
        <v>6.46428</v>
      </c>
      <c r="BD42" s="7">
        <v>5.28725</v>
      </c>
      <c r="BE42" s="7">
        <v>5.587045</v>
      </c>
      <c r="BF42" s="7">
        <v>260.342488</v>
      </c>
      <c r="BG42" s="7">
        <v>5.352407</v>
      </c>
      <c r="BH42" s="7">
        <v>5.263437</v>
      </c>
      <c r="BI42" s="7">
        <v>6.503145</v>
      </c>
      <c r="BJ42" s="7">
        <v>5.463927</v>
      </c>
      <c r="BK42" s="7">
        <v>5.31333</v>
      </c>
      <c r="BL42" s="7">
        <v>5.189813</v>
      </c>
      <c r="BM42" s="7">
        <v>5.3959</v>
      </c>
      <c r="BN42" s="27">
        <v>319.655083</v>
      </c>
      <c r="BO42" s="12">
        <v>7.471341</v>
      </c>
      <c r="BP42" s="12">
        <v>28.008738</v>
      </c>
      <c r="BQ42" s="12">
        <v>7.327776</v>
      </c>
      <c r="BR42" s="12">
        <v>10.553313</v>
      </c>
      <c r="BS42" s="12">
        <v>22.375872</v>
      </c>
      <c r="BT42" s="12">
        <v>15.540413</v>
      </c>
      <c r="BU42" s="12">
        <v>10.368483</v>
      </c>
      <c r="BV42" s="12">
        <v>10.508808</v>
      </c>
      <c r="BW42" s="12">
        <v>11.256646</v>
      </c>
      <c r="BX42" s="12">
        <v>11.126896</v>
      </c>
      <c r="BY42" s="12">
        <v>29.926128</v>
      </c>
      <c r="BZ42" s="12">
        <v>33.813351</v>
      </c>
      <c r="CA42" s="114">
        <f t="shared" si="1"/>
        <v>198.277765</v>
      </c>
      <c r="CB42" s="12">
        <v>8.602818</v>
      </c>
      <c r="CC42" s="12">
        <v>-0.060537</v>
      </c>
      <c r="CD42" s="12">
        <v>12.80548</v>
      </c>
      <c r="CE42" s="12">
        <v>2.197308</v>
      </c>
      <c r="CF42" s="12">
        <v>1.682985</v>
      </c>
      <c r="CG42" s="12">
        <v>5.542464</v>
      </c>
      <c r="CH42" s="12">
        <v>1.561703</v>
      </c>
      <c r="CI42" s="12">
        <v>0.509583</v>
      </c>
      <c r="CJ42" s="12">
        <v>1.869347</v>
      </c>
      <c r="CK42" s="12">
        <v>9.268822</v>
      </c>
      <c r="CL42" s="12">
        <v>14.544549</v>
      </c>
      <c r="CM42" s="12">
        <v>1.627414</v>
      </c>
      <c r="CN42" s="114">
        <f t="shared" si="2"/>
        <v>60.15193599999999</v>
      </c>
      <c r="CO42" s="16">
        <v>7.141365</v>
      </c>
      <c r="CP42" s="16">
        <v>24.052954</v>
      </c>
      <c r="CQ42" s="16">
        <v>1.334075</v>
      </c>
      <c r="CR42" s="16">
        <v>16.265042</v>
      </c>
      <c r="CS42" s="16">
        <v>6.536044</v>
      </c>
      <c r="CT42" s="16">
        <v>13.043644</v>
      </c>
      <c r="CU42" s="16">
        <v>-2.049021</v>
      </c>
      <c r="CV42" s="16">
        <v>-2.623318</v>
      </c>
      <c r="CW42" s="16">
        <v>-2.384746</v>
      </c>
      <c r="CX42" s="16">
        <v>-0.077199</v>
      </c>
      <c r="CY42" s="28">
        <v>26.274988</v>
      </c>
      <c r="CZ42" s="28">
        <v>21.398209</v>
      </c>
      <c r="DA42" s="27">
        <f t="shared" si="3"/>
        <v>108.91203700000003</v>
      </c>
      <c r="DB42" s="28">
        <v>2.389386</v>
      </c>
      <c r="DC42" s="28">
        <v>31.239657</v>
      </c>
      <c r="DD42" s="28">
        <v>15.138009</v>
      </c>
      <c r="DE42" s="28">
        <v>9.526861</v>
      </c>
      <c r="DF42" s="28">
        <v>4.934166</v>
      </c>
      <c r="DG42" s="28">
        <v>13.469659</v>
      </c>
      <c r="DH42" s="28">
        <v>-21.261966</v>
      </c>
      <c r="DI42" s="28">
        <v>-21.320471</v>
      </c>
      <c r="DJ42" s="28">
        <v>-18.701013</v>
      </c>
      <c r="DK42" s="28">
        <v>-27.368869</v>
      </c>
      <c r="DL42" s="28">
        <v>-28.095312</v>
      </c>
      <c r="DM42" s="28">
        <v>-86.2238</v>
      </c>
      <c r="DN42" s="27">
        <f t="shared" si="4"/>
        <v>-126.273693</v>
      </c>
      <c r="DO42" s="28">
        <v>22.330595</v>
      </c>
      <c r="DP42" s="28">
        <v>7.70001</v>
      </c>
      <c r="DQ42" s="28">
        <v>7.77584</v>
      </c>
      <c r="DR42" s="28">
        <v>6.995955</v>
      </c>
      <c r="DS42" s="28">
        <v>9.410278</v>
      </c>
      <c r="DT42" s="28">
        <v>3.090724</v>
      </c>
      <c r="DU42" s="28">
        <v>53.677571</v>
      </c>
      <c r="DV42" s="28">
        <v>7.431432</v>
      </c>
      <c r="DW42" s="28">
        <v>2.961329</v>
      </c>
      <c r="DX42" s="28">
        <v>7.584041</v>
      </c>
      <c r="DY42" s="28">
        <v>-0.910469</v>
      </c>
      <c r="DZ42" s="28">
        <v>21.994954</v>
      </c>
      <c r="EA42" s="27">
        <f t="shared" si="5"/>
        <v>150.04226000000003</v>
      </c>
      <c r="EB42" s="28">
        <v>-5.051135</v>
      </c>
      <c r="EC42" s="28">
        <v>8.236987</v>
      </c>
      <c r="ED42" s="28">
        <v>7.804955</v>
      </c>
      <c r="EE42" s="28">
        <v>-53.006832</v>
      </c>
      <c r="EF42" s="28">
        <v>2.448992</v>
      </c>
      <c r="EG42" s="28">
        <v>6.028288</v>
      </c>
      <c r="EH42" s="28">
        <v>-0.895269</v>
      </c>
      <c r="EI42" s="28">
        <v>-2.260328</v>
      </c>
      <c r="EJ42" s="28">
        <v>20.435172</v>
      </c>
      <c r="EK42" s="28">
        <v>-9.138345</v>
      </c>
      <c r="EL42" s="28">
        <v>-2.224205</v>
      </c>
      <c r="EM42" s="38">
        <v>-68.55635</v>
      </c>
      <c r="EN42" s="27">
        <f t="shared" si="6"/>
        <v>-96.17807</v>
      </c>
    </row>
    <row r="43" spans="1:144" ht="12">
      <c r="A43" s="8" t="s">
        <v>21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2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2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27">
        <f t="shared" si="0"/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2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255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27">
        <v>255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/>
      <c r="CA43" s="114">
        <f t="shared" si="1"/>
        <v>0</v>
      </c>
      <c r="CB43" s="12"/>
      <c r="CC43" s="12"/>
      <c r="CD43" s="12">
        <v>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14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28"/>
      <c r="CZ43" s="28"/>
      <c r="DA43" s="27"/>
      <c r="DB43" s="28"/>
      <c r="DC43" s="28"/>
      <c r="DD43" s="28"/>
      <c r="DE43" s="28"/>
      <c r="DF43" s="28"/>
      <c r="DH43" s="28"/>
      <c r="DI43" s="28"/>
      <c r="DJ43" s="28"/>
      <c r="DK43" s="28"/>
      <c r="DL43" s="28"/>
      <c r="DM43" s="28"/>
      <c r="DN43" s="27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7">
        <f t="shared" si="5"/>
        <v>0</v>
      </c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38"/>
      <c r="EN43" s="27">
        <f t="shared" si="6"/>
        <v>0</v>
      </c>
    </row>
    <row r="44" spans="1:144" ht="12">
      <c r="A44" s="1" t="s">
        <v>40</v>
      </c>
      <c r="B44" s="7">
        <v>0.011</v>
      </c>
      <c r="C44" s="7">
        <v>0.486571</v>
      </c>
      <c r="D44" s="7">
        <v>0.017</v>
      </c>
      <c r="E44" s="7">
        <v>0.57742</v>
      </c>
      <c r="F44" s="7">
        <v>0.537857</v>
      </c>
      <c r="G44" s="7">
        <v>0.539857</v>
      </c>
      <c r="H44" s="7">
        <v>0.535723</v>
      </c>
      <c r="I44" s="7">
        <v>0.535357</v>
      </c>
      <c r="J44" s="7">
        <v>1.267489</v>
      </c>
      <c r="K44" s="7">
        <v>0.77887</v>
      </c>
      <c r="L44" s="7">
        <v>0.61417</v>
      </c>
      <c r="M44" s="7">
        <v>0.626073</v>
      </c>
      <c r="N44" s="27">
        <v>6.527387</v>
      </c>
      <c r="O44" s="7">
        <v>0.194115</v>
      </c>
      <c r="P44" s="7">
        <v>0.13306</v>
      </c>
      <c r="Q44" s="7">
        <v>2.607355</v>
      </c>
      <c r="R44" s="7">
        <v>4.09569</v>
      </c>
      <c r="S44" s="7">
        <v>2.786957</v>
      </c>
      <c r="T44" s="7">
        <v>4.060456</v>
      </c>
      <c r="U44" s="7">
        <v>3.231662</v>
      </c>
      <c r="V44" s="7">
        <v>1.8</v>
      </c>
      <c r="W44" s="7">
        <v>1.640028</v>
      </c>
      <c r="X44" s="7">
        <v>0.005928</v>
      </c>
      <c r="Y44" s="7">
        <v>0.086833</v>
      </c>
      <c r="Z44" s="7">
        <v>0</v>
      </c>
      <c r="AA44" s="27">
        <v>20.642084</v>
      </c>
      <c r="AB44" s="7">
        <v>2.20777</v>
      </c>
      <c r="AC44" s="7">
        <v>0.138018</v>
      </c>
      <c r="AD44" s="7">
        <v>1.126474</v>
      </c>
      <c r="AE44" s="7">
        <v>1.160078</v>
      </c>
      <c r="AF44" s="7">
        <v>0.053635</v>
      </c>
      <c r="AG44" s="7">
        <v>1.367407</v>
      </c>
      <c r="AH44" s="7">
        <v>0.034607</v>
      </c>
      <c r="AI44" s="7">
        <v>0.067391</v>
      </c>
      <c r="AJ44" s="7">
        <v>0.034607</v>
      </c>
      <c r="AK44" s="7">
        <v>0.034607</v>
      </c>
      <c r="AL44" s="7">
        <v>0.452157</v>
      </c>
      <c r="AM44" s="7">
        <v>0.454607</v>
      </c>
      <c r="AN44" s="27">
        <f t="shared" si="0"/>
        <v>7.1313580000000005</v>
      </c>
      <c r="AO44" s="7">
        <v>0.6</v>
      </c>
      <c r="AP44" s="7">
        <v>0.732962</v>
      </c>
      <c r="AQ44" s="7">
        <v>0.8</v>
      </c>
      <c r="AR44" s="7">
        <v>0.525314</v>
      </c>
      <c r="AS44" s="7">
        <v>0.6</v>
      </c>
      <c r="AT44" s="7">
        <v>0.25</v>
      </c>
      <c r="AU44" s="7">
        <v>0.3</v>
      </c>
      <c r="AV44" s="7">
        <v>0.2</v>
      </c>
      <c r="AW44" s="7">
        <v>0</v>
      </c>
      <c r="AX44" s="7">
        <v>0</v>
      </c>
      <c r="AY44" s="7">
        <v>0.047125</v>
      </c>
      <c r="AZ44" s="7">
        <v>0</v>
      </c>
      <c r="BA44" s="27">
        <v>4.055401</v>
      </c>
      <c r="BB44" s="7">
        <v>0</v>
      </c>
      <c r="BC44" s="7">
        <v>0.00025</v>
      </c>
      <c r="BD44" s="7">
        <v>0.0145</v>
      </c>
      <c r="BE44" s="7">
        <v>0.00609</v>
      </c>
      <c r="BF44" s="7">
        <v>0.048938</v>
      </c>
      <c r="BG44" s="7">
        <v>0.018285</v>
      </c>
      <c r="BH44" s="7">
        <v>0.021344</v>
      </c>
      <c r="BI44" s="7">
        <v>0.052765</v>
      </c>
      <c r="BJ44" s="7">
        <v>0.120825</v>
      </c>
      <c r="BK44" s="7">
        <v>0.277164</v>
      </c>
      <c r="BL44" s="7">
        <v>0.155196</v>
      </c>
      <c r="BM44" s="7">
        <v>0.233</v>
      </c>
      <c r="BN44" s="27">
        <v>0.948357</v>
      </c>
      <c r="BO44" s="12">
        <v>0</v>
      </c>
      <c r="BP44" s="12">
        <v>0.016575</v>
      </c>
      <c r="BQ44" s="12">
        <v>0</v>
      </c>
      <c r="BR44" s="12">
        <v>0.15</v>
      </c>
      <c r="BS44" s="12">
        <v>0.161</v>
      </c>
      <c r="BT44" s="12">
        <v>0.296208</v>
      </c>
      <c r="BU44" s="12">
        <v>0.163</v>
      </c>
      <c r="BV44" s="12">
        <v>0.853941</v>
      </c>
      <c r="BW44" s="12">
        <v>0.0673</v>
      </c>
      <c r="BX44" s="12">
        <v>0.101391</v>
      </c>
      <c r="BY44" s="12">
        <v>0.111561</v>
      </c>
      <c r="BZ44" s="12">
        <v>1.119327</v>
      </c>
      <c r="CA44" s="114">
        <f t="shared" si="1"/>
        <v>3.0403029999999998</v>
      </c>
      <c r="CB44" s="12">
        <v>0.002831</v>
      </c>
      <c r="CC44" s="12">
        <v>0.19183</v>
      </c>
      <c r="CD44" s="12"/>
      <c r="CE44" s="12">
        <v>1.19998</v>
      </c>
      <c r="CF44" s="12">
        <v>2.052292</v>
      </c>
      <c r="CG44" s="12">
        <v>0.685531</v>
      </c>
      <c r="CH44" s="12">
        <v>0.45</v>
      </c>
      <c r="CI44" s="12">
        <v>0.455102</v>
      </c>
      <c r="CJ44" s="12">
        <v>0.3</v>
      </c>
      <c r="CK44" s="12">
        <v>1.53996</v>
      </c>
      <c r="CL44" s="12">
        <v>0.699451</v>
      </c>
      <c r="CM44" s="12">
        <v>1.20198</v>
      </c>
      <c r="CN44" s="114">
        <f t="shared" si="2"/>
        <v>8.778957</v>
      </c>
      <c r="CO44" s="16">
        <v>1.768935</v>
      </c>
      <c r="CP44" s="16">
        <v>1.123098</v>
      </c>
      <c r="CQ44" s="16">
        <v>0.745694</v>
      </c>
      <c r="CR44" s="16">
        <v>1.5</v>
      </c>
      <c r="CS44" s="16">
        <v>3.150798</v>
      </c>
      <c r="CT44" s="16">
        <v>1.991371</v>
      </c>
      <c r="CU44" s="16">
        <v>3.213634</v>
      </c>
      <c r="CV44" s="16">
        <v>2.638669</v>
      </c>
      <c r="CW44" s="16">
        <v>-0.011296</v>
      </c>
      <c r="CX44" s="16">
        <v>1.428659</v>
      </c>
      <c r="CY44" s="28">
        <v>1.103084</v>
      </c>
      <c r="CZ44" s="28">
        <v>0.288704</v>
      </c>
      <c r="DA44" s="27">
        <f t="shared" si="3"/>
        <v>18.941349999999996</v>
      </c>
      <c r="DB44" s="28">
        <v>0.155154</v>
      </c>
      <c r="DC44" s="28">
        <v>0.295016</v>
      </c>
      <c r="DD44" s="28">
        <v>0.312885</v>
      </c>
      <c r="DE44" s="28">
        <v>0.212045</v>
      </c>
      <c r="DF44" s="28">
        <v>-0.005955</v>
      </c>
      <c r="DG44" s="28">
        <v>0.084045</v>
      </c>
      <c r="DH44" s="28">
        <v>0.170395</v>
      </c>
      <c r="DI44" s="28">
        <v>2.446471</v>
      </c>
      <c r="DJ44" s="28">
        <v>0.227654</v>
      </c>
      <c r="DK44" s="28">
        <v>0.094796</v>
      </c>
      <c r="DL44" s="28">
        <v>0.038142</v>
      </c>
      <c r="DM44" s="28">
        <v>1.574129</v>
      </c>
      <c r="DN44" s="27">
        <f t="shared" si="4"/>
        <v>5.6047769999999995</v>
      </c>
      <c r="DO44" s="28">
        <v>0.019553</v>
      </c>
      <c r="DP44" s="28">
        <v>0.926199</v>
      </c>
      <c r="DQ44" s="28">
        <v>-1.8E-05</v>
      </c>
      <c r="DR44" s="28">
        <v>-0.066591</v>
      </c>
      <c r="DS44" s="28">
        <v>-0.049219</v>
      </c>
      <c r="DT44" s="28">
        <v>0.963633</v>
      </c>
      <c r="DU44" s="28">
        <v>0.431644</v>
      </c>
      <c r="DV44" s="28">
        <v>0.953522</v>
      </c>
      <c r="DW44" s="28">
        <v>-0.051419</v>
      </c>
      <c r="DX44" s="28">
        <v>1.19709</v>
      </c>
      <c r="DY44" s="28">
        <v>0.153085</v>
      </c>
      <c r="DZ44" s="28">
        <v>0.726199</v>
      </c>
      <c r="EA44" s="27">
        <f t="shared" si="5"/>
        <v>5.203678</v>
      </c>
      <c r="EB44" s="28">
        <v>0.265634</v>
      </c>
      <c r="EC44" s="28">
        <v>0.865634</v>
      </c>
      <c r="ED44" s="28">
        <v>1.905634</v>
      </c>
      <c r="EE44" s="28">
        <v>0.015634</v>
      </c>
      <c r="EF44" s="28">
        <v>0.015634</v>
      </c>
      <c r="EG44" s="28">
        <v>0.015634</v>
      </c>
      <c r="EH44" s="28">
        <v>0.015634</v>
      </c>
      <c r="EI44" s="28">
        <v>0.015634</v>
      </c>
      <c r="EJ44" s="28">
        <v>0.189634</v>
      </c>
      <c r="EK44" s="28">
        <v>0.015634</v>
      </c>
      <c r="EL44" s="28">
        <v>0.309624</v>
      </c>
      <c r="EM44" s="38">
        <v>7.681369</v>
      </c>
      <c r="EN44" s="27">
        <f t="shared" si="6"/>
        <v>11.311333</v>
      </c>
    </row>
    <row r="45" spans="1:144" ht="12">
      <c r="A45" s="1" t="s">
        <v>41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2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2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27">
        <f t="shared" si="0"/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2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27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/>
      <c r="CA45" s="114">
        <f t="shared" si="1"/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14">
        <f t="shared" si="2"/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28">
        <v>0</v>
      </c>
      <c r="CZ45" s="28">
        <v>0</v>
      </c>
      <c r="DA45" s="27">
        <f t="shared" si="3"/>
        <v>0</v>
      </c>
      <c r="DB45" s="28">
        <v>0</v>
      </c>
      <c r="DC45" s="28">
        <v>0.01</v>
      </c>
      <c r="DD45" s="28">
        <v>0</v>
      </c>
      <c r="DE45" s="28">
        <v>0.040638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7">
        <f t="shared" si="4"/>
        <v>0.050638</v>
      </c>
      <c r="DO45" s="28">
        <v>0.015274</v>
      </c>
      <c r="DP45" s="28">
        <v>0.156539</v>
      </c>
      <c r="DQ45" s="28">
        <v>0</v>
      </c>
      <c r="DR45" s="28">
        <v>0.031678</v>
      </c>
      <c r="DS45" s="28">
        <v>0.095659</v>
      </c>
      <c r="DT45" s="28">
        <v>0</v>
      </c>
      <c r="DU45" s="28">
        <v>0.094582</v>
      </c>
      <c r="DV45" s="28">
        <v>0.137042</v>
      </c>
      <c r="DW45" s="28">
        <v>0</v>
      </c>
      <c r="DX45" s="28">
        <v>0</v>
      </c>
      <c r="DY45" s="28">
        <v>0</v>
      </c>
      <c r="DZ45" s="28">
        <v>0</v>
      </c>
      <c r="EA45" s="27">
        <f t="shared" si="5"/>
        <v>0.5307740000000001</v>
      </c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38"/>
      <c r="EN45" s="27">
        <f t="shared" si="6"/>
        <v>0</v>
      </c>
    </row>
    <row r="46" spans="1:144" ht="12">
      <c r="A46" s="1" t="s">
        <v>42</v>
      </c>
      <c r="B46" s="7">
        <v>1.096848</v>
      </c>
      <c r="C46" s="7">
        <v>0.758488</v>
      </c>
      <c r="D46" s="7">
        <v>1.172087</v>
      </c>
      <c r="E46" s="7">
        <v>0.767678</v>
      </c>
      <c r="F46" s="7">
        <v>0.89748</v>
      </c>
      <c r="G46" s="7">
        <v>1.104433</v>
      </c>
      <c r="H46" s="7">
        <v>2.123149</v>
      </c>
      <c r="I46" s="7">
        <v>0.944529</v>
      </c>
      <c r="J46" s="7">
        <v>0.988842</v>
      </c>
      <c r="K46" s="7">
        <v>0.541484</v>
      </c>
      <c r="L46" s="7">
        <v>0.8872</v>
      </c>
      <c r="M46" s="7">
        <v>1.485753</v>
      </c>
      <c r="N46" s="27">
        <v>12.767971</v>
      </c>
      <c r="O46" s="7">
        <v>0.075343</v>
      </c>
      <c r="P46" s="7">
        <v>0.624673</v>
      </c>
      <c r="Q46" s="7">
        <v>0.213406</v>
      </c>
      <c r="R46" s="7">
        <v>4.162968</v>
      </c>
      <c r="S46" s="7">
        <v>1.281061</v>
      </c>
      <c r="T46" s="7">
        <v>1.217661</v>
      </c>
      <c r="U46" s="7">
        <v>0.848342</v>
      </c>
      <c r="V46" s="7">
        <v>0.978879</v>
      </c>
      <c r="W46" s="7">
        <v>1.669758</v>
      </c>
      <c r="X46" s="7">
        <v>2.112779</v>
      </c>
      <c r="Y46" s="7">
        <v>2.156188</v>
      </c>
      <c r="Z46" s="7">
        <v>2.278924</v>
      </c>
      <c r="AA46" s="27">
        <v>17.619982</v>
      </c>
      <c r="AB46" s="7">
        <v>1.673826</v>
      </c>
      <c r="AC46" s="7">
        <v>1.558374</v>
      </c>
      <c r="AD46" s="7">
        <v>2.413934</v>
      </c>
      <c r="AE46" s="7">
        <v>2.839783</v>
      </c>
      <c r="AF46" s="7">
        <v>1.500934</v>
      </c>
      <c r="AG46" s="7">
        <v>4.185068</v>
      </c>
      <c r="AH46" s="7">
        <v>1.896481</v>
      </c>
      <c r="AI46" s="7">
        <v>1.563348</v>
      </c>
      <c r="AJ46" s="7">
        <v>3.029394</v>
      </c>
      <c r="AK46" s="7">
        <v>3.493864</v>
      </c>
      <c r="AL46" s="7">
        <v>5.334078</v>
      </c>
      <c r="AM46" s="7">
        <v>2.549291</v>
      </c>
      <c r="AN46" s="27">
        <f t="shared" si="0"/>
        <v>32.038375</v>
      </c>
      <c r="AO46" s="7">
        <v>3.163862</v>
      </c>
      <c r="AP46" s="7">
        <v>3.197489</v>
      </c>
      <c r="AQ46" s="7">
        <v>2.8425</v>
      </c>
      <c r="AR46" s="7">
        <v>2.058908</v>
      </c>
      <c r="AS46" s="7">
        <v>1.136382</v>
      </c>
      <c r="AT46" s="7">
        <v>2.536564</v>
      </c>
      <c r="AU46" s="7">
        <v>0.699927</v>
      </c>
      <c r="AV46" s="7">
        <v>2.533626</v>
      </c>
      <c r="AW46" s="7">
        <v>1.362684</v>
      </c>
      <c r="AX46" s="7">
        <v>14.246999</v>
      </c>
      <c r="AY46" s="7">
        <v>2.562064</v>
      </c>
      <c r="AZ46" s="7">
        <v>6.36535</v>
      </c>
      <c r="BA46" s="27">
        <v>42.706355</v>
      </c>
      <c r="BB46" s="7">
        <v>4.351421</v>
      </c>
      <c r="BC46" s="7">
        <v>1.836047</v>
      </c>
      <c r="BD46" s="7">
        <v>5.789859</v>
      </c>
      <c r="BE46" s="7">
        <v>3.594552</v>
      </c>
      <c r="BF46" s="7">
        <v>1.050176</v>
      </c>
      <c r="BG46" s="7">
        <v>15.552281</v>
      </c>
      <c r="BH46" s="7">
        <v>12.337597</v>
      </c>
      <c r="BI46" s="7">
        <v>4.024381</v>
      </c>
      <c r="BJ46" s="7">
        <v>5.896337</v>
      </c>
      <c r="BK46" s="7">
        <v>4.255962</v>
      </c>
      <c r="BL46" s="7">
        <v>23.847657</v>
      </c>
      <c r="BM46" s="7">
        <v>6.964561</v>
      </c>
      <c r="BN46" s="27">
        <v>89.500831</v>
      </c>
      <c r="BO46" s="12">
        <v>4.80351</v>
      </c>
      <c r="BP46" s="12">
        <v>3.538812</v>
      </c>
      <c r="BQ46" s="12">
        <v>1.866161</v>
      </c>
      <c r="BR46" s="12">
        <v>18.174628</v>
      </c>
      <c r="BS46" s="12">
        <v>18.194857</v>
      </c>
      <c r="BT46" s="12">
        <v>6.932028</v>
      </c>
      <c r="BU46" s="12">
        <v>32.657963</v>
      </c>
      <c r="BV46" s="12">
        <v>6.599418</v>
      </c>
      <c r="BW46" s="12">
        <v>21.65252</v>
      </c>
      <c r="BX46" s="12">
        <v>3.258956</v>
      </c>
      <c r="BY46" s="12">
        <v>30.528801</v>
      </c>
      <c r="BZ46" s="12">
        <v>8.93146</v>
      </c>
      <c r="CA46" s="114">
        <f t="shared" si="1"/>
        <v>157.13911399999998</v>
      </c>
      <c r="CB46" s="12">
        <v>4.755755</v>
      </c>
      <c r="CC46" s="12">
        <v>14.505628</v>
      </c>
      <c r="CD46" s="12">
        <v>5.671198</v>
      </c>
      <c r="CE46" s="12">
        <v>9.988097</v>
      </c>
      <c r="CF46" s="12">
        <v>3.846801</v>
      </c>
      <c r="CG46" s="12">
        <v>2.173079</v>
      </c>
      <c r="CH46" s="12">
        <v>4.572019</v>
      </c>
      <c r="CI46" s="12">
        <v>8.799397</v>
      </c>
      <c r="CJ46" s="12">
        <v>15.361045</v>
      </c>
      <c r="CK46" s="12">
        <v>7.532318</v>
      </c>
      <c r="CL46" s="12">
        <v>4.473045</v>
      </c>
      <c r="CM46" s="12">
        <v>7.358602</v>
      </c>
      <c r="CN46" s="114">
        <f t="shared" si="2"/>
        <v>89.036984</v>
      </c>
      <c r="CO46" s="16">
        <v>3.639434</v>
      </c>
      <c r="CP46" s="16">
        <v>3.272825</v>
      </c>
      <c r="CQ46" s="16">
        <v>10.563941</v>
      </c>
      <c r="CR46" s="16">
        <v>-0.054501</v>
      </c>
      <c r="CS46" s="16">
        <v>0.632976</v>
      </c>
      <c r="CT46" s="16">
        <v>1.316848</v>
      </c>
      <c r="CU46" s="16">
        <v>7.804276</v>
      </c>
      <c r="CV46" s="16">
        <v>15.668226</v>
      </c>
      <c r="CW46" s="16">
        <v>30.135076</v>
      </c>
      <c r="CX46" s="16">
        <v>3.85859</v>
      </c>
      <c r="CY46" s="28">
        <v>7.540932</v>
      </c>
      <c r="CZ46" s="28">
        <v>9.015793</v>
      </c>
      <c r="DA46" s="27">
        <f t="shared" si="3"/>
        <v>93.394416</v>
      </c>
      <c r="DB46" s="28">
        <v>7.656982</v>
      </c>
      <c r="DC46" s="28">
        <v>2.075426</v>
      </c>
      <c r="DD46" s="28">
        <v>4.290574</v>
      </c>
      <c r="DE46" s="28">
        <v>25.18827</v>
      </c>
      <c r="DF46" s="28">
        <v>3.362177</v>
      </c>
      <c r="DG46" s="28">
        <v>15.1335</v>
      </c>
      <c r="DH46" s="28">
        <v>5.456245</v>
      </c>
      <c r="DI46" s="28">
        <v>8.688368</v>
      </c>
      <c r="DJ46" s="28">
        <v>5.882804</v>
      </c>
      <c r="DK46" s="28">
        <v>8.544028</v>
      </c>
      <c r="DL46" s="28">
        <v>9.220034</v>
      </c>
      <c r="DM46" s="28">
        <v>6.135692</v>
      </c>
      <c r="DN46" s="27">
        <f t="shared" si="4"/>
        <v>101.63410000000002</v>
      </c>
      <c r="DO46" s="28">
        <v>8.266128</v>
      </c>
      <c r="DP46" s="28">
        <v>4.996525</v>
      </c>
      <c r="DQ46" s="28">
        <v>8.034451</v>
      </c>
      <c r="DR46" s="28">
        <v>0.413436</v>
      </c>
      <c r="DS46" s="28">
        <v>2.135837</v>
      </c>
      <c r="DT46" s="28">
        <v>4.868704</v>
      </c>
      <c r="DU46" s="28">
        <v>8.800571</v>
      </c>
      <c r="DV46" s="28">
        <v>1.09123</v>
      </c>
      <c r="DW46" s="28">
        <v>8.452648</v>
      </c>
      <c r="DX46" s="28">
        <v>5.735586</v>
      </c>
      <c r="DY46" s="28">
        <v>6.309314</v>
      </c>
      <c r="DZ46" s="28">
        <v>1.983782</v>
      </c>
      <c r="EA46" s="27">
        <f t="shared" si="5"/>
        <v>61.088212000000006</v>
      </c>
      <c r="EB46" s="28">
        <v>7.257741</v>
      </c>
      <c r="EC46" s="28">
        <v>6.296129</v>
      </c>
      <c r="ED46" s="28">
        <v>11.724353</v>
      </c>
      <c r="EE46" s="28">
        <v>7.579768</v>
      </c>
      <c r="EF46" s="28">
        <v>2.007688</v>
      </c>
      <c r="EG46" s="28">
        <v>3.012898</v>
      </c>
      <c r="EH46" s="28">
        <v>3.928228</v>
      </c>
      <c r="EI46" s="28">
        <v>7.521445</v>
      </c>
      <c r="EJ46" s="28">
        <v>4.184188</v>
      </c>
      <c r="EK46" s="28">
        <v>5.802652</v>
      </c>
      <c r="EL46" s="28">
        <v>6.428661</v>
      </c>
      <c r="EM46" s="38">
        <v>6.317652</v>
      </c>
      <c r="EN46" s="27">
        <f t="shared" si="6"/>
        <v>72.061403</v>
      </c>
    </row>
    <row r="47" spans="1:144" ht="12">
      <c r="A47" s="1" t="s">
        <v>43</v>
      </c>
      <c r="B47" s="7">
        <v>1.280946</v>
      </c>
      <c r="C47" s="7">
        <v>1.30977</v>
      </c>
      <c r="D47" s="7">
        <v>0.883575</v>
      </c>
      <c r="E47" s="7">
        <v>1.86932</v>
      </c>
      <c r="F47" s="7">
        <v>6.466616</v>
      </c>
      <c r="G47" s="7">
        <v>2.066135</v>
      </c>
      <c r="H47" s="7">
        <v>4.248676</v>
      </c>
      <c r="I47" s="7">
        <v>3.106867</v>
      </c>
      <c r="J47" s="7">
        <v>5.53791</v>
      </c>
      <c r="K47" s="7">
        <v>2.353591</v>
      </c>
      <c r="L47" s="7">
        <v>2.223617</v>
      </c>
      <c r="M47" s="7">
        <v>2.875363</v>
      </c>
      <c r="N47" s="27">
        <v>34.222386</v>
      </c>
      <c r="O47" s="7">
        <v>1.850911</v>
      </c>
      <c r="P47" s="7">
        <v>2.665171</v>
      </c>
      <c r="Q47" s="7">
        <v>8.176925</v>
      </c>
      <c r="R47" s="7">
        <v>3.798481</v>
      </c>
      <c r="S47" s="7">
        <v>2.286442</v>
      </c>
      <c r="T47" s="7">
        <v>6.158868</v>
      </c>
      <c r="U47" s="7">
        <v>2.138659</v>
      </c>
      <c r="V47" s="7">
        <v>2.741558</v>
      </c>
      <c r="W47" s="7">
        <v>2.246718</v>
      </c>
      <c r="X47" s="7">
        <v>3.486051</v>
      </c>
      <c r="Y47" s="7">
        <v>1.63322</v>
      </c>
      <c r="Z47" s="7">
        <v>1.913073</v>
      </c>
      <c r="AA47" s="27">
        <v>39.096077</v>
      </c>
      <c r="AB47" s="7">
        <v>1.928774</v>
      </c>
      <c r="AC47" s="7">
        <v>2.273502</v>
      </c>
      <c r="AD47" s="7">
        <v>2.023455</v>
      </c>
      <c r="AE47" s="7">
        <v>2.891541</v>
      </c>
      <c r="AF47" s="7">
        <v>1.273379</v>
      </c>
      <c r="AG47" s="7">
        <v>2.451402</v>
      </c>
      <c r="AH47" s="7">
        <v>3.411009</v>
      </c>
      <c r="AI47" s="7">
        <v>2.623685</v>
      </c>
      <c r="AJ47" s="7">
        <v>3.476306</v>
      </c>
      <c r="AK47" s="7">
        <v>4.882393</v>
      </c>
      <c r="AL47" s="7">
        <v>3.30326</v>
      </c>
      <c r="AM47" s="7">
        <v>5.098784</v>
      </c>
      <c r="AN47" s="27">
        <f t="shared" si="0"/>
        <v>35.63749000000001</v>
      </c>
      <c r="AO47" s="7">
        <v>4.962163</v>
      </c>
      <c r="AP47" s="7">
        <v>1.291797</v>
      </c>
      <c r="AQ47" s="7">
        <v>5.7866</v>
      </c>
      <c r="AR47" s="7">
        <v>3.950084</v>
      </c>
      <c r="AS47" s="7">
        <v>2.900205</v>
      </c>
      <c r="AT47" s="7">
        <v>4.392244</v>
      </c>
      <c r="AU47" s="7">
        <v>4.231769</v>
      </c>
      <c r="AV47" s="7">
        <v>3.922294</v>
      </c>
      <c r="AW47" s="7">
        <v>5.111373</v>
      </c>
      <c r="AX47" s="7">
        <v>5.545398</v>
      </c>
      <c r="AY47" s="7">
        <v>2.497377</v>
      </c>
      <c r="AZ47" s="7">
        <v>7.501812</v>
      </c>
      <c r="BA47" s="27">
        <v>52.093116</v>
      </c>
      <c r="BB47" s="7">
        <v>17.247171</v>
      </c>
      <c r="BC47" s="7">
        <v>3.129791</v>
      </c>
      <c r="BD47" s="7">
        <v>6.749772</v>
      </c>
      <c r="BE47" s="7">
        <v>6.189608</v>
      </c>
      <c r="BF47" s="7">
        <v>15.989307</v>
      </c>
      <c r="BG47" s="7">
        <v>11.194595</v>
      </c>
      <c r="BH47" s="7">
        <v>11.448422</v>
      </c>
      <c r="BI47" s="7">
        <v>3.802454</v>
      </c>
      <c r="BJ47" s="7">
        <v>6.126546</v>
      </c>
      <c r="BK47" s="7">
        <v>26.452431</v>
      </c>
      <c r="BL47" s="7">
        <v>3.953733</v>
      </c>
      <c r="BM47" s="7">
        <v>5.677633</v>
      </c>
      <c r="BN47" s="27">
        <v>117.961463</v>
      </c>
      <c r="BO47" s="12">
        <v>31.133308</v>
      </c>
      <c r="BP47" s="12">
        <v>10.246121</v>
      </c>
      <c r="BQ47" s="12">
        <v>14.808096</v>
      </c>
      <c r="BR47" s="12">
        <v>20.198167</v>
      </c>
      <c r="BS47" s="12">
        <v>8.02857</v>
      </c>
      <c r="BT47" s="12">
        <v>9.276293</v>
      </c>
      <c r="BU47" s="12">
        <v>10.893089</v>
      </c>
      <c r="BV47" s="12">
        <v>12.691745</v>
      </c>
      <c r="BW47" s="12">
        <v>11.089558</v>
      </c>
      <c r="BX47" s="12">
        <v>11.627676</v>
      </c>
      <c r="BY47" s="12">
        <v>7.147907</v>
      </c>
      <c r="BZ47" s="12">
        <v>26.705664</v>
      </c>
      <c r="CA47" s="114">
        <f t="shared" si="1"/>
        <v>173.84619400000003</v>
      </c>
      <c r="CB47" s="12">
        <v>8.447028</v>
      </c>
      <c r="CC47" s="12">
        <v>24.039115</v>
      </c>
      <c r="CD47" s="12">
        <v>15.20584</v>
      </c>
      <c r="CE47" s="12">
        <v>10.971232</v>
      </c>
      <c r="CF47" s="12">
        <v>10.359422</v>
      </c>
      <c r="CG47" s="12">
        <v>25.258341</v>
      </c>
      <c r="CH47" s="12">
        <v>17.418578</v>
      </c>
      <c r="CI47" s="12">
        <v>12.238934</v>
      </c>
      <c r="CJ47" s="12">
        <v>25.020139</v>
      </c>
      <c r="CK47" s="12">
        <v>-9.321785</v>
      </c>
      <c r="CL47" s="12">
        <v>12.29359</v>
      </c>
      <c r="CM47" s="12">
        <v>23.927021</v>
      </c>
      <c r="CN47" s="114">
        <f t="shared" si="2"/>
        <v>175.857455</v>
      </c>
      <c r="CO47" s="16">
        <v>14.170189</v>
      </c>
      <c r="CP47" s="16">
        <v>14.757812</v>
      </c>
      <c r="CQ47" s="16">
        <v>13.334523</v>
      </c>
      <c r="CR47" s="16">
        <v>22.506951</v>
      </c>
      <c r="CS47" s="16">
        <v>8.360384</v>
      </c>
      <c r="CT47" s="16">
        <v>15.791528</v>
      </c>
      <c r="CU47" s="16">
        <v>16.498399</v>
      </c>
      <c r="CV47" s="16">
        <v>16.108074</v>
      </c>
      <c r="CW47" s="16">
        <v>18.837534</v>
      </c>
      <c r="CX47" s="16">
        <v>7.363516</v>
      </c>
      <c r="CY47" s="28">
        <v>10.612639</v>
      </c>
      <c r="CZ47" s="28">
        <v>8.238235</v>
      </c>
      <c r="DA47" s="27">
        <f t="shared" si="3"/>
        <v>166.579784</v>
      </c>
      <c r="DB47" s="28">
        <v>8.22334</v>
      </c>
      <c r="DC47" s="28">
        <v>4.652996</v>
      </c>
      <c r="DD47" s="28">
        <v>6.637451</v>
      </c>
      <c r="DE47" s="28">
        <v>5.720391</v>
      </c>
      <c r="DF47" s="28">
        <v>8.091147</v>
      </c>
      <c r="DG47" s="28">
        <v>7.937376</v>
      </c>
      <c r="DH47" s="28">
        <v>8.048976</v>
      </c>
      <c r="DI47" s="28">
        <v>6.943333</v>
      </c>
      <c r="DJ47" s="28">
        <v>8.834821</v>
      </c>
      <c r="DK47" s="28">
        <v>13.608755</v>
      </c>
      <c r="DL47" s="28">
        <v>25.563245</v>
      </c>
      <c r="DM47" s="28">
        <v>12.768254</v>
      </c>
      <c r="DN47" s="27">
        <f t="shared" si="4"/>
        <v>117.030085</v>
      </c>
      <c r="DO47" s="28">
        <v>4.405097</v>
      </c>
      <c r="DP47" s="28">
        <v>3.684285</v>
      </c>
      <c r="DQ47" s="28">
        <v>3.400521</v>
      </c>
      <c r="DR47" s="28">
        <v>1.998708</v>
      </c>
      <c r="DS47" s="28">
        <v>0.682551</v>
      </c>
      <c r="DT47" s="28">
        <v>11.028833</v>
      </c>
      <c r="DU47" s="28">
        <v>2.28246</v>
      </c>
      <c r="DV47" s="28">
        <v>3.062252</v>
      </c>
      <c r="DW47" s="28">
        <v>10.268531</v>
      </c>
      <c r="DX47" s="28">
        <v>4.583348</v>
      </c>
      <c r="DY47" s="28">
        <v>2.438255</v>
      </c>
      <c r="DZ47" s="28">
        <v>4.865692</v>
      </c>
      <c r="EA47" s="27">
        <f t="shared" si="5"/>
        <v>52.700533</v>
      </c>
      <c r="EB47" s="28">
        <v>2.262839</v>
      </c>
      <c r="EC47" s="28">
        <v>3.328589</v>
      </c>
      <c r="ED47" s="28">
        <v>1.099881</v>
      </c>
      <c r="EE47" s="28">
        <v>4.12892</v>
      </c>
      <c r="EF47" s="28">
        <v>1.023477</v>
      </c>
      <c r="EG47" s="28">
        <v>1.434771</v>
      </c>
      <c r="EH47" s="28">
        <v>2.048083</v>
      </c>
      <c r="EI47" s="28">
        <v>3.254509</v>
      </c>
      <c r="EJ47" s="28">
        <v>1.091157</v>
      </c>
      <c r="EK47" s="28">
        <v>0.664374</v>
      </c>
      <c r="EL47" s="28">
        <v>2.575054</v>
      </c>
      <c r="EM47" s="38">
        <v>2.435095</v>
      </c>
      <c r="EN47" s="27">
        <f t="shared" si="6"/>
        <v>25.346749</v>
      </c>
    </row>
    <row r="48" spans="1:144" ht="12">
      <c r="A48" s="1" t="s">
        <v>44</v>
      </c>
      <c r="B48" s="7">
        <v>0.001474</v>
      </c>
      <c r="C48" s="7">
        <v>0.001665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0.02</v>
      </c>
      <c r="K48" s="7">
        <v>0.048</v>
      </c>
      <c r="L48" s="7">
        <v>0.011</v>
      </c>
      <c r="M48" s="7">
        <v>0</v>
      </c>
      <c r="N48" s="27">
        <v>0.082139</v>
      </c>
      <c r="O48" s="7">
        <v>0.059</v>
      </c>
      <c r="P48" s="7">
        <v>0</v>
      </c>
      <c r="Q48" s="7">
        <v>0</v>
      </c>
      <c r="R48" s="7">
        <v>0.008803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27">
        <v>0.067803</v>
      </c>
      <c r="AB48" s="7">
        <v>0</v>
      </c>
      <c r="AC48" s="7">
        <v>0.006</v>
      </c>
      <c r="AD48" s="7">
        <v>0</v>
      </c>
      <c r="AE48" s="7">
        <v>0</v>
      </c>
      <c r="AF48" s="7">
        <v>0</v>
      </c>
      <c r="AG48" s="7">
        <v>0</v>
      </c>
      <c r="AH48" s="7">
        <v>0.01</v>
      </c>
      <c r="AI48" s="7">
        <v>0</v>
      </c>
      <c r="AJ48" s="7">
        <v>0.00999</v>
      </c>
      <c r="AK48" s="7">
        <v>0.019968</v>
      </c>
      <c r="AL48" s="7">
        <v>0</v>
      </c>
      <c r="AM48" s="7">
        <v>0</v>
      </c>
      <c r="AN48" s="27">
        <f t="shared" si="0"/>
        <v>0.045958</v>
      </c>
      <c r="AO48" s="7">
        <v>0.030148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27">
        <v>0.030148</v>
      </c>
      <c r="BB48" s="7">
        <v>0.273728</v>
      </c>
      <c r="BC48" s="7">
        <v>0.328448</v>
      </c>
      <c r="BD48" s="7">
        <v>0.273728</v>
      </c>
      <c r="BE48" s="7">
        <v>0.273728</v>
      </c>
      <c r="BF48" s="7">
        <v>0.273728</v>
      </c>
      <c r="BG48" s="7">
        <v>0.273728</v>
      </c>
      <c r="BH48" s="7">
        <v>0.298718</v>
      </c>
      <c r="BI48" s="7">
        <v>0.273728</v>
      </c>
      <c r="BJ48" s="7">
        <v>0.273728</v>
      </c>
      <c r="BK48" s="7">
        <v>0.273728</v>
      </c>
      <c r="BL48" s="7">
        <v>0.273728</v>
      </c>
      <c r="BM48" s="7">
        <v>0.273728</v>
      </c>
      <c r="BN48" s="27">
        <v>3.364446</v>
      </c>
      <c r="BO48" s="12">
        <v>0.296265</v>
      </c>
      <c r="BP48" s="12">
        <v>0.273728</v>
      </c>
      <c r="BQ48" s="12">
        <v>0.273728</v>
      </c>
      <c r="BR48" s="12">
        <v>0.273728</v>
      </c>
      <c r="BS48" s="12">
        <v>0.216147</v>
      </c>
      <c r="BT48" s="12">
        <v>0.216147</v>
      </c>
      <c r="BU48" s="12">
        <v>0.216147</v>
      </c>
      <c r="BV48" s="12">
        <v>1.443708</v>
      </c>
      <c r="BW48" s="12">
        <v>8.272129</v>
      </c>
      <c r="BX48" s="12">
        <v>0.216147</v>
      </c>
      <c r="BY48" s="12">
        <v>16.216137</v>
      </c>
      <c r="BZ48" s="12">
        <v>6.988748</v>
      </c>
      <c r="CA48" s="114">
        <f t="shared" si="1"/>
        <v>34.902758999999996</v>
      </c>
      <c r="CB48" s="12">
        <v>0</v>
      </c>
      <c r="CC48" s="12">
        <v>0</v>
      </c>
      <c r="CD48" s="12">
        <v>0.259376</v>
      </c>
      <c r="CE48" s="12">
        <v>0.259376</v>
      </c>
      <c r="CF48" s="12">
        <v>0.259376</v>
      </c>
      <c r="CG48" s="12">
        <v>0.259376</v>
      </c>
      <c r="CH48" s="12">
        <v>0.259376</v>
      </c>
      <c r="CI48" s="12">
        <v>4.225909</v>
      </c>
      <c r="CJ48" s="12">
        <v>0.259376</v>
      </c>
      <c r="CK48" s="12">
        <v>0.259376</v>
      </c>
      <c r="CL48" s="12">
        <v>0.259376</v>
      </c>
      <c r="CM48" s="12">
        <v>0.259376</v>
      </c>
      <c r="CN48" s="114">
        <f t="shared" si="2"/>
        <v>6.560292999999998</v>
      </c>
      <c r="CO48" s="16">
        <v>0.259376</v>
      </c>
      <c r="CP48" s="16">
        <v>0.259376</v>
      </c>
      <c r="CQ48" s="16">
        <v>0.259376</v>
      </c>
      <c r="CR48" s="16">
        <v>0.259376</v>
      </c>
      <c r="CS48" s="16">
        <v>0.259376</v>
      </c>
      <c r="CT48" s="16">
        <v>0.259376</v>
      </c>
      <c r="CU48" s="16">
        <v>-0.259376</v>
      </c>
      <c r="CV48" s="16">
        <v>-0.259376</v>
      </c>
      <c r="CW48" s="16">
        <v>-0.259376</v>
      </c>
      <c r="CX48" s="16">
        <v>-0.259376</v>
      </c>
      <c r="CY48" s="28">
        <v>-0.259376</v>
      </c>
      <c r="CZ48" s="28">
        <v>-0.259376</v>
      </c>
      <c r="DA48" s="27">
        <f t="shared" si="3"/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7">
        <f t="shared" si="4"/>
        <v>0</v>
      </c>
      <c r="DO48" s="28">
        <v>0</v>
      </c>
      <c r="DP48" s="28">
        <v>0</v>
      </c>
      <c r="DQ48" s="28">
        <v>0</v>
      </c>
      <c r="DR48" s="28">
        <v>0.0038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7">
        <f t="shared" si="5"/>
        <v>0.0038</v>
      </c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38"/>
      <c r="EN48" s="27">
        <f t="shared" si="6"/>
        <v>0</v>
      </c>
    </row>
    <row r="49" spans="1:144" ht="12">
      <c r="A49" s="1" t="s">
        <v>45</v>
      </c>
      <c r="B49" s="7">
        <v>1.666994</v>
      </c>
      <c r="C49" s="7">
        <v>1.749844</v>
      </c>
      <c r="D49" s="7">
        <v>0.3</v>
      </c>
      <c r="E49" s="7">
        <v>2.180182</v>
      </c>
      <c r="F49" s="7">
        <v>2.0247</v>
      </c>
      <c r="G49" s="7">
        <v>1.900507</v>
      </c>
      <c r="H49" s="7">
        <v>1.917193</v>
      </c>
      <c r="I49" s="7">
        <v>1.913378</v>
      </c>
      <c r="J49" s="7">
        <v>1.971537</v>
      </c>
      <c r="K49" s="7">
        <v>1.907884</v>
      </c>
      <c r="L49" s="7">
        <v>1.979965</v>
      </c>
      <c r="M49" s="7">
        <v>1.908711</v>
      </c>
      <c r="N49" s="27">
        <v>21.420895</v>
      </c>
      <c r="O49" s="7">
        <v>7.000163</v>
      </c>
      <c r="P49" s="7">
        <v>6.979707</v>
      </c>
      <c r="Q49" s="7">
        <v>7.497131</v>
      </c>
      <c r="R49" s="7">
        <v>8.062163</v>
      </c>
      <c r="S49" s="7">
        <v>7.140112</v>
      </c>
      <c r="T49" s="7">
        <v>7.39014</v>
      </c>
      <c r="U49" s="7">
        <v>7.064356</v>
      </c>
      <c r="V49" s="7">
        <v>7.026621</v>
      </c>
      <c r="W49" s="7">
        <v>8.08691</v>
      </c>
      <c r="X49" s="7">
        <v>7.054904</v>
      </c>
      <c r="Y49" s="7">
        <v>6.999823</v>
      </c>
      <c r="Z49" s="7">
        <v>7.049523</v>
      </c>
      <c r="AA49" s="27">
        <v>87.351553</v>
      </c>
      <c r="AB49" s="7">
        <v>0.276177</v>
      </c>
      <c r="AC49" s="7">
        <v>0.35224</v>
      </c>
      <c r="AD49" s="7">
        <v>0.207773</v>
      </c>
      <c r="AE49" s="7">
        <v>0.460511</v>
      </c>
      <c r="AF49" s="7">
        <v>0.866681</v>
      </c>
      <c r="AG49" s="7">
        <v>0.675411</v>
      </c>
      <c r="AH49" s="7">
        <v>0.877372</v>
      </c>
      <c r="AI49" s="7">
        <v>1.86981</v>
      </c>
      <c r="AJ49" s="7">
        <v>0.290674</v>
      </c>
      <c r="AK49" s="7">
        <v>0.729309</v>
      </c>
      <c r="AL49" s="7">
        <v>1.259553</v>
      </c>
      <c r="AM49" s="7">
        <v>0.903591</v>
      </c>
      <c r="AN49" s="27">
        <f t="shared" si="0"/>
        <v>8.769102</v>
      </c>
      <c r="AO49" s="7">
        <v>0.638991</v>
      </c>
      <c r="AP49" s="7">
        <v>0.810533</v>
      </c>
      <c r="AQ49" s="7">
        <v>0.642314</v>
      </c>
      <c r="AR49" s="7">
        <v>0.577655</v>
      </c>
      <c r="AS49" s="7">
        <v>0.455141</v>
      </c>
      <c r="AT49" s="7">
        <v>0.809559</v>
      </c>
      <c r="AU49" s="7">
        <v>0.826195</v>
      </c>
      <c r="AV49" s="7">
        <v>2.319922</v>
      </c>
      <c r="AW49" s="7">
        <v>0.998551</v>
      </c>
      <c r="AX49" s="7">
        <v>0.877625</v>
      </c>
      <c r="AY49" s="7">
        <v>0.522161</v>
      </c>
      <c r="AZ49" s="7">
        <v>1.07699</v>
      </c>
      <c r="BA49" s="27">
        <v>10.555637</v>
      </c>
      <c r="BB49" s="7">
        <v>0.660761</v>
      </c>
      <c r="BC49" s="7">
        <v>0.510846</v>
      </c>
      <c r="BD49" s="7">
        <v>0.464858</v>
      </c>
      <c r="BE49" s="7">
        <v>0.360185</v>
      </c>
      <c r="BF49" s="7">
        <v>0.671959</v>
      </c>
      <c r="BG49" s="7">
        <v>0.724336</v>
      </c>
      <c r="BH49" s="7">
        <v>0.864702</v>
      </c>
      <c r="BI49" s="7">
        <v>0.906808</v>
      </c>
      <c r="BJ49" s="7">
        <v>0.853431</v>
      </c>
      <c r="BK49" s="7">
        <v>0.810098</v>
      </c>
      <c r="BL49" s="7">
        <v>0.705395</v>
      </c>
      <c r="BM49" s="7">
        <v>10.840107</v>
      </c>
      <c r="BN49" s="27">
        <v>18.373486</v>
      </c>
      <c r="BO49" s="12">
        <v>1.274065</v>
      </c>
      <c r="BP49" s="12">
        <v>0.927956</v>
      </c>
      <c r="BQ49" s="12">
        <v>3.557649</v>
      </c>
      <c r="BR49" s="12">
        <v>1.307623</v>
      </c>
      <c r="BS49" s="12">
        <v>0.856483</v>
      </c>
      <c r="BT49" s="12">
        <v>0.964631</v>
      </c>
      <c r="BU49" s="12">
        <v>1.052598</v>
      </c>
      <c r="BV49" s="12">
        <v>0.216147</v>
      </c>
      <c r="BW49" s="12">
        <v>0.216147</v>
      </c>
      <c r="BX49" s="12">
        <v>4.540676</v>
      </c>
      <c r="BY49" s="12">
        <v>2.342318</v>
      </c>
      <c r="BZ49" s="12">
        <v>0.216147</v>
      </c>
      <c r="CA49" s="114">
        <f t="shared" si="1"/>
        <v>17.472439999999995</v>
      </c>
      <c r="CB49" s="12">
        <v>12.482372</v>
      </c>
      <c r="CC49" s="12">
        <v>3.927369</v>
      </c>
      <c r="CD49" s="12">
        <v>3.37062</v>
      </c>
      <c r="CE49" s="12">
        <v>5.639383</v>
      </c>
      <c r="CF49" s="12">
        <v>12.126112</v>
      </c>
      <c r="CG49" s="12">
        <v>2.312148</v>
      </c>
      <c r="CH49" s="12">
        <v>5.998034</v>
      </c>
      <c r="CI49" s="12">
        <v>4.692792</v>
      </c>
      <c r="CJ49" s="12">
        <v>7.407018</v>
      </c>
      <c r="CK49" s="12">
        <v>6.634557</v>
      </c>
      <c r="CL49" s="12">
        <v>8.924864</v>
      </c>
      <c r="CM49" s="12">
        <v>2.042546</v>
      </c>
      <c r="CN49" s="114">
        <f t="shared" si="2"/>
        <v>75.55781499999999</v>
      </c>
      <c r="CO49" s="16">
        <v>3.468369</v>
      </c>
      <c r="CP49" s="16">
        <v>3.935612</v>
      </c>
      <c r="CQ49" s="16">
        <v>4.84857</v>
      </c>
      <c r="CR49" s="16">
        <v>3.700646</v>
      </c>
      <c r="CS49" s="16">
        <v>5.197759</v>
      </c>
      <c r="CT49" s="16">
        <v>3.340657</v>
      </c>
      <c r="CU49" s="16">
        <v>4.644014</v>
      </c>
      <c r="CV49" s="16">
        <v>7.418431</v>
      </c>
      <c r="CW49" s="16">
        <v>13.334902</v>
      </c>
      <c r="CX49" s="16">
        <v>9.65042</v>
      </c>
      <c r="CY49" s="28">
        <v>14.719985</v>
      </c>
      <c r="CZ49" s="28">
        <v>21.642412</v>
      </c>
      <c r="DA49" s="27">
        <f>SUM(CO49:CZ49)</f>
        <v>95.90177699999998</v>
      </c>
      <c r="DB49" s="28">
        <v>5.923145</v>
      </c>
      <c r="DC49" s="28">
        <v>7.915643</v>
      </c>
      <c r="DD49" s="28">
        <v>7.410367</v>
      </c>
      <c r="DE49" s="28">
        <v>10.301437</v>
      </c>
      <c r="DF49" s="28">
        <v>15.874498</v>
      </c>
      <c r="DG49" s="28">
        <v>7.402703</v>
      </c>
      <c r="DH49" s="28">
        <v>8.750887</v>
      </c>
      <c r="DI49" s="28">
        <v>12.867901</v>
      </c>
      <c r="DJ49" s="28">
        <v>13.689401</v>
      </c>
      <c r="DK49" s="28">
        <v>14.201249</v>
      </c>
      <c r="DL49" s="28">
        <v>11.129496</v>
      </c>
      <c r="DM49" s="28">
        <v>16.49779</v>
      </c>
      <c r="DN49" s="27">
        <f t="shared" si="4"/>
        <v>131.96451700000003</v>
      </c>
      <c r="DO49" s="28">
        <v>12.610138</v>
      </c>
      <c r="DP49" s="28">
        <v>11.429006</v>
      </c>
      <c r="DQ49" s="28">
        <v>13.158498</v>
      </c>
      <c r="DR49" s="28">
        <v>5.420574</v>
      </c>
      <c r="DS49" s="28">
        <v>7.117755</v>
      </c>
      <c r="DT49" s="28">
        <v>16.996041</v>
      </c>
      <c r="DU49" s="28">
        <v>15.831101</v>
      </c>
      <c r="DV49" s="28">
        <v>3.354542</v>
      </c>
      <c r="DW49" s="28">
        <v>6.706747</v>
      </c>
      <c r="DX49" s="28">
        <v>3.133932</v>
      </c>
      <c r="DY49" s="28">
        <v>4.281262</v>
      </c>
      <c r="DZ49" s="28">
        <v>4.546378</v>
      </c>
      <c r="EA49" s="27">
        <f t="shared" si="5"/>
        <v>104.58597400000001</v>
      </c>
      <c r="EB49" s="28">
        <v>1.983499</v>
      </c>
      <c r="EC49" s="28">
        <v>3.167386</v>
      </c>
      <c r="ED49" s="28">
        <v>2.035099</v>
      </c>
      <c r="EE49" s="28">
        <v>1.556306</v>
      </c>
      <c r="EF49" s="28">
        <v>1.211216</v>
      </c>
      <c r="EG49" s="28">
        <v>0.993846</v>
      </c>
      <c r="EH49" s="28">
        <v>1.298478</v>
      </c>
      <c r="EI49" s="28">
        <v>1.299087</v>
      </c>
      <c r="EJ49" s="28">
        <v>1.322438</v>
      </c>
      <c r="EK49" s="28">
        <v>0.993248</v>
      </c>
      <c r="EL49" s="28">
        <v>1.003228</v>
      </c>
      <c r="EM49" s="38">
        <v>0.50155</v>
      </c>
      <c r="EN49" s="27">
        <f t="shared" si="6"/>
        <v>17.365381</v>
      </c>
    </row>
    <row r="50" spans="1:144" ht="12">
      <c r="A50" s="1" t="s">
        <v>46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27">
        <v>0</v>
      </c>
      <c r="O50" s="7">
        <v>0.099972</v>
      </c>
      <c r="P50" s="7">
        <v>0.159944</v>
      </c>
      <c r="Q50" s="7">
        <v>0.199944</v>
      </c>
      <c r="R50" s="7">
        <v>0</v>
      </c>
      <c r="S50" s="7">
        <v>0.099972</v>
      </c>
      <c r="T50" s="7">
        <v>0.099972</v>
      </c>
      <c r="U50" s="7">
        <v>0</v>
      </c>
      <c r="V50" s="7">
        <v>0.049972</v>
      </c>
      <c r="W50" s="7">
        <v>1.5</v>
      </c>
      <c r="X50" s="7">
        <v>0.2</v>
      </c>
      <c r="Y50" s="7">
        <v>0</v>
      </c>
      <c r="Z50" s="7">
        <v>0</v>
      </c>
      <c r="AA50" s="27">
        <v>2.409776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27">
        <f t="shared" si="0"/>
        <v>0</v>
      </c>
      <c r="AO50" s="7">
        <v>0.242717</v>
      </c>
      <c r="AP50" s="7">
        <v>0.261488</v>
      </c>
      <c r="AQ50" s="7">
        <v>0.242717</v>
      </c>
      <c r="AR50" s="7">
        <v>0.242717</v>
      </c>
      <c r="AS50" s="7">
        <v>0.242717</v>
      </c>
      <c r="AT50" s="7">
        <v>0.242717</v>
      </c>
      <c r="AU50" s="7">
        <v>0.242717</v>
      </c>
      <c r="AV50" s="7">
        <v>0.367322</v>
      </c>
      <c r="AW50" s="7">
        <v>0.242717</v>
      </c>
      <c r="AX50" s="7">
        <v>0.676157</v>
      </c>
      <c r="AY50" s="7">
        <v>0.392717</v>
      </c>
      <c r="AZ50" s="7">
        <v>0.262717</v>
      </c>
      <c r="BA50" s="27">
        <v>3.65942</v>
      </c>
      <c r="BB50" s="7">
        <v>0.000315</v>
      </c>
      <c r="BC50" s="7">
        <v>0.000315</v>
      </c>
      <c r="BD50" s="7">
        <v>0.000315</v>
      </c>
      <c r="BE50" s="7">
        <v>0.000315</v>
      </c>
      <c r="BF50" s="7">
        <v>0.000315</v>
      </c>
      <c r="BG50" s="7">
        <v>0.000315</v>
      </c>
      <c r="BH50" s="7">
        <v>0.105793</v>
      </c>
      <c r="BI50" s="7">
        <v>0.000315</v>
      </c>
      <c r="BJ50" s="7">
        <v>0.083827</v>
      </c>
      <c r="BK50" s="7">
        <v>0.000315</v>
      </c>
      <c r="BL50" s="7">
        <v>0.000315</v>
      </c>
      <c r="BM50" s="7">
        <v>0.000315</v>
      </c>
      <c r="BN50" s="27">
        <v>0.19277</v>
      </c>
      <c r="BO50" s="12">
        <v>0.02175</v>
      </c>
      <c r="BP50" s="12">
        <v>0.02175</v>
      </c>
      <c r="BQ50" s="12">
        <v>0.02175</v>
      </c>
      <c r="BR50" s="12">
        <v>0.02175</v>
      </c>
      <c r="BS50" s="12">
        <v>0.02175</v>
      </c>
      <c r="BT50" s="12">
        <v>0.025102</v>
      </c>
      <c r="BU50" s="12">
        <v>0.071725</v>
      </c>
      <c r="BV50" s="12">
        <v>0.02175</v>
      </c>
      <c r="BW50" s="12">
        <v>0.02175</v>
      </c>
      <c r="BX50" s="12">
        <v>0.02175</v>
      </c>
      <c r="BY50" s="12">
        <v>18.02171</v>
      </c>
      <c r="BZ50" s="12">
        <v>0.02175</v>
      </c>
      <c r="CA50" s="114">
        <f t="shared" si="1"/>
        <v>18.314287</v>
      </c>
      <c r="CB50" s="12">
        <v>0.016318</v>
      </c>
      <c r="CC50" s="12">
        <v>0.016359</v>
      </c>
      <c r="CD50" s="12">
        <v>0.016318</v>
      </c>
      <c r="CE50" s="12">
        <v>0.322963</v>
      </c>
      <c r="CF50" s="12">
        <v>0.016318</v>
      </c>
      <c r="CG50" s="12">
        <v>0.016318</v>
      </c>
      <c r="CH50" s="12">
        <v>0.016318</v>
      </c>
      <c r="CI50" s="12">
        <v>0.016318</v>
      </c>
      <c r="CJ50" s="12">
        <v>0.016318</v>
      </c>
      <c r="CK50" s="12">
        <v>0.095757</v>
      </c>
      <c r="CL50" s="12">
        <v>0.016318</v>
      </c>
      <c r="CM50" s="12">
        <v>0.016318</v>
      </c>
      <c r="CN50" s="114">
        <f t="shared" si="2"/>
        <v>0.581941</v>
      </c>
      <c r="CO50" s="16">
        <v>0.016318</v>
      </c>
      <c r="CP50" s="16">
        <v>0.016318</v>
      </c>
      <c r="CQ50" s="16">
        <v>0.016318</v>
      </c>
      <c r="CR50" s="16">
        <v>0.016318</v>
      </c>
      <c r="CS50" s="16">
        <v>0.016318</v>
      </c>
      <c r="CT50" s="16">
        <v>0.016318</v>
      </c>
      <c r="CU50" s="16">
        <v>0.054643</v>
      </c>
      <c r="CV50" s="16">
        <v>0.054643</v>
      </c>
      <c r="CW50" s="16">
        <v>0.054643</v>
      </c>
      <c r="CX50" s="16">
        <v>0.054643</v>
      </c>
      <c r="CY50" s="28">
        <v>0.057626</v>
      </c>
      <c r="CZ50" s="28">
        <v>0.000201</v>
      </c>
      <c r="DA50" s="27">
        <f t="shared" si="3"/>
        <v>0.374307</v>
      </c>
      <c r="DB50" s="28">
        <v>-0.002389</v>
      </c>
      <c r="DC50" s="28">
        <v>-0.002389</v>
      </c>
      <c r="DD50" s="28">
        <v>-0.002389</v>
      </c>
      <c r="DE50" s="28">
        <v>-0.002389</v>
      </c>
      <c r="DF50" s="28">
        <v>-0.002389</v>
      </c>
      <c r="DG50" s="28">
        <v>-0.002389</v>
      </c>
      <c r="DH50" s="28">
        <v>-0.002955</v>
      </c>
      <c r="DI50" s="28">
        <v>-0.002955</v>
      </c>
      <c r="DJ50" s="28">
        <v>-0.002955</v>
      </c>
      <c r="DK50" s="28">
        <v>-0.002955</v>
      </c>
      <c r="DL50" s="28">
        <v>-0.002955</v>
      </c>
      <c r="DM50" s="28">
        <v>-0.002955</v>
      </c>
      <c r="DN50" s="27">
        <f t="shared" si="4"/>
        <v>-0.032064</v>
      </c>
      <c r="DO50" s="28">
        <v>0.008755</v>
      </c>
      <c r="DP50" s="28">
        <v>0.008755</v>
      </c>
      <c r="DQ50" s="28">
        <v>0.008755</v>
      </c>
      <c r="DR50" s="28">
        <v>0.008755</v>
      </c>
      <c r="DS50" s="28">
        <v>0.008755</v>
      </c>
      <c r="DT50" s="28">
        <v>0.008755</v>
      </c>
      <c r="DU50" s="28">
        <v>0.008755</v>
      </c>
      <c r="DV50" s="28">
        <v>0.008755</v>
      </c>
      <c r="DW50" s="28">
        <v>0.008755</v>
      </c>
      <c r="DX50" s="28">
        <v>0.008755</v>
      </c>
      <c r="DY50" s="28">
        <v>0.008755</v>
      </c>
      <c r="DZ50" s="28">
        <v>0.008755</v>
      </c>
      <c r="EA50" s="27">
        <f t="shared" si="5"/>
        <v>0.10506</v>
      </c>
      <c r="EB50" s="28">
        <v>0.014417</v>
      </c>
      <c r="EC50" s="28">
        <v>0.014417</v>
      </c>
      <c r="ED50" s="28">
        <v>0.014417</v>
      </c>
      <c r="EE50" s="28">
        <v>0.014417</v>
      </c>
      <c r="EF50" s="28">
        <v>0.014417</v>
      </c>
      <c r="EG50" s="28">
        <v>0.014417</v>
      </c>
      <c r="EH50" s="28">
        <v>0.014417</v>
      </c>
      <c r="EI50" s="28">
        <v>0.014417</v>
      </c>
      <c r="EJ50" s="28">
        <v>0.014417</v>
      </c>
      <c r="EK50" s="28">
        <v>0.014417</v>
      </c>
      <c r="EL50" s="28">
        <v>0.014417</v>
      </c>
      <c r="EM50" s="38">
        <v>0.014417</v>
      </c>
      <c r="EN50" s="27">
        <f t="shared" si="6"/>
        <v>0.17300400000000005</v>
      </c>
    </row>
    <row r="51" spans="1:144" ht="12">
      <c r="A51" s="1" t="s">
        <v>47</v>
      </c>
      <c r="B51" s="7">
        <v>1.903064</v>
      </c>
      <c r="C51" s="7">
        <v>1.451701</v>
      </c>
      <c r="D51" s="7">
        <v>0.447829</v>
      </c>
      <c r="E51" s="7">
        <v>0.832207</v>
      </c>
      <c r="F51" s="7">
        <v>0.811981</v>
      </c>
      <c r="G51" s="7">
        <v>0.792637</v>
      </c>
      <c r="H51" s="7">
        <v>0.416415</v>
      </c>
      <c r="I51" s="7">
        <v>1.617485</v>
      </c>
      <c r="J51" s="7">
        <v>0.616156</v>
      </c>
      <c r="K51" s="7">
        <v>0.9258</v>
      </c>
      <c r="L51" s="7">
        <v>1.381058</v>
      </c>
      <c r="M51" s="7">
        <v>1.493072</v>
      </c>
      <c r="N51" s="27">
        <v>12.689405</v>
      </c>
      <c r="O51" s="7">
        <v>1.610719</v>
      </c>
      <c r="P51" s="7">
        <v>0.905441</v>
      </c>
      <c r="Q51" s="7">
        <v>11.298039</v>
      </c>
      <c r="R51" s="7">
        <v>1.224451</v>
      </c>
      <c r="S51" s="7">
        <v>1.396537</v>
      </c>
      <c r="T51" s="7">
        <v>1.345539</v>
      </c>
      <c r="U51" s="7">
        <v>1.399733</v>
      </c>
      <c r="V51" s="7">
        <v>0.582447</v>
      </c>
      <c r="W51" s="7">
        <v>0.81227</v>
      </c>
      <c r="X51" s="7">
        <v>1.191862</v>
      </c>
      <c r="Y51" s="7">
        <v>1.311589</v>
      </c>
      <c r="Z51" s="7">
        <v>1.209152</v>
      </c>
      <c r="AA51" s="27">
        <v>24.287779</v>
      </c>
      <c r="AB51" s="7">
        <v>1.868465</v>
      </c>
      <c r="AC51" s="7">
        <v>1.12313</v>
      </c>
      <c r="AD51" s="7">
        <v>0.873147</v>
      </c>
      <c r="AE51" s="7">
        <v>2.197775</v>
      </c>
      <c r="AF51" s="7">
        <v>0.982118</v>
      </c>
      <c r="AG51" s="7">
        <v>1.156841</v>
      </c>
      <c r="AH51" s="7">
        <v>2.065693</v>
      </c>
      <c r="AI51" s="7">
        <v>1.1066</v>
      </c>
      <c r="AJ51" s="7">
        <v>2.237434</v>
      </c>
      <c r="AK51" s="7">
        <v>91.490355</v>
      </c>
      <c r="AL51" s="7">
        <v>114.655839</v>
      </c>
      <c r="AM51" s="7">
        <v>2.10861</v>
      </c>
      <c r="AN51" s="27">
        <f t="shared" si="0"/>
        <v>221.866007</v>
      </c>
      <c r="AO51" s="7">
        <v>14.235942</v>
      </c>
      <c r="AP51" s="7">
        <v>6.248072</v>
      </c>
      <c r="AQ51" s="7">
        <v>8.866412</v>
      </c>
      <c r="AR51" s="7">
        <v>24.347314</v>
      </c>
      <c r="AS51" s="7">
        <v>3.042229</v>
      </c>
      <c r="AT51" s="7">
        <v>3.228373</v>
      </c>
      <c r="AU51" s="7">
        <v>12.1231</v>
      </c>
      <c r="AV51" s="7">
        <v>10.519302</v>
      </c>
      <c r="AW51" s="7">
        <v>6.644475</v>
      </c>
      <c r="AX51" s="7">
        <v>23.070716</v>
      </c>
      <c r="AY51" s="7">
        <v>59.333374</v>
      </c>
      <c r="AZ51" s="7">
        <v>345.964546</v>
      </c>
      <c r="BA51" s="27">
        <v>517.623855</v>
      </c>
      <c r="BB51" s="7">
        <v>32.60962</v>
      </c>
      <c r="BC51" s="7">
        <v>34.889019</v>
      </c>
      <c r="BD51" s="7">
        <v>38.88365</v>
      </c>
      <c r="BE51" s="7">
        <v>45.228869</v>
      </c>
      <c r="BF51" s="7">
        <v>13.093242</v>
      </c>
      <c r="BG51" s="7">
        <v>166.947147</v>
      </c>
      <c r="BH51" s="7">
        <v>14.798701</v>
      </c>
      <c r="BI51" s="7">
        <v>93.60886</v>
      </c>
      <c r="BJ51" s="7">
        <v>613.598551</v>
      </c>
      <c r="BK51" s="7">
        <v>667.010505</v>
      </c>
      <c r="BL51" s="7">
        <v>61.862314</v>
      </c>
      <c r="BM51" s="7">
        <v>155.132808</v>
      </c>
      <c r="BN51" s="27">
        <v>1937.663286</v>
      </c>
      <c r="BO51" s="12">
        <v>20.349208</v>
      </c>
      <c r="BP51" s="12">
        <v>67.863201</v>
      </c>
      <c r="BQ51" s="12">
        <v>248.500413</v>
      </c>
      <c r="BR51" s="12">
        <v>23.00018</v>
      </c>
      <c r="BS51" s="12">
        <v>57.773381</v>
      </c>
      <c r="BT51" s="12">
        <v>84.973075</v>
      </c>
      <c r="BU51" s="12">
        <v>43.920025</v>
      </c>
      <c r="BV51" s="12">
        <v>735.061047</v>
      </c>
      <c r="BW51" s="12">
        <v>130.104479</v>
      </c>
      <c r="BX51" s="12">
        <v>17.893884</v>
      </c>
      <c r="BY51" s="12">
        <f>BY52+BY54+BY58</f>
        <v>125.100404</v>
      </c>
      <c r="BZ51" s="12">
        <v>344.14486</v>
      </c>
      <c r="CA51" s="114">
        <f t="shared" si="1"/>
        <v>1898.6841570000001</v>
      </c>
      <c r="CB51" s="12">
        <v>35.28922</v>
      </c>
      <c r="CC51" s="12">
        <v>39.787155</v>
      </c>
      <c r="CD51" s="12">
        <v>321.872852</v>
      </c>
      <c r="CE51" s="12">
        <v>73.291168</v>
      </c>
      <c r="CF51" s="12">
        <v>153.963394</v>
      </c>
      <c r="CG51" s="12">
        <v>98.027067</v>
      </c>
      <c r="CH51" s="12">
        <v>28.978131</v>
      </c>
      <c r="CI51" s="12">
        <v>76.857515</v>
      </c>
      <c r="CJ51" s="12">
        <v>94.814672</v>
      </c>
      <c r="CK51" s="12">
        <v>242.005351</v>
      </c>
      <c r="CL51" s="12">
        <v>125.310556</v>
      </c>
      <c r="CM51" s="12">
        <v>336.642414</v>
      </c>
      <c r="CN51" s="114">
        <f t="shared" si="2"/>
        <v>1626.8394949999997</v>
      </c>
      <c r="CO51" s="16">
        <v>159.620268</v>
      </c>
      <c r="CP51" s="16">
        <v>92.997633</v>
      </c>
      <c r="CQ51" s="16">
        <v>44.651578</v>
      </c>
      <c r="CR51" s="16">
        <v>57.89481</v>
      </c>
      <c r="CS51" s="16">
        <v>63.507393</v>
      </c>
      <c r="CT51" s="16">
        <v>354.927066</v>
      </c>
      <c r="CU51" s="16">
        <v>-5.120278</v>
      </c>
      <c r="CV51" s="16">
        <v>26.911352</v>
      </c>
      <c r="CW51" s="16">
        <v>10.503805</v>
      </c>
      <c r="CX51" s="16">
        <v>22.609094</v>
      </c>
      <c r="CY51" s="28">
        <v>-37.00572</v>
      </c>
      <c r="CZ51" s="28">
        <v>87.65137</v>
      </c>
      <c r="DA51" s="27">
        <f t="shared" si="3"/>
        <v>879.1483710000002</v>
      </c>
      <c r="DB51" s="28">
        <v>-3.181743</v>
      </c>
      <c r="DC51" s="28">
        <v>14.581595</v>
      </c>
      <c r="DD51" s="28">
        <v>20.968131</v>
      </c>
      <c r="DE51" s="28">
        <v>1.218665</v>
      </c>
      <c r="DF51" s="28">
        <v>22.931563</v>
      </c>
      <c r="DG51" s="28">
        <v>27.878414</v>
      </c>
      <c r="DH51" s="28">
        <v>27.684407</v>
      </c>
      <c r="DI51" s="28">
        <v>-3.353847</v>
      </c>
      <c r="DJ51" s="28">
        <v>62.632839</v>
      </c>
      <c r="DK51" s="28">
        <v>51.207615</v>
      </c>
      <c r="DL51" s="28">
        <v>71.457318</v>
      </c>
      <c r="DM51" s="28">
        <v>-2.656125</v>
      </c>
      <c r="DN51" s="27">
        <f t="shared" si="4"/>
        <v>291.368832</v>
      </c>
      <c r="DO51" s="28">
        <v>-10.365991</v>
      </c>
      <c r="DP51" s="28">
        <v>-18.202294</v>
      </c>
      <c r="DQ51" s="28">
        <v>55.318627</v>
      </c>
      <c r="DR51" s="28">
        <v>-13.615515</v>
      </c>
      <c r="DS51" s="28">
        <v>14.958479</v>
      </c>
      <c r="DT51" s="28">
        <v>23.856204</v>
      </c>
      <c r="DU51" s="28">
        <v>-6.809224</v>
      </c>
      <c r="DV51" s="28">
        <v>-38.43819</v>
      </c>
      <c r="DW51" s="28">
        <v>-38.657721</v>
      </c>
      <c r="DX51" s="28">
        <v>7.990474</v>
      </c>
      <c r="DY51" s="28">
        <v>3.221737</v>
      </c>
      <c r="DZ51" s="28">
        <v>-13.37757</v>
      </c>
      <c r="EA51" s="27">
        <f>SUM(DO51:DZ51)</f>
        <v>-34.120984</v>
      </c>
      <c r="EB51" s="28">
        <f>+EB52+EB54+EB58</f>
        <v>1.5216589999999999</v>
      </c>
      <c r="EC51" s="28">
        <f aca="true" t="shared" si="10" ref="EC51:EM51">+EC52+EC54+EC58</f>
        <v>-64.437498</v>
      </c>
      <c r="ED51" s="28">
        <f t="shared" si="10"/>
        <v>-26.303642</v>
      </c>
      <c r="EE51" s="28">
        <f t="shared" si="10"/>
        <v>-8.187494000000001</v>
      </c>
      <c r="EF51" s="28">
        <f t="shared" si="10"/>
        <v>-0.02951299999999968</v>
      </c>
      <c r="EG51" s="28">
        <f t="shared" si="10"/>
        <v>-8.94491</v>
      </c>
      <c r="EH51" s="28">
        <f t="shared" si="10"/>
        <v>-9.190259</v>
      </c>
      <c r="EI51" s="28">
        <f t="shared" si="10"/>
        <v>-107.96662599999999</v>
      </c>
      <c r="EJ51" s="28">
        <f t="shared" si="10"/>
        <v>-55.173635</v>
      </c>
      <c r="EK51" s="28">
        <f t="shared" si="10"/>
        <v>-14.036914000000001</v>
      </c>
      <c r="EL51" s="28">
        <f t="shared" si="10"/>
        <v>-11.153199</v>
      </c>
      <c r="EM51" s="28">
        <f t="shared" si="10"/>
        <v>-11.338397</v>
      </c>
      <c r="EN51" s="27">
        <f t="shared" si="6"/>
        <v>-315.24042799999995</v>
      </c>
    </row>
    <row r="52" spans="1:144" ht="12">
      <c r="A52" s="1" t="s">
        <v>48</v>
      </c>
      <c r="B52" s="7">
        <v>1.167477</v>
      </c>
      <c r="C52" s="7">
        <v>0.844448</v>
      </c>
      <c r="D52" s="7">
        <v>0.146473</v>
      </c>
      <c r="E52" s="7">
        <v>0.247753</v>
      </c>
      <c r="F52" s="7">
        <v>0.202264</v>
      </c>
      <c r="G52" s="7">
        <v>0.269188</v>
      </c>
      <c r="H52" s="7">
        <v>0.097379</v>
      </c>
      <c r="I52" s="7">
        <v>1.165896</v>
      </c>
      <c r="J52" s="7">
        <v>0.186056</v>
      </c>
      <c r="K52" s="7">
        <v>0.043859</v>
      </c>
      <c r="L52" s="7">
        <v>1.0914</v>
      </c>
      <c r="M52" s="7">
        <v>0.573775</v>
      </c>
      <c r="N52" s="27">
        <v>6.035968</v>
      </c>
      <c r="O52" s="7">
        <v>0.853991</v>
      </c>
      <c r="P52" s="7">
        <v>0.029647</v>
      </c>
      <c r="Q52" s="7">
        <v>10.455809</v>
      </c>
      <c r="R52" s="7">
        <v>0.340425</v>
      </c>
      <c r="S52" s="7">
        <v>0.146348</v>
      </c>
      <c r="T52" s="7">
        <v>0.404871</v>
      </c>
      <c r="U52" s="7">
        <v>0.319237</v>
      </c>
      <c r="V52" s="7">
        <v>0.102403</v>
      </c>
      <c r="W52" s="7">
        <v>0.231927</v>
      </c>
      <c r="X52" s="7">
        <v>0.102425</v>
      </c>
      <c r="Y52" s="7">
        <v>0.108759</v>
      </c>
      <c r="Z52" s="7">
        <v>0.392518</v>
      </c>
      <c r="AA52" s="27">
        <v>13.48836</v>
      </c>
      <c r="AB52" s="7">
        <v>0.248066</v>
      </c>
      <c r="AC52" s="7">
        <v>0.66403</v>
      </c>
      <c r="AD52" s="7">
        <v>0.080605</v>
      </c>
      <c r="AE52" s="7">
        <v>0.732833</v>
      </c>
      <c r="AF52" s="7">
        <v>0.279973</v>
      </c>
      <c r="AG52" s="7">
        <v>0.192137</v>
      </c>
      <c r="AH52" s="7">
        <v>0.222374</v>
      </c>
      <c r="AI52" s="7">
        <v>0.289339</v>
      </c>
      <c r="AJ52" s="7">
        <v>0.297456</v>
      </c>
      <c r="AK52" s="7">
        <v>89.362051</v>
      </c>
      <c r="AL52" s="7">
        <v>113.765062</v>
      </c>
      <c r="AM52" s="7">
        <v>0.934118</v>
      </c>
      <c r="AN52" s="27">
        <f t="shared" si="0"/>
        <v>207.068044</v>
      </c>
      <c r="AO52" s="7">
        <v>11.971199</v>
      </c>
      <c r="AP52" s="7">
        <v>5.347621</v>
      </c>
      <c r="AQ52" s="7">
        <v>7.81847</v>
      </c>
      <c r="AR52" s="7">
        <v>23.097702</v>
      </c>
      <c r="AS52" s="7">
        <v>1.581321</v>
      </c>
      <c r="AT52" s="7">
        <v>1.666241</v>
      </c>
      <c r="AU52" s="7">
        <v>11.251639</v>
      </c>
      <c r="AV52" s="7">
        <v>8.084659</v>
      </c>
      <c r="AW52" s="7">
        <v>5.285484</v>
      </c>
      <c r="AX52" s="7">
        <v>20.116249</v>
      </c>
      <c r="AY52" s="7">
        <v>55.885479</v>
      </c>
      <c r="AZ52" s="7">
        <v>342.335223</v>
      </c>
      <c r="BA52" s="27">
        <v>494.441287</v>
      </c>
      <c r="BB52" s="7">
        <v>31.316525</v>
      </c>
      <c r="BC52" s="7">
        <v>33.142889</v>
      </c>
      <c r="BD52" s="7">
        <v>36.951493</v>
      </c>
      <c r="BE52" s="7">
        <v>43.875634</v>
      </c>
      <c r="BF52" s="7">
        <v>12.091505</v>
      </c>
      <c r="BG52" s="7">
        <v>164.975979</v>
      </c>
      <c r="BH52" s="7">
        <v>10.720234</v>
      </c>
      <c r="BI52" s="7">
        <v>83.373631</v>
      </c>
      <c r="BJ52" s="7">
        <v>609.126523</v>
      </c>
      <c r="BK52" s="7">
        <v>665.200621</v>
      </c>
      <c r="BL52" s="7">
        <v>61.217272</v>
      </c>
      <c r="BM52" s="7">
        <v>153.06762</v>
      </c>
      <c r="BN52" s="27">
        <v>1905.059926</v>
      </c>
      <c r="BO52" s="12">
        <v>18.121229</v>
      </c>
      <c r="BP52" s="12">
        <v>62.7572</v>
      </c>
      <c r="BQ52" s="12">
        <v>244.16292</v>
      </c>
      <c r="BR52" s="12">
        <v>20.297324</v>
      </c>
      <c r="BS52" s="12">
        <v>54.954091</v>
      </c>
      <c r="BT52" s="12">
        <v>79.609316</v>
      </c>
      <c r="BU52" s="12">
        <v>32.353065</v>
      </c>
      <c r="BV52" s="12">
        <v>722.306473</v>
      </c>
      <c r="BW52" s="12">
        <v>115.428443</v>
      </c>
      <c r="BX52" s="12">
        <v>10.063127</v>
      </c>
      <c r="BY52" s="12">
        <v>122.744739</v>
      </c>
      <c r="BZ52" s="12">
        <v>341.442226</v>
      </c>
      <c r="CA52" s="114">
        <f t="shared" si="1"/>
        <v>1824.2401530000002</v>
      </c>
      <c r="CB52" s="12">
        <v>27.189814</v>
      </c>
      <c r="CC52" s="12">
        <v>34.683101</v>
      </c>
      <c r="CD52" s="12">
        <v>302.650853</v>
      </c>
      <c r="CE52" s="12">
        <v>62.301124</v>
      </c>
      <c r="CF52" s="12">
        <v>146.044274</v>
      </c>
      <c r="CG52" s="12">
        <v>82.08829</v>
      </c>
      <c r="CH52" s="12">
        <v>10.890932</v>
      </c>
      <c r="CI52" s="12">
        <v>65.164053</v>
      </c>
      <c r="CJ52" s="12">
        <v>80.554654</v>
      </c>
      <c r="CK52" s="12">
        <v>221.058488</v>
      </c>
      <c r="CL52" s="12">
        <v>94.324122</v>
      </c>
      <c r="CM52" s="12">
        <v>313.184715</v>
      </c>
      <c r="CN52" s="114">
        <f t="shared" si="2"/>
        <v>1440.1344199999999</v>
      </c>
      <c r="CO52" s="16">
        <v>147.732914</v>
      </c>
      <c r="CP52" s="16">
        <v>71.643822</v>
      </c>
      <c r="CQ52" s="16">
        <v>39.58764</v>
      </c>
      <c r="CR52" s="16">
        <v>49.369095</v>
      </c>
      <c r="CS52" s="16">
        <v>58.410096</v>
      </c>
      <c r="CT52" s="16">
        <v>353.971514</v>
      </c>
      <c r="CU52" s="16">
        <v>-7.554458</v>
      </c>
      <c r="CV52" s="16">
        <v>23.72439</v>
      </c>
      <c r="CW52" s="16">
        <v>10.080596</v>
      </c>
      <c r="CX52" s="16">
        <v>20.090396</v>
      </c>
      <c r="CY52" s="28">
        <v>-39.587558</v>
      </c>
      <c r="CZ52" s="28">
        <v>87.38591</v>
      </c>
      <c r="DA52" s="27">
        <f t="shared" si="3"/>
        <v>814.8543570000002</v>
      </c>
      <c r="DB52" s="28">
        <v>-5.078829</v>
      </c>
      <c r="DC52" s="28">
        <v>25.353929</v>
      </c>
      <c r="DD52" s="28">
        <v>18.742257</v>
      </c>
      <c r="DE52" s="28">
        <v>-0.716762</v>
      </c>
      <c r="DF52" s="28">
        <v>21.260855</v>
      </c>
      <c r="DG52" s="28">
        <v>122.443687</v>
      </c>
      <c r="DH52" s="28">
        <v>25.588369</v>
      </c>
      <c r="DI52" s="28">
        <v>-5.590458</v>
      </c>
      <c r="DJ52" s="28">
        <v>62.346403</v>
      </c>
      <c r="DK52" s="28">
        <v>45.730589</v>
      </c>
      <c r="DL52" s="28">
        <v>68.946513</v>
      </c>
      <c r="DM52" s="28">
        <v>-5.047313</v>
      </c>
      <c r="DN52" s="27">
        <f t="shared" si="4"/>
        <v>373.97924</v>
      </c>
      <c r="DO52" s="28">
        <v>-1.631079</v>
      </c>
      <c r="DP52" s="28">
        <v>-0.664793</v>
      </c>
      <c r="DQ52" s="28">
        <v>57.906223</v>
      </c>
      <c r="DR52" s="28">
        <v>2.714618</v>
      </c>
      <c r="DS52" s="28">
        <v>15.577385</v>
      </c>
      <c r="DT52" s="28">
        <v>27.13984</v>
      </c>
      <c r="DU52" s="28">
        <v>-4.022812</v>
      </c>
      <c r="DV52" s="28">
        <v>-1.020626</v>
      </c>
      <c r="DW52" s="28">
        <v>-33.794082</v>
      </c>
      <c r="DX52" s="28">
        <v>10.707097</v>
      </c>
      <c r="DY52" s="28">
        <v>5.722203</v>
      </c>
      <c r="DZ52" s="28">
        <v>0.512876</v>
      </c>
      <c r="EA52" s="27">
        <f t="shared" si="5"/>
        <v>79.14685</v>
      </c>
      <c r="EB52" s="28">
        <v>-1.024338</v>
      </c>
      <c r="EC52" s="28">
        <v>-67.166022</v>
      </c>
      <c r="ED52" s="28">
        <v>-28.556742</v>
      </c>
      <c r="EE52" s="28">
        <v>-16.436205</v>
      </c>
      <c r="EF52" s="28">
        <v>-7.146811</v>
      </c>
      <c r="EG52" s="28">
        <v>-12.205773</v>
      </c>
      <c r="EH52" s="28">
        <v>-11.160622</v>
      </c>
      <c r="EI52" s="28">
        <v>-109.617786</v>
      </c>
      <c r="EJ52" s="28">
        <v>-58.419956</v>
      </c>
      <c r="EK52" s="28">
        <v>-15.840984</v>
      </c>
      <c r="EL52" s="28">
        <v>-18.819382</v>
      </c>
      <c r="EM52" s="38">
        <v>-14.917134</v>
      </c>
      <c r="EN52" s="27">
        <f t="shared" si="6"/>
        <v>-361.31175499999995</v>
      </c>
    </row>
    <row r="53" spans="1:144" ht="12">
      <c r="A53" s="8" t="s">
        <v>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2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/>
      <c r="U53" s="7"/>
      <c r="V53" s="7"/>
      <c r="W53" s="7"/>
      <c r="X53" s="7"/>
      <c r="Y53" s="7"/>
      <c r="Z53" s="7"/>
      <c r="AA53" s="2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7">
        <f t="shared" si="0"/>
        <v>0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9">
        <v>260</v>
      </c>
      <c r="BA53" s="27">
        <v>260</v>
      </c>
      <c r="BB53" s="7"/>
      <c r="BC53" s="7"/>
      <c r="BD53" s="7"/>
      <c r="BE53" s="7"/>
      <c r="BF53" s="7"/>
      <c r="BG53" s="7"/>
      <c r="BH53" s="7"/>
      <c r="BI53" s="7"/>
      <c r="BJ53" s="7">
        <v>565</v>
      </c>
      <c r="BK53" s="7">
        <v>619</v>
      </c>
      <c r="BL53" s="7"/>
      <c r="BM53" s="9">
        <v>2</v>
      </c>
      <c r="BN53" s="27">
        <v>1186</v>
      </c>
      <c r="BO53" s="12"/>
      <c r="BP53" s="12"/>
      <c r="BQ53" s="115">
        <v>133.2</v>
      </c>
      <c r="BR53" s="12"/>
      <c r="BS53" s="12"/>
      <c r="BT53" s="12"/>
      <c r="BU53" s="12"/>
      <c r="BV53" s="12"/>
      <c r="BW53" s="12"/>
      <c r="BX53" s="12"/>
      <c r="BY53" s="12">
        <v>0</v>
      </c>
      <c r="BZ53" s="12">
        <v>133.2</v>
      </c>
      <c r="CA53" s="114">
        <f t="shared" si="1"/>
        <v>266.4</v>
      </c>
      <c r="CB53" s="12"/>
      <c r="CC53" s="12"/>
      <c r="CD53" s="12"/>
      <c r="CE53" s="12"/>
      <c r="CF53" s="12">
        <v>133.2</v>
      </c>
      <c r="CG53" s="12"/>
      <c r="CH53" s="12"/>
      <c r="CI53" s="12"/>
      <c r="CJ53" s="12"/>
      <c r="CK53" s="12"/>
      <c r="CL53" s="12"/>
      <c r="CM53" s="12"/>
      <c r="CN53" s="114">
        <f t="shared" si="2"/>
        <v>133.2</v>
      </c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28"/>
      <c r="CZ53" s="28"/>
      <c r="DA53" s="27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7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7">
        <f t="shared" si="5"/>
        <v>0</v>
      </c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38"/>
      <c r="EN53" s="27">
        <f t="shared" si="6"/>
        <v>0</v>
      </c>
    </row>
    <row r="54" spans="1:144" ht="12">
      <c r="A54" s="1" t="s">
        <v>49</v>
      </c>
      <c r="B54" s="7">
        <v>0.732082</v>
      </c>
      <c r="C54" s="7">
        <v>0.60663</v>
      </c>
      <c r="D54" s="7">
        <v>0.297681</v>
      </c>
      <c r="E54" s="7">
        <v>0.584454</v>
      </c>
      <c r="F54" s="7">
        <v>0.607818</v>
      </c>
      <c r="G54" s="7">
        <v>0.515633</v>
      </c>
      <c r="H54" s="7">
        <v>0.319036</v>
      </c>
      <c r="I54" s="7">
        <v>0.451589</v>
      </c>
      <c r="J54" s="7">
        <v>0.422557</v>
      </c>
      <c r="K54" s="7">
        <v>0.615663</v>
      </c>
      <c r="L54" s="7">
        <v>0.289658</v>
      </c>
      <c r="M54" s="7">
        <v>0.899148</v>
      </c>
      <c r="N54" s="27">
        <v>6.341949</v>
      </c>
      <c r="O54" s="7">
        <v>0.756728</v>
      </c>
      <c r="P54" s="7">
        <v>0.875794</v>
      </c>
      <c r="Q54" s="7">
        <v>0.4382</v>
      </c>
      <c r="R54" s="7">
        <v>0.781151</v>
      </c>
      <c r="S54" s="7">
        <v>1.250189</v>
      </c>
      <c r="T54" s="7">
        <v>0.581725</v>
      </c>
      <c r="U54" s="7">
        <v>1.080496</v>
      </c>
      <c r="V54" s="7">
        <v>0.477037</v>
      </c>
      <c r="W54" s="7">
        <v>0.560417</v>
      </c>
      <c r="X54" s="7">
        <v>1.086437</v>
      </c>
      <c r="Y54" s="7">
        <v>1.19098</v>
      </c>
      <c r="Z54" s="7">
        <v>0.816634</v>
      </c>
      <c r="AA54" s="27">
        <v>9.895788</v>
      </c>
      <c r="AB54" s="7">
        <v>1.536882</v>
      </c>
      <c r="AC54" s="7">
        <v>0.4591</v>
      </c>
      <c r="AD54" s="7">
        <v>0.792542</v>
      </c>
      <c r="AE54" s="7">
        <v>1.464942</v>
      </c>
      <c r="AF54" s="7">
        <v>0.702145</v>
      </c>
      <c r="AG54" s="7">
        <v>0.964704</v>
      </c>
      <c r="AH54" s="7">
        <v>1.658445</v>
      </c>
      <c r="AI54" s="7">
        <v>0.817261</v>
      </c>
      <c r="AJ54" s="7">
        <v>1.939978</v>
      </c>
      <c r="AK54" s="7">
        <v>1.528964</v>
      </c>
      <c r="AL54" s="7">
        <v>0.890777</v>
      </c>
      <c r="AM54" s="7">
        <v>0.92771</v>
      </c>
      <c r="AN54" s="27">
        <f t="shared" si="0"/>
        <v>13.68345</v>
      </c>
      <c r="AO54" s="7">
        <v>2.264743</v>
      </c>
      <c r="AP54" s="7">
        <v>0.853466</v>
      </c>
      <c r="AQ54" s="7">
        <v>1.047942</v>
      </c>
      <c r="AR54" s="7">
        <v>1.249612</v>
      </c>
      <c r="AS54" s="7">
        <v>1.460908</v>
      </c>
      <c r="AT54" s="7">
        <v>1.562132</v>
      </c>
      <c r="AU54" s="7">
        <v>0.871461</v>
      </c>
      <c r="AV54" s="7">
        <v>2.434643</v>
      </c>
      <c r="AW54" s="7">
        <v>1.355456</v>
      </c>
      <c r="AX54" s="7">
        <v>2.016511</v>
      </c>
      <c r="AY54" s="7">
        <v>3.447895</v>
      </c>
      <c r="AZ54" s="7">
        <v>3.629323</v>
      </c>
      <c r="BA54" s="27">
        <v>22.194092</v>
      </c>
      <c r="BB54" s="7">
        <v>1.109207</v>
      </c>
      <c r="BC54" s="7">
        <v>1.562242</v>
      </c>
      <c r="BD54" s="7">
        <v>1.748269</v>
      </c>
      <c r="BE54" s="7">
        <v>1.169347</v>
      </c>
      <c r="BF54" s="7">
        <v>0.650526</v>
      </c>
      <c r="BG54" s="7">
        <v>1.78728</v>
      </c>
      <c r="BH54" s="7">
        <v>3.894579</v>
      </c>
      <c r="BI54" s="7">
        <v>10.051341</v>
      </c>
      <c r="BJ54" s="7">
        <v>4.28814</v>
      </c>
      <c r="BK54" s="7">
        <v>1.625996</v>
      </c>
      <c r="BL54" s="7">
        <v>0.461154</v>
      </c>
      <c r="BM54" s="7">
        <v>1.8813</v>
      </c>
      <c r="BN54" s="27">
        <v>30.229381</v>
      </c>
      <c r="BO54" s="12">
        <v>2.011817</v>
      </c>
      <c r="BP54" s="12">
        <v>4.889839</v>
      </c>
      <c r="BQ54" s="12">
        <v>4.121331</v>
      </c>
      <c r="BR54" s="12">
        <v>2.486694</v>
      </c>
      <c r="BS54" s="12">
        <v>2.603128</v>
      </c>
      <c r="BT54" s="12">
        <v>5.147597</v>
      </c>
      <c r="BU54" s="12">
        <v>11.350798</v>
      </c>
      <c r="BV54" s="12">
        <v>12.538412</v>
      </c>
      <c r="BW54" s="12">
        <v>14.459874</v>
      </c>
      <c r="BX54" s="12">
        <v>7.614595</v>
      </c>
      <c r="BY54" s="12">
        <f>BY55+BY56+BY57</f>
        <v>2.139503</v>
      </c>
      <c r="BZ54" s="12">
        <v>2.486472</v>
      </c>
      <c r="CA54" s="114">
        <f t="shared" si="1"/>
        <v>71.85006000000001</v>
      </c>
      <c r="CB54" s="12">
        <v>8.099406</v>
      </c>
      <c r="CC54" s="12">
        <v>5.104054</v>
      </c>
      <c r="CD54" s="12">
        <v>18.923483</v>
      </c>
      <c r="CE54" s="12">
        <v>10.691528</v>
      </c>
      <c r="CF54" s="12">
        <v>6.099923</v>
      </c>
      <c r="CG54" s="12">
        <v>15.640261</v>
      </c>
      <c r="CH54" s="12">
        <v>17.310706</v>
      </c>
      <c r="CI54" s="12">
        <v>11.198652</v>
      </c>
      <c r="CJ54" s="12">
        <v>13.961502</v>
      </c>
      <c r="CK54" s="12">
        <v>20.648347</v>
      </c>
      <c r="CL54" s="12">
        <v>30.687918</v>
      </c>
      <c r="CM54" s="12">
        <v>22.369418</v>
      </c>
      <c r="CN54" s="114">
        <f t="shared" si="2"/>
        <v>180.73519799999997</v>
      </c>
      <c r="CO54" s="16">
        <v>11.290503</v>
      </c>
      <c r="CP54" s="16">
        <v>21.055295</v>
      </c>
      <c r="CQ54" s="16">
        <v>4.765422</v>
      </c>
      <c r="CR54" s="16">
        <v>8.227199</v>
      </c>
      <c r="CS54" s="16">
        <v>4.798781</v>
      </c>
      <c r="CT54" s="16">
        <v>0.657036</v>
      </c>
      <c r="CU54" s="16">
        <v>2.514395</v>
      </c>
      <c r="CV54" s="16">
        <v>3.267177</v>
      </c>
      <c r="CW54" s="16">
        <v>0.503424</v>
      </c>
      <c r="CX54" s="16">
        <v>2.598913</v>
      </c>
      <c r="CY54" s="28">
        <v>2.662053</v>
      </c>
      <c r="CZ54" s="28">
        <v>0.345675</v>
      </c>
      <c r="DA54" s="27">
        <f t="shared" si="3"/>
        <v>62.685873</v>
      </c>
      <c r="DB54" s="28">
        <v>1.897086</v>
      </c>
      <c r="DC54" s="28">
        <v>-10.772334</v>
      </c>
      <c r="DD54" s="28">
        <v>2.225874</v>
      </c>
      <c r="DE54" s="28">
        <v>1.935427</v>
      </c>
      <c r="DF54" s="28">
        <v>1.670708</v>
      </c>
      <c r="DG54" s="28">
        <v>-94.565273</v>
      </c>
      <c r="DH54" s="28">
        <v>2.683098</v>
      </c>
      <c r="DI54" s="28">
        <v>2.823671</v>
      </c>
      <c r="DJ54" s="28">
        <v>0.873496</v>
      </c>
      <c r="DK54" s="28">
        <v>6.064086</v>
      </c>
      <c r="DL54" s="28">
        <v>3.097865</v>
      </c>
      <c r="DM54" s="28">
        <v>2.978248</v>
      </c>
      <c r="DN54" s="27">
        <f t="shared" si="4"/>
        <v>-79.088048</v>
      </c>
      <c r="DO54" s="28">
        <v>-8.734912</v>
      </c>
      <c r="DP54" s="28">
        <v>-17.537501</v>
      </c>
      <c r="DQ54" s="28">
        <v>-2.587596</v>
      </c>
      <c r="DR54" s="28">
        <v>-16.330133</v>
      </c>
      <c r="DS54" s="28">
        <v>-0.618906</v>
      </c>
      <c r="DT54" s="28">
        <v>-3.283636</v>
      </c>
      <c r="DU54" s="28">
        <v>-2.786412</v>
      </c>
      <c r="DV54" s="28">
        <v>-37.417564</v>
      </c>
      <c r="DW54" s="28">
        <v>-4.863639</v>
      </c>
      <c r="DX54" s="28">
        <v>-2.716623</v>
      </c>
      <c r="DY54" s="28">
        <v>-2.500466</v>
      </c>
      <c r="DZ54" s="28">
        <v>-13.890446</v>
      </c>
      <c r="EA54" s="27">
        <f t="shared" si="5"/>
        <v>-113.26783400000001</v>
      </c>
      <c r="EB54" s="28">
        <f>+EB55+EB56+EB57</f>
        <v>2.545997</v>
      </c>
      <c r="EC54" s="28">
        <f aca="true" t="shared" si="11" ref="EC54:EM54">+EC55+EC56+EC57</f>
        <v>2.728524</v>
      </c>
      <c r="ED54" s="28">
        <f t="shared" si="11"/>
        <v>2.2531</v>
      </c>
      <c r="EE54" s="28">
        <f t="shared" si="11"/>
        <v>8.248711</v>
      </c>
      <c r="EF54" s="28">
        <f t="shared" si="11"/>
        <v>7.117298</v>
      </c>
      <c r="EG54" s="28">
        <f t="shared" si="11"/>
        <v>3.2608629999999996</v>
      </c>
      <c r="EH54" s="28">
        <f t="shared" si="11"/>
        <v>1.970363</v>
      </c>
      <c r="EI54" s="28">
        <f t="shared" si="11"/>
        <v>1.65116</v>
      </c>
      <c r="EJ54" s="28">
        <f t="shared" si="11"/>
        <v>3.246321</v>
      </c>
      <c r="EK54" s="28">
        <f t="shared" si="11"/>
        <v>1.8040699999999998</v>
      </c>
      <c r="EL54" s="28">
        <f t="shared" si="11"/>
        <v>7.666183</v>
      </c>
      <c r="EM54" s="28">
        <f t="shared" si="11"/>
        <v>3.578737</v>
      </c>
      <c r="EN54" s="27">
        <f t="shared" si="6"/>
        <v>46.071327000000004</v>
      </c>
    </row>
    <row r="55" spans="1:144" ht="12">
      <c r="A55" s="1" t="s">
        <v>50</v>
      </c>
      <c r="B55" s="7">
        <v>0.32334</v>
      </c>
      <c r="C55" s="7">
        <v>0.418299</v>
      </c>
      <c r="D55" s="7">
        <v>0.19592</v>
      </c>
      <c r="E55" s="7">
        <v>0.203643</v>
      </c>
      <c r="F55" s="7">
        <v>0.216919</v>
      </c>
      <c r="G55" s="7">
        <v>0.349379</v>
      </c>
      <c r="H55" s="7">
        <v>0.164423</v>
      </c>
      <c r="I55" s="7">
        <v>0.216419</v>
      </c>
      <c r="J55" s="7">
        <v>0.155303</v>
      </c>
      <c r="K55" s="7">
        <v>0.343516</v>
      </c>
      <c r="L55" s="7">
        <v>0.14528</v>
      </c>
      <c r="M55" s="7">
        <v>0.769262</v>
      </c>
      <c r="N55" s="27">
        <v>3.501703</v>
      </c>
      <c r="O55" s="7">
        <v>0.176746</v>
      </c>
      <c r="P55" s="7">
        <v>0.482552</v>
      </c>
      <c r="Q55" s="7">
        <v>0.278513</v>
      </c>
      <c r="R55" s="7">
        <v>0.185025</v>
      </c>
      <c r="S55" s="7">
        <v>0.489924</v>
      </c>
      <c r="T55" s="7">
        <v>0.410597</v>
      </c>
      <c r="U55" s="7">
        <v>0.356284</v>
      </c>
      <c r="V55" s="7">
        <v>0.221926</v>
      </c>
      <c r="W55" s="7">
        <v>0.351932</v>
      </c>
      <c r="X55" s="7">
        <v>0.50964</v>
      </c>
      <c r="Y55" s="7">
        <v>0.663535</v>
      </c>
      <c r="Z55" s="7">
        <v>0.317953</v>
      </c>
      <c r="AA55" s="27">
        <v>4.444627</v>
      </c>
      <c r="AB55" s="7">
        <v>0.45837</v>
      </c>
      <c r="AC55" s="7">
        <v>0.29802</v>
      </c>
      <c r="AD55" s="7">
        <v>0.246695</v>
      </c>
      <c r="AE55" s="7">
        <v>0.522505</v>
      </c>
      <c r="AF55" s="7">
        <v>0.305577</v>
      </c>
      <c r="AG55" s="7">
        <v>0.727371</v>
      </c>
      <c r="AH55" s="7">
        <v>0.768305</v>
      </c>
      <c r="AI55" s="7">
        <v>0.317451</v>
      </c>
      <c r="AJ55" s="7">
        <v>1.431872</v>
      </c>
      <c r="AK55" s="7">
        <v>0.403887</v>
      </c>
      <c r="AL55" s="7">
        <v>0.444049</v>
      </c>
      <c r="AM55" s="7">
        <v>0.332567</v>
      </c>
      <c r="AN55" s="27">
        <f t="shared" si="0"/>
        <v>6.2566690000000005</v>
      </c>
      <c r="AO55" s="7">
        <v>1.128445</v>
      </c>
      <c r="AP55" s="7">
        <v>0.275044</v>
      </c>
      <c r="AQ55" s="7">
        <v>0.560627</v>
      </c>
      <c r="AR55" s="7">
        <v>0.550553</v>
      </c>
      <c r="AS55" s="7">
        <v>0.845053</v>
      </c>
      <c r="AT55" s="7">
        <v>0.542431</v>
      </c>
      <c r="AU55" s="7">
        <v>0.391347</v>
      </c>
      <c r="AV55" s="7">
        <v>0.577985</v>
      </c>
      <c r="AW55" s="7">
        <v>0.66254</v>
      </c>
      <c r="AX55" s="7">
        <v>0.945966</v>
      </c>
      <c r="AY55" s="7">
        <v>1.772423</v>
      </c>
      <c r="AZ55" s="7">
        <v>0.513112</v>
      </c>
      <c r="BA55" s="27">
        <v>8.765526</v>
      </c>
      <c r="BB55" s="7">
        <v>0.614001</v>
      </c>
      <c r="BC55" s="7">
        <v>0.562781</v>
      </c>
      <c r="BD55" s="7">
        <v>0.496586</v>
      </c>
      <c r="BE55" s="7">
        <v>0.549932</v>
      </c>
      <c r="BF55" s="7">
        <v>0.336192</v>
      </c>
      <c r="BG55" s="7">
        <v>0.592069</v>
      </c>
      <c r="BH55" s="7">
        <v>0.232855</v>
      </c>
      <c r="BI55" s="7">
        <v>0.19042</v>
      </c>
      <c r="BJ55" s="7">
        <v>0.622098</v>
      </c>
      <c r="BK55" s="7">
        <v>0.438066</v>
      </c>
      <c r="BL55" s="7">
        <v>0.148852</v>
      </c>
      <c r="BM55" s="7">
        <v>0.173786</v>
      </c>
      <c r="BN55" s="27">
        <v>4.957638</v>
      </c>
      <c r="BO55" s="12">
        <v>0.672579</v>
      </c>
      <c r="BP55" s="12">
        <v>0.262506</v>
      </c>
      <c r="BQ55" s="12">
        <v>0.702543</v>
      </c>
      <c r="BR55" s="12">
        <v>-0.634282</v>
      </c>
      <c r="BS55" s="12">
        <v>1.232066</v>
      </c>
      <c r="BT55" s="12">
        <v>0.592051</v>
      </c>
      <c r="BU55" s="12">
        <v>0.078542</v>
      </c>
      <c r="BV55" s="12">
        <v>0.119</v>
      </c>
      <c r="BW55" s="12">
        <v>0.72653</v>
      </c>
      <c r="BX55" s="12">
        <v>0.227001</v>
      </c>
      <c r="BY55" s="12">
        <v>0.213668</v>
      </c>
      <c r="BZ55" s="12">
        <v>1.003678</v>
      </c>
      <c r="CA55" s="114">
        <f t="shared" si="1"/>
        <v>5.195882</v>
      </c>
      <c r="CB55" s="12">
        <v>0.621237</v>
      </c>
      <c r="CC55" s="12">
        <v>1.768988</v>
      </c>
      <c r="CD55" s="12">
        <v>1.04222</v>
      </c>
      <c r="CE55" s="12">
        <v>1.048555</v>
      </c>
      <c r="CF55" s="12">
        <v>0.858763</v>
      </c>
      <c r="CG55" s="12">
        <v>1.296061</v>
      </c>
      <c r="CH55" s="12">
        <v>0.764375</v>
      </c>
      <c r="CI55" s="12">
        <v>0.992209</v>
      </c>
      <c r="CJ55" s="12">
        <v>0.637531</v>
      </c>
      <c r="CK55" s="12">
        <v>2.43964</v>
      </c>
      <c r="CL55" s="12">
        <v>0.903616</v>
      </c>
      <c r="CM55" s="12">
        <v>1.2771</v>
      </c>
      <c r="CN55" s="114">
        <f t="shared" si="2"/>
        <v>13.650295</v>
      </c>
      <c r="CO55" s="16">
        <v>0.636481</v>
      </c>
      <c r="CP55" s="16">
        <v>6.997953</v>
      </c>
      <c r="CQ55" s="16">
        <v>1.409605</v>
      </c>
      <c r="CR55" s="16">
        <v>1.588231</v>
      </c>
      <c r="CS55" s="16">
        <v>3.262401</v>
      </c>
      <c r="CT55" s="16">
        <v>0.973916</v>
      </c>
      <c r="CU55" s="16">
        <v>0.541456</v>
      </c>
      <c r="CV55" s="16">
        <v>1.170798</v>
      </c>
      <c r="CW55" s="16">
        <v>0.495009</v>
      </c>
      <c r="CX55" s="16">
        <v>0.800124</v>
      </c>
      <c r="CY55" s="28">
        <v>0.960747</v>
      </c>
      <c r="CZ55" s="28">
        <v>0.305103</v>
      </c>
      <c r="DA55" s="27">
        <f t="shared" si="3"/>
        <v>19.141824000000003</v>
      </c>
      <c r="DB55" s="28">
        <v>0.787114</v>
      </c>
      <c r="DC55" s="28">
        <v>0.67207</v>
      </c>
      <c r="DD55" s="28">
        <v>0.810713</v>
      </c>
      <c r="DE55" s="28">
        <v>0.629295</v>
      </c>
      <c r="DF55" s="28">
        <v>0.33493</v>
      </c>
      <c r="DG55" s="28">
        <v>0.985973</v>
      </c>
      <c r="DH55" s="28">
        <v>0.996002</v>
      </c>
      <c r="DI55" s="28">
        <v>1.004716</v>
      </c>
      <c r="DJ55" s="28">
        <v>0.484575</v>
      </c>
      <c r="DK55" s="28">
        <v>0.863737</v>
      </c>
      <c r="DL55" s="28">
        <v>1.043023</v>
      </c>
      <c r="DM55" s="28">
        <v>0.559463</v>
      </c>
      <c r="DN55" s="27">
        <f t="shared" si="4"/>
        <v>9.171611000000002</v>
      </c>
      <c r="DO55" s="28">
        <v>0.843856</v>
      </c>
      <c r="DP55" s="28">
        <v>1.251516</v>
      </c>
      <c r="DQ55" s="28">
        <v>0.865211</v>
      </c>
      <c r="DR55" s="28">
        <v>1.677112</v>
      </c>
      <c r="DS55" s="28">
        <v>1.565008</v>
      </c>
      <c r="DT55" s="28">
        <v>0.583463</v>
      </c>
      <c r="DU55" s="28">
        <v>1.356613</v>
      </c>
      <c r="DV55" s="28">
        <v>1.553639</v>
      </c>
      <c r="DW55" s="28">
        <v>1.38909</v>
      </c>
      <c r="DX55" s="28">
        <v>1.451809</v>
      </c>
      <c r="DY55" s="28">
        <v>1.08239</v>
      </c>
      <c r="DZ55" s="28">
        <v>1.22393</v>
      </c>
      <c r="EA55" s="27">
        <f t="shared" si="5"/>
        <v>14.843636999999998</v>
      </c>
      <c r="EB55" s="28">
        <v>0.731702</v>
      </c>
      <c r="EC55" s="28">
        <v>1.094502</v>
      </c>
      <c r="ED55" s="28">
        <v>0.744251</v>
      </c>
      <c r="EE55" s="28">
        <v>0.929738</v>
      </c>
      <c r="EF55" s="28">
        <v>0.893823</v>
      </c>
      <c r="EG55" s="28">
        <v>1.858693</v>
      </c>
      <c r="EH55" s="28">
        <v>0.703069</v>
      </c>
      <c r="EI55" s="28">
        <v>0.317793</v>
      </c>
      <c r="EJ55" s="28">
        <v>1.569904</v>
      </c>
      <c r="EK55" s="28">
        <v>0.767362</v>
      </c>
      <c r="EL55" s="28">
        <v>6.368955</v>
      </c>
      <c r="EM55" s="38">
        <v>0.763109</v>
      </c>
      <c r="EN55" s="27">
        <f t="shared" si="6"/>
        <v>16.742901</v>
      </c>
    </row>
    <row r="56" spans="1:144" ht="12">
      <c r="A56" s="1" t="s">
        <v>51</v>
      </c>
      <c r="B56" s="7">
        <v>0.034692</v>
      </c>
      <c r="C56" s="7">
        <v>0.0148</v>
      </c>
      <c r="D56" s="7">
        <v>0.021234</v>
      </c>
      <c r="E56" s="7">
        <v>0.07376</v>
      </c>
      <c r="F56" s="7">
        <v>0.044726</v>
      </c>
      <c r="G56" s="7">
        <v>0.10259</v>
      </c>
      <c r="H56" s="7">
        <v>0.023695</v>
      </c>
      <c r="I56" s="7">
        <v>0.021726</v>
      </c>
      <c r="J56" s="7">
        <v>0.024692</v>
      </c>
      <c r="K56" s="7">
        <v>0.021767</v>
      </c>
      <c r="L56" s="7">
        <v>0.015694</v>
      </c>
      <c r="M56" s="7">
        <v>0.007384</v>
      </c>
      <c r="N56" s="27">
        <v>0.40676</v>
      </c>
      <c r="O56" s="7">
        <v>0.071944</v>
      </c>
      <c r="P56" s="7">
        <v>0.019113</v>
      </c>
      <c r="Q56" s="7">
        <v>0.044623</v>
      </c>
      <c r="R56" s="7">
        <v>0.207722</v>
      </c>
      <c r="S56" s="7">
        <v>0.377328</v>
      </c>
      <c r="T56" s="7">
        <v>0.049579</v>
      </c>
      <c r="U56" s="7">
        <v>0.093475</v>
      </c>
      <c r="V56" s="7">
        <v>0.037762</v>
      </c>
      <c r="W56" s="7">
        <v>0.054737</v>
      </c>
      <c r="X56" s="7">
        <v>0.071874</v>
      </c>
      <c r="Y56" s="7">
        <v>0.006414</v>
      </c>
      <c r="Z56" s="7">
        <v>0.173</v>
      </c>
      <c r="AA56" s="27">
        <v>1.207571</v>
      </c>
      <c r="AB56" s="7">
        <v>0.196</v>
      </c>
      <c r="AC56" s="7">
        <v>0.109309</v>
      </c>
      <c r="AD56" s="7">
        <v>0.05</v>
      </c>
      <c r="AE56" s="7">
        <v>0.009874</v>
      </c>
      <c r="AF56" s="7">
        <v>0.247699</v>
      </c>
      <c r="AG56" s="7">
        <v>0.030443</v>
      </c>
      <c r="AH56" s="7">
        <v>0.024945</v>
      </c>
      <c r="AI56" s="7">
        <v>0.05</v>
      </c>
      <c r="AJ56" s="7">
        <v>0.364682</v>
      </c>
      <c r="AK56" s="7">
        <v>0.09423</v>
      </c>
      <c r="AL56" s="7">
        <v>0.03681</v>
      </c>
      <c r="AM56" s="7">
        <v>0.062</v>
      </c>
      <c r="AN56" s="27">
        <f t="shared" si="0"/>
        <v>1.275992</v>
      </c>
      <c r="AO56" s="7">
        <v>0.045998</v>
      </c>
      <c r="AP56" s="7">
        <v>0.333808</v>
      </c>
      <c r="AQ56" s="7">
        <v>0.231057</v>
      </c>
      <c r="AR56" s="7">
        <v>0.09</v>
      </c>
      <c r="AS56" s="7">
        <v>0.29</v>
      </c>
      <c r="AT56" s="7">
        <v>0.78295</v>
      </c>
      <c r="AU56" s="7">
        <v>0.145</v>
      </c>
      <c r="AV56" s="7">
        <v>0.15799</v>
      </c>
      <c r="AW56" s="7">
        <v>0.235669</v>
      </c>
      <c r="AX56" s="7">
        <v>0.72</v>
      </c>
      <c r="AY56" s="7">
        <v>0.476237</v>
      </c>
      <c r="AZ56" s="7">
        <v>0.356691</v>
      </c>
      <c r="BA56" s="27">
        <v>3.8654</v>
      </c>
      <c r="BB56" s="7">
        <v>0</v>
      </c>
      <c r="BC56" s="7">
        <v>0.104192</v>
      </c>
      <c r="BD56" s="7">
        <v>0.2</v>
      </c>
      <c r="BE56" s="7">
        <v>0</v>
      </c>
      <c r="BF56" s="7">
        <v>0.019721</v>
      </c>
      <c r="BG56" s="7">
        <v>0.08</v>
      </c>
      <c r="BH56" s="7">
        <v>0.265501</v>
      </c>
      <c r="BI56" s="7">
        <v>0.010005</v>
      </c>
      <c r="BJ56" s="7">
        <v>0.08</v>
      </c>
      <c r="BK56" s="7">
        <v>0.050382</v>
      </c>
      <c r="BL56" s="7">
        <v>0.121856</v>
      </c>
      <c r="BM56" s="7">
        <v>0.150002</v>
      </c>
      <c r="BN56" s="27">
        <v>1.081659</v>
      </c>
      <c r="BO56" s="12">
        <v>0.289469</v>
      </c>
      <c r="BP56" s="12">
        <v>0.111184</v>
      </c>
      <c r="BQ56" s="12">
        <v>0.159003</v>
      </c>
      <c r="BR56" s="12">
        <v>0.27649</v>
      </c>
      <c r="BS56" s="12">
        <v>0.481642</v>
      </c>
      <c r="BT56" s="12">
        <v>0.111525</v>
      </c>
      <c r="BU56" s="12">
        <v>0.4065</v>
      </c>
      <c r="BV56" s="12">
        <v>1.567458</v>
      </c>
      <c r="BW56" s="12">
        <v>0.2256</v>
      </c>
      <c r="BX56" s="12">
        <v>0.119926</v>
      </c>
      <c r="BY56" s="12">
        <v>0.54513</v>
      </c>
      <c r="BZ56" s="12">
        <v>0.275</v>
      </c>
      <c r="CA56" s="114">
        <f t="shared" si="1"/>
        <v>4.568927</v>
      </c>
      <c r="CB56" s="12">
        <v>0.06</v>
      </c>
      <c r="CC56" s="12">
        <v>0.155529</v>
      </c>
      <c r="CD56" s="12">
        <v>0.247414</v>
      </c>
      <c r="CE56" s="12">
        <v>0.171</v>
      </c>
      <c r="CF56" s="12">
        <v>0.05</v>
      </c>
      <c r="CG56" s="12">
        <v>0.225</v>
      </c>
      <c r="CH56" s="12">
        <v>0.1715</v>
      </c>
      <c r="CI56" s="12">
        <v>0.128037</v>
      </c>
      <c r="CJ56" s="12">
        <v>0.02</v>
      </c>
      <c r="CK56" s="12">
        <v>5.172873</v>
      </c>
      <c r="CL56" s="12">
        <v>0</v>
      </c>
      <c r="CM56" s="12">
        <v>0.200975</v>
      </c>
      <c r="CN56" s="114">
        <f t="shared" si="2"/>
        <v>6.602328</v>
      </c>
      <c r="CO56" s="16">
        <v>0.13498</v>
      </c>
      <c r="CP56" s="16">
        <v>0</v>
      </c>
      <c r="CQ56" s="16">
        <v>0</v>
      </c>
      <c r="CR56" s="16">
        <v>0.38248</v>
      </c>
      <c r="CS56" s="16">
        <v>0</v>
      </c>
      <c r="CT56" s="16">
        <v>0</v>
      </c>
      <c r="CU56" s="16">
        <v>0.000106</v>
      </c>
      <c r="CV56" s="16">
        <v>0.050511</v>
      </c>
      <c r="CW56" s="16">
        <v>0.375</v>
      </c>
      <c r="CX56" s="16">
        <v>0.317281</v>
      </c>
      <c r="CY56" s="28">
        <v>0.12</v>
      </c>
      <c r="CZ56" s="28">
        <v>0.1</v>
      </c>
      <c r="DA56" s="27">
        <f t="shared" si="3"/>
        <v>1.4803580000000003</v>
      </c>
      <c r="DB56" s="28">
        <v>0.302263</v>
      </c>
      <c r="DC56" s="28">
        <v>0.194427</v>
      </c>
      <c r="DD56" s="28">
        <v>0.227263</v>
      </c>
      <c r="DE56" s="28">
        <v>0.320829</v>
      </c>
      <c r="DF56" s="28">
        <v>0.228445</v>
      </c>
      <c r="DG56" s="28">
        <v>0.242263</v>
      </c>
      <c r="DH56" s="28">
        <v>0.181511</v>
      </c>
      <c r="DI56" s="28">
        <v>0.261343</v>
      </c>
      <c r="DJ56" s="28">
        <v>0.142829</v>
      </c>
      <c r="DK56" s="28">
        <v>0.149192</v>
      </c>
      <c r="DL56" s="28">
        <v>0.179343</v>
      </c>
      <c r="DM56" s="28">
        <v>0.166343</v>
      </c>
      <c r="DN56" s="27">
        <f t="shared" si="4"/>
        <v>2.596050999999999</v>
      </c>
      <c r="DO56" s="28">
        <v>0.25</v>
      </c>
      <c r="DP56" s="28">
        <v>0.226045</v>
      </c>
      <c r="DQ56" s="28">
        <v>0.125</v>
      </c>
      <c r="DR56" s="28">
        <v>0.2</v>
      </c>
      <c r="DS56" s="28">
        <v>0.152</v>
      </c>
      <c r="DT56" s="28">
        <v>0.24</v>
      </c>
      <c r="DU56" s="28">
        <v>0.25</v>
      </c>
      <c r="DV56" s="28">
        <v>0.19</v>
      </c>
      <c r="DW56" s="28">
        <v>0.126006</v>
      </c>
      <c r="DX56" s="28">
        <v>0.14909</v>
      </c>
      <c r="DY56" s="28">
        <v>0.246133</v>
      </c>
      <c r="DZ56" s="28">
        <v>0.1135</v>
      </c>
      <c r="EA56" s="27">
        <f t="shared" si="5"/>
        <v>2.267774</v>
      </c>
      <c r="EB56" s="28">
        <v>0.165</v>
      </c>
      <c r="EC56" s="28">
        <v>0.251039</v>
      </c>
      <c r="ED56" s="28">
        <v>0.0885</v>
      </c>
      <c r="EE56" s="28">
        <v>0.09054</v>
      </c>
      <c r="EF56" s="28">
        <v>0.276637</v>
      </c>
      <c r="EG56" s="28">
        <v>0.041</v>
      </c>
      <c r="EH56" s="28">
        <v>0.032201</v>
      </c>
      <c r="EI56" s="28">
        <v>0.042</v>
      </c>
      <c r="EJ56" s="28">
        <v>0</v>
      </c>
      <c r="EK56" s="28">
        <v>0</v>
      </c>
      <c r="EL56" s="28">
        <v>0</v>
      </c>
      <c r="EM56" s="38">
        <v>0.013426</v>
      </c>
      <c r="EN56" s="27">
        <f t="shared" si="6"/>
        <v>1.0003430000000002</v>
      </c>
    </row>
    <row r="57" spans="1:144" ht="12">
      <c r="A57" s="1" t="s">
        <v>52</v>
      </c>
      <c r="B57" s="7">
        <v>0.37405</v>
      </c>
      <c r="C57" s="7">
        <v>0.173531</v>
      </c>
      <c r="D57" s="7">
        <v>0.080527</v>
      </c>
      <c r="E57" s="7">
        <v>0.307051</v>
      </c>
      <c r="F57" s="7">
        <v>0.346173</v>
      </c>
      <c r="G57" s="7">
        <v>0.063664</v>
      </c>
      <c r="H57" s="7">
        <v>0.130918</v>
      </c>
      <c r="I57" s="7">
        <v>0.213444</v>
      </c>
      <c r="J57" s="7">
        <v>0.242562</v>
      </c>
      <c r="K57" s="7">
        <v>0.25038</v>
      </c>
      <c r="L57" s="7">
        <v>0.128684</v>
      </c>
      <c r="M57" s="7">
        <v>0.122502</v>
      </c>
      <c r="N57" s="27">
        <v>2.433486</v>
      </c>
      <c r="O57" s="7">
        <v>0.508038</v>
      </c>
      <c r="P57" s="7">
        <v>0.374129</v>
      </c>
      <c r="Q57" s="7">
        <v>0.115064</v>
      </c>
      <c r="R57" s="7">
        <v>0.388404</v>
      </c>
      <c r="S57" s="7">
        <v>0.382937</v>
      </c>
      <c r="T57" s="7">
        <v>0.121549</v>
      </c>
      <c r="U57" s="7">
        <v>0.630737</v>
      </c>
      <c r="V57" s="7">
        <v>0.217349</v>
      </c>
      <c r="W57" s="7">
        <v>0.153748</v>
      </c>
      <c r="X57" s="7">
        <v>0.504923</v>
      </c>
      <c r="Y57" s="7">
        <v>0.521031</v>
      </c>
      <c r="Z57" s="7">
        <v>0.325681</v>
      </c>
      <c r="AA57" s="27">
        <v>4.24359</v>
      </c>
      <c r="AB57" s="7">
        <v>0.882512</v>
      </c>
      <c r="AC57" s="7">
        <v>0.051771</v>
      </c>
      <c r="AD57" s="7">
        <v>0.495847</v>
      </c>
      <c r="AE57" s="7">
        <v>0.932563</v>
      </c>
      <c r="AF57" s="7">
        <v>0.148869</v>
      </c>
      <c r="AG57" s="7">
        <v>0.20689</v>
      </c>
      <c r="AH57" s="7">
        <v>0.865195</v>
      </c>
      <c r="AI57" s="7">
        <v>0.44981</v>
      </c>
      <c r="AJ57" s="7">
        <v>0.143424</v>
      </c>
      <c r="AK57" s="7">
        <v>1.030847</v>
      </c>
      <c r="AL57" s="7">
        <v>0.409918</v>
      </c>
      <c r="AM57" s="7">
        <v>0.533143</v>
      </c>
      <c r="AN57" s="27">
        <f t="shared" si="0"/>
        <v>6.150789</v>
      </c>
      <c r="AO57" s="7">
        <v>1.0903</v>
      </c>
      <c r="AP57" s="7">
        <v>0.244614</v>
      </c>
      <c r="AQ57" s="7">
        <v>0.256258</v>
      </c>
      <c r="AR57" s="7">
        <v>0.609059</v>
      </c>
      <c r="AS57" s="7">
        <v>0.325855</v>
      </c>
      <c r="AT57" s="7">
        <v>0.236751</v>
      </c>
      <c r="AU57" s="7">
        <v>0.335114</v>
      </c>
      <c r="AV57" s="7">
        <v>1.698668</v>
      </c>
      <c r="AW57" s="7">
        <v>0.457247</v>
      </c>
      <c r="AX57" s="7">
        <v>0.350545</v>
      </c>
      <c r="AY57" s="7">
        <v>1.199235</v>
      </c>
      <c r="AZ57" s="7">
        <v>2.75952</v>
      </c>
      <c r="BA57" s="27">
        <v>9.563166</v>
      </c>
      <c r="BB57" s="7">
        <v>0.495206</v>
      </c>
      <c r="BC57" s="7">
        <v>0.895269</v>
      </c>
      <c r="BD57" s="7">
        <v>1.051683</v>
      </c>
      <c r="BE57" s="7">
        <v>0.619415</v>
      </c>
      <c r="BF57" s="7">
        <v>0.294613</v>
      </c>
      <c r="BG57" s="7">
        <v>1.115211</v>
      </c>
      <c r="BH57" s="7">
        <v>3.396223</v>
      </c>
      <c r="BI57" s="7">
        <v>9.850916</v>
      </c>
      <c r="BJ57" s="7">
        <v>3.586042</v>
      </c>
      <c r="BK57" s="7">
        <v>1.137548</v>
      </c>
      <c r="BL57" s="7">
        <v>0.190446</v>
      </c>
      <c r="BM57" s="7">
        <v>1.557512</v>
      </c>
      <c r="BN57" s="27">
        <v>24.190084</v>
      </c>
      <c r="BO57" s="12">
        <v>1.049769</v>
      </c>
      <c r="BP57" s="12">
        <v>4.516149</v>
      </c>
      <c r="BQ57" s="12">
        <v>3.259785</v>
      </c>
      <c r="BR57" s="12">
        <v>2.844486</v>
      </c>
      <c r="BS57" s="12">
        <v>0.88942</v>
      </c>
      <c r="BT57" s="12">
        <v>4.444021</v>
      </c>
      <c r="BU57" s="12">
        <v>10.865756</v>
      </c>
      <c r="BV57" s="12">
        <v>10.851954</v>
      </c>
      <c r="BW57" s="12">
        <v>13.507744</v>
      </c>
      <c r="BX57" s="12">
        <v>7.267668</v>
      </c>
      <c r="BY57" s="12">
        <v>1.380705</v>
      </c>
      <c r="BZ57" s="12">
        <v>1.207794</v>
      </c>
      <c r="CA57" s="114">
        <f t="shared" si="1"/>
        <v>62.085251</v>
      </c>
      <c r="CB57" s="12">
        <v>7.418169</v>
      </c>
      <c r="CC57" s="12">
        <v>3.179537</v>
      </c>
      <c r="CD57" s="12">
        <v>17.633849</v>
      </c>
      <c r="CE57" s="12">
        <v>9.471973</v>
      </c>
      <c r="CF57" s="12">
        <v>5.19116</v>
      </c>
      <c r="CG57" s="12">
        <v>14.1192</v>
      </c>
      <c r="CH57" s="12">
        <v>16.374831</v>
      </c>
      <c r="CI57" s="12">
        <v>10.078406</v>
      </c>
      <c r="CJ57" s="12">
        <v>13.303971</v>
      </c>
      <c r="CK57" s="12">
        <v>13.035834</v>
      </c>
      <c r="CL57" s="12">
        <v>29.784302</v>
      </c>
      <c r="CM57" s="12">
        <v>20.891343</v>
      </c>
      <c r="CN57" s="114">
        <f t="shared" si="2"/>
        <v>160.48257500000003</v>
      </c>
      <c r="CO57" s="16">
        <v>10.519042</v>
      </c>
      <c r="CP57" s="16">
        <v>14.057342</v>
      </c>
      <c r="CQ57" s="16">
        <v>3.355817</v>
      </c>
      <c r="CR57" s="16">
        <v>6.256488</v>
      </c>
      <c r="CS57" s="16">
        <v>1.53638</v>
      </c>
      <c r="CT57" s="16">
        <v>-0.31688</v>
      </c>
      <c r="CU57" s="16">
        <v>1.972833</v>
      </c>
      <c r="CV57" s="16">
        <v>2.045868</v>
      </c>
      <c r="CW57" s="16">
        <v>-0.366585</v>
      </c>
      <c r="CX57" s="16">
        <v>1.481508</v>
      </c>
      <c r="CY57" s="28">
        <v>1.581306</v>
      </c>
      <c r="CZ57" s="28">
        <v>-0.059428</v>
      </c>
      <c r="DA57" s="27">
        <f t="shared" si="3"/>
        <v>42.063691</v>
      </c>
      <c r="DB57" s="28">
        <v>0.807709</v>
      </c>
      <c r="DC57" s="28">
        <v>-11.638831</v>
      </c>
      <c r="DD57" s="28">
        <v>1.187898</v>
      </c>
      <c r="DE57" s="28">
        <v>0.985303</v>
      </c>
      <c r="DF57" s="28">
        <v>1.107333</v>
      </c>
      <c r="DG57" s="28">
        <v>-95.793509</v>
      </c>
      <c r="DH57" s="28">
        <v>1.505585</v>
      </c>
      <c r="DI57" s="28">
        <v>1.557612</v>
      </c>
      <c r="DJ57" s="28">
        <v>0.246092</v>
      </c>
      <c r="DK57" s="28">
        <v>5.051157</v>
      </c>
      <c r="DL57" s="28">
        <v>1.875499</v>
      </c>
      <c r="DM57" s="28">
        <v>2.252442</v>
      </c>
      <c r="DN57" s="27">
        <f t="shared" si="4"/>
        <v>-90.85570999999999</v>
      </c>
      <c r="DO57" s="28">
        <v>-9.828768</v>
      </c>
      <c r="DP57" s="28">
        <v>-19.015062</v>
      </c>
      <c r="DQ57" s="28">
        <v>-3.577807</v>
      </c>
      <c r="DR57" s="28">
        <v>-18.207245</v>
      </c>
      <c r="DS57" s="28">
        <v>-2.335914</v>
      </c>
      <c r="DT57" s="28">
        <v>-4.107099</v>
      </c>
      <c r="DU57" s="28">
        <v>-4.393025</v>
      </c>
      <c r="DV57" s="28">
        <v>-39.161203</v>
      </c>
      <c r="DW57" s="28">
        <v>-6.378735</v>
      </c>
      <c r="DX57" s="28">
        <v>-4.317522</v>
      </c>
      <c r="DY57" s="28">
        <v>-3.828989</v>
      </c>
      <c r="DZ57" s="28">
        <v>-15.227876</v>
      </c>
      <c r="EA57" s="27">
        <f t="shared" si="5"/>
        <v>-130.37924500000003</v>
      </c>
      <c r="EB57" s="28">
        <v>1.649295</v>
      </c>
      <c r="EC57" s="28">
        <v>1.382983</v>
      </c>
      <c r="ED57" s="28">
        <v>1.420349</v>
      </c>
      <c r="EE57" s="28">
        <v>7.228433</v>
      </c>
      <c r="EF57" s="28">
        <v>5.946838</v>
      </c>
      <c r="EG57" s="28">
        <v>1.36117</v>
      </c>
      <c r="EH57" s="28">
        <v>1.235093</v>
      </c>
      <c r="EI57" s="28">
        <v>1.291367</v>
      </c>
      <c r="EJ57" s="28">
        <v>1.676417</v>
      </c>
      <c r="EK57" s="28">
        <v>1.036708</v>
      </c>
      <c r="EL57" s="28">
        <v>1.297228</v>
      </c>
      <c r="EM57" s="38">
        <v>2.802202</v>
      </c>
      <c r="EN57" s="27">
        <f t="shared" si="6"/>
        <v>28.328083000000003</v>
      </c>
    </row>
    <row r="58" spans="1:144" ht="12">
      <c r="A58" s="1" t="s">
        <v>53</v>
      </c>
      <c r="B58" s="7">
        <v>0.003505</v>
      </c>
      <c r="C58" s="7">
        <v>0.000623</v>
      </c>
      <c r="D58" s="7">
        <v>0.003675</v>
      </c>
      <c r="E58" s="7">
        <v>0</v>
      </c>
      <c r="F58" s="7"/>
      <c r="G58" s="7">
        <v>0.007816</v>
      </c>
      <c r="H58" s="7">
        <v>0</v>
      </c>
      <c r="I58" s="7">
        <v>0</v>
      </c>
      <c r="J58" s="7">
        <v>0.007543</v>
      </c>
      <c r="K58" s="7">
        <v>0.266278</v>
      </c>
      <c r="L58" s="7">
        <v>0</v>
      </c>
      <c r="M58" s="7">
        <v>0.020149</v>
      </c>
      <c r="N58" s="27">
        <v>0.311488</v>
      </c>
      <c r="O58" s="7">
        <v>0</v>
      </c>
      <c r="P58" s="7">
        <v>0</v>
      </c>
      <c r="Q58" s="7">
        <v>0.40403</v>
      </c>
      <c r="R58" s="7">
        <v>0.102875</v>
      </c>
      <c r="S58" s="7">
        <v>0</v>
      </c>
      <c r="T58" s="7">
        <v>0.358943</v>
      </c>
      <c r="U58" s="7">
        <v>0</v>
      </c>
      <c r="V58" s="7">
        <v>0.003007</v>
      </c>
      <c r="W58" s="7">
        <v>0.019926</v>
      </c>
      <c r="X58" s="7">
        <v>0.003</v>
      </c>
      <c r="Y58" s="7">
        <v>0.01185</v>
      </c>
      <c r="Z58" s="7">
        <v>0</v>
      </c>
      <c r="AA58" s="27">
        <v>0.903631</v>
      </c>
      <c r="AB58" s="7">
        <v>0.083517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0.184874</v>
      </c>
      <c r="AI58" s="7">
        <v>0</v>
      </c>
      <c r="AJ58" s="7">
        <v>0</v>
      </c>
      <c r="AK58" s="7">
        <v>0.59934</v>
      </c>
      <c r="AL58" s="7">
        <v>0</v>
      </c>
      <c r="AM58" s="7">
        <v>0.246782</v>
      </c>
      <c r="AN58" s="27">
        <f t="shared" si="0"/>
        <v>1.114513</v>
      </c>
      <c r="AO58" s="7">
        <v>0</v>
      </c>
      <c r="AP58" s="7">
        <v>0.046985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0.003535</v>
      </c>
      <c r="AX58" s="7">
        <v>0.937956</v>
      </c>
      <c r="AY58" s="7">
        <v>0</v>
      </c>
      <c r="AZ58" s="7">
        <v>0</v>
      </c>
      <c r="BA58" s="27">
        <v>0.988476</v>
      </c>
      <c r="BB58" s="7">
        <v>0.183888</v>
      </c>
      <c r="BC58" s="7">
        <v>0.183888</v>
      </c>
      <c r="BD58" s="7">
        <v>0.183888</v>
      </c>
      <c r="BE58" s="7">
        <v>0.183888</v>
      </c>
      <c r="BF58" s="7">
        <v>0.351211</v>
      </c>
      <c r="BG58" s="7">
        <v>0.183888</v>
      </c>
      <c r="BH58" s="7">
        <v>0.183888</v>
      </c>
      <c r="BI58" s="7">
        <v>0.183888</v>
      </c>
      <c r="BJ58" s="7">
        <v>0.183888</v>
      </c>
      <c r="BK58" s="7">
        <v>0.183888</v>
      </c>
      <c r="BL58" s="7">
        <v>0.183888</v>
      </c>
      <c r="BM58" s="7">
        <v>0.183888</v>
      </c>
      <c r="BN58" s="27">
        <v>2.373979</v>
      </c>
      <c r="BO58" s="12">
        <v>0.216162</v>
      </c>
      <c r="BP58" s="12">
        <v>0.216162</v>
      </c>
      <c r="BQ58" s="12">
        <v>0.216162</v>
      </c>
      <c r="BR58" s="12">
        <v>0.216162</v>
      </c>
      <c r="BS58" s="12">
        <v>0.216162</v>
      </c>
      <c r="BT58" s="12">
        <v>0.216162</v>
      </c>
      <c r="BU58" s="12">
        <v>0.216162</v>
      </c>
      <c r="BV58" s="12">
        <v>0.216162</v>
      </c>
      <c r="BW58" s="12">
        <v>0.216162</v>
      </c>
      <c r="BX58" s="12">
        <v>0.216162</v>
      </c>
      <c r="BY58" s="12">
        <v>0.216162</v>
      </c>
      <c r="BZ58" s="12">
        <v>0.216162</v>
      </c>
      <c r="CA58" s="114">
        <f t="shared" si="1"/>
        <v>2.5939440000000005</v>
      </c>
      <c r="CB58" s="12">
        <v>0</v>
      </c>
      <c r="CC58" s="12">
        <v>0</v>
      </c>
      <c r="CD58" s="12">
        <v>0.298516</v>
      </c>
      <c r="CE58" s="12">
        <v>0.298516</v>
      </c>
      <c r="CF58" s="12">
        <v>1.819197</v>
      </c>
      <c r="CG58" s="12">
        <v>0.298516</v>
      </c>
      <c r="CH58" s="12">
        <v>0.776493</v>
      </c>
      <c r="CI58" s="12">
        <v>0.49481</v>
      </c>
      <c r="CJ58" s="12">
        <v>0.298516</v>
      </c>
      <c r="CK58" s="12">
        <v>0.298516</v>
      </c>
      <c r="CL58" s="12">
        <v>0.298516</v>
      </c>
      <c r="CM58" s="12">
        <v>1.088281</v>
      </c>
      <c r="CN58" s="114">
        <f t="shared" si="2"/>
        <v>5.969877</v>
      </c>
      <c r="CO58" s="16">
        <v>0.596851</v>
      </c>
      <c r="CP58" s="16">
        <v>0.298516</v>
      </c>
      <c r="CQ58" s="16">
        <v>0.298516</v>
      </c>
      <c r="CR58" s="16">
        <v>0.298516</v>
      </c>
      <c r="CS58" s="16">
        <v>0.298516</v>
      </c>
      <c r="CT58" s="16">
        <v>0.298516</v>
      </c>
      <c r="CU58" s="16">
        <v>-0.080215</v>
      </c>
      <c r="CV58" s="16">
        <v>-0.080215</v>
      </c>
      <c r="CW58" s="16">
        <v>-0.080215</v>
      </c>
      <c r="CX58" s="16">
        <v>-0.080215</v>
      </c>
      <c r="CY58" s="28">
        <v>-0.080215</v>
      </c>
      <c r="CZ58" s="28">
        <v>-0.080215</v>
      </c>
      <c r="DA58" s="27">
        <f t="shared" si="3"/>
        <v>1.6081410000000007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-0.58706</v>
      </c>
      <c r="DI58" s="28">
        <v>-0.58706</v>
      </c>
      <c r="DJ58" s="28">
        <v>-0.58706</v>
      </c>
      <c r="DK58" s="28">
        <v>-0.58706</v>
      </c>
      <c r="DL58" s="28">
        <v>-0.58706</v>
      </c>
      <c r="DM58" s="28">
        <v>-0.58706</v>
      </c>
      <c r="DN58" s="27">
        <f t="shared" si="4"/>
        <v>-3.5223600000000004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7">
        <f t="shared" si="5"/>
        <v>0</v>
      </c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38"/>
      <c r="EN58" s="27">
        <f t="shared" si="6"/>
        <v>0</v>
      </c>
    </row>
    <row r="59" spans="1:144" ht="12">
      <c r="A59" s="1" t="s">
        <v>54</v>
      </c>
      <c r="B59" s="7">
        <v>0.181696</v>
      </c>
      <c r="C59" s="7">
        <v>0.372139</v>
      </c>
      <c r="D59" s="7">
        <v>0.042241</v>
      </c>
      <c r="E59" s="7">
        <v>-0.549756</v>
      </c>
      <c r="F59" s="7">
        <v>0.120584</v>
      </c>
      <c r="G59" s="7">
        <v>11.288282</v>
      </c>
      <c r="H59" s="7">
        <v>0.115435</v>
      </c>
      <c r="I59" s="7">
        <v>1.164317</v>
      </c>
      <c r="J59" s="7">
        <v>0.531776</v>
      </c>
      <c r="K59" s="7">
        <v>-8.957014</v>
      </c>
      <c r="L59" s="7">
        <v>-0.918957</v>
      </c>
      <c r="M59" s="7">
        <v>0.158312</v>
      </c>
      <c r="N59" s="27">
        <v>3.549055</v>
      </c>
      <c r="O59" s="7">
        <v>3.372809</v>
      </c>
      <c r="P59" s="7">
        <v>1.685029</v>
      </c>
      <c r="Q59" s="7">
        <v>-25.496378</v>
      </c>
      <c r="R59" s="7">
        <v>178.81112</v>
      </c>
      <c r="S59" s="7">
        <v>22.434424</v>
      </c>
      <c r="T59" s="7">
        <v>19.959467</v>
      </c>
      <c r="U59" s="7">
        <v>8.403062</v>
      </c>
      <c r="V59" s="7">
        <v>1.971849</v>
      </c>
      <c r="W59" s="7">
        <v>-9.304358</v>
      </c>
      <c r="X59" s="7">
        <v>1.913922</v>
      </c>
      <c r="Y59" s="7">
        <v>1.714478</v>
      </c>
      <c r="Z59" s="7">
        <v>2.085117</v>
      </c>
      <c r="AA59" s="27">
        <v>207.550541</v>
      </c>
      <c r="AB59" s="7">
        <v>-5.738313</v>
      </c>
      <c r="AC59" s="7">
        <v>6.813154</v>
      </c>
      <c r="AD59" s="7">
        <v>6.726696</v>
      </c>
      <c r="AE59" s="7">
        <v>3.952607</v>
      </c>
      <c r="AF59" s="7">
        <v>6.472573</v>
      </c>
      <c r="AG59" s="7">
        <v>8.985612</v>
      </c>
      <c r="AH59" s="7">
        <v>7.02915</v>
      </c>
      <c r="AI59" s="7">
        <v>4.259079</v>
      </c>
      <c r="AJ59" s="7">
        <v>205.39629</v>
      </c>
      <c r="AK59" s="7">
        <v>-5.628238</v>
      </c>
      <c r="AL59" s="7">
        <v>6.565736</v>
      </c>
      <c r="AM59" s="7">
        <v>-2.716494</v>
      </c>
      <c r="AN59" s="27">
        <f t="shared" si="0"/>
        <v>242.11785199999994</v>
      </c>
      <c r="AO59" s="7">
        <v>-12.244767</v>
      </c>
      <c r="AP59" s="7">
        <v>7.81</v>
      </c>
      <c r="AQ59" s="7">
        <v>7.824066</v>
      </c>
      <c r="AR59" s="7">
        <v>8.710711</v>
      </c>
      <c r="AS59" s="7">
        <v>8.523886</v>
      </c>
      <c r="AT59" s="7">
        <v>24.829288</v>
      </c>
      <c r="AU59" s="7">
        <v>14.633387</v>
      </c>
      <c r="AV59" s="7">
        <v>17.101963</v>
      </c>
      <c r="AW59" s="7">
        <v>120.887058</v>
      </c>
      <c r="AX59" s="7">
        <v>8.072142</v>
      </c>
      <c r="AY59" s="7">
        <v>7.801648</v>
      </c>
      <c r="AZ59" s="7">
        <v>55.406183</v>
      </c>
      <c r="BA59" s="27">
        <v>269.355565</v>
      </c>
      <c r="BB59" s="7">
        <v>9.656102</v>
      </c>
      <c r="BC59" s="7">
        <v>9.495925</v>
      </c>
      <c r="BD59" s="7">
        <v>7.809452</v>
      </c>
      <c r="BE59" s="7">
        <v>17.197357</v>
      </c>
      <c r="BF59" s="7">
        <v>15.568296</v>
      </c>
      <c r="BG59" s="7">
        <v>57.735216</v>
      </c>
      <c r="BH59" s="7">
        <v>10.38059</v>
      </c>
      <c r="BI59" s="7">
        <v>115.924343</v>
      </c>
      <c r="BJ59" s="7">
        <v>21.701762</v>
      </c>
      <c r="BK59" s="7">
        <v>24.251857</v>
      </c>
      <c r="BL59" s="7">
        <v>20.251675</v>
      </c>
      <c r="BM59" s="7">
        <v>19.191851</v>
      </c>
      <c r="BN59" s="27">
        <v>329.164426</v>
      </c>
      <c r="BO59" s="12">
        <v>27.163198</v>
      </c>
      <c r="BP59" s="12">
        <v>38.316889</v>
      </c>
      <c r="BQ59" s="12">
        <v>217.258564</v>
      </c>
      <c r="BR59" s="12">
        <v>68.663586</v>
      </c>
      <c r="BS59" s="12">
        <v>42.296083</v>
      </c>
      <c r="BT59" s="12">
        <v>123.093003</v>
      </c>
      <c r="BU59" s="12">
        <v>36.855252</v>
      </c>
      <c r="BV59" s="12">
        <v>19.125812</v>
      </c>
      <c r="BW59" s="12">
        <v>123.298837</v>
      </c>
      <c r="BX59" s="12">
        <v>181.103361</v>
      </c>
      <c r="BY59" s="12">
        <v>21.675301</v>
      </c>
      <c r="BZ59" s="12">
        <v>31.189685</v>
      </c>
      <c r="CA59" s="114">
        <f t="shared" si="1"/>
        <v>930.039571</v>
      </c>
      <c r="CB59" s="12">
        <v>253.6</v>
      </c>
      <c r="CC59" s="12">
        <v>100.8</v>
      </c>
      <c r="CD59" s="12">
        <v>68.613602</v>
      </c>
      <c r="CE59" s="12">
        <v>82</v>
      </c>
      <c r="CF59" s="12">
        <v>49.859629</v>
      </c>
      <c r="CG59" s="12">
        <v>53.608688</v>
      </c>
      <c r="CH59" s="12">
        <v>75.870826</v>
      </c>
      <c r="CI59" s="12">
        <v>30.52016</v>
      </c>
      <c r="CJ59" s="12">
        <v>227.865457</v>
      </c>
      <c r="CK59" s="12">
        <v>54.415254</v>
      </c>
      <c r="CL59" s="12">
        <v>143.210131</v>
      </c>
      <c r="CM59" s="12">
        <v>724.613638</v>
      </c>
      <c r="CN59" s="114">
        <f t="shared" si="2"/>
        <v>1864.9773850000001</v>
      </c>
      <c r="CO59" s="16">
        <v>43.35593</v>
      </c>
      <c r="CP59" s="16">
        <v>213.366442</v>
      </c>
      <c r="CQ59" s="16">
        <v>38.757305</v>
      </c>
      <c r="CR59" s="16">
        <v>27.278141</v>
      </c>
      <c r="CS59" s="16">
        <v>121.354128</v>
      </c>
      <c r="CT59" s="16">
        <v>177.011625</v>
      </c>
      <c r="CU59" s="16">
        <v>14.041649</v>
      </c>
      <c r="CV59" s="16">
        <v>12.217864</v>
      </c>
      <c r="CW59" s="16">
        <v>25.225878</v>
      </c>
      <c r="CX59" s="16">
        <v>8.31906</v>
      </c>
      <c r="CY59" s="28">
        <v>7.875525</v>
      </c>
      <c r="CZ59" s="28">
        <v>18.705318</v>
      </c>
      <c r="DA59" s="27">
        <f t="shared" si="3"/>
        <v>707.5088650000001</v>
      </c>
      <c r="DB59" s="28">
        <v>-12.766101</v>
      </c>
      <c r="DC59" s="28">
        <v>1.141596</v>
      </c>
      <c r="DD59" s="28">
        <v>4.249632</v>
      </c>
      <c r="DE59" s="28">
        <v>11.187999</v>
      </c>
      <c r="DF59" s="28">
        <v>14.229329</v>
      </c>
      <c r="DG59" s="28">
        <v>65.500891</v>
      </c>
      <c r="DH59" s="28">
        <v>10.92624</v>
      </c>
      <c r="DI59" s="28">
        <v>8.217576</v>
      </c>
      <c r="DJ59" s="28">
        <v>16.001653</v>
      </c>
      <c r="DK59" s="28">
        <v>14.30191</v>
      </c>
      <c r="DL59" s="28">
        <v>20.786867</v>
      </c>
      <c r="DM59" s="28">
        <v>9.229122</v>
      </c>
      <c r="DN59" s="27">
        <f t="shared" si="4"/>
        <v>163.006714</v>
      </c>
      <c r="DO59" s="28">
        <v>6.114825</v>
      </c>
      <c r="DP59" s="28">
        <v>13.94524</v>
      </c>
      <c r="DQ59" s="28">
        <v>12.469167</v>
      </c>
      <c r="DR59" s="28">
        <v>11.064664</v>
      </c>
      <c r="DS59" s="28">
        <v>13.329048</v>
      </c>
      <c r="DT59" s="28">
        <v>89.983602</v>
      </c>
      <c r="DU59" s="28">
        <v>13.952526</v>
      </c>
      <c r="DV59" s="28">
        <v>10.90893</v>
      </c>
      <c r="DW59" s="28">
        <v>7.990686</v>
      </c>
      <c r="DX59" s="28">
        <v>43.371438</v>
      </c>
      <c r="DY59" s="28">
        <v>55.313303</v>
      </c>
      <c r="DZ59" s="28">
        <v>31.696635</v>
      </c>
      <c r="EA59" s="27">
        <f t="shared" si="5"/>
        <v>310.14006400000005</v>
      </c>
      <c r="EB59" s="28">
        <v>2.155703</v>
      </c>
      <c r="EC59" s="28">
        <v>-0.12074</v>
      </c>
      <c r="ED59" s="28">
        <v>25.463468</v>
      </c>
      <c r="EE59" s="28">
        <v>0.792414</v>
      </c>
      <c r="EF59" s="28">
        <v>12.521208</v>
      </c>
      <c r="EG59" s="28">
        <v>3.331257</v>
      </c>
      <c r="EH59" s="28">
        <v>0.739087</v>
      </c>
      <c r="EI59" s="28">
        <v>0.223204</v>
      </c>
      <c r="EJ59" s="28">
        <v>0.396174</v>
      </c>
      <c r="EK59" s="28">
        <v>0.581187</v>
      </c>
      <c r="EL59" s="28">
        <v>17.601094</v>
      </c>
      <c r="EM59" s="38">
        <v>0.720679</v>
      </c>
      <c r="EN59" s="27">
        <f t="shared" si="6"/>
        <v>64.404735</v>
      </c>
    </row>
    <row r="60" spans="1:144" ht="12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27">
        <v>0</v>
      </c>
      <c r="O60" s="7">
        <v>0</v>
      </c>
      <c r="P60" s="7">
        <v>0</v>
      </c>
      <c r="Q60" s="7">
        <v>0</v>
      </c>
      <c r="R60" s="9">
        <v>178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27">
        <v>178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199</v>
      </c>
      <c r="AK60" s="7">
        <v>0</v>
      </c>
      <c r="AL60" s="7">
        <v>0</v>
      </c>
      <c r="AM60" s="7">
        <v>0</v>
      </c>
      <c r="AN60" s="27">
        <f t="shared" si="0"/>
        <v>199</v>
      </c>
      <c r="AO60" s="7"/>
      <c r="AP60" s="7"/>
      <c r="AQ60" s="7"/>
      <c r="AR60" s="7"/>
      <c r="AS60" s="7"/>
      <c r="AT60" s="7"/>
      <c r="AU60" s="7"/>
      <c r="AV60" s="7"/>
      <c r="AW60" s="9">
        <v>103</v>
      </c>
      <c r="AX60" s="7">
        <v>0</v>
      </c>
      <c r="AY60" s="7"/>
      <c r="AZ60" s="7"/>
      <c r="BA60" s="27">
        <v>103</v>
      </c>
      <c r="BB60" s="7"/>
      <c r="BC60" s="7"/>
      <c r="BD60" s="7"/>
      <c r="BE60" s="7"/>
      <c r="BF60" s="7"/>
      <c r="BG60" s="7"/>
      <c r="BH60" s="7"/>
      <c r="BI60" s="9">
        <v>99</v>
      </c>
      <c r="BJ60" s="7"/>
      <c r="BK60" s="7"/>
      <c r="BL60" s="7"/>
      <c r="BM60" s="7"/>
      <c r="BN60" s="27">
        <v>99</v>
      </c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>
        <v>0</v>
      </c>
      <c r="BZ60" s="12"/>
      <c r="CA60" s="114">
        <f t="shared" si="1"/>
        <v>0</v>
      </c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14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28"/>
      <c r="CZ60" s="28"/>
      <c r="DA60" s="27">
        <f t="shared" si="3"/>
        <v>0</v>
      </c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7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7">
        <f t="shared" si="5"/>
        <v>0</v>
      </c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38"/>
      <c r="EN60" s="27">
        <f t="shared" si="6"/>
        <v>0</v>
      </c>
    </row>
    <row r="61" spans="1:144" ht="12">
      <c r="A61" s="1" t="s">
        <v>55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1.728956</v>
      </c>
      <c r="H61" s="7">
        <v>0.236189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27">
        <v>1.965145</v>
      </c>
      <c r="O61" s="7">
        <v>0.0687</v>
      </c>
      <c r="P61" s="7">
        <v>0</v>
      </c>
      <c r="Q61" s="7">
        <v>0</v>
      </c>
      <c r="R61" s="7">
        <v>0.072</v>
      </c>
      <c r="S61" s="7">
        <v>0</v>
      </c>
      <c r="T61" s="7">
        <v>0</v>
      </c>
      <c r="U61" s="7">
        <v>0.073826</v>
      </c>
      <c r="V61" s="7">
        <v>0</v>
      </c>
      <c r="W61" s="7">
        <v>0.004066</v>
      </c>
      <c r="X61" s="7">
        <v>0.0565</v>
      </c>
      <c r="Y61" s="7">
        <v>0</v>
      </c>
      <c r="Z61" s="7">
        <v>0.004</v>
      </c>
      <c r="AA61" s="27">
        <v>0.279092</v>
      </c>
      <c r="AB61" s="7">
        <v>0.102889</v>
      </c>
      <c r="AC61" s="7">
        <v>0</v>
      </c>
      <c r="AD61" s="7">
        <v>0.3</v>
      </c>
      <c r="AE61" s="7">
        <v>0</v>
      </c>
      <c r="AF61" s="7">
        <v>0</v>
      </c>
      <c r="AG61" s="7">
        <v>0</v>
      </c>
      <c r="AH61" s="7">
        <v>0</v>
      </c>
      <c r="AI61" s="7">
        <v>0.000436</v>
      </c>
      <c r="AJ61" s="7">
        <v>0.338358</v>
      </c>
      <c r="AK61" s="7">
        <v>0</v>
      </c>
      <c r="AL61" s="7">
        <v>0.147279</v>
      </c>
      <c r="AM61" s="7">
        <v>-0.002468</v>
      </c>
      <c r="AN61" s="27">
        <f t="shared" si="0"/>
        <v>0.886494</v>
      </c>
      <c r="AO61" s="7">
        <v>0</v>
      </c>
      <c r="AP61" s="7">
        <v>0</v>
      </c>
      <c r="AQ61" s="7">
        <v>0</v>
      </c>
      <c r="AR61" s="7">
        <v>1.005133</v>
      </c>
      <c r="AS61" s="7">
        <v>0</v>
      </c>
      <c r="AT61" s="7">
        <v>0</v>
      </c>
      <c r="AU61" s="7">
        <v>0</v>
      </c>
      <c r="AV61" s="7">
        <v>0.135324</v>
      </c>
      <c r="AW61" s="7">
        <v>0.005348</v>
      </c>
      <c r="AX61" s="7">
        <v>0</v>
      </c>
      <c r="AY61" s="7">
        <v>0.002</v>
      </c>
      <c r="AZ61" s="7">
        <v>0.00338</v>
      </c>
      <c r="BA61" s="27">
        <v>1.151185</v>
      </c>
      <c r="BB61" s="7">
        <v>0.00114</v>
      </c>
      <c r="BC61" s="7">
        <v>0.16014</v>
      </c>
      <c r="BD61" s="7">
        <v>0.065</v>
      </c>
      <c r="BE61" s="7">
        <v>0.043092</v>
      </c>
      <c r="BF61" s="7">
        <v>0.039138</v>
      </c>
      <c r="BG61" s="7">
        <v>0.492438</v>
      </c>
      <c r="BH61" s="7">
        <v>0.013136</v>
      </c>
      <c r="BI61" s="7">
        <v>0.06697</v>
      </c>
      <c r="BJ61" s="7">
        <v>0.127906</v>
      </c>
      <c r="BK61" s="7">
        <v>1.061603</v>
      </c>
      <c r="BL61" s="7">
        <v>0.57494</v>
      </c>
      <c r="BM61" s="7">
        <v>0.499359</v>
      </c>
      <c r="BN61" s="27">
        <v>3.144862</v>
      </c>
      <c r="BO61" s="12">
        <v>0.347543</v>
      </c>
      <c r="BP61" s="12">
        <v>0.276887</v>
      </c>
      <c r="BQ61" s="12">
        <v>0.308513</v>
      </c>
      <c r="BR61" s="12">
        <v>0.169367</v>
      </c>
      <c r="BS61" s="12">
        <v>0.549275</v>
      </c>
      <c r="BT61" s="12">
        <v>0.457561</v>
      </c>
      <c r="BU61" s="12">
        <v>0.696256</v>
      </c>
      <c r="BV61" s="12">
        <v>0.970067</v>
      </c>
      <c r="BW61" s="12">
        <v>0.09927</v>
      </c>
      <c r="BX61" s="12">
        <v>0.057775</v>
      </c>
      <c r="BY61" s="12">
        <v>0.034713</v>
      </c>
      <c r="BZ61" s="12">
        <v>0.283309</v>
      </c>
      <c r="CA61" s="114">
        <f t="shared" si="1"/>
        <v>4.250536</v>
      </c>
      <c r="CB61" s="12">
        <v>2.566072</v>
      </c>
      <c r="CC61" s="12">
        <v>0.426468</v>
      </c>
      <c r="CD61" s="12">
        <v>2.756468</v>
      </c>
      <c r="CE61" s="12">
        <v>4.17902</v>
      </c>
      <c r="CF61" s="12">
        <v>0.034013</v>
      </c>
      <c r="CG61" s="12">
        <v>0.016468</v>
      </c>
      <c r="CH61" s="12">
        <v>1.266468</v>
      </c>
      <c r="CI61" s="12">
        <v>0.116468</v>
      </c>
      <c r="CJ61" s="12">
        <v>0.306468</v>
      </c>
      <c r="CK61" s="12">
        <v>0.460468</v>
      </c>
      <c r="CL61" s="12">
        <v>1.979375</v>
      </c>
      <c r="CM61" s="12">
        <v>0.166468</v>
      </c>
      <c r="CN61" s="114">
        <f t="shared" si="2"/>
        <v>14.274224000000002</v>
      </c>
      <c r="CO61" s="16">
        <v>0.266468</v>
      </c>
      <c r="CP61" s="16">
        <v>0.166468</v>
      </c>
      <c r="CQ61" s="16">
        <v>0.132765</v>
      </c>
      <c r="CR61" s="16">
        <v>0.016468</v>
      </c>
      <c r="CS61" s="16">
        <v>0.166468</v>
      </c>
      <c r="CT61" s="16">
        <v>0.316468</v>
      </c>
      <c r="CU61" s="16">
        <v>0.018237</v>
      </c>
      <c r="CV61" s="16">
        <v>0.084234</v>
      </c>
      <c r="CW61" s="16">
        <v>0.097318</v>
      </c>
      <c r="CX61" s="16">
        <v>0.018237</v>
      </c>
      <c r="CY61" s="28">
        <v>0.018237</v>
      </c>
      <c r="CZ61" s="28">
        <v>0.19352</v>
      </c>
      <c r="DA61" s="27">
        <f t="shared" si="3"/>
        <v>1.494888</v>
      </c>
      <c r="DB61" s="28">
        <v>0.008246</v>
      </c>
      <c r="DC61" s="28">
        <v>-0.485424</v>
      </c>
      <c r="DD61" s="28">
        <v>-0.287896</v>
      </c>
      <c r="DE61" s="28">
        <v>0.021458</v>
      </c>
      <c r="DF61" s="28">
        <v>0.047712</v>
      </c>
      <c r="DG61" s="28">
        <v>1.028828</v>
      </c>
      <c r="DH61" s="28">
        <v>0.409534</v>
      </c>
      <c r="DI61" s="28">
        <v>0.009534</v>
      </c>
      <c r="DJ61" s="28">
        <v>0.009534</v>
      </c>
      <c r="DK61" s="28">
        <v>0.009534</v>
      </c>
      <c r="DL61" s="28">
        <v>0.009534</v>
      </c>
      <c r="DM61" s="28">
        <v>0.015315</v>
      </c>
      <c r="DN61" s="27">
        <f t="shared" si="4"/>
        <v>0.7959090000000002</v>
      </c>
      <c r="DO61" s="28">
        <v>0.001713</v>
      </c>
      <c r="DP61" s="28">
        <v>0.001713</v>
      </c>
      <c r="DQ61" s="28">
        <v>0.001713</v>
      </c>
      <c r="DR61" s="28">
        <v>0.001713</v>
      </c>
      <c r="DS61" s="28">
        <v>0.001713</v>
      </c>
      <c r="DT61" s="28">
        <v>0.001713</v>
      </c>
      <c r="DU61" s="28">
        <v>0.001713</v>
      </c>
      <c r="DV61" s="28">
        <v>0.119688</v>
      </c>
      <c r="DW61" s="28">
        <v>0.011713</v>
      </c>
      <c r="DX61" s="28">
        <v>0.601663</v>
      </c>
      <c r="DY61" s="28">
        <v>0.091713</v>
      </c>
      <c r="DZ61" s="28">
        <v>-0.438074</v>
      </c>
      <c r="EA61" s="27">
        <f t="shared" si="5"/>
        <v>0.39869399999999994</v>
      </c>
      <c r="EB61" s="28">
        <v>0.11154</v>
      </c>
      <c r="EC61" s="28">
        <v>0.049412</v>
      </c>
      <c r="ED61" s="28">
        <v>0.067773</v>
      </c>
      <c r="EE61" s="28">
        <v>0.143894</v>
      </c>
      <c r="EF61" s="28">
        <v>-0.000588</v>
      </c>
      <c r="EG61" s="28">
        <v>0.070837</v>
      </c>
      <c r="EH61" s="28">
        <v>0.56262</v>
      </c>
      <c r="EI61" s="28">
        <v>1.248048</v>
      </c>
      <c r="EJ61" s="28">
        <v>0.390532</v>
      </c>
      <c r="EK61" s="28">
        <v>0.099211</v>
      </c>
      <c r="EL61" s="28">
        <v>0.750928</v>
      </c>
      <c r="EM61" s="38">
        <v>0.141597</v>
      </c>
      <c r="EN61" s="27">
        <f t="shared" si="6"/>
        <v>3.635804</v>
      </c>
    </row>
    <row r="62" spans="1:144" ht="12">
      <c r="A62" s="1" t="s">
        <v>56</v>
      </c>
      <c r="B62" s="7">
        <v>1.166658</v>
      </c>
      <c r="C62" s="7">
        <v>0.370962</v>
      </c>
      <c r="D62" s="7">
        <v>0.329608</v>
      </c>
      <c r="E62" s="7">
        <v>0.772742</v>
      </c>
      <c r="F62" s="7">
        <v>1.088081</v>
      </c>
      <c r="G62" s="7">
        <v>0.435391</v>
      </c>
      <c r="H62" s="7">
        <v>0.601866</v>
      </c>
      <c r="I62" s="7">
        <v>0.839713</v>
      </c>
      <c r="J62" s="7">
        <v>1.108393</v>
      </c>
      <c r="K62" s="7">
        <v>0.646094</v>
      </c>
      <c r="L62" s="7">
        <v>0.476612</v>
      </c>
      <c r="M62" s="7">
        <v>0.436641</v>
      </c>
      <c r="N62" s="27">
        <v>8.272761</v>
      </c>
      <c r="O62" s="7">
        <v>3.119829</v>
      </c>
      <c r="P62" s="7">
        <v>0.876616</v>
      </c>
      <c r="Q62" s="7">
        <v>1.251445</v>
      </c>
      <c r="R62" s="7">
        <v>0.683685</v>
      </c>
      <c r="S62" s="7">
        <v>1.343411</v>
      </c>
      <c r="T62" s="7">
        <v>0.960701</v>
      </c>
      <c r="U62" s="7">
        <v>2.047324</v>
      </c>
      <c r="V62" s="7">
        <v>1.979289</v>
      </c>
      <c r="W62" s="7">
        <v>2.696804</v>
      </c>
      <c r="X62" s="7">
        <v>2.802018</v>
      </c>
      <c r="Y62" s="7">
        <v>0.835128</v>
      </c>
      <c r="Z62" s="7">
        <v>0.797151</v>
      </c>
      <c r="AA62" s="27">
        <v>19.393401</v>
      </c>
      <c r="AB62" s="7">
        <v>1.629984</v>
      </c>
      <c r="AC62" s="7">
        <v>0.604627</v>
      </c>
      <c r="AD62" s="7">
        <v>0.865923</v>
      </c>
      <c r="AE62" s="7">
        <v>1.471908</v>
      </c>
      <c r="AF62" s="7">
        <v>1.450653</v>
      </c>
      <c r="AG62" s="7">
        <v>1.303811</v>
      </c>
      <c r="AH62" s="7">
        <v>1.232975</v>
      </c>
      <c r="AI62" s="7">
        <v>1.653403</v>
      </c>
      <c r="AJ62" s="7">
        <v>1.345119</v>
      </c>
      <c r="AK62" s="7">
        <v>0.710205</v>
      </c>
      <c r="AL62" s="7">
        <v>1.336671</v>
      </c>
      <c r="AM62" s="7">
        <v>1.873839</v>
      </c>
      <c r="AN62" s="27">
        <f t="shared" si="0"/>
        <v>15.479118000000003</v>
      </c>
      <c r="AO62" s="7">
        <v>3.312032</v>
      </c>
      <c r="AP62" s="7">
        <v>1.38488</v>
      </c>
      <c r="AQ62" s="7">
        <v>1.261083</v>
      </c>
      <c r="AR62" s="7">
        <v>-0.131783</v>
      </c>
      <c r="AS62" s="7">
        <v>1.31289</v>
      </c>
      <c r="AT62" s="7">
        <v>2.4729</v>
      </c>
      <c r="AU62" s="7">
        <v>1.526235</v>
      </c>
      <c r="AV62" s="7">
        <v>1.733131</v>
      </c>
      <c r="AW62" s="7">
        <v>2.607679</v>
      </c>
      <c r="AX62" s="7">
        <v>4.247032</v>
      </c>
      <c r="AY62" s="7">
        <v>4.330705</v>
      </c>
      <c r="AZ62" s="7">
        <v>-0.550813</v>
      </c>
      <c r="BA62" s="27">
        <v>23.505971</v>
      </c>
      <c r="BB62" s="7">
        <v>4.301748</v>
      </c>
      <c r="BC62" s="7">
        <v>3.210614</v>
      </c>
      <c r="BD62" s="7">
        <v>5.034981</v>
      </c>
      <c r="BE62" s="7">
        <v>4.363477</v>
      </c>
      <c r="BF62" s="7">
        <v>6.552391</v>
      </c>
      <c r="BG62" s="7">
        <v>6.343963</v>
      </c>
      <c r="BH62" s="7">
        <v>6.014645</v>
      </c>
      <c r="BI62" s="7">
        <v>5.223963</v>
      </c>
      <c r="BJ62" s="7">
        <v>4.1645</v>
      </c>
      <c r="BK62" s="7">
        <v>3.910758</v>
      </c>
      <c r="BL62" s="7">
        <v>7.857563</v>
      </c>
      <c r="BM62" s="7">
        <v>4.591476</v>
      </c>
      <c r="BN62" s="27">
        <v>61.570079</v>
      </c>
      <c r="BO62" s="12">
        <v>8.707825</v>
      </c>
      <c r="BP62" s="12">
        <v>3.225503</v>
      </c>
      <c r="BQ62" s="12">
        <v>5.072381</v>
      </c>
      <c r="BR62" s="12">
        <v>7.911577</v>
      </c>
      <c r="BS62" s="12">
        <v>7.706852</v>
      </c>
      <c r="BT62" s="12">
        <v>4.180294</v>
      </c>
      <c r="BU62" s="12">
        <v>15.716361</v>
      </c>
      <c r="BV62" s="12">
        <v>11.790118</v>
      </c>
      <c r="BW62" s="12">
        <v>4.023698</v>
      </c>
      <c r="BX62" s="12">
        <v>7.427568</v>
      </c>
      <c r="BY62" s="12">
        <v>2.235776</v>
      </c>
      <c r="BZ62" s="12">
        <v>6.527959</v>
      </c>
      <c r="CA62" s="114">
        <f t="shared" si="1"/>
        <v>84.52591199999999</v>
      </c>
      <c r="CB62" s="12">
        <v>6.772771</v>
      </c>
      <c r="CC62" s="12">
        <v>6.974316</v>
      </c>
      <c r="CD62" s="12">
        <v>5.913973</v>
      </c>
      <c r="CE62" s="12">
        <v>7.883609</v>
      </c>
      <c r="CF62" s="12">
        <v>15.09184</v>
      </c>
      <c r="CG62" s="12">
        <v>9.939604</v>
      </c>
      <c r="CH62" s="12">
        <v>10.629561</v>
      </c>
      <c r="CI62" s="12">
        <v>4.843907</v>
      </c>
      <c r="CJ62" s="12">
        <v>7.515247</v>
      </c>
      <c r="CK62" s="12">
        <v>6.887958</v>
      </c>
      <c r="CL62" s="12">
        <v>7.231702</v>
      </c>
      <c r="CM62" s="12">
        <v>5.025989</v>
      </c>
      <c r="CN62" s="114">
        <f t="shared" si="2"/>
        <v>94.71047699999998</v>
      </c>
      <c r="CO62" s="16">
        <v>9.509791</v>
      </c>
      <c r="CP62" s="16">
        <v>24.475006</v>
      </c>
      <c r="CQ62" s="16">
        <v>9.33313</v>
      </c>
      <c r="CR62" s="16">
        <v>3.946866</v>
      </c>
      <c r="CS62" s="16">
        <v>2.434599</v>
      </c>
      <c r="CT62" s="16">
        <v>4.772172</v>
      </c>
      <c r="CU62" s="16">
        <v>6.072384</v>
      </c>
      <c r="CV62" s="16">
        <v>3.045668</v>
      </c>
      <c r="CW62" s="16">
        <v>9.635511</v>
      </c>
      <c r="CX62" s="16">
        <v>6.69119</v>
      </c>
      <c r="CY62" s="28">
        <v>6.846825</v>
      </c>
      <c r="CZ62" s="28">
        <v>13.29433</v>
      </c>
      <c r="DA62" s="27">
        <f>SUM(CO62:CZ62)</f>
        <v>100.05747199999999</v>
      </c>
      <c r="DB62" s="28">
        <v>7.441255</v>
      </c>
      <c r="DC62" s="28">
        <v>2.262208</v>
      </c>
      <c r="DD62" s="28">
        <v>4.825923</v>
      </c>
      <c r="DE62" s="28">
        <v>2.846387</v>
      </c>
      <c r="DF62" s="28">
        <v>3.004821</v>
      </c>
      <c r="DG62" s="28">
        <v>7.903714</v>
      </c>
      <c r="DH62" s="28">
        <v>2.487363</v>
      </c>
      <c r="DI62" s="28">
        <v>3.872284</v>
      </c>
      <c r="DJ62" s="28">
        <v>6.026899</v>
      </c>
      <c r="DK62" s="28">
        <v>3.840786</v>
      </c>
      <c r="DL62" s="28">
        <v>12.464511</v>
      </c>
      <c r="DM62" s="28">
        <v>5.486475</v>
      </c>
      <c r="DN62" s="27">
        <f t="shared" si="4"/>
        <v>62.462626</v>
      </c>
      <c r="DO62" s="28">
        <v>2.405714</v>
      </c>
      <c r="DP62" s="28">
        <v>1.278971</v>
      </c>
      <c r="DQ62" s="28">
        <v>3.192464</v>
      </c>
      <c r="DR62" s="28">
        <v>1.845466</v>
      </c>
      <c r="DS62" s="28">
        <v>3.485157</v>
      </c>
      <c r="DT62" s="28">
        <v>2.387517</v>
      </c>
      <c r="DU62" s="28">
        <v>2.189652</v>
      </c>
      <c r="DV62" s="28">
        <v>2.036895</v>
      </c>
      <c r="DW62" s="28">
        <v>2.728929</v>
      </c>
      <c r="DX62" s="28">
        <v>3.494859</v>
      </c>
      <c r="DY62" s="28">
        <v>2.029088</v>
      </c>
      <c r="DZ62" s="28">
        <v>0.960437</v>
      </c>
      <c r="EA62" s="27">
        <f t="shared" si="5"/>
        <v>28.035149000000004</v>
      </c>
      <c r="EB62" s="28">
        <v>1.341931</v>
      </c>
      <c r="EC62" s="28">
        <v>4.431832</v>
      </c>
      <c r="ED62" s="28">
        <v>2.941169</v>
      </c>
      <c r="EE62" s="28">
        <v>1.519807</v>
      </c>
      <c r="EF62" s="28">
        <v>-0.009597</v>
      </c>
      <c r="EG62" s="28">
        <v>2.488509</v>
      </c>
      <c r="EH62" s="28">
        <v>1.987873</v>
      </c>
      <c r="EI62" s="28">
        <v>2.106986</v>
      </c>
      <c r="EJ62" s="28">
        <v>0.712971</v>
      </c>
      <c r="EK62" s="28">
        <v>1.190208</v>
      </c>
      <c r="EL62" s="28">
        <v>0.970071</v>
      </c>
      <c r="EM62" s="38">
        <v>1.556127</v>
      </c>
      <c r="EN62" s="27">
        <f t="shared" si="6"/>
        <v>21.237887</v>
      </c>
    </row>
    <row r="63" spans="1:144" ht="12">
      <c r="A63" s="1" t="s">
        <v>57</v>
      </c>
      <c r="B63" s="7">
        <v>0.779118</v>
      </c>
      <c r="C63" s="7">
        <v>0.674057</v>
      </c>
      <c r="D63" s="7">
        <v>0.278971</v>
      </c>
      <c r="E63" s="7">
        <v>0.875202</v>
      </c>
      <c r="F63" s="7">
        <v>0.472946</v>
      </c>
      <c r="G63" s="7">
        <v>0.715524</v>
      </c>
      <c r="H63" s="7">
        <v>3.694292</v>
      </c>
      <c r="I63" s="7">
        <v>1.89672</v>
      </c>
      <c r="J63" s="7">
        <v>0.490475</v>
      </c>
      <c r="K63" s="7">
        <v>0.73485</v>
      </c>
      <c r="L63" s="7">
        <v>0.492149</v>
      </c>
      <c r="M63" s="7">
        <v>1.553961</v>
      </c>
      <c r="N63" s="27">
        <v>12.658265</v>
      </c>
      <c r="O63" s="7">
        <v>0.800925</v>
      </c>
      <c r="P63" s="7">
        <v>0.742805</v>
      </c>
      <c r="Q63" s="7">
        <v>1.014616</v>
      </c>
      <c r="R63" s="7">
        <v>0.365808</v>
      </c>
      <c r="S63" s="7">
        <v>0.896391</v>
      </c>
      <c r="T63" s="7">
        <v>1.521406</v>
      </c>
      <c r="U63" s="7">
        <v>0.704888</v>
      </c>
      <c r="V63" s="7">
        <v>0.798022</v>
      </c>
      <c r="W63" s="7">
        <v>1.510609</v>
      </c>
      <c r="X63" s="7">
        <v>2.866841</v>
      </c>
      <c r="Y63" s="7">
        <v>16.213086</v>
      </c>
      <c r="Z63" s="7">
        <v>1.401499</v>
      </c>
      <c r="AA63" s="27">
        <v>28.836896</v>
      </c>
      <c r="AB63" s="7">
        <v>2.150226</v>
      </c>
      <c r="AC63" s="7">
        <v>1.564436</v>
      </c>
      <c r="AD63" s="7">
        <v>1.345194</v>
      </c>
      <c r="AE63" s="7">
        <v>2.024594</v>
      </c>
      <c r="AF63" s="7">
        <v>1.859533</v>
      </c>
      <c r="AG63" s="7">
        <v>2.158976</v>
      </c>
      <c r="AH63" s="7">
        <v>2.179037</v>
      </c>
      <c r="AI63" s="7">
        <v>4.55347</v>
      </c>
      <c r="AJ63" s="7">
        <v>3.190586</v>
      </c>
      <c r="AK63" s="7">
        <v>3.246569</v>
      </c>
      <c r="AL63" s="7">
        <v>2.352654</v>
      </c>
      <c r="AM63" s="7">
        <v>6.490038</v>
      </c>
      <c r="AN63" s="27">
        <f t="shared" si="0"/>
        <v>33.11531300000001</v>
      </c>
      <c r="AO63" s="7">
        <v>2.691662</v>
      </c>
      <c r="AP63" s="7">
        <v>2.100971</v>
      </c>
      <c r="AQ63" s="7">
        <v>2.842872</v>
      </c>
      <c r="AR63" s="7">
        <v>4.539014</v>
      </c>
      <c r="AS63" s="7">
        <v>2.957324</v>
      </c>
      <c r="AT63" s="7">
        <v>24.646083</v>
      </c>
      <c r="AU63" s="7">
        <v>2.166455</v>
      </c>
      <c r="AV63" s="7">
        <v>4.918225</v>
      </c>
      <c r="AW63" s="7">
        <v>5.158661</v>
      </c>
      <c r="AX63" s="7">
        <v>6.839822</v>
      </c>
      <c r="AY63" s="7">
        <v>10.370195</v>
      </c>
      <c r="AZ63" s="7">
        <v>9.609947</v>
      </c>
      <c r="BA63" s="27">
        <v>78.841231</v>
      </c>
      <c r="BB63" s="7">
        <v>5.443773</v>
      </c>
      <c r="BC63" s="7">
        <v>4.704455</v>
      </c>
      <c r="BD63" s="7">
        <v>2.992423</v>
      </c>
      <c r="BE63" s="7">
        <v>5.31829</v>
      </c>
      <c r="BF63" s="7">
        <v>5.644135</v>
      </c>
      <c r="BG63" s="7">
        <v>5.448778</v>
      </c>
      <c r="BH63" s="7">
        <v>3.319994</v>
      </c>
      <c r="BI63" s="7">
        <v>4.607469</v>
      </c>
      <c r="BJ63" s="7">
        <v>5.22297</v>
      </c>
      <c r="BK63" s="7">
        <v>4.792776</v>
      </c>
      <c r="BL63" s="7">
        <v>12.589273</v>
      </c>
      <c r="BM63" s="7">
        <v>5.429142</v>
      </c>
      <c r="BN63" s="27">
        <v>65.513478</v>
      </c>
      <c r="BO63" s="12">
        <v>4.685362</v>
      </c>
      <c r="BP63" s="12">
        <v>6.301255</v>
      </c>
      <c r="BQ63" s="12">
        <v>5.345733</v>
      </c>
      <c r="BR63" s="12">
        <v>4.647559</v>
      </c>
      <c r="BS63" s="12">
        <v>4.43417</v>
      </c>
      <c r="BT63" s="12">
        <v>13.973775</v>
      </c>
      <c r="BU63" s="12">
        <v>5.998918</v>
      </c>
      <c r="BV63" s="12">
        <v>6.11895</v>
      </c>
      <c r="BW63" s="12">
        <v>5.179299</v>
      </c>
      <c r="BX63" s="12">
        <v>5.333687</v>
      </c>
      <c r="BY63" s="12">
        <v>5.160326</v>
      </c>
      <c r="BZ63" s="12">
        <v>8.428178</v>
      </c>
      <c r="CA63" s="114">
        <f t="shared" si="1"/>
        <v>75.607212</v>
      </c>
      <c r="CB63" s="12">
        <v>7.809277000000001</v>
      </c>
      <c r="CC63" s="12">
        <v>5.149354</v>
      </c>
      <c r="CD63" s="12">
        <v>3.082843</v>
      </c>
      <c r="CE63" s="12">
        <v>7.739355999999962</v>
      </c>
      <c r="CF63" s="12">
        <v>9.994301</v>
      </c>
      <c r="CG63" s="12">
        <v>2.99256</v>
      </c>
      <c r="CH63" s="12">
        <v>6.799007</v>
      </c>
      <c r="CI63" s="12">
        <v>10.27973</v>
      </c>
      <c r="CJ63" s="12">
        <v>14.019797</v>
      </c>
      <c r="CK63" s="12">
        <v>11.638902</v>
      </c>
      <c r="CL63" s="12">
        <v>6.200784</v>
      </c>
      <c r="CM63" s="12">
        <v>15.861043</v>
      </c>
      <c r="CN63" s="114">
        <f t="shared" si="2"/>
        <v>101.56695399999995</v>
      </c>
      <c r="CO63" s="16">
        <v>8.177194</v>
      </c>
      <c r="CP63" s="16">
        <v>3.82909</v>
      </c>
      <c r="CQ63" s="16">
        <v>12.614677</v>
      </c>
      <c r="CR63" s="16">
        <v>6.404419</v>
      </c>
      <c r="CS63" s="16">
        <v>5.604914</v>
      </c>
      <c r="CT63" s="16">
        <v>7.576429</v>
      </c>
      <c r="CU63" s="16">
        <v>5.781104</v>
      </c>
      <c r="CV63" s="16">
        <v>2.329846999999995</v>
      </c>
      <c r="CW63" s="16">
        <v>7.253471</v>
      </c>
      <c r="CX63" s="16">
        <v>6.939232</v>
      </c>
      <c r="CY63" s="28">
        <v>7.508763</v>
      </c>
      <c r="CZ63" s="28">
        <v>11.242867</v>
      </c>
      <c r="DA63" s="27">
        <f t="shared" si="3"/>
        <v>85.262007</v>
      </c>
      <c r="DB63" s="28">
        <v>6.172964</v>
      </c>
      <c r="DC63" s="28">
        <v>6.734251</v>
      </c>
      <c r="DD63" s="28">
        <v>7.840472</v>
      </c>
      <c r="DE63" s="28">
        <v>8.100515</v>
      </c>
      <c r="DF63" s="28">
        <v>5.598064</v>
      </c>
      <c r="DG63" s="28">
        <v>8.613389</v>
      </c>
      <c r="DH63" s="28">
        <v>6.003112</v>
      </c>
      <c r="DI63" s="28">
        <v>3.127891</v>
      </c>
      <c r="DJ63" s="28">
        <v>18.557764</v>
      </c>
      <c r="DK63" s="28">
        <v>12.230461</v>
      </c>
      <c r="DL63" s="28">
        <v>13.483606</v>
      </c>
      <c r="DM63" s="28">
        <v>31.137733</v>
      </c>
      <c r="DN63" s="27">
        <f t="shared" si="4"/>
        <v>127.600222</v>
      </c>
      <c r="DO63" s="28">
        <v>6.161585</v>
      </c>
      <c r="DP63" s="28">
        <v>15.47265</v>
      </c>
      <c r="DQ63" s="28">
        <v>16.068466</v>
      </c>
      <c r="DR63" s="28">
        <v>6.946136</v>
      </c>
      <c r="DS63" s="28">
        <v>17.338249</v>
      </c>
      <c r="DT63" s="28">
        <v>17.775178</v>
      </c>
      <c r="DU63" s="28">
        <v>9.091582</v>
      </c>
      <c r="DV63" s="28">
        <v>12.637123</v>
      </c>
      <c r="DW63" s="28">
        <v>20.034402</v>
      </c>
      <c r="DX63" s="28">
        <v>25.292378</v>
      </c>
      <c r="DY63" s="28">
        <v>17.911765</v>
      </c>
      <c r="DZ63" s="28">
        <v>20.311225</v>
      </c>
      <c r="EA63" s="27">
        <f t="shared" si="5"/>
        <v>185.040739</v>
      </c>
      <c r="EB63" s="28">
        <v>13.39878</v>
      </c>
      <c r="EC63" s="28">
        <v>9.487732</v>
      </c>
      <c r="ED63" s="28">
        <v>9.3533</v>
      </c>
      <c r="EE63" s="28">
        <v>7.547893</v>
      </c>
      <c r="EF63" s="28">
        <v>5.795211</v>
      </c>
      <c r="EG63" s="28">
        <v>7.801505</v>
      </c>
      <c r="EH63" s="28">
        <v>8.034117000000013</v>
      </c>
      <c r="EI63" s="28">
        <v>5.959524999999974</v>
      </c>
      <c r="EJ63" s="28">
        <v>4.449602</v>
      </c>
      <c r="EK63" s="28">
        <v>7.003659</v>
      </c>
      <c r="EL63" s="28">
        <v>8.075032</v>
      </c>
      <c r="EM63" s="38">
        <v>10.770887</v>
      </c>
      <c r="EN63" s="27">
        <f t="shared" si="6"/>
        <v>97.67724299999999</v>
      </c>
    </row>
    <row r="64" spans="14:146" ht="15.75">
      <c r="N64" s="27"/>
      <c r="AA64" s="27"/>
      <c r="AN64" s="27"/>
      <c r="BA64" s="27"/>
      <c r="BN64" s="27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14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14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27"/>
      <c r="DN64" s="27"/>
      <c r="DO64" s="36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7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7"/>
      <c r="EO64" s="28"/>
      <c r="EP64" s="38"/>
    </row>
    <row r="65" spans="1:146" ht="12">
      <c r="A65" s="10" t="s">
        <v>58</v>
      </c>
      <c r="B65" s="11">
        <f aca="true" t="shared" si="12" ref="B65:L65">SUM(B10:B64)-B35-B36-B38-B39-B40-B42-B44-B45-B52-B54-B55-B56-B57-B58</f>
        <v>24.351676</v>
      </c>
      <c r="C65" s="11">
        <f t="shared" si="12"/>
        <v>26.471205999999995</v>
      </c>
      <c r="D65" s="11">
        <f t="shared" si="12"/>
        <v>18.303236</v>
      </c>
      <c r="E65" s="11">
        <f t="shared" si="12"/>
        <v>50.473220999999995</v>
      </c>
      <c r="F65" s="11">
        <f t="shared" si="12"/>
        <v>42.011226</v>
      </c>
      <c r="G65" s="11">
        <f t="shared" si="12"/>
        <v>43.447453</v>
      </c>
      <c r="H65" s="11">
        <f t="shared" si="12"/>
        <v>20.089708000000005</v>
      </c>
      <c r="I65" s="11">
        <f t="shared" si="12"/>
        <v>29.371758000000003</v>
      </c>
      <c r="J65" s="11">
        <f t="shared" si="12"/>
        <v>32.917004000000006</v>
      </c>
      <c r="K65" s="11">
        <f t="shared" si="12"/>
        <v>20.205255000000005</v>
      </c>
      <c r="L65" s="11">
        <f t="shared" si="12"/>
        <v>22.103897000000003</v>
      </c>
      <c r="M65" s="11">
        <f>SUM(M10:M64)-M35-M36-M38-M39-M40-M42-M44-M45-M52-M54-M55-M56-M57-M58-M24</f>
        <v>155.00760900000006</v>
      </c>
      <c r="N65" s="30">
        <f>SUM(N10:N64)-N35-N36-N38-N39-N40-N42-N44-N45-N52-N54-N55-N56-N57-N58-N24</f>
        <v>484.7532490000001</v>
      </c>
      <c r="O65" s="11">
        <f>SUM(O10:O64)-O35-O36-O38-O39-O40-O42-O44-O45-O52-O54-O55-O56-O57-O58-O24-O60-O53</f>
        <v>42.40817400000002</v>
      </c>
      <c r="P65" s="11">
        <f aca="true" t="shared" si="13" ref="P65:AA65">SUM(P10:P64)-P35-P36-P38-P39-P40-P42-P44-P45-P52-P54-P55-P56-P57-P58-P24-P60-P53</f>
        <v>30.351685000000003</v>
      </c>
      <c r="Q65" s="11">
        <f t="shared" si="13"/>
        <v>97.41458899999998</v>
      </c>
      <c r="R65" s="11">
        <f t="shared" si="13"/>
        <v>231.84215400000005</v>
      </c>
      <c r="S65" s="11">
        <f t="shared" si="13"/>
        <v>63.026303000000006</v>
      </c>
      <c r="T65" s="11">
        <f t="shared" si="13"/>
        <v>78.30156700000002</v>
      </c>
      <c r="U65" s="11">
        <f t="shared" si="13"/>
        <v>53.072632</v>
      </c>
      <c r="V65" s="11">
        <f>SUM(V10:V64)-V35-V36-V38-V39-V40-V42-V44-V45-V52-V54-V55-V56-V57-V58-V24-V60-V53</f>
        <v>34.262479</v>
      </c>
      <c r="W65" s="11">
        <f>SUM(W10:W64)-W35-W36-W38-W39-W40-W42-W44-W45-W52-W54-W55-W56-W57-W58-W24-W60-W53</f>
        <v>27.490799000000003</v>
      </c>
      <c r="X65" s="11">
        <f t="shared" si="13"/>
        <v>37.69302100000001</v>
      </c>
      <c r="Y65" s="11">
        <f t="shared" si="13"/>
        <v>48.885411000000005</v>
      </c>
      <c r="Z65" s="11">
        <f t="shared" si="13"/>
        <v>53.273514000000006</v>
      </c>
      <c r="AA65" s="30">
        <f t="shared" si="13"/>
        <v>798.0223279999997</v>
      </c>
      <c r="AB65" s="11">
        <f aca="true" t="shared" si="14" ref="AB65:BE65">SUM(AB10:AB64)-AB35-AB36-AB38-AB39-AB40-AB42-AB44-AB45-AB52-AB54-AB55-AB56-AB57-AB58-AB24-AB60-AB53</f>
        <v>31.987610999999994</v>
      </c>
      <c r="AC65" s="11">
        <f t="shared" si="14"/>
        <v>40.354975</v>
      </c>
      <c r="AD65" s="11">
        <f t="shared" si="14"/>
        <v>44.516659</v>
      </c>
      <c r="AE65" s="11">
        <f t="shared" si="14"/>
        <v>53.41469699999999</v>
      </c>
      <c r="AF65" s="11">
        <f t="shared" si="14"/>
        <v>46.581148999999996</v>
      </c>
      <c r="AG65" s="11">
        <f t="shared" si="14"/>
        <v>60.23319999999997</v>
      </c>
      <c r="AH65" s="11">
        <f t="shared" si="14"/>
        <v>62.429515000000016</v>
      </c>
      <c r="AI65" s="11">
        <f t="shared" si="14"/>
        <v>45.246922999999995</v>
      </c>
      <c r="AJ65" s="11">
        <f t="shared" si="14"/>
        <v>247.50241899999997</v>
      </c>
      <c r="AK65" s="11">
        <f t="shared" si="14"/>
        <v>97.86750500000004</v>
      </c>
      <c r="AL65" s="11">
        <f t="shared" si="14"/>
        <v>172.6221250000001</v>
      </c>
      <c r="AM65" s="11">
        <f t="shared" si="14"/>
        <v>46.634823999999995</v>
      </c>
      <c r="AN65" s="30">
        <f t="shared" si="14"/>
        <v>949.3916019999995</v>
      </c>
      <c r="AO65" s="11">
        <f t="shared" si="14"/>
        <v>52.19969599999998</v>
      </c>
      <c r="AP65" s="11">
        <f t="shared" si="14"/>
        <v>56.64061799999997</v>
      </c>
      <c r="AQ65" s="11">
        <f t="shared" si="14"/>
        <v>72.27141800000001</v>
      </c>
      <c r="AR65" s="11">
        <f t="shared" si="14"/>
        <v>94.20934800000002</v>
      </c>
      <c r="AS65" s="11">
        <f t="shared" si="14"/>
        <v>52.34325099999999</v>
      </c>
      <c r="AT65" s="11">
        <f t="shared" si="14"/>
        <v>117.29370400000002</v>
      </c>
      <c r="AU65" s="11">
        <f t="shared" si="14"/>
        <v>70.071266</v>
      </c>
      <c r="AV65" s="11">
        <f t="shared" si="14"/>
        <v>82.57129199999999</v>
      </c>
      <c r="AW65" s="11">
        <f t="shared" si="14"/>
        <v>194.96286900000013</v>
      </c>
      <c r="AX65" s="11">
        <f t="shared" si="14"/>
        <v>98.94245400000003</v>
      </c>
      <c r="AY65" s="11">
        <f t="shared" si="14"/>
        <v>138.19579400000003</v>
      </c>
      <c r="AZ65" s="11">
        <f t="shared" si="14"/>
        <v>494.29007200000035</v>
      </c>
      <c r="BA65" s="30">
        <f t="shared" si="14"/>
        <v>1523.9917819999994</v>
      </c>
      <c r="BB65" s="11">
        <f t="shared" si="14"/>
        <v>124.602527</v>
      </c>
      <c r="BC65" s="11">
        <f t="shared" si="14"/>
        <v>106.23586200000005</v>
      </c>
      <c r="BD65" s="11">
        <f t="shared" si="14"/>
        <v>107.89178300000003</v>
      </c>
      <c r="BE65" s="11">
        <f t="shared" si="14"/>
        <v>140.915849</v>
      </c>
      <c r="BF65" s="11">
        <f>SUM(BF10:BF64)-BF35-BF36-BF38-BF39-BF40-BF42-BF44-BF45-BF52-BF54-BF55-BF56-BF57-BF58-BF24-BF60-BF53-BF43</f>
        <v>272.4455700000001</v>
      </c>
      <c r="BG65" s="11">
        <f aca="true" t="shared" si="15" ref="BG65:BX65">SUM(BG10:BG64)-BG35-BG36-BG38-BG39-BG40-BG42-BG44-BG45-BG52-BG54-BG55-BG56-BG57-BG58-BG24-BG60-BG53-BG43</f>
        <v>369.21381800000006</v>
      </c>
      <c r="BH65" s="11">
        <f t="shared" si="15"/>
        <v>123.42953800000002</v>
      </c>
      <c r="BI65" s="11">
        <f t="shared" si="15"/>
        <v>276.8150590000001</v>
      </c>
      <c r="BJ65" s="11">
        <f t="shared" si="15"/>
        <v>721.1799540000004</v>
      </c>
      <c r="BK65" s="11">
        <f t="shared" si="15"/>
        <v>795.4202410000005</v>
      </c>
      <c r="BL65" s="11">
        <f t="shared" si="15"/>
        <v>191.823754</v>
      </c>
      <c r="BM65" s="11">
        <f t="shared" si="15"/>
        <v>291.01847400000014</v>
      </c>
      <c r="BN65" s="30">
        <f t="shared" si="15"/>
        <v>3520.9924290000017</v>
      </c>
      <c r="BO65" s="11">
        <f t="shared" si="15"/>
        <v>164.84936099999996</v>
      </c>
      <c r="BP65" s="11">
        <f t="shared" si="15"/>
        <v>210.62515199999987</v>
      </c>
      <c r="BQ65" s="11">
        <f t="shared" si="15"/>
        <v>650.5229399999998</v>
      </c>
      <c r="BR65" s="11">
        <f t="shared" si="15"/>
        <v>224.09430799999996</v>
      </c>
      <c r="BS65" s="11">
        <f t="shared" si="15"/>
        <v>230.15404900000004</v>
      </c>
      <c r="BT65" s="11">
        <f t="shared" si="15"/>
        <v>392.51351000000017</v>
      </c>
      <c r="BU65" s="11">
        <f t="shared" si="15"/>
        <v>223.233432</v>
      </c>
      <c r="BV65" s="11">
        <f t="shared" si="15"/>
        <v>874.7741789999995</v>
      </c>
      <c r="BW65" s="11">
        <f t="shared" si="15"/>
        <v>888.320724</v>
      </c>
      <c r="BX65" s="11">
        <f t="shared" si="15"/>
        <v>321.6684220000001</v>
      </c>
      <c r="BY65" s="11">
        <f>SUM(BY10:BY64)-BY35-BY36-BY38-BY39-BY40-BY42-BY44-BY45-BY52-BY54-BY55-BY56-BY57-BY58-BY24-BY60-BY53-BY43</f>
        <v>339.3284939999999</v>
      </c>
      <c r="BZ65" s="11">
        <f>SUM(BZ10:BZ64)-BZ35-BZ36-BZ38-BZ39-BZ40-BZ42-BZ44-BZ45-BZ52-BZ54-BZ55-BZ56-BZ57-BZ58-BZ24-BZ60-BZ53-BZ43</f>
        <v>619.4998929999997</v>
      </c>
      <c r="CA65" s="116">
        <f>SUM(CA10:CA64)-CA35-CA36-CA38-CA39-CA40-CA42-CA44-CA45-CA52-CA54-CA55-CA56-CA57-CA58-CA24-CA60-CA53-CA43</f>
        <v>5139.5844640000005</v>
      </c>
      <c r="CB65" s="11">
        <f>SUM(CB10:CB63)-CB34-CB37-CB41-CB51-CB54</f>
        <v>418.291906</v>
      </c>
      <c r="CC65" s="11">
        <f>SUM(CC10:CC63)-CC34-CC37-CC41-CC51-CC54</f>
        <v>287.98844299999996</v>
      </c>
      <c r="CD65" s="11">
        <f>SUM(CD10:CD63)-CD34-CD37-CD41-CD51-CD54</f>
        <v>555.9745010000001</v>
      </c>
      <c r="CE65" s="11">
        <f>SUM(CE10:CE63)-CE34-CE37-CE41-CE51-CE54</f>
        <v>314.359667</v>
      </c>
      <c r="CF65" s="11">
        <f>SUM(CF10:CF63)-CF34-CF37-CF41-CF51-CF54-CF53</f>
        <v>393.22901799999994</v>
      </c>
      <c r="CG65" s="11">
        <f aca="true" t="shared" si="16" ref="CG65:CZ65">SUM(CG10:CG63)-CG34-CG37-CG41-CG51-CG54-CG53</f>
        <v>353.8760649999999</v>
      </c>
      <c r="CH65" s="11">
        <f t="shared" si="16"/>
        <v>231.96667600000006</v>
      </c>
      <c r="CI65" s="11">
        <f t="shared" si="16"/>
        <v>233.75453199999993</v>
      </c>
      <c r="CJ65" s="11">
        <f t="shared" si="16"/>
        <v>516.7714350000001</v>
      </c>
      <c r="CK65" s="11">
        <f t="shared" si="16"/>
        <v>413.2415280000002</v>
      </c>
      <c r="CL65" s="11">
        <f t="shared" si="16"/>
        <v>427.85352600000004</v>
      </c>
      <c r="CM65" s="11">
        <f t="shared" si="16"/>
        <v>1262.865307</v>
      </c>
      <c r="CN65" s="116">
        <f t="shared" si="2"/>
        <v>5410.172604</v>
      </c>
      <c r="CO65" s="17">
        <f t="shared" si="16"/>
        <v>342.45741000000004</v>
      </c>
      <c r="CP65" s="17">
        <f t="shared" si="16"/>
        <v>482.22568000000007</v>
      </c>
      <c r="CQ65" s="17">
        <f t="shared" si="16"/>
        <v>291.67668399999997</v>
      </c>
      <c r="CR65" s="17">
        <f t="shared" si="16"/>
        <v>213.18513300000004</v>
      </c>
      <c r="CS65" s="17">
        <f t="shared" si="16"/>
        <v>291.17800500000004</v>
      </c>
      <c r="CT65" s="17">
        <f t="shared" si="16"/>
        <v>729.6951920000002</v>
      </c>
      <c r="CU65" s="17">
        <f t="shared" si="16"/>
        <v>239.84439499999996</v>
      </c>
      <c r="CV65" s="17">
        <f>SUM(CV10:CV63)-CV34-CV37-CV41-CV51-CV54-CV53</f>
        <v>204.487067</v>
      </c>
      <c r="CW65" s="17">
        <f t="shared" si="16"/>
        <v>246.83958700000005</v>
      </c>
      <c r="CX65" s="17">
        <f t="shared" si="16"/>
        <v>163.424101</v>
      </c>
      <c r="CY65" s="17">
        <f t="shared" si="16"/>
        <v>126.05092200000003</v>
      </c>
      <c r="CZ65" s="17">
        <f t="shared" si="16"/>
        <v>388.82492699999995</v>
      </c>
      <c r="DA65" s="30">
        <f>SUM(DA10:DA63)-DA34-DA37-DA41-DA51-DA54-DA53</f>
        <v>3719.889103000001</v>
      </c>
      <c r="DB65" s="17">
        <f aca="true" t="shared" si="17" ref="DB65:DM65">SUM(DB10:DB63)-DB54-DB53-DB51-DB41-DB37-DB34</f>
        <v>151.46146100000007</v>
      </c>
      <c r="DC65" s="17">
        <f t="shared" si="17"/>
        <v>143.60664299999993</v>
      </c>
      <c r="DD65" s="17">
        <f t="shared" si="17"/>
        <v>132.83308199999993</v>
      </c>
      <c r="DE65" s="17">
        <f t="shared" si="17"/>
        <v>168.502377</v>
      </c>
      <c r="DF65" s="17">
        <f t="shared" si="17"/>
        <v>133.97328199999998</v>
      </c>
      <c r="DG65" s="17">
        <f t="shared" si="17"/>
        <v>238.50939200000002</v>
      </c>
      <c r="DH65" s="17">
        <f t="shared" si="17"/>
        <v>159.11069999999998</v>
      </c>
      <c r="DI65" s="17">
        <f t="shared" si="17"/>
        <v>136.801465</v>
      </c>
      <c r="DJ65" s="17">
        <f t="shared" si="17"/>
        <v>239.14455200000006</v>
      </c>
      <c r="DK65" s="17">
        <f t="shared" si="17"/>
        <v>220.82738</v>
      </c>
      <c r="DL65" s="17">
        <f t="shared" si="17"/>
        <v>256.20417000000003</v>
      </c>
      <c r="DM65" s="17">
        <f t="shared" si="17"/>
        <v>169.86141000000006</v>
      </c>
      <c r="DN65" s="17">
        <f>SUM(DN10:DN63)-DN54-DN53-DN51-DN41-DN37-DN34</f>
        <v>2150.8359140000002</v>
      </c>
      <c r="DO65" s="17">
        <f aca="true" t="shared" si="18" ref="DO65:DZ65">SUM(DO10:DO63)-DO58-DO54-DO52-DO45-DO44-DO42-DO40-DO39-DO38-DO36-DO35-DO55-DO56-DO57</f>
        <v>110.54137700000003</v>
      </c>
      <c r="DP65" s="17">
        <f t="shared" si="18"/>
        <v>77.79775900000001</v>
      </c>
      <c r="DQ65" s="17">
        <f t="shared" si="18"/>
        <v>208.76110200000008</v>
      </c>
      <c r="DR65" s="17">
        <f t="shared" si="18"/>
        <v>73.410583</v>
      </c>
      <c r="DS65" s="17">
        <f t="shared" si="18"/>
        <v>105.692312</v>
      </c>
      <c r="DT65" s="17">
        <f t="shared" si="18"/>
        <v>263.42056799999995</v>
      </c>
      <c r="DU65" s="17">
        <f t="shared" si="18"/>
        <v>162.48720199999997</v>
      </c>
      <c r="DV65" s="17">
        <f t="shared" si="18"/>
        <v>43.95889000000001</v>
      </c>
      <c r="DW65" s="17">
        <f t="shared" si="18"/>
        <v>111.186162</v>
      </c>
      <c r="DX65" s="17">
        <f t="shared" si="18"/>
        <v>135.60475100000002</v>
      </c>
      <c r="DY65" s="17">
        <f t="shared" si="18"/>
        <v>171.06918999999996</v>
      </c>
      <c r="DZ65" s="17">
        <f t="shared" si="18"/>
        <v>170.83762900000008</v>
      </c>
      <c r="EA65" s="17">
        <f>SUM(EA10:EA63)-EA54-EA53-EA51-EA41-EA37-EA34</f>
        <v>1634.767525</v>
      </c>
      <c r="EB65" s="17">
        <f aca="true" t="shared" si="19" ref="EB65:EK65">SUM(EB10:EB63)-EB54-EB53-EB51-EB41-EB37-EB34</f>
        <v>84.60228899999998</v>
      </c>
      <c r="EC65" s="17">
        <f t="shared" si="19"/>
        <v>14.52414399999997</v>
      </c>
      <c r="ED65" s="17">
        <f t="shared" si="19"/>
        <v>163.887714</v>
      </c>
      <c r="EE65" s="17">
        <f t="shared" si="19"/>
        <v>59.64663099999999</v>
      </c>
      <c r="EF65" s="17">
        <f t="shared" si="19"/>
        <v>96.67714499999998</v>
      </c>
      <c r="EG65" s="17">
        <f t="shared" si="19"/>
        <v>111.787994</v>
      </c>
      <c r="EH65" s="17">
        <f t="shared" si="19"/>
        <v>62.850634</v>
      </c>
      <c r="EI65" s="17">
        <f t="shared" si="19"/>
        <v>-35.509344</v>
      </c>
      <c r="EJ65" s="17">
        <f t="shared" si="19"/>
        <v>40.048844999999986</v>
      </c>
      <c r="EK65" s="17">
        <f t="shared" si="19"/>
        <v>59.60835999999996</v>
      </c>
      <c r="EL65" s="17">
        <f>SUM(EL10:EL63)-EL54-EL53-EL51-EL41-EL37-EL34</f>
        <v>106.22849200000002</v>
      </c>
      <c r="EM65" s="17">
        <f>SUM(EM10:EM63)-EM54-EM53-EM51-EM41-EM37-EM34</f>
        <v>56.28470200000001</v>
      </c>
      <c r="EN65" s="17">
        <f>SUM(EN10:EN63)-EN54-EN53-EN51-EN41-EN37-EN34</f>
        <v>820.6376060000003</v>
      </c>
      <c r="EO65" s="28"/>
      <c r="EP65" s="38"/>
    </row>
    <row r="66" spans="1:146" s="15" customFormat="1" ht="12.75" thickBot="1">
      <c r="A66" s="13" t="s">
        <v>59</v>
      </c>
      <c r="B66" s="14">
        <f aca="true" t="shared" si="20" ref="B66:AM66">B65-B53-B60-B43-B24</f>
        <v>24.351676</v>
      </c>
      <c r="C66" s="14">
        <f t="shared" si="20"/>
        <v>26.471205999999995</v>
      </c>
      <c r="D66" s="14">
        <f t="shared" si="20"/>
        <v>18.303236</v>
      </c>
      <c r="E66" s="14">
        <f t="shared" si="20"/>
        <v>50.473220999999995</v>
      </c>
      <c r="F66" s="14">
        <f t="shared" si="20"/>
        <v>42.011226</v>
      </c>
      <c r="G66" s="14">
        <f t="shared" si="20"/>
        <v>43.447453</v>
      </c>
      <c r="H66" s="14">
        <f t="shared" si="20"/>
        <v>20.089708000000005</v>
      </c>
      <c r="I66" s="14">
        <f t="shared" si="20"/>
        <v>29.371758000000003</v>
      </c>
      <c r="J66" s="14">
        <f t="shared" si="20"/>
        <v>32.917004000000006</v>
      </c>
      <c r="K66" s="14">
        <f t="shared" si="20"/>
        <v>20.205255000000005</v>
      </c>
      <c r="L66" s="14">
        <f t="shared" si="20"/>
        <v>22.103897000000003</v>
      </c>
      <c r="M66" s="14">
        <f t="shared" si="20"/>
        <v>38.00760900000006</v>
      </c>
      <c r="N66" s="18">
        <f t="shared" si="20"/>
        <v>367.7532490000001</v>
      </c>
      <c r="O66" s="14">
        <f t="shared" si="20"/>
        <v>32.40817400000002</v>
      </c>
      <c r="P66" s="14">
        <f t="shared" si="20"/>
        <v>30.351685000000003</v>
      </c>
      <c r="Q66" s="14">
        <f t="shared" si="20"/>
        <v>97.41458899999998</v>
      </c>
      <c r="R66" s="14">
        <f t="shared" si="20"/>
        <v>53.84215400000005</v>
      </c>
      <c r="S66" s="14">
        <f t="shared" si="20"/>
        <v>63.026303000000006</v>
      </c>
      <c r="T66" s="14">
        <f t="shared" si="20"/>
        <v>78.30156700000002</v>
      </c>
      <c r="U66" s="14">
        <f t="shared" si="20"/>
        <v>53.072632</v>
      </c>
      <c r="V66" s="14">
        <f t="shared" si="20"/>
        <v>34.262479</v>
      </c>
      <c r="W66" s="14">
        <f t="shared" si="20"/>
        <v>27.490799000000003</v>
      </c>
      <c r="X66" s="14">
        <f t="shared" si="20"/>
        <v>37.69302100000001</v>
      </c>
      <c r="Y66" s="14">
        <f t="shared" si="20"/>
        <v>48.885411000000005</v>
      </c>
      <c r="Z66" s="14">
        <f t="shared" si="20"/>
        <v>53.273514000000006</v>
      </c>
      <c r="AA66" s="18">
        <f t="shared" si="20"/>
        <v>610.0223279999997</v>
      </c>
      <c r="AB66" s="14">
        <f t="shared" si="20"/>
        <v>31.987610999999994</v>
      </c>
      <c r="AC66" s="14">
        <f t="shared" si="20"/>
        <v>40.354975</v>
      </c>
      <c r="AD66" s="14">
        <f t="shared" si="20"/>
        <v>44.516659</v>
      </c>
      <c r="AE66" s="14">
        <f t="shared" si="20"/>
        <v>53.41469699999999</v>
      </c>
      <c r="AF66" s="14">
        <f t="shared" si="20"/>
        <v>46.581148999999996</v>
      </c>
      <c r="AG66" s="14">
        <f t="shared" si="20"/>
        <v>60.23319999999997</v>
      </c>
      <c r="AH66" s="14">
        <f t="shared" si="20"/>
        <v>62.429515000000016</v>
      </c>
      <c r="AI66" s="14">
        <f t="shared" si="20"/>
        <v>45.246922999999995</v>
      </c>
      <c r="AJ66" s="14">
        <f>AJ65-AJ53-AJ60-AJ43-AJ24</f>
        <v>48.502418999999975</v>
      </c>
      <c r="AK66" s="14">
        <f t="shared" si="20"/>
        <v>97.86750500000004</v>
      </c>
      <c r="AL66" s="14">
        <f t="shared" si="20"/>
        <v>172.6221250000001</v>
      </c>
      <c r="AM66" s="14">
        <f t="shared" si="20"/>
        <v>46.634823999999995</v>
      </c>
      <c r="AN66" s="14">
        <f>AN65-AN53-AN60-AN43-AN24</f>
        <v>750.3916019999995</v>
      </c>
      <c r="AO66" s="14">
        <f aca="true" t="shared" si="21" ref="AO66:BM66">AO65-AO53-AO60-AO43-AO24</f>
        <v>52.19969599999998</v>
      </c>
      <c r="AP66" s="14">
        <f t="shared" si="21"/>
        <v>56.64061799999997</v>
      </c>
      <c r="AQ66" s="14">
        <f t="shared" si="21"/>
        <v>72.27141800000001</v>
      </c>
      <c r="AR66" s="14">
        <f t="shared" si="21"/>
        <v>94.20934800000002</v>
      </c>
      <c r="AS66" s="14">
        <f t="shared" si="21"/>
        <v>52.34325099999999</v>
      </c>
      <c r="AT66" s="14">
        <f t="shared" si="21"/>
        <v>117.29370400000002</v>
      </c>
      <c r="AU66" s="14">
        <f t="shared" si="21"/>
        <v>70.071266</v>
      </c>
      <c r="AV66" s="14">
        <f t="shared" si="21"/>
        <v>82.57129199999999</v>
      </c>
      <c r="AW66" s="14">
        <f t="shared" si="21"/>
        <v>91.96286900000013</v>
      </c>
      <c r="AX66" s="14">
        <f t="shared" si="21"/>
        <v>98.94245400000003</v>
      </c>
      <c r="AY66" s="14">
        <f t="shared" si="21"/>
        <v>138.19579400000003</v>
      </c>
      <c r="AZ66" s="14">
        <f t="shared" si="21"/>
        <v>234.29007200000035</v>
      </c>
      <c r="BA66" s="18">
        <f t="shared" si="21"/>
        <v>1160.9917819999994</v>
      </c>
      <c r="BB66" s="14">
        <f t="shared" si="21"/>
        <v>124.602527</v>
      </c>
      <c r="BC66" s="14">
        <f t="shared" si="21"/>
        <v>106.23586200000005</v>
      </c>
      <c r="BD66" s="14">
        <f t="shared" si="21"/>
        <v>107.89178300000003</v>
      </c>
      <c r="BE66" s="14">
        <f t="shared" si="21"/>
        <v>140.915849</v>
      </c>
      <c r="BF66" s="14">
        <f t="shared" si="21"/>
        <v>17.44557000000009</v>
      </c>
      <c r="BG66" s="14">
        <f t="shared" si="21"/>
        <v>369.21381800000006</v>
      </c>
      <c r="BH66" s="14">
        <f t="shared" si="21"/>
        <v>123.42953800000002</v>
      </c>
      <c r="BI66" s="14">
        <f t="shared" si="21"/>
        <v>177.81505900000008</v>
      </c>
      <c r="BJ66" s="14">
        <f t="shared" si="21"/>
        <v>156.1799540000004</v>
      </c>
      <c r="BK66" s="14">
        <f t="shared" si="21"/>
        <v>176.4202410000005</v>
      </c>
      <c r="BL66" s="14">
        <f t="shared" si="21"/>
        <v>191.823754</v>
      </c>
      <c r="BM66" s="14">
        <f t="shared" si="21"/>
        <v>289.01847400000014</v>
      </c>
      <c r="BN66" s="18">
        <f aca="true" t="shared" si="22" ref="BN66:BX66">BN65-BN53-BN60-BN43-BN24</f>
        <v>1980.9924290000017</v>
      </c>
      <c r="BO66" s="14">
        <f t="shared" si="22"/>
        <v>164.84936099999996</v>
      </c>
      <c r="BP66" s="14">
        <f t="shared" si="22"/>
        <v>210.62515199999987</v>
      </c>
      <c r="BQ66" s="14">
        <f t="shared" si="22"/>
        <v>517.3229399999998</v>
      </c>
      <c r="BR66" s="14">
        <f t="shared" si="22"/>
        <v>224.09430799999996</v>
      </c>
      <c r="BS66" s="14">
        <f t="shared" si="22"/>
        <v>230.15404900000004</v>
      </c>
      <c r="BT66" s="14">
        <f t="shared" si="22"/>
        <v>392.51351000000017</v>
      </c>
      <c r="BU66" s="14">
        <f t="shared" si="22"/>
        <v>223.233432</v>
      </c>
      <c r="BV66" s="14">
        <f t="shared" si="22"/>
        <v>874.7741789999995</v>
      </c>
      <c r="BW66" s="14">
        <f t="shared" si="22"/>
        <v>888.320724</v>
      </c>
      <c r="BX66" s="14">
        <f t="shared" si="22"/>
        <v>321.6684220000001</v>
      </c>
      <c r="BY66" s="14">
        <f>BY65-BY53-BY60-BY43-BY24</f>
        <v>339.3284939999999</v>
      </c>
      <c r="BZ66" s="14">
        <f>BZ65-BZ53-BZ60-BZ43-BZ24</f>
        <v>486.2998929999997</v>
      </c>
      <c r="CA66" s="14">
        <f>CA65-CA53-CA60-CA43-CA24</f>
        <v>4873.184464000001</v>
      </c>
      <c r="CB66" s="14">
        <f aca="true" t="shared" si="23" ref="CB66:CQ66">CB65-CB53-CB60-CB43-CB24</f>
        <v>418.291906</v>
      </c>
      <c r="CC66" s="14">
        <f>CC65-CC53-CC60-CC43-CC24</f>
        <v>287.98844299999996</v>
      </c>
      <c r="CD66" s="14">
        <f t="shared" si="23"/>
        <v>555.9745010000001</v>
      </c>
      <c r="CE66" s="14">
        <f t="shared" si="23"/>
        <v>314.359667</v>
      </c>
      <c r="CF66" s="14">
        <f t="shared" si="23"/>
        <v>260.02901799999995</v>
      </c>
      <c r="CG66" s="14">
        <f t="shared" si="23"/>
        <v>353.8760649999999</v>
      </c>
      <c r="CH66" s="14">
        <f t="shared" si="23"/>
        <v>231.96667600000006</v>
      </c>
      <c r="CI66" s="14">
        <f t="shared" si="23"/>
        <v>233.75453199999993</v>
      </c>
      <c r="CJ66" s="14">
        <f t="shared" si="23"/>
        <v>516.7714350000001</v>
      </c>
      <c r="CK66" s="14">
        <f t="shared" si="23"/>
        <v>413.2415280000002</v>
      </c>
      <c r="CL66" s="14">
        <f t="shared" si="23"/>
        <v>427.85352600000004</v>
      </c>
      <c r="CM66" s="14">
        <f t="shared" si="23"/>
        <v>1262.865307</v>
      </c>
      <c r="CN66" s="117">
        <f>SUM(CB66:CM66)</f>
        <v>5276.972604</v>
      </c>
      <c r="CO66" s="18">
        <f t="shared" si="23"/>
        <v>342.45741000000004</v>
      </c>
      <c r="CP66" s="18">
        <f t="shared" si="23"/>
        <v>482.22568000000007</v>
      </c>
      <c r="CQ66" s="18">
        <f t="shared" si="23"/>
        <v>291.67668399999997</v>
      </c>
      <c r="CR66" s="18">
        <f aca="true" t="shared" si="24" ref="CR66:CW66">CR65-CR53-CR60-CR43-CR24</f>
        <v>213.18513300000004</v>
      </c>
      <c r="CS66" s="18">
        <f t="shared" si="24"/>
        <v>291.17800500000004</v>
      </c>
      <c r="CT66" s="18">
        <f t="shared" si="24"/>
        <v>729.6951920000002</v>
      </c>
      <c r="CU66" s="18">
        <f t="shared" si="24"/>
        <v>239.84439499999996</v>
      </c>
      <c r="CV66" s="18">
        <f>CV65-CV53-CV60-CV43-CV24</f>
        <v>204.487067</v>
      </c>
      <c r="CW66" s="18">
        <f t="shared" si="24"/>
        <v>246.83958700000005</v>
      </c>
      <c r="CX66" s="18">
        <f aca="true" t="shared" si="25" ref="CX66:DC66">CX65-CX53-CX60-CX43-CX24</f>
        <v>163.424101</v>
      </c>
      <c r="CY66" s="18">
        <f t="shared" si="25"/>
        <v>126.05092200000003</v>
      </c>
      <c r="CZ66" s="18">
        <f t="shared" si="25"/>
        <v>388.82492699999995</v>
      </c>
      <c r="DA66" s="31">
        <f t="shared" si="25"/>
        <v>3719.889103000001</v>
      </c>
      <c r="DB66" s="18">
        <f t="shared" si="25"/>
        <v>151.46146100000007</v>
      </c>
      <c r="DC66" s="18">
        <f t="shared" si="25"/>
        <v>143.60664299999993</v>
      </c>
      <c r="DD66" s="18">
        <f aca="true" t="shared" si="26" ref="DD66:DI66">DD65-DD53-DD60-DD43-DD24</f>
        <v>132.83308199999993</v>
      </c>
      <c r="DE66" s="18">
        <f t="shared" si="26"/>
        <v>168.502377</v>
      </c>
      <c r="DF66" s="18">
        <f t="shared" si="26"/>
        <v>133.97328199999998</v>
      </c>
      <c r="DG66" s="18">
        <f>DG65-DG53-DG60-DG43-DG24</f>
        <v>238.50939200000002</v>
      </c>
      <c r="DH66" s="18">
        <f t="shared" si="26"/>
        <v>159.11069999999998</v>
      </c>
      <c r="DI66" s="18">
        <f t="shared" si="26"/>
        <v>136.801465</v>
      </c>
      <c r="DJ66" s="18">
        <f>DJ65-DJ53-DJ60-DJ43-DJ24</f>
        <v>239.14455200000006</v>
      </c>
      <c r="DK66" s="18">
        <f>DK65-DK53-DK60-DK43-DK24</f>
        <v>220.82738</v>
      </c>
      <c r="DL66" s="18">
        <f>DL65-DL53-DL60-DL43-DL24</f>
        <v>256.20417000000003</v>
      </c>
      <c r="DM66" s="18">
        <f>DM65-DM53-DM60-DM43-DM24</f>
        <v>169.86141000000006</v>
      </c>
      <c r="DN66" s="31">
        <f t="shared" si="4"/>
        <v>2150.8359140000002</v>
      </c>
      <c r="DO66" s="18">
        <f aca="true" t="shared" si="27" ref="DO66:EN66">DO65-DO53-DO60-DO43-DO24</f>
        <v>110.54137700000003</v>
      </c>
      <c r="DP66" s="18">
        <f t="shared" si="27"/>
        <v>77.79775900000001</v>
      </c>
      <c r="DQ66" s="18">
        <f t="shared" si="27"/>
        <v>208.76110200000008</v>
      </c>
      <c r="DR66" s="18">
        <f t="shared" si="27"/>
        <v>73.410583</v>
      </c>
      <c r="DS66" s="18">
        <f t="shared" si="27"/>
        <v>105.692312</v>
      </c>
      <c r="DT66" s="18">
        <f t="shared" si="27"/>
        <v>263.42056799999995</v>
      </c>
      <c r="DU66" s="18">
        <f t="shared" si="27"/>
        <v>162.48720199999997</v>
      </c>
      <c r="DV66" s="18">
        <f t="shared" si="27"/>
        <v>43.95889000000001</v>
      </c>
      <c r="DW66" s="18">
        <f t="shared" si="27"/>
        <v>111.186162</v>
      </c>
      <c r="DX66" s="18">
        <f t="shared" si="27"/>
        <v>135.60475100000002</v>
      </c>
      <c r="DY66" s="18">
        <f t="shared" si="27"/>
        <v>171.06918999999996</v>
      </c>
      <c r="DZ66" s="18">
        <f t="shared" si="27"/>
        <v>170.83762900000008</v>
      </c>
      <c r="EA66" s="18">
        <f t="shared" si="27"/>
        <v>1634.767525</v>
      </c>
      <c r="EB66" s="18">
        <f t="shared" si="27"/>
        <v>84.60228899999998</v>
      </c>
      <c r="EC66" s="18">
        <f t="shared" si="27"/>
        <v>14.52414399999997</v>
      </c>
      <c r="ED66" s="18">
        <f t="shared" si="27"/>
        <v>163.887714</v>
      </c>
      <c r="EE66" s="18">
        <f t="shared" si="27"/>
        <v>59.64663099999999</v>
      </c>
      <c r="EF66" s="18">
        <f t="shared" si="27"/>
        <v>96.67714499999998</v>
      </c>
      <c r="EG66" s="18">
        <f t="shared" si="27"/>
        <v>111.787994</v>
      </c>
      <c r="EH66" s="18">
        <f t="shared" si="27"/>
        <v>62.850634</v>
      </c>
      <c r="EI66" s="18">
        <f t="shared" si="27"/>
        <v>-35.509344</v>
      </c>
      <c r="EJ66" s="18">
        <f t="shared" si="27"/>
        <v>40.048844999999986</v>
      </c>
      <c r="EK66" s="18">
        <f>EK65-EK53-EK60-EK43-EK24</f>
        <v>59.60835999999996</v>
      </c>
      <c r="EL66" s="18">
        <f>EL65-EL53-EL60-EL43-EL24</f>
        <v>106.22849200000002</v>
      </c>
      <c r="EM66" s="18">
        <f>EM65-EM53-EM60-EM43-EM24</f>
        <v>56.28470200000001</v>
      </c>
      <c r="EN66" s="18">
        <f t="shared" si="27"/>
        <v>820.6376060000003</v>
      </c>
      <c r="EO66" s="28"/>
      <c r="EP66" s="38"/>
    </row>
    <row r="67" spans="1:146" ht="12">
      <c r="A67" s="41" t="s">
        <v>90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19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28"/>
      <c r="EP67" s="38"/>
    </row>
    <row r="68" spans="1:146" ht="12.75">
      <c r="A68" s="42" t="s">
        <v>89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E68" s="33"/>
      <c r="DF68" s="33"/>
      <c r="DG68" s="33"/>
      <c r="DH68" s="33"/>
      <c r="DI68" s="33"/>
      <c r="DJ68" s="33"/>
      <c r="DK68" s="33"/>
      <c r="DL68" s="33"/>
      <c r="DM68" s="33"/>
      <c r="DN68" s="1"/>
      <c r="DO68" s="35"/>
      <c r="DP68" s="37"/>
      <c r="DQ68" s="37"/>
      <c r="DR68" s="37"/>
      <c r="DS68" s="37"/>
      <c r="DT68" s="35"/>
      <c r="DU68" s="35"/>
      <c r="DV68" s="35"/>
      <c r="DW68" s="35"/>
      <c r="DX68" s="35"/>
      <c r="DY68" s="35"/>
      <c r="DZ68" s="35"/>
      <c r="EA68" s="37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28"/>
      <c r="EP68" s="38"/>
    </row>
    <row r="69" spans="1:144" ht="12">
      <c r="A69" s="41" t="s">
        <v>88</v>
      </c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33"/>
      <c r="CS69" s="33"/>
      <c r="CT69" s="33"/>
      <c r="CU69" s="33"/>
      <c r="CV69" s="33"/>
      <c r="CW69" s="33"/>
      <c r="CX69" s="33"/>
      <c r="CY69" s="33"/>
      <c r="CZ69" s="33"/>
      <c r="DA69" s="1"/>
      <c r="DB69" s="35"/>
      <c r="DC69" s="37"/>
      <c r="DD69" s="37"/>
      <c r="DE69" s="37"/>
      <c r="DF69" s="37"/>
      <c r="DG69" s="35"/>
      <c r="DH69" s="35"/>
      <c r="DI69" s="35"/>
      <c r="DJ69" s="35"/>
      <c r="DK69" s="35"/>
      <c r="DL69" s="35"/>
      <c r="DM69" s="35"/>
      <c r="DN69" s="37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37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</row>
    <row r="70" spans="1:146" ht="15" customHeight="1">
      <c r="A70" s="110" t="s">
        <v>188</v>
      </c>
      <c r="B70" s="159" t="s">
        <v>276</v>
      </c>
      <c r="C70" s="159"/>
      <c r="D70" s="159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E70" s="33"/>
      <c r="DF70" s="33"/>
      <c r="DG70" s="33"/>
      <c r="DH70" s="33"/>
      <c r="DI70" s="33"/>
      <c r="DJ70" s="33"/>
      <c r="DK70" s="33"/>
      <c r="DL70" s="33"/>
      <c r="DM70" s="33"/>
      <c r="DN70" s="1"/>
      <c r="DO70" s="35"/>
      <c r="DP70" s="37"/>
      <c r="DQ70" s="37"/>
      <c r="DR70" s="37"/>
      <c r="DS70" s="37"/>
      <c r="DT70" s="35"/>
      <c r="DU70" s="35"/>
      <c r="DV70" s="35"/>
      <c r="DW70" s="35"/>
      <c r="DX70" s="35"/>
      <c r="DY70" s="35"/>
      <c r="DZ70" s="35"/>
      <c r="EA70" s="37"/>
      <c r="EB70" s="35"/>
      <c r="EC70" s="35"/>
      <c r="ED70" s="35"/>
      <c r="EE70" s="35"/>
      <c r="EF70" s="35"/>
      <c r="EG70" s="35"/>
      <c r="EH70" s="122"/>
      <c r="EI70" s="108"/>
      <c r="EJ70" s="35"/>
      <c r="EK70" s="35"/>
      <c r="EL70" s="121"/>
      <c r="EM70" s="35"/>
      <c r="EN70" s="37"/>
      <c r="EO70" s="28"/>
      <c r="EP70" s="38"/>
    </row>
    <row r="71" spans="1:146" ht="12.75">
      <c r="A71" s="111" t="s">
        <v>189</v>
      </c>
      <c r="B71" s="128" t="s">
        <v>274</v>
      </c>
      <c r="C71" s="128"/>
      <c r="D71" s="85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E71" s="33"/>
      <c r="DF71" s="33"/>
      <c r="DG71" s="33"/>
      <c r="DH71" s="33"/>
      <c r="DI71" s="33"/>
      <c r="DJ71" s="33"/>
      <c r="DK71" s="33"/>
      <c r="DL71" s="33"/>
      <c r="DM71" s="33"/>
      <c r="DN71" s="1"/>
      <c r="DO71" s="35"/>
      <c r="DP71" s="37"/>
      <c r="DQ71" s="37"/>
      <c r="DR71" s="37"/>
      <c r="DS71" s="37"/>
      <c r="DT71" s="35"/>
      <c r="DU71" s="35"/>
      <c r="DV71" s="35"/>
      <c r="DW71" s="35"/>
      <c r="DX71" s="35"/>
      <c r="DY71" s="35"/>
      <c r="DZ71" s="35"/>
      <c r="EA71" s="37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7"/>
      <c r="EO71" s="28"/>
      <c r="EP71" s="38"/>
    </row>
    <row r="72" spans="1:146" ht="15.75">
      <c r="A72" s="111" t="s">
        <v>190</v>
      </c>
      <c r="B72" s="128" t="s">
        <v>275</v>
      </c>
      <c r="C72" s="128"/>
      <c r="D72" s="40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E72" s="33"/>
      <c r="DF72" s="33"/>
      <c r="DG72" s="33"/>
      <c r="DH72" s="33"/>
      <c r="DI72" s="33"/>
      <c r="DJ72" s="33"/>
      <c r="DK72" s="33"/>
      <c r="DL72" s="33"/>
      <c r="DM72" s="33"/>
      <c r="DN72" s="1"/>
      <c r="DO72" s="35"/>
      <c r="DP72" s="37"/>
      <c r="DQ72" s="37"/>
      <c r="DR72" s="37"/>
      <c r="DS72" s="37"/>
      <c r="DT72" s="35"/>
      <c r="DU72" s="35"/>
      <c r="DV72" s="35"/>
      <c r="DW72" s="35"/>
      <c r="DX72" s="35"/>
      <c r="DY72" s="35"/>
      <c r="DZ72" s="35"/>
      <c r="EA72" s="37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7"/>
      <c r="EO72" s="28"/>
      <c r="EP72" s="38"/>
    </row>
    <row r="73" spans="1:146" ht="15.75">
      <c r="A73" s="111" t="s">
        <v>191</v>
      </c>
      <c r="B73" s="128" t="s">
        <v>277</v>
      </c>
      <c r="C73" s="128"/>
      <c r="D73" s="40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E73" s="33"/>
      <c r="DF73" s="33"/>
      <c r="DG73" s="33"/>
      <c r="DH73" s="33"/>
      <c r="DI73" s="33"/>
      <c r="DJ73" s="33"/>
      <c r="DK73" s="33"/>
      <c r="DL73" s="33"/>
      <c r="DM73" s="33"/>
      <c r="DN73" s="1"/>
      <c r="DO73" s="35"/>
      <c r="DP73" s="37"/>
      <c r="DQ73" s="37"/>
      <c r="DR73" s="37"/>
      <c r="DS73" s="37"/>
      <c r="DT73" s="35"/>
      <c r="DU73" s="35"/>
      <c r="DV73" s="35"/>
      <c r="DW73" s="35"/>
      <c r="DX73" s="35"/>
      <c r="DY73" s="35"/>
      <c r="DZ73" s="35"/>
      <c r="EA73" s="37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7"/>
      <c r="EO73" s="28"/>
      <c r="EP73" s="38"/>
    </row>
    <row r="74" spans="1:146" ht="12.75">
      <c r="A74" s="111" t="s">
        <v>154</v>
      </c>
      <c r="B74" s="130" t="s">
        <v>291</v>
      </c>
      <c r="C74" s="128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E74" s="33"/>
      <c r="DF74" s="33"/>
      <c r="DG74" s="33"/>
      <c r="DH74" s="33"/>
      <c r="DI74" s="33"/>
      <c r="DJ74" s="33"/>
      <c r="DK74" s="33"/>
      <c r="DL74" s="33"/>
      <c r="DM74" s="33"/>
      <c r="DN74" s="1"/>
      <c r="DO74" s="35"/>
      <c r="DP74" s="37"/>
      <c r="DQ74" s="37"/>
      <c r="DR74" s="37"/>
      <c r="DS74" s="37"/>
      <c r="DT74" s="35"/>
      <c r="DU74" s="35"/>
      <c r="DV74" s="35"/>
      <c r="DW74" s="35"/>
      <c r="DX74" s="35"/>
      <c r="DY74" s="35"/>
      <c r="DZ74" s="35"/>
      <c r="EA74" s="37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7"/>
      <c r="EO74" s="28"/>
      <c r="EP74" s="38"/>
    </row>
    <row r="75" spans="1:146" ht="12.75">
      <c r="A75" s="111"/>
      <c r="B75" s="128"/>
      <c r="C75" s="39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E75" s="33"/>
      <c r="DF75" s="33"/>
      <c r="DG75" s="33"/>
      <c r="DH75" s="33"/>
      <c r="DI75" s="33"/>
      <c r="DJ75" s="33"/>
      <c r="DK75" s="33"/>
      <c r="DL75" s="33"/>
      <c r="DM75" s="33"/>
      <c r="DN75" s="1"/>
      <c r="DO75" s="35"/>
      <c r="DP75" s="37"/>
      <c r="DQ75" s="37"/>
      <c r="DR75" s="37"/>
      <c r="DS75" s="37"/>
      <c r="DT75" s="35"/>
      <c r="DU75" s="35"/>
      <c r="DV75" s="35"/>
      <c r="DW75" s="35"/>
      <c r="DX75" s="35"/>
      <c r="DY75" s="35"/>
      <c r="DZ75" s="35"/>
      <c r="EA75" s="37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7"/>
      <c r="EO75" s="28"/>
      <c r="EP75" s="38"/>
    </row>
    <row r="76" spans="92:146" ht="12"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E76" s="33"/>
      <c r="DF76" s="33"/>
      <c r="DG76" s="33"/>
      <c r="DH76" s="33"/>
      <c r="DI76" s="33"/>
      <c r="DJ76" s="33"/>
      <c r="DK76" s="33"/>
      <c r="DL76" s="33"/>
      <c r="DM76" s="33"/>
      <c r="DN76" s="1"/>
      <c r="DO76" s="35"/>
      <c r="DP76" s="37"/>
      <c r="DQ76" s="37"/>
      <c r="DR76" s="37"/>
      <c r="DS76" s="37"/>
      <c r="DT76" s="35"/>
      <c r="DU76" s="35"/>
      <c r="DV76" s="35"/>
      <c r="DW76" s="35"/>
      <c r="DX76" s="35"/>
      <c r="DY76" s="35"/>
      <c r="DZ76" s="35"/>
      <c r="EA76" s="37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7"/>
      <c r="EO76" s="28"/>
      <c r="EP76" s="38"/>
    </row>
    <row r="77" spans="92:146" ht="12"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E77" s="33"/>
      <c r="DF77" s="33"/>
      <c r="DG77" s="33"/>
      <c r="DH77" s="33"/>
      <c r="DI77" s="33"/>
      <c r="DJ77" s="33"/>
      <c r="DK77" s="33"/>
      <c r="DL77" s="33"/>
      <c r="DM77" s="33"/>
      <c r="DN77" s="1"/>
      <c r="DO77" s="35"/>
      <c r="DP77" s="37"/>
      <c r="DQ77" s="37"/>
      <c r="DR77" s="37"/>
      <c r="DS77" s="37"/>
      <c r="DT77" s="35"/>
      <c r="DU77" s="35"/>
      <c r="DV77" s="35"/>
      <c r="DW77" s="35"/>
      <c r="DX77" s="35"/>
      <c r="DY77" s="35"/>
      <c r="DZ77" s="35"/>
      <c r="EA77" s="37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7"/>
      <c r="EO77" s="28"/>
      <c r="EP77" s="38"/>
    </row>
    <row r="78" spans="92:146" ht="12"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E78" s="33"/>
      <c r="DF78" s="33"/>
      <c r="DG78" s="33"/>
      <c r="DH78" s="33"/>
      <c r="DI78" s="33"/>
      <c r="DJ78" s="33"/>
      <c r="DK78" s="33"/>
      <c r="DL78" s="33"/>
      <c r="DM78" s="33"/>
      <c r="DN78" s="1"/>
      <c r="DO78" s="35"/>
      <c r="DP78" s="37"/>
      <c r="DQ78" s="37"/>
      <c r="DR78" s="37"/>
      <c r="DS78" s="37"/>
      <c r="DT78" s="35"/>
      <c r="DU78" s="35"/>
      <c r="DV78" s="35"/>
      <c r="DW78" s="35"/>
      <c r="DX78" s="35"/>
      <c r="DY78" s="35"/>
      <c r="DZ78" s="35"/>
      <c r="EA78" s="37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7"/>
      <c r="EO78" s="28"/>
      <c r="EP78" s="38"/>
    </row>
    <row r="79" spans="92:146" ht="12"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E79" s="33"/>
      <c r="DF79" s="33"/>
      <c r="DG79" s="33"/>
      <c r="DH79" s="33"/>
      <c r="DI79" s="33"/>
      <c r="DJ79" s="33"/>
      <c r="DK79" s="33"/>
      <c r="DL79" s="33"/>
      <c r="DM79" s="33"/>
      <c r="DN79" s="1"/>
      <c r="DO79" s="35"/>
      <c r="DP79" s="37"/>
      <c r="DQ79" s="37"/>
      <c r="DR79" s="37"/>
      <c r="DS79" s="37"/>
      <c r="DT79" s="35"/>
      <c r="DU79" s="35"/>
      <c r="DV79" s="35"/>
      <c r="DW79" s="35"/>
      <c r="DX79" s="35"/>
      <c r="DY79" s="35"/>
      <c r="DZ79" s="35"/>
      <c r="EA79" s="37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7"/>
      <c r="EO79" s="28"/>
      <c r="EP79" s="38"/>
    </row>
    <row r="80" spans="92:146" ht="12"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E80" s="33"/>
      <c r="DF80" s="33"/>
      <c r="DG80" s="33"/>
      <c r="DH80" s="33"/>
      <c r="DI80" s="33"/>
      <c r="DJ80" s="33"/>
      <c r="DK80" s="33"/>
      <c r="DL80" s="33"/>
      <c r="DM80" s="33"/>
      <c r="DN80" s="1"/>
      <c r="DO80" s="35"/>
      <c r="DP80" s="37"/>
      <c r="DQ80" s="37"/>
      <c r="DR80" s="37"/>
      <c r="DS80" s="37"/>
      <c r="DT80" s="35"/>
      <c r="DU80" s="35"/>
      <c r="DV80" s="35"/>
      <c r="DW80" s="35"/>
      <c r="DX80" s="35"/>
      <c r="DY80" s="35"/>
      <c r="DZ80" s="35"/>
      <c r="EA80" s="37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7"/>
      <c r="EO80" s="28"/>
      <c r="EP80" s="38"/>
    </row>
    <row r="81" spans="92:146" ht="12"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E81" s="33"/>
      <c r="DF81" s="33"/>
      <c r="DG81" s="33"/>
      <c r="DH81" s="33"/>
      <c r="DI81" s="33"/>
      <c r="DJ81" s="33"/>
      <c r="DK81" s="33"/>
      <c r="DL81" s="33"/>
      <c r="DM81" s="33"/>
      <c r="DN81" s="1"/>
      <c r="DO81" s="35"/>
      <c r="DP81" s="37"/>
      <c r="DQ81" s="37"/>
      <c r="DR81" s="37"/>
      <c r="DS81" s="37"/>
      <c r="DT81" s="35"/>
      <c r="DU81" s="35"/>
      <c r="DV81" s="35"/>
      <c r="DW81" s="35"/>
      <c r="DX81" s="35"/>
      <c r="DY81" s="35"/>
      <c r="DZ81" s="35"/>
      <c r="EA81" s="37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7"/>
      <c r="EO81" s="28"/>
      <c r="EP81" s="38"/>
    </row>
    <row r="82" spans="92:146" ht="12"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E82" s="33"/>
      <c r="DF82" s="33"/>
      <c r="DG82" s="33"/>
      <c r="DH82" s="33"/>
      <c r="DI82" s="33"/>
      <c r="DJ82" s="33"/>
      <c r="DK82" s="33"/>
      <c r="DL82" s="33"/>
      <c r="DM82" s="33"/>
      <c r="DN82" s="1"/>
      <c r="DO82" s="35"/>
      <c r="DP82" s="37"/>
      <c r="DQ82" s="37"/>
      <c r="DR82" s="37"/>
      <c r="DS82" s="37"/>
      <c r="DT82" s="35"/>
      <c r="DU82" s="35"/>
      <c r="DV82" s="35"/>
      <c r="DW82" s="35"/>
      <c r="DX82" s="35"/>
      <c r="DY82" s="35"/>
      <c r="DZ82" s="35"/>
      <c r="EA82" s="37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7"/>
      <c r="EO82" s="28"/>
      <c r="EP82" s="38"/>
    </row>
    <row r="83" spans="92:146" ht="12"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E83" s="33"/>
      <c r="DF83" s="33"/>
      <c r="DG83" s="33"/>
      <c r="DH83" s="33"/>
      <c r="DI83" s="33"/>
      <c r="DJ83" s="33"/>
      <c r="DK83" s="33"/>
      <c r="DL83" s="33"/>
      <c r="DM83" s="33"/>
      <c r="DN83" s="1"/>
      <c r="DO83" s="35"/>
      <c r="DP83" s="37"/>
      <c r="DQ83" s="37"/>
      <c r="DR83" s="37"/>
      <c r="DS83" s="37"/>
      <c r="DT83" s="35"/>
      <c r="DU83" s="35"/>
      <c r="DV83" s="35"/>
      <c r="DW83" s="35"/>
      <c r="DX83" s="35"/>
      <c r="DY83" s="35"/>
      <c r="DZ83" s="35"/>
      <c r="EA83" s="37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7"/>
      <c r="EO83" s="28"/>
      <c r="EP83" s="38"/>
    </row>
    <row r="84" spans="92:146" ht="12"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E84" s="33"/>
      <c r="DF84" s="33"/>
      <c r="DG84" s="33"/>
      <c r="DH84" s="33"/>
      <c r="DI84" s="33"/>
      <c r="DJ84" s="33"/>
      <c r="DK84" s="33"/>
      <c r="DL84" s="33"/>
      <c r="DM84" s="33"/>
      <c r="DN84" s="1"/>
      <c r="DO84" s="35"/>
      <c r="DP84" s="37"/>
      <c r="DQ84" s="37"/>
      <c r="DR84" s="37"/>
      <c r="DS84" s="37"/>
      <c r="DT84" s="35"/>
      <c r="DU84" s="35"/>
      <c r="DV84" s="35"/>
      <c r="DW84" s="35"/>
      <c r="DX84" s="35"/>
      <c r="DY84" s="35"/>
      <c r="DZ84" s="35"/>
      <c r="EA84" s="37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7"/>
      <c r="EO84" s="28"/>
      <c r="EP84" s="38"/>
    </row>
    <row r="85" spans="92:146" ht="12"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E85" s="33"/>
      <c r="DF85" s="33"/>
      <c r="DG85" s="33"/>
      <c r="DH85" s="33"/>
      <c r="DI85" s="33"/>
      <c r="DJ85" s="33"/>
      <c r="DK85" s="33"/>
      <c r="DL85" s="33"/>
      <c r="DM85" s="33"/>
      <c r="DN85" s="1"/>
      <c r="DO85" s="35"/>
      <c r="DP85" s="37"/>
      <c r="DQ85" s="37"/>
      <c r="DR85" s="37"/>
      <c r="DS85" s="37"/>
      <c r="DT85" s="35"/>
      <c r="DU85" s="35"/>
      <c r="DV85" s="35"/>
      <c r="DW85" s="35"/>
      <c r="DX85" s="35"/>
      <c r="DY85" s="35"/>
      <c r="DZ85" s="35"/>
      <c r="EA85" s="37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7"/>
      <c r="EO85" s="28"/>
      <c r="EP85" s="38"/>
    </row>
    <row r="86" spans="92:146" ht="12"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E86" s="33"/>
      <c r="DF86" s="33"/>
      <c r="DG86" s="33"/>
      <c r="DH86" s="33"/>
      <c r="DI86" s="33"/>
      <c r="DJ86" s="33"/>
      <c r="DK86" s="33"/>
      <c r="DL86" s="33"/>
      <c r="DM86" s="33"/>
      <c r="DN86" s="1"/>
      <c r="DO86" s="35"/>
      <c r="DP86" s="37"/>
      <c r="DQ86" s="37"/>
      <c r="DR86" s="37"/>
      <c r="DS86" s="37"/>
      <c r="DT86" s="35"/>
      <c r="DU86" s="35"/>
      <c r="DV86" s="35"/>
      <c r="DW86" s="35"/>
      <c r="DX86" s="35"/>
      <c r="DY86" s="35"/>
      <c r="DZ86" s="35"/>
      <c r="EA86" s="37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7"/>
      <c r="EO86" s="28"/>
      <c r="EP86" s="38"/>
    </row>
    <row r="87" spans="92:146" ht="12"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E87" s="33"/>
      <c r="DF87" s="33"/>
      <c r="DG87" s="33"/>
      <c r="DH87" s="33"/>
      <c r="DI87" s="33"/>
      <c r="DJ87" s="33"/>
      <c r="DK87" s="33"/>
      <c r="DL87" s="33"/>
      <c r="DM87" s="33"/>
      <c r="DN87" s="1"/>
      <c r="DO87" s="35"/>
      <c r="DP87" s="37"/>
      <c r="DQ87" s="37"/>
      <c r="DR87" s="37"/>
      <c r="DS87" s="37"/>
      <c r="DT87" s="35"/>
      <c r="DU87" s="35"/>
      <c r="DV87" s="35"/>
      <c r="DW87" s="35"/>
      <c r="DX87" s="35"/>
      <c r="DY87" s="35"/>
      <c r="DZ87" s="35"/>
      <c r="EA87" s="37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7"/>
      <c r="EO87" s="28"/>
      <c r="EP87" s="38"/>
    </row>
    <row r="88" spans="92:146" ht="12"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E88" s="33"/>
      <c r="DF88" s="33"/>
      <c r="DG88" s="33"/>
      <c r="DH88" s="33"/>
      <c r="DI88" s="33"/>
      <c r="DJ88" s="33"/>
      <c r="DK88" s="33"/>
      <c r="DL88" s="33"/>
      <c r="DM88" s="33"/>
      <c r="DN88" s="1"/>
      <c r="DO88" s="35"/>
      <c r="DP88" s="37"/>
      <c r="DQ88" s="37"/>
      <c r="DR88" s="37"/>
      <c r="DS88" s="37"/>
      <c r="DT88" s="35"/>
      <c r="DU88" s="35"/>
      <c r="DV88" s="35"/>
      <c r="DW88" s="35"/>
      <c r="DX88" s="35"/>
      <c r="DY88" s="35"/>
      <c r="DZ88" s="35"/>
      <c r="EA88" s="37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7"/>
      <c r="EO88" s="28"/>
      <c r="EP88" s="38"/>
    </row>
    <row r="89" spans="119:146" ht="12">
      <c r="DO89" s="22"/>
      <c r="EO89" s="28"/>
      <c r="EP89" s="28"/>
    </row>
    <row r="90" spans="119:146" ht="12">
      <c r="DO90" s="22"/>
      <c r="EO90" s="28"/>
      <c r="EP90" s="28"/>
    </row>
    <row r="91" spans="145:146" ht="12">
      <c r="EO91" s="28"/>
      <c r="EP91" s="28"/>
    </row>
    <row r="92" spans="145:146" ht="12">
      <c r="EO92" s="28"/>
      <c r="EP92" s="28"/>
    </row>
    <row r="93" spans="145:146" ht="12">
      <c r="EO93" s="28"/>
      <c r="EP93" s="28"/>
    </row>
    <row r="94" spans="145:146" ht="12">
      <c r="EO94" s="28"/>
      <c r="EP94" s="28"/>
    </row>
    <row r="95" spans="145:146" ht="12">
      <c r="EO95" s="28"/>
      <c r="EP95" s="28"/>
    </row>
    <row r="96" spans="145:146" ht="12">
      <c r="EO96" s="28"/>
      <c r="EP96" s="28"/>
    </row>
    <row r="97" spans="145:146" ht="12">
      <c r="EO97" s="28"/>
      <c r="EP97" s="28"/>
    </row>
    <row r="98" spans="145:146" ht="12">
      <c r="EO98" s="28"/>
      <c r="EP98" s="28"/>
    </row>
    <row r="99" spans="145:146" ht="12">
      <c r="EO99" s="28"/>
      <c r="EP99" s="28"/>
    </row>
    <row r="100" spans="145:146" ht="12">
      <c r="EO100" s="28"/>
      <c r="EP100" s="28"/>
    </row>
    <row r="101" spans="145:146" ht="12">
      <c r="EO101" s="28"/>
      <c r="EP101" s="28"/>
    </row>
    <row r="102" spans="145:146" ht="12">
      <c r="EO102" s="28"/>
      <c r="EP102" s="28"/>
    </row>
    <row r="103" spans="145:146" ht="12">
      <c r="EO103" s="28"/>
      <c r="EP103" s="28"/>
    </row>
    <row r="104" ht="12">
      <c r="EO104" s="28"/>
    </row>
    <row r="105" spans="145:146" ht="12">
      <c r="EO105" s="28"/>
      <c r="EP105" s="28"/>
    </row>
    <row r="106" spans="145:146" ht="12">
      <c r="EO106" s="28"/>
      <c r="EP106" s="15"/>
    </row>
    <row r="107" ht="12">
      <c r="EO107" s="28"/>
    </row>
    <row r="109" ht="12">
      <c r="EO109" s="28"/>
    </row>
    <row r="110" ht="12">
      <c r="EO110" s="15"/>
    </row>
  </sheetData>
  <sheetProtection/>
  <mergeCells count="3">
    <mergeCell ref="A3:CA3"/>
    <mergeCell ref="A5:DA5"/>
    <mergeCell ref="B70:D70"/>
  </mergeCells>
  <hyperlinks>
    <hyperlink ref="B74" r:id="rId1" display="feedback.statistics@sbp.org.pk"/>
  </hyperlinks>
  <printOptions horizontalCentered="1"/>
  <pageMargins left="0.75" right="0.75" top="1" bottom="1" header="0.5" footer="0.5"/>
  <pageSetup fitToHeight="1" fitToWidth="1" horizontalDpi="600" verticalDpi="600" orientation="portrait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abdussalam</dc:creator>
  <cp:keywords/>
  <dc:description/>
  <cp:lastModifiedBy>Muhammad Saeed - Statistics &amp; DWH</cp:lastModifiedBy>
  <cp:lastPrinted>2017-09-12T11:44:05Z</cp:lastPrinted>
  <dcterms:created xsi:type="dcterms:W3CDTF">2007-10-09T06:51:57Z</dcterms:created>
  <dcterms:modified xsi:type="dcterms:W3CDTF">2024-03-15T05:31:56Z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