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5" windowWidth="15075" windowHeight="7215" activeTab="1"/>
  </bookViews>
  <sheets>
    <sheet name="upto April-June05" sheetId="1" r:id="rId1"/>
    <sheet name="from July-Sep05" sheetId="2" r:id="rId2"/>
  </sheets>
  <definedNames>
    <definedName name="_xlnm.Print_Area" localSheetId="1">'from July-Sep05'!$A$1:$AZ$117</definedName>
    <definedName name="_xlnm.Print_Titles" localSheetId="1">'from July-Sep05'!$B:$B</definedName>
  </definedNames>
  <calcPr fullCalcOnLoad="1"/>
</workbook>
</file>

<file path=xl/comments2.xml><?xml version="1.0" encoding="utf-8"?>
<comments xmlns="http://schemas.openxmlformats.org/spreadsheetml/2006/main">
  <authors>
    <author>naeem8443</author>
  </authors>
  <commentList>
    <comment ref="AV75" authorId="0">
      <text>
        <r>
          <rPr>
            <b/>
            <sz val="9"/>
            <rFont val="Tahoma"/>
            <family val="2"/>
          </rPr>
          <t>naeem8443:</t>
        </r>
        <r>
          <rPr>
            <sz val="9"/>
            <rFont val="Tahoma"/>
            <family val="2"/>
          </rPr>
          <t xml:space="preserve">
EAD short term as LT</t>
        </r>
      </text>
    </comment>
  </commentList>
</comments>
</file>

<file path=xl/sharedStrings.xml><?xml version="1.0" encoding="utf-8"?>
<sst xmlns="http://schemas.openxmlformats.org/spreadsheetml/2006/main" count="760" uniqueCount="214">
  <si>
    <t>Table No. 16</t>
  </si>
  <si>
    <t>Pakistan's External Debt Servicing</t>
  </si>
  <si>
    <t>million USD</t>
  </si>
  <si>
    <t>ITEM</t>
  </si>
  <si>
    <t>FY00</t>
  </si>
  <si>
    <t>FY01</t>
  </si>
  <si>
    <t>FY02</t>
  </si>
  <si>
    <t>Jul - Sep 2002</t>
  </si>
  <si>
    <t>Oct - Dec 2002</t>
  </si>
  <si>
    <t>Jan - Mar 2003</t>
  </si>
  <si>
    <t>Apr - Jun 2003</t>
  </si>
  <si>
    <t>FY03</t>
  </si>
  <si>
    <t>Jul - Sep 2003</t>
  </si>
  <si>
    <t>Oct . Dec 2003</t>
  </si>
  <si>
    <t>Jan - Mar 2004</t>
  </si>
  <si>
    <t>Apr - Jun 2004</t>
  </si>
  <si>
    <t>FY04</t>
  </si>
  <si>
    <t>Jul - Sep 2004</t>
  </si>
  <si>
    <t>Oct - Dec 2004</t>
  </si>
  <si>
    <t>Jan - Mar 2005</t>
  </si>
  <si>
    <t>Apr - Jun 2005</t>
  </si>
  <si>
    <t>FY05</t>
  </si>
  <si>
    <t>Actual</t>
  </si>
  <si>
    <t>Resheduled/</t>
  </si>
  <si>
    <t>Paid</t>
  </si>
  <si>
    <t>Rollover</t>
  </si>
  <si>
    <t>1.Public and Publicly Guaranteed</t>
  </si>
  <si>
    <t xml:space="preserve">            Principal</t>
  </si>
  <si>
    <t xml:space="preserve">            Interest</t>
  </si>
  <si>
    <t xml:space="preserve">     A. Medium and Long term (&gt; 1 year )</t>
  </si>
  <si>
    <t xml:space="preserve">         Paris club</t>
  </si>
  <si>
    <t xml:space="preserve">         Multilateral</t>
  </si>
  <si>
    <t xml:space="preserve">         Other Bilateral</t>
  </si>
  <si>
    <t xml:space="preserve">         Eurobonds &amp; Sendik Metal</t>
  </si>
  <si>
    <t xml:space="preserve">         Military</t>
  </si>
  <si>
    <t xml:space="preserve">        Commercial Loans /Credits</t>
  </si>
  <si>
    <t xml:space="preserve">     B. Short-term (&lt; I year )</t>
  </si>
  <si>
    <t xml:space="preserve">          IDB</t>
  </si>
  <si>
    <t>2.Banks' Debt *</t>
  </si>
  <si>
    <t>-</t>
  </si>
  <si>
    <t xml:space="preserve">     A. Long term (&gt; 1 year )</t>
  </si>
  <si>
    <t xml:space="preserve">     B. Short term (&lt; 1 year )</t>
  </si>
  <si>
    <t>3. Private non-guaranteed</t>
  </si>
  <si>
    <t xml:space="preserve">         Private Loans/Credits</t>
  </si>
  <si>
    <t>4. IMF</t>
  </si>
  <si>
    <t xml:space="preserve">            Repurchases  /Principal</t>
  </si>
  <si>
    <t xml:space="preserve">            Charges  /Interest</t>
  </si>
  <si>
    <t>Total Debt servicing (1+2+3+4)</t>
  </si>
  <si>
    <t>5. Central Bank Deposits</t>
  </si>
  <si>
    <t>6. NBP /BOC Deposits</t>
  </si>
  <si>
    <t>7. Foreign Currency Loans Bonds (NHA )</t>
  </si>
  <si>
    <t>8 Swap</t>
  </si>
  <si>
    <t>9.FCAs</t>
  </si>
  <si>
    <t xml:space="preserve">      FE- 45 ( Institutionals )</t>
  </si>
  <si>
    <t xml:space="preserve">      FE-13(Intrest )</t>
  </si>
  <si>
    <t xml:space="preserve">      FE-31</t>
  </si>
  <si>
    <t>10.NDRP</t>
  </si>
  <si>
    <t xml:space="preserve">     TOTAL:</t>
  </si>
  <si>
    <t>* Banks' borrowing captured from July-Sep 09</t>
  </si>
  <si>
    <t>** Provisional</t>
  </si>
  <si>
    <t>Source:State Bank of Pakistan</t>
  </si>
  <si>
    <t xml:space="preserve">  (Million US $ )</t>
  </si>
  <si>
    <t>1. Public debt (a+b+c)</t>
  </si>
  <si>
    <t xml:space="preserve">          Paris club</t>
  </si>
  <si>
    <t xml:space="preserve">          Multilateral</t>
  </si>
  <si>
    <t xml:space="preserve">          Other Bilateral</t>
  </si>
  <si>
    <t xml:space="preserve">          Euro/Sukuk global bonds</t>
  </si>
  <si>
    <t xml:space="preserve">          Military</t>
  </si>
  <si>
    <t xml:space="preserve">         Commercial loans /credits</t>
  </si>
  <si>
    <t xml:space="preserve">         Saudi fund for development.(SFD)</t>
  </si>
  <si>
    <t>c) Foreign exchange liabilities</t>
  </si>
  <si>
    <t xml:space="preserve">          Pasris Club</t>
  </si>
  <si>
    <t xml:space="preserve">          Other bilateral</t>
  </si>
  <si>
    <t xml:space="preserve">          Commercial loans</t>
  </si>
  <si>
    <t xml:space="preserve">          Sandak Metal Bonds</t>
  </si>
  <si>
    <t>5. Private guaranteed debt</t>
  </si>
  <si>
    <t>6. Private non-guaranteed debt</t>
  </si>
  <si>
    <t>7. Private non-guaranteed bonds</t>
  </si>
  <si>
    <t>Rescheduled/Rollover</t>
  </si>
  <si>
    <t xml:space="preserve">          Commercial loans /credits</t>
  </si>
  <si>
    <t xml:space="preserve">          NBP/BOC</t>
  </si>
  <si>
    <t xml:space="preserve">          Central bank deposits</t>
  </si>
  <si>
    <t xml:space="preserve">         Euro/Sukuk global bonds</t>
  </si>
  <si>
    <t xml:space="preserve"> 2. PSEs guaranteed debt</t>
  </si>
  <si>
    <t>Jan - Mar 09</t>
  </si>
  <si>
    <t>Oct - Dec 08</t>
  </si>
  <si>
    <t>Jul - Sep 08</t>
  </si>
  <si>
    <t>Apr - Jun 08</t>
  </si>
  <si>
    <t>Jan - Mar 08</t>
  </si>
  <si>
    <t>Oct - Dec 07</t>
  </si>
  <si>
    <t>Jul - Sep 07</t>
  </si>
  <si>
    <t>Apr - Jun 07</t>
  </si>
  <si>
    <t>Jan - Mar 07</t>
  </si>
  <si>
    <t>Oct - Dec 06</t>
  </si>
  <si>
    <t>Jul - Sep 06</t>
  </si>
  <si>
    <t>Apr - Jun 06</t>
  </si>
  <si>
    <t>Jan - Mar 06</t>
  </si>
  <si>
    <t>Oct - Dec 05</t>
  </si>
  <si>
    <t>Jul - Sep 05</t>
  </si>
  <si>
    <t>July-Sep 09</t>
  </si>
  <si>
    <t>Oct-Dec 09</t>
  </si>
  <si>
    <t>Jan-Mar 10</t>
  </si>
  <si>
    <t>Jan-Mar 11</t>
  </si>
  <si>
    <t xml:space="preserve">         Local Currency Securities (PIBs)</t>
  </si>
  <si>
    <t>1.Government debt</t>
  </si>
  <si>
    <t>Memorandum Items</t>
  </si>
  <si>
    <t>Total Long Term (1+2+3+4+5+6+7)</t>
  </si>
  <si>
    <t>Note:PIBs-Pakistan Investment Bonds, NHA-National Highway Authority, NC-National Construction.</t>
  </si>
  <si>
    <r>
      <rPr>
        <vertAlign val="superscript"/>
        <sz val="9"/>
        <rFont val="Times New Roman"/>
        <family val="1"/>
      </rPr>
      <t>1</t>
    </r>
    <r>
      <rPr>
        <sz val="9"/>
        <rFont val="Times New Roman"/>
        <family val="1"/>
      </rPr>
      <t xml:space="preserve"> Data revised from Jul - Sep 09 due to enhanced coverage of PSEs.</t>
    </r>
  </si>
  <si>
    <r>
      <t>3. PSEs non-guaranteed debt</t>
    </r>
    <r>
      <rPr>
        <b/>
        <vertAlign val="superscript"/>
        <sz val="10"/>
        <rFont val="Times New Roman"/>
        <family val="1"/>
      </rPr>
      <t>1</t>
    </r>
  </si>
  <si>
    <r>
      <rPr>
        <vertAlign val="superscript"/>
        <sz val="9"/>
        <rFont val="Times New Roman"/>
        <family val="1"/>
      </rPr>
      <t xml:space="preserve">4 </t>
    </r>
    <r>
      <rPr>
        <sz val="9"/>
        <rFont val="Times New Roman"/>
        <family val="1"/>
      </rPr>
      <t>Net flows of short term borrowings by banks reflect the net increase (+) or decrease  (-) in the stock of short term bank borrowings during the period.</t>
    </r>
  </si>
  <si>
    <r>
      <t>4. Scheduled banks' borrowing</t>
    </r>
    <r>
      <rPr>
        <b/>
        <vertAlign val="superscript"/>
        <sz val="10"/>
        <rFont val="Times New Roman"/>
        <family val="1"/>
      </rPr>
      <t>2</t>
    </r>
  </si>
  <si>
    <r>
      <rPr>
        <vertAlign val="superscript"/>
        <sz val="9"/>
        <rFont val="Times New Roman"/>
        <family val="1"/>
      </rPr>
      <t xml:space="preserve">2 </t>
    </r>
    <r>
      <rPr>
        <sz val="9"/>
        <rFont val="Times New Roman"/>
        <family val="1"/>
      </rPr>
      <t>Scheduled banks' debt servicing captured from Jul-Sep 09.</t>
    </r>
  </si>
  <si>
    <t>http://www.sbp.org.pk/departments/stats/Notice/Notice-17-May-2012.pdf</t>
  </si>
  <si>
    <t>Apr -Jun 09</t>
  </si>
  <si>
    <t>Jul-Sep 09</t>
  </si>
  <si>
    <t xml:space="preserve">    a. Government debt</t>
  </si>
  <si>
    <t xml:space="preserve">   b. To IMF</t>
  </si>
  <si>
    <t xml:space="preserve">           i. Federal government</t>
  </si>
  <si>
    <t xml:space="preserve">           ii. Central bank</t>
  </si>
  <si>
    <t xml:space="preserve">           i. Central bank deposits</t>
  </si>
  <si>
    <t xml:space="preserve">           ii. Foreign currency loans /bonds (NHA/NC )</t>
  </si>
  <si>
    <t>a. Government debt</t>
  </si>
  <si>
    <t xml:space="preserve">     i. Long term (&gt; 1 year )</t>
  </si>
  <si>
    <t xml:space="preserve">    ii. Short-term (&lt; I year )</t>
  </si>
  <si>
    <t xml:space="preserve">         Local Currency Securities (TBills)</t>
  </si>
  <si>
    <t xml:space="preserve">      i. Federal government</t>
  </si>
  <si>
    <t xml:space="preserve">      ii. Central bank (Including Interest on SDR Allocation)</t>
  </si>
  <si>
    <t>c. Foreign exchange liabilities</t>
  </si>
  <si>
    <t xml:space="preserve">          i. Central bank deposits</t>
  </si>
  <si>
    <t xml:space="preserve">          ii. Foreign currency loans /bonds (NHA/NC )</t>
  </si>
  <si>
    <t xml:space="preserve">         i. Long term (&gt; 1 year )</t>
  </si>
  <si>
    <t xml:space="preserve">        ii. Short term (&lt; 1 year )</t>
  </si>
  <si>
    <t xml:space="preserve">         ii. Short term (&lt; 1 year )</t>
  </si>
  <si>
    <t>Note:</t>
  </si>
  <si>
    <t>1. TBills-Treasury Bills, PIBs-Pakistan Investment Bonds, NHA-National Highway Authority, NC-National Construction.</t>
  </si>
  <si>
    <r>
      <rPr>
        <vertAlign val="superscript"/>
        <sz val="9"/>
        <rFont val="Times New Roman"/>
        <family val="1"/>
      </rPr>
      <t>3</t>
    </r>
    <r>
      <rPr>
        <sz val="9"/>
        <rFont val="Times New Roman"/>
        <family val="1"/>
      </rPr>
      <t>As per the guidelines available in IMF's External Debt Guide for Compilers and Users 2003, the principal repayment of short term debt is excluded from over all principal repayments. However, for the information of data users, short term repayment of principle has been reported as Memorandum Items. For details see link:</t>
    </r>
  </si>
  <si>
    <t>Jul-Sep 10</t>
  </si>
  <si>
    <t>Oct-Dec 10</t>
  </si>
  <si>
    <t>Apr-Jun 11</t>
  </si>
  <si>
    <t>July-Sep 11</t>
  </si>
  <si>
    <t>Oct-Dec 11</t>
  </si>
  <si>
    <t>Jan-Mar 12</t>
  </si>
  <si>
    <t>Apr-Jun 12</t>
  </si>
  <si>
    <t>Jul-Sep 12</t>
  </si>
  <si>
    <t>July-Sep 10</t>
  </si>
  <si>
    <t>Apr-Jun 10</t>
  </si>
  <si>
    <t>Oct-Dec 12</t>
  </si>
  <si>
    <t>Jan-Mar 13</t>
  </si>
  <si>
    <t xml:space="preserve">    Total-Inerest (1+2+3+4+5+6+7)</t>
  </si>
  <si>
    <t>Jul-Sep 13</t>
  </si>
  <si>
    <t>Apr-Jun 13</t>
  </si>
  <si>
    <t>Jan-Mar 14</t>
  </si>
  <si>
    <t xml:space="preserve">    Tbills</t>
  </si>
  <si>
    <t xml:space="preserve">          iii. Other liabilities (SWAP)</t>
  </si>
  <si>
    <t>Jul-Sep 14</t>
  </si>
  <si>
    <t>Apr-Jun 14</t>
  </si>
  <si>
    <t>Pakistan's External Debt Servicing -Interest  (Archive)</t>
  </si>
  <si>
    <t>Oct-Dec 14</t>
  </si>
  <si>
    <t>Jan-Mar 15</t>
  </si>
  <si>
    <t xml:space="preserve">        Other Liabilities (SWAP)</t>
  </si>
  <si>
    <r>
      <t xml:space="preserve">        Net Flows</t>
    </r>
    <r>
      <rPr>
        <i/>
        <vertAlign val="superscript"/>
        <sz val="10"/>
        <rFont val="Times New Roman"/>
        <family val="1"/>
      </rPr>
      <t>4</t>
    </r>
  </si>
  <si>
    <t>Multilateral</t>
  </si>
  <si>
    <r>
      <t>2. PSEs non-guaranteed debt</t>
    </r>
    <r>
      <rPr>
        <vertAlign val="superscript"/>
        <sz val="10"/>
        <rFont val="Times New Roman"/>
        <family val="1"/>
      </rPr>
      <t>1</t>
    </r>
  </si>
  <si>
    <r>
      <t>3. Scheduled banks' borrowing</t>
    </r>
    <r>
      <rPr>
        <vertAlign val="superscript"/>
        <sz val="10"/>
        <rFont val="Times New Roman"/>
        <family val="1"/>
      </rPr>
      <t>2</t>
    </r>
  </si>
  <si>
    <t>4. Private non-guaranteed debt</t>
  </si>
  <si>
    <r>
      <t>Short Term Debt Servicing  - Principal(Excluding Item No. 3 below)</t>
    </r>
    <r>
      <rPr>
        <b/>
        <vertAlign val="superscript"/>
        <sz val="10"/>
        <rFont val="Times New Roman"/>
        <family val="1"/>
      </rPr>
      <t>3</t>
    </r>
  </si>
  <si>
    <t xml:space="preserve">        Multilateral</t>
  </si>
  <si>
    <t>Oct-Dec 13</t>
  </si>
  <si>
    <t>Apr-Jun 15</t>
  </si>
  <si>
    <t>Jul-Sep 15</t>
  </si>
  <si>
    <t>Oct-Dec 15</t>
  </si>
  <si>
    <t>Jan-Mar 16</t>
  </si>
  <si>
    <t>Apr-Jun 16</t>
  </si>
  <si>
    <t>Jul-Sep 16</t>
  </si>
  <si>
    <t>Oct-Dec 16</t>
  </si>
  <si>
    <t>Jan-Mar 17</t>
  </si>
  <si>
    <t>Pakistan's External Debt Servicing -Principal (Archive)</t>
  </si>
  <si>
    <t>Apr-June 17</t>
  </si>
  <si>
    <t>Jul-Sep 17</t>
  </si>
  <si>
    <t>Oct-Dec 17</t>
  </si>
  <si>
    <t>Jan-Mar 18</t>
  </si>
  <si>
    <t>P:Provisional; R:Revised    Source: State Bank of Pakistan</t>
  </si>
  <si>
    <t>P:Provisional; R:Revised      Source: State Bank of Pakistan</t>
  </si>
  <si>
    <t>Ap-June 18</t>
  </si>
  <si>
    <t>Jul-Sep 18</t>
  </si>
  <si>
    <t>Oct-Dec 18</t>
  </si>
  <si>
    <t>Jan-Mar 19</t>
  </si>
  <si>
    <t>Ap-June 19</t>
  </si>
  <si>
    <t>Jul-Sep 19</t>
  </si>
  <si>
    <t>Oct-Dec 19</t>
  </si>
  <si>
    <t>Jan-Mar 20</t>
  </si>
  <si>
    <t>Ap-June 20</t>
  </si>
  <si>
    <t>Jul-Sep 20</t>
  </si>
  <si>
    <t>Oct-Dec 20</t>
  </si>
  <si>
    <t>Jan-Mar 21</t>
  </si>
  <si>
    <t>Ap-June 21</t>
  </si>
  <si>
    <t>Jul-Sep 21</t>
  </si>
  <si>
    <t>R</t>
  </si>
  <si>
    <t>Oct-Dec 21</t>
  </si>
  <si>
    <r>
      <t xml:space="preserve">Contact Person: </t>
    </r>
    <r>
      <rPr>
        <sz val="9"/>
        <rFont val="Cambria"/>
        <family val="1"/>
      </rPr>
      <t>Mr. Muhammad Naeem, Sr. Joint Director</t>
    </r>
  </si>
  <si>
    <t>Phone No. 021-99221146</t>
  </si>
  <si>
    <t>Jan-Mar 22</t>
  </si>
  <si>
    <t>Email: feedback.statistics@sbp.org.pk</t>
  </si>
  <si>
    <t>Jul-Sep 22</t>
  </si>
  <si>
    <t xml:space="preserve">         NBP/BOC deposits/NPC*</t>
  </si>
  <si>
    <t>*: Naya Pakistan Certificates (NPC) are issued by Government of Pakistan for overseas Pakistanis.</t>
  </si>
  <si>
    <t>Oct-Dec 22</t>
  </si>
  <si>
    <t>Provisional</t>
  </si>
  <si>
    <t>Apr-June 22</t>
  </si>
  <si>
    <t>Jan-Mar 23</t>
  </si>
  <si>
    <t>Apr-Jun 23</t>
  </si>
  <si>
    <t>Jul-Sep 23</t>
  </si>
  <si>
    <t>Oct-Dec 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</si>
</sst>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00000000000000_);\(#,##0.000000000000000\)"/>
    <numFmt numFmtId="168" formatCode="#,##0.0"/>
    <numFmt numFmtId="169" formatCode="_(* #,##0.000_);_(* \(#,##0.000\);_(* &quot;-&quot;??_);_(@_)"/>
    <numFmt numFmtId="170" formatCode="_(* #,##0.000_);_(* \(#,##0.000\);_(* &quot;-&quot;???_);_(@_)"/>
    <numFmt numFmtId="171" formatCode="_([$€-2]* #,##0.00_);_([$€-2]* \(#,##0.00\);_([$€-2]* &quot;-&quot;??_)"/>
  </numFmts>
  <fonts count="75">
    <font>
      <sz val="11"/>
      <color theme="1"/>
      <name val="Calibri"/>
      <family val="2"/>
    </font>
    <font>
      <sz val="11"/>
      <color indexed="8"/>
      <name val="Calibri"/>
      <family val="2"/>
    </font>
    <font>
      <sz val="9"/>
      <name val="Arial"/>
      <family val="2"/>
    </font>
    <font>
      <b/>
      <sz val="12"/>
      <name val="Arial"/>
      <family val="2"/>
    </font>
    <font>
      <sz val="12"/>
      <name val="Arial"/>
      <family val="2"/>
    </font>
    <font>
      <b/>
      <sz val="9"/>
      <name val="Arial"/>
      <family val="2"/>
    </font>
    <font>
      <sz val="10"/>
      <name val="Times New Roman"/>
      <family val="1"/>
    </font>
    <font>
      <b/>
      <sz val="10"/>
      <name val="Times New Roman"/>
      <family val="1"/>
    </font>
    <font>
      <b/>
      <u val="single"/>
      <sz val="10"/>
      <color indexed="12"/>
      <name val="Arial"/>
      <family val="2"/>
    </font>
    <font>
      <sz val="12"/>
      <name val="Times New Roman"/>
      <family val="1"/>
    </font>
    <font>
      <b/>
      <sz val="12"/>
      <name val="Times New Roman"/>
      <family val="1"/>
    </font>
    <font>
      <b/>
      <vertAlign val="superscript"/>
      <sz val="10"/>
      <name val="Times New Roman"/>
      <family val="1"/>
    </font>
    <font>
      <i/>
      <sz val="10"/>
      <name val="Times New Roman"/>
      <family val="1"/>
    </font>
    <font>
      <vertAlign val="superscript"/>
      <sz val="10"/>
      <name val="Times New Roman"/>
      <family val="1"/>
    </font>
    <font>
      <sz val="9"/>
      <name val="Times New Roman"/>
      <family val="1"/>
    </font>
    <font>
      <vertAlign val="superscript"/>
      <sz val="9"/>
      <name val="Times New Roman"/>
      <family val="1"/>
    </font>
    <font>
      <b/>
      <sz val="9"/>
      <name val="Times New Roman"/>
      <family val="1"/>
    </font>
    <font>
      <sz val="11"/>
      <name val="Times New Roman"/>
      <family val="1"/>
    </font>
    <font>
      <i/>
      <vertAlign val="superscript"/>
      <sz val="10"/>
      <name val="Times New Roman"/>
      <family val="1"/>
    </font>
    <font>
      <b/>
      <sz val="11"/>
      <name val="Times New Roman"/>
      <family val="1"/>
    </font>
    <font>
      <u val="single"/>
      <sz val="9"/>
      <name val="Times New Roman"/>
      <family val="1"/>
    </font>
    <font>
      <b/>
      <u val="single"/>
      <sz val="10"/>
      <name val="Times New Roman"/>
      <family val="1"/>
    </font>
    <font>
      <sz val="9"/>
      <name val="Tahoma"/>
      <family val="2"/>
    </font>
    <font>
      <b/>
      <sz val="9"/>
      <name val="Tahoma"/>
      <family val="2"/>
    </font>
    <font>
      <sz val="9"/>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8"/>
      <color indexed="8"/>
      <name val="Times New Roman Bold"/>
      <family val="0"/>
    </font>
    <font>
      <b/>
      <sz val="8"/>
      <color indexed="8"/>
      <name val="Times New Roman Bold"/>
      <family val="0"/>
    </font>
    <font>
      <b/>
      <u val="single"/>
      <sz val="11"/>
      <color indexed="12"/>
      <name val="Calibri"/>
      <family val="2"/>
    </font>
    <font>
      <sz val="10"/>
      <color indexed="10"/>
      <name val="Times New Roman"/>
      <family val="1"/>
    </font>
    <font>
      <sz val="9"/>
      <name val="Calibri"/>
      <family val="2"/>
    </font>
    <font>
      <sz val="10"/>
      <name val="Calibri"/>
      <family val="2"/>
    </font>
    <font>
      <b/>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8"/>
      <color rgb="FF000000"/>
      <name val="Times New Roman Bold"/>
      <family val="0"/>
    </font>
    <font>
      <b/>
      <sz val="8"/>
      <color rgb="FF000000"/>
      <name val="Times New Roman Bold"/>
      <family val="0"/>
    </font>
    <font>
      <b/>
      <u val="single"/>
      <sz val="11"/>
      <color theme="10"/>
      <name val="Calibri"/>
      <family val="2"/>
    </font>
    <font>
      <sz val="10"/>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top/>
      <bottom/>
    </border>
    <border>
      <left style="medium"/>
      <right style="medium"/>
      <top style="medium"/>
      <bottom style="medium"/>
    </border>
    <border>
      <left/>
      <right/>
      <top/>
      <bottom style="medium"/>
    </border>
    <border>
      <left style="medium"/>
      <right style="medium"/>
      <top style="medium"/>
      <bottom/>
    </border>
    <border>
      <left style="medium"/>
      <right style="medium"/>
      <top/>
      <bottom style="medium"/>
    </border>
    <border>
      <left style="medium"/>
      <right/>
      <top/>
      <bottom style="medium"/>
    </border>
    <border>
      <left style="medium"/>
      <right/>
      <top style="medium"/>
      <bottom style="medium"/>
    </border>
    <border>
      <left/>
      <right style="medium"/>
      <top/>
      <bottom/>
    </border>
    <border>
      <left style="medium"/>
      <right>
        <color indexed="63"/>
      </right>
      <top style="medium"/>
      <bottom/>
    </border>
    <border>
      <left style="thin"/>
      <right style="thin"/>
      <top/>
      <bottom/>
    </border>
    <border>
      <left style="thin"/>
      <right style="thin"/>
      <top/>
      <bottom style="medium"/>
    </border>
    <border>
      <left style="thin"/>
      <right style="thin"/>
      <top style="medium"/>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top style="thin"/>
      <bottom style="thin"/>
    </border>
    <border>
      <left style="medium"/>
      <right/>
      <top style="thin"/>
      <bottom style="thin"/>
    </border>
    <border>
      <left/>
      <right style="thin"/>
      <top style="thin"/>
      <bottom style="thin"/>
    </border>
    <border>
      <left/>
      <right style="medium"/>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5">
    <xf numFmtId="0" fontId="0" fillId="0" borderId="0" xfId="0" applyFont="1" applyAlignment="1">
      <alignment/>
    </xf>
    <xf numFmtId="1" fontId="2" fillId="33" borderId="0" xfId="0" applyNumberFormat="1" applyFont="1" applyFill="1" applyBorder="1" applyAlignment="1">
      <alignment vertical="center"/>
    </xf>
    <xf numFmtId="1" fontId="4" fillId="33" borderId="0" xfId="0" applyNumberFormat="1" applyFont="1" applyFill="1" applyBorder="1" applyAlignment="1">
      <alignment vertical="center"/>
    </xf>
    <xf numFmtId="1" fontId="5" fillId="34" borderId="0" xfId="0" applyNumberFormat="1" applyFont="1" applyFill="1" applyBorder="1" applyAlignment="1">
      <alignment vertical="center"/>
    </xf>
    <xf numFmtId="1" fontId="2" fillId="33" borderId="10" xfId="0" applyNumberFormat="1" applyFont="1" applyFill="1" applyBorder="1" applyAlignment="1">
      <alignment vertical="center"/>
    </xf>
    <xf numFmtId="1" fontId="69" fillId="0" borderId="0" xfId="0" applyNumberFormat="1" applyFont="1" applyFill="1" applyBorder="1" applyAlignment="1">
      <alignment vertical="center"/>
    </xf>
    <xf numFmtId="0" fontId="0" fillId="0" borderId="0" xfId="0" applyFont="1" applyFill="1" applyAlignment="1">
      <alignment/>
    </xf>
    <xf numFmtId="1" fontId="2" fillId="0" borderId="0" xfId="0" applyNumberFormat="1" applyFont="1" applyFill="1" applyBorder="1" applyAlignment="1">
      <alignment vertical="center"/>
    </xf>
    <xf numFmtId="0" fontId="0" fillId="0" borderId="0" xfId="0" applyFill="1" applyAlignment="1">
      <alignment/>
    </xf>
    <xf numFmtId="1" fontId="5" fillId="0" borderId="0" xfId="0" applyNumberFormat="1" applyFont="1" applyFill="1" applyBorder="1" applyAlignment="1">
      <alignment vertical="center"/>
    </xf>
    <xf numFmtId="0" fontId="67" fillId="0" borderId="0" xfId="0" applyFont="1" applyFill="1" applyAlignment="1">
      <alignment/>
    </xf>
    <xf numFmtId="0" fontId="67" fillId="0" borderId="0" xfId="0" applyFont="1" applyAlignment="1">
      <alignment/>
    </xf>
    <xf numFmtId="0" fontId="67" fillId="34" borderId="0" xfId="0" applyFont="1" applyFill="1" applyAlignment="1">
      <alignment/>
    </xf>
    <xf numFmtId="0" fontId="0" fillId="0" borderId="0" xfId="0" applyFont="1" applyAlignment="1">
      <alignment/>
    </xf>
    <xf numFmtId="164" fontId="70" fillId="0" borderId="0" xfId="0" applyNumberFormat="1" applyFont="1" applyAlignment="1" quotePrefix="1">
      <alignment horizontal="center"/>
    </xf>
    <xf numFmtId="164" fontId="71" fillId="0" borderId="0" xfId="0" applyNumberFormat="1" applyFont="1" applyAlignment="1" quotePrefix="1">
      <alignment horizontal="center"/>
    </xf>
    <xf numFmtId="1" fontId="69" fillId="33" borderId="0" xfId="0" applyNumberFormat="1" applyFont="1" applyFill="1" applyBorder="1" applyAlignment="1">
      <alignment vertical="center"/>
    </xf>
    <xf numFmtId="1" fontId="2" fillId="34" borderId="0" xfId="0" applyNumberFormat="1" applyFont="1" applyFill="1" applyBorder="1" applyAlignment="1">
      <alignment vertical="center"/>
    </xf>
    <xf numFmtId="0" fontId="0" fillId="34" borderId="0" xfId="0" applyFont="1" applyFill="1" applyAlignment="1">
      <alignment/>
    </xf>
    <xf numFmtId="1" fontId="69" fillId="34" borderId="0" xfId="0" applyNumberFormat="1" applyFont="1" applyFill="1" applyBorder="1" applyAlignment="1">
      <alignment vertical="center"/>
    </xf>
    <xf numFmtId="1" fontId="5" fillId="0" borderId="10" xfId="0" applyNumberFormat="1" applyFont="1" applyFill="1" applyBorder="1" applyAlignment="1">
      <alignment vertical="center"/>
    </xf>
    <xf numFmtId="1" fontId="2" fillId="0" borderId="10" xfId="0" applyNumberFormat="1" applyFont="1" applyFill="1" applyBorder="1" applyAlignment="1">
      <alignment vertical="center"/>
    </xf>
    <xf numFmtId="0" fontId="2" fillId="33" borderId="0" xfId="0" applyFont="1" applyFill="1" applyBorder="1" applyAlignment="1">
      <alignment vertical="center"/>
    </xf>
    <xf numFmtId="0" fontId="6" fillId="0" borderId="0" xfId="0" applyFont="1" applyAlignment="1">
      <alignment horizontal="left"/>
    </xf>
    <xf numFmtId="1" fontId="7" fillId="0" borderId="0" xfId="0" applyNumberFormat="1" applyFont="1" applyAlignment="1">
      <alignment horizontal="right"/>
    </xf>
    <xf numFmtId="0" fontId="72" fillId="0" borderId="0" xfId="58" applyFont="1" applyAlignment="1" applyProtection="1">
      <alignment horizontal="left"/>
      <protection/>
    </xf>
    <xf numFmtId="0" fontId="6" fillId="0" borderId="0" xfId="0" applyFont="1" applyAlignment="1">
      <alignment/>
    </xf>
    <xf numFmtId="0" fontId="7" fillId="0" borderId="0" xfId="0" applyFont="1" applyAlignment="1">
      <alignment horizontal="right"/>
    </xf>
    <xf numFmtId="0" fontId="7" fillId="0" borderId="0" xfId="0" applyFont="1" applyAlignment="1">
      <alignment horizontal="left"/>
    </xf>
    <xf numFmtId="1" fontId="6" fillId="0" borderId="0" xfId="0" applyNumberFormat="1" applyFont="1" applyAlignment="1">
      <alignment/>
    </xf>
    <xf numFmtId="0" fontId="8" fillId="0" borderId="0" xfId="58" applyFont="1" applyAlignment="1" applyProtection="1">
      <alignment/>
      <protection/>
    </xf>
    <xf numFmtId="1" fontId="0" fillId="0" borderId="0" xfId="0" applyNumberFormat="1" applyAlignment="1">
      <alignment/>
    </xf>
    <xf numFmtId="1" fontId="7" fillId="0" borderId="0" xfId="0" applyNumberFormat="1" applyFont="1" applyFill="1" applyBorder="1" applyAlignment="1">
      <alignment vertical="center"/>
    </xf>
    <xf numFmtId="1" fontId="6" fillId="0" borderId="11" xfId="0" applyNumberFormat="1" applyFont="1" applyFill="1" applyBorder="1" applyAlignment="1">
      <alignment vertical="center"/>
    </xf>
    <xf numFmtId="165" fontId="6" fillId="0" borderId="0" xfId="0" applyNumberFormat="1" applyFont="1" applyFill="1" applyBorder="1" applyAlignment="1">
      <alignment horizontal="right" vertical="center"/>
    </xf>
    <xf numFmtId="0" fontId="7" fillId="0" borderId="11" xfId="0" applyFont="1" applyFill="1" applyBorder="1" applyAlignment="1">
      <alignment horizontal="left"/>
    </xf>
    <xf numFmtId="1" fontId="6" fillId="0" borderId="0" xfId="0" applyNumberFormat="1" applyFont="1" applyFill="1" applyBorder="1" applyAlignment="1">
      <alignment vertical="center"/>
    </xf>
    <xf numFmtId="165" fontId="6" fillId="0" borderId="0" xfId="0" applyNumberFormat="1" applyFont="1" applyFill="1" applyBorder="1" applyAlignment="1">
      <alignment vertical="center"/>
    </xf>
    <xf numFmtId="0" fontId="7" fillId="0" borderId="12" xfId="0" applyFont="1" applyFill="1" applyBorder="1" applyAlignment="1">
      <alignment horizontal="left"/>
    </xf>
    <xf numFmtId="1" fontId="7" fillId="0" borderId="0" xfId="0" applyNumberFormat="1" applyFont="1" applyFill="1" applyBorder="1" applyAlignment="1">
      <alignment horizontal="center" vertical="center"/>
    </xf>
    <xf numFmtId="1" fontId="7" fillId="0" borderId="13" xfId="0" applyNumberFormat="1"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1" fontId="6" fillId="0" borderId="0" xfId="0" applyNumberFormat="1" applyFont="1" applyFill="1" applyAlignment="1">
      <alignment/>
    </xf>
    <xf numFmtId="0" fontId="6" fillId="0" borderId="0" xfId="0" applyFont="1" applyFill="1" applyAlignment="1">
      <alignment wrapText="1"/>
    </xf>
    <xf numFmtId="1" fontId="9" fillId="0" borderId="0" xfId="0" applyNumberFormat="1" applyFont="1" applyFill="1" applyBorder="1" applyAlignment="1">
      <alignment vertical="center"/>
    </xf>
    <xf numFmtId="1" fontId="10" fillId="0" borderId="0" xfId="0" applyNumberFormat="1" applyFont="1" applyFill="1" applyBorder="1" applyAlignment="1">
      <alignment vertical="center"/>
    </xf>
    <xf numFmtId="1" fontId="7" fillId="0" borderId="14" xfId="0" applyNumberFormat="1" applyFont="1" applyFill="1" applyBorder="1" applyAlignment="1">
      <alignment vertical="center"/>
    </xf>
    <xf numFmtId="1" fontId="6" fillId="0" borderId="11" xfId="0" applyNumberFormat="1" applyFont="1" applyFill="1" applyBorder="1" applyAlignment="1">
      <alignment/>
    </xf>
    <xf numFmtId="1" fontId="12" fillId="0" borderId="11" xfId="0" applyNumberFormat="1" applyFont="1" applyFill="1" applyBorder="1" applyAlignment="1">
      <alignment horizontal="left" indent="2"/>
    </xf>
    <xf numFmtId="0" fontId="7" fillId="0" borderId="0" xfId="0" applyFont="1" applyFill="1" applyAlignment="1">
      <alignment horizontal="left"/>
    </xf>
    <xf numFmtId="0" fontId="7" fillId="0" borderId="0" xfId="0" applyFont="1" applyFill="1" applyAlignment="1">
      <alignment horizontal="right"/>
    </xf>
    <xf numFmtId="1" fontId="6" fillId="0" borderId="15" xfId="0" applyNumberFormat="1" applyFont="1" applyFill="1" applyBorder="1" applyAlignment="1">
      <alignment/>
    </xf>
    <xf numFmtId="0" fontId="6" fillId="0" borderId="11" xfId="0" applyFont="1" applyFill="1" applyBorder="1" applyAlignment="1">
      <alignment horizontal="left"/>
    </xf>
    <xf numFmtId="1" fontId="7" fillId="0" borderId="14" xfId="0" applyNumberFormat="1" applyFont="1" applyFill="1" applyBorder="1" applyAlignment="1">
      <alignment horizontal="left" vertical="center"/>
    </xf>
    <xf numFmtId="37" fontId="6" fillId="0" borderId="0" xfId="0" applyNumberFormat="1" applyFont="1" applyFill="1" applyBorder="1" applyAlignment="1">
      <alignment/>
    </xf>
    <xf numFmtId="1" fontId="7" fillId="0" borderId="13" xfId="0" applyNumberFormat="1" applyFont="1" applyFill="1" applyBorder="1" applyAlignment="1">
      <alignment horizontal="center" vertical="center" wrapText="1"/>
    </xf>
    <xf numFmtId="0" fontId="6" fillId="0" borderId="11" xfId="0" applyFont="1" applyFill="1" applyBorder="1" applyAlignment="1">
      <alignment horizontal="left" indent="1"/>
    </xf>
    <xf numFmtId="1" fontId="14" fillId="0" borderId="0" xfId="0" applyNumberFormat="1" applyFont="1" applyFill="1" applyBorder="1" applyAlignment="1">
      <alignment/>
    </xf>
    <xf numFmtId="0" fontId="14" fillId="0" borderId="0" xfId="0" applyFont="1" applyFill="1" applyAlignment="1">
      <alignment/>
    </xf>
    <xf numFmtId="0" fontId="14" fillId="0" borderId="0" xfId="0"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lignment/>
    </xf>
    <xf numFmtId="1" fontId="7" fillId="0" borderId="15" xfId="0" applyNumberFormat="1" applyFont="1" applyFill="1" applyBorder="1" applyAlignment="1">
      <alignment/>
    </xf>
    <xf numFmtId="1" fontId="7" fillId="0" borderId="11" xfId="0" applyNumberFormat="1" applyFont="1" applyFill="1" applyBorder="1" applyAlignment="1">
      <alignment/>
    </xf>
    <xf numFmtId="1" fontId="6" fillId="0" borderId="12" xfId="0" applyNumberFormat="1" applyFont="1" applyFill="1" applyBorder="1" applyAlignment="1">
      <alignment/>
    </xf>
    <xf numFmtId="0" fontId="6" fillId="0" borderId="11" xfId="0" applyFont="1" applyFill="1" applyBorder="1" applyAlignment="1">
      <alignment/>
    </xf>
    <xf numFmtId="0" fontId="7" fillId="0" borderId="11" xfId="0" applyFont="1" applyFill="1" applyBorder="1" applyAlignment="1">
      <alignment/>
    </xf>
    <xf numFmtId="1" fontId="7" fillId="0" borderId="11" xfId="0" applyNumberFormat="1" applyFont="1" applyFill="1" applyBorder="1" applyAlignment="1">
      <alignment horizontal="left" indent="1"/>
    </xf>
    <xf numFmtId="1" fontId="7" fillId="0" borderId="12" xfId="0" applyNumberFormat="1" applyFont="1" applyFill="1" applyBorder="1" applyAlignment="1">
      <alignment/>
    </xf>
    <xf numFmtId="0" fontId="7" fillId="0" borderId="16" xfId="0" applyFont="1" applyFill="1" applyBorder="1" applyAlignment="1">
      <alignment/>
    </xf>
    <xf numFmtId="1" fontId="7" fillId="0" borderId="12" xfId="0" applyNumberFormat="1" applyFont="1" applyFill="1" applyBorder="1" applyAlignment="1">
      <alignment horizontal="left" indent="1"/>
    </xf>
    <xf numFmtId="0" fontId="6" fillId="0" borderId="12" xfId="0" applyFont="1" applyFill="1" applyBorder="1" applyAlignment="1">
      <alignment/>
    </xf>
    <xf numFmtId="0" fontId="7" fillId="0" borderId="12" xfId="0" applyFont="1" applyFill="1" applyBorder="1" applyAlignment="1">
      <alignment/>
    </xf>
    <xf numFmtId="0" fontId="7" fillId="0" borderId="17" xfId="0" applyFont="1" applyFill="1" applyBorder="1" applyAlignment="1">
      <alignment/>
    </xf>
    <xf numFmtId="1" fontId="7" fillId="0" borderId="18" xfId="0" applyNumberFormat="1" applyFont="1" applyFill="1" applyBorder="1" applyAlignment="1">
      <alignment wrapText="1"/>
    </xf>
    <xf numFmtId="0" fontId="16" fillId="0" borderId="0" xfId="0" applyFont="1" applyFill="1" applyAlignment="1">
      <alignment/>
    </xf>
    <xf numFmtId="1" fontId="7" fillId="0" borderId="0" xfId="0" applyNumberFormat="1" applyFont="1" applyFill="1" applyBorder="1" applyAlignment="1">
      <alignment vertical="center" wrapText="1"/>
    </xf>
    <xf numFmtId="0" fontId="9" fillId="0" borderId="0" xfId="0" applyFont="1" applyFill="1" applyAlignment="1">
      <alignment/>
    </xf>
    <xf numFmtId="0" fontId="7" fillId="0" borderId="0" xfId="0" applyFont="1" applyFill="1" applyAlignment="1">
      <alignment/>
    </xf>
    <xf numFmtId="1" fontId="17" fillId="0" borderId="0" xfId="0" applyNumberFormat="1" applyFont="1" applyFill="1" applyAlignment="1">
      <alignment/>
    </xf>
    <xf numFmtId="1" fontId="17" fillId="0" borderId="0" xfId="0" applyNumberFormat="1" applyFont="1" applyFill="1" applyAlignment="1">
      <alignment/>
    </xf>
    <xf numFmtId="0" fontId="6" fillId="0" borderId="0" xfId="0" applyFont="1" applyFill="1" applyAlignment="1">
      <alignment/>
    </xf>
    <xf numFmtId="3" fontId="6" fillId="0" borderId="11" xfId="42" applyNumberFormat="1" applyFont="1" applyFill="1" applyBorder="1" applyAlignment="1">
      <alignment/>
    </xf>
    <xf numFmtId="3" fontId="7" fillId="0" borderId="15"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3" fontId="7" fillId="0" borderId="11" xfId="0" applyNumberFormat="1" applyFont="1" applyFill="1" applyBorder="1" applyAlignment="1">
      <alignment horizontal="right"/>
    </xf>
    <xf numFmtId="3" fontId="6" fillId="0" borderId="11"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3" fontId="6" fillId="0" borderId="11"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19" xfId="0" applyNumberFormat="1" applyFont="1" applyFill="1" applyBorder="1" applyAlignment="1">
      <alignment horizontal="right" vertical="center"/>
    </xf>
    <xf numFmtId="3" fontId="6" fillId="0" borderId="12" xfId="0" applyNumberFormat="1" applyFont="1" applyFill="1" applyBorder="1" applyAlignment="1">
      <alignment horizontal="right"/>
    </xf>
    <xf numFmtId="3" fontId="7" fillId="0" borderId="11" xfId="42" applyNumberFormat="1" applyFont="1" applyFill="1" applyBorder="1" applyAlignment="1">
      <alignment horizontal="right"/>
    </xf>
    <xf numFmtId="3" fontId="7" fillId="0" borderId="0" xfId="0" applyNumberFormat="1" applyFont="1" applyFill="1" applyBorder="1" applyAlignment="1">
      <alignment horizontal="right" vertical="center"/>
    </xf>
    <xf numFmtId="3" fontId="7" fillId="0" borderId="11" xfId="42" applyNumberFormat="1" applyFont="1" applyFill="1" applyBorder="1" applyAlignment="1">
      <alignment/>
    </xf>
    <xf numFmtId="3" fontId="7" fillId="0" borderId="16"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7" fillId="0" borderId="0" xfId="0" applyNumberFormat="1" applyFont="1" applyFill="1" applyBorder="1" applyAlignment="1">
      <alignment horizontal="right"/>
    </xf>
    <xf numFmtId="3" fontId="7" fillId="0" borderId="16" xfId="42" applyNumberFormat="1" applyFont="1" applyFill="1" applyBorder="1" applyAlignment="1">
      <alignment/>
    </xf>
    <xf numFmtId="3" fontId="6" fillId="0" borderId="11" xfId="0" applyNumberFormat="1" applyFont="1" applyFill="1" applyBorder="1" applyAlignment="1">
      <alignment vertical="center"/>
    </xf>
    <xf numFmtId="3" fontId="6" fillId="0" borderId="0" xfId="0" applyNumberFormat="1" applyFont="1" applyFill="1" applyBorder="1" applyAlignment="1">
      <alignment vertical="center"/>
    </xf>
    <xf numFmtId="3" fontId="6" fillId="0" borderId="11" xfId="42" applyNumberFormat="1" applyFont="1" applyFill="1" applyBorder="1" applyAlignment="1">
      <alignment horizontal="right"/>
    </xf>
    <xf numFmtId="3" fontId="6" fillId="0" borderId="11" xfId="62" applyNumberFormat="1" applyFont="1" applyFill="1" applyBorder="1" applyAlignment="1">
      <alignment horizontal="right"/>
      <protection/>
    </xf>
    <xf numFmtId="3" fontId="6" fillId="0" borderId="11" xfId="42" applyNumberFormat="1" applyFont="1" applyFill="1" applyBorder="1" applyAlignment="1">
      <alignment horizontal="right" vertical="center"/>
    </xf>
    <xf numFmtId="3" fontId="6" fillId="0" borderId="11" xfId="0" applyNumberFormat="1" applyFont="1" applyFill="1" applyBorder="1" applyAlignment="1" quotePrefix="1">
      <alignment horizontal="right"/>
    </xf>
    <xf numFmtId="3" fontId="6" fillId="0" borderId="0" xfId="0" applyNumberFormat="1" applyFont="1" applyFill="1" applyBorder="1" applyAlignment="1" quotePrefix="1">
      <alignment horizontal="right"/>
    </xf>
    <xf numFmtId="3" fontId="6" fillId="0" borderId="12" xfId="0" applyNumberFormat="1" applyFont="1" applyFill="1" applyBorder="1" applyAlignment="1" quotePrefix="1">
      <alignment horizontal="right"/>
    </xf>
    <xf numFmtId="3" fontId="7" fillId="0" borderId="14" xfId="0" applyNumberFormat="1" applyFont="1" applyFill="1" applyBorder="1" applyAlignment="1">
      <alignment horizontal="right" vertical="center"/>
    </xf>
    <xf numFmtId="3" fontId="7" fillId="0" borderId="14" xfId="0" applyNumberFormat="1" applyFont="1" applyFill="1" applyBorder="1" applyAlignment="1">
      <alignment horizontal="right"/>
    </xf>
    <xf numFmtId="3" fontId="7" fillId="0" borderId="16" xfId="62" applyNumberFormat="1" applyFont="1" applyFill="1" applyBorder="1" applyAlignment="1">
      <alignment horizontal="right"/>
      <protection/>
    </xf>
    <xf numFmtId="3" fontId="7" fillId="0" borderId="16" xfId="0" applyNumberFormat="1" applyFont="1" applyFill="1" applyBorder="1" applyAlignment="1">
      <alignment horizontal="right"/>
    </xf>
    <xf numFmtId="3" fontId="7" fillId="0" borderId="16" xfId="42" applyNumberFormat="1" applyFont="1" applyFill="1" applyBorder="1" applyAlignment="1">
      <alignment horizontal="right"/>
    </xf>
    <xf numFmtId="1" fontId="7" fillId="0" borderId="20" xfId="0" applyNumberFormat="1" applyFont="1" applyFill="1" applyBorder="1" applyAlignment="1">
      <alignment vertical="center"/>
    </xf>
    <xf numFmtId="1" fontId="6" fillId="0" borderId="12" xfId="0" applyNumberFormat="1" applyFont="1" applyFill="1" applyBorder="1" applyAlignment="1">
      <alignment vertical="center"/>
    </xf>
    <xf numFmtId="0" fontId="6" fillId="0" borderId="12" xfId="0" applyFont="1" applyFill="1" applyBorder="1" applyAlignment="1">
      <alignment/>
    </xf>
    <xf numFmtId="1" fontId="6" fillId="0" borderId="17" xfId="65" applyNumberFormat="1" applyFont="1" applyFill="1" applyBorder="1" applyAlignment="1">
      <alignment/>
      <protection/>
    </xf>
    <xf numFmtId="3" fontId="6" fillId="0" borderId="12" xfId="42" applyNumberFormat="1" applyFont="1" applyFill="1" applyBorder="1" applyAlignment="1">
      <alignment/>
    </xf>
    <xf numFmtId="3" fontId="7" fillId="0" borderId="12" xfId="42" applyNumberFormat="1" applyFont="1" applyFill="1" applyBorder="1" applyAlignment="1">
      <alignment/>
    </xf>
    <xf numFmtId="3" fontId="7" fillId="0" borderId="17" xfId="42" applyNumberFormat="1" applyFont="1" applyFill="1" applyBorder="1" applyAlignment="1">
      <alignment/>
    </xf>
    <xf numFmtId="1" fontId="14" fillId="0" borderId="0" xfId="0" applyNumberFormat="1" applyFont="1" applyFill="1" applyBorder="1" applyAlignment="1">
      <alignment vertical="center"/>
    </xf>
    <xf numFmtId="0" fontId="17" fillId="0" borderId="0" xfId="0" applyFont="1" applyFill="1" applyBorder="1" applyAlignment="1">
      <alignment/>
    </xf>
    <xf numFmtId="0" fontId="17" fillId="0" borderId="0" xfId="0" applyFont="1" applyFill="1" applyAlignment="1">
      <alignment/>
    </xf>
    <xf numFmtId="165" fontId="17" fillId="0" borderId="0" xfId="0" applyNumberFormat="1" applyFont="1" applyFill="1" applyAlignment="1">
      <alignment/>
    </xf>
    <xf numFmtId="1" fontId="16" fillId="0" borderId="0" xfId="0" applyNumberFormat="1" applyFont="1" applyFill="1" applyBorder="1" applyAlignment="1">
      <alignment vertical="center"/>
    </xf>
    <xf numFmtId="0" fontId="19" fillId="0" borderId="0" xfId="0" applyFont="1" applyFill="1" applyAlignment="1">
      <alignment/>
    </xf>
    <xf numFmtId="165" fontId="17" fillId="0" borderId="0" xfId="42" applyNumberFormat="1" applyFont="1" applyFill="1" applyAlignment="1">
      <alignment/>
    </xf>
    <xf numFmtId="0" fontId="20" fillId="0" borderId="0" xfId="58" applyFont="1" applyFill="1" applyBorder="1" applyAlignment="1" applyProtection="1">
      <alignment vertical="top" wrapText="1"/>
      <protection/>
    </xf>
    <xf numFmtId="37" fontId="17" fillId="0" borderId="0" xfId="0" applyNumberFormat="1" applyFont="1" applyFill="1" applyAlignment="1">
      <alignment/>
    </xf>
    <xf numFmtId="0" fontId="17" fillId="0" borderId="0" xfId="0" applyFont="1" applyFill="1" applyBorder="1" applyAlignment="1">
      <alignment/>
    </xf>
    <xf numFmtId="0" fontId="21" fillId="0" borderId="0" xfId="58" applyFont="1" applyFill="1" applyAlignment="1" applyProtection="1">
      <alignment horizontal="left"/>
      <protection/>
    </xf>
    <xf numFmtId="3" fontId="7" fillId="0" borderId="11" xfId="66" applyNumberFormat="1" applyFont="1" applyFill="1" applyBorder="1" applyAlignment="1">
      <alignment horizontal="right"/>
      <protection/>
    </xf>
    <xf numFmtId="3" fontId="6" fillId="0" borderId="11" xfId="46" applyNumberFormat="1" applyFont="1" applyFill="1" applyBorder="1" applyAlignment="1">
      <alignment/>
    </xf>
    <xf numFmtId="3" fontId="7" fillId="0" borderId="11" xfId="46" applyNumberFormat="1" applyFont="1" applyFill="1" applyBorder="1" applyAlignment="1">
      <alignment horizontal="right"/>
    </xf>
    <xf numFmtId="3" fontId="6" fillId="0" borderId="11" xfId="46" applyNumberFormat="1" applyFont="1" applyFill="1" applyBorder="1" applyAlignment="1">
      <alignment horizontal="right"/>
    </xf>
    <xf numFmtId="3" fontId="7" fillId="0" borderId="16" xfId="46" applyNumberFormat="1" applyFont="1" applyFill="1" applyBorder="1" applyAlignment="1">
      <alignment horizontal="right"/>
    </xf>
    <xf numFmtId="3" fontId="73" fillId="0" borderId="11" xfId="42" applyNumberFormat="1" applyFont="1" applyFill="1" applyBorder="1" applyAlignment="1">
      <alignment/>
    </xf>
    <xf numFmtId="0" fontId="6" fillId="0" borderId="12" xfId="0" applyFont="1" applyFill="1" applyBorder="1" applyAlignment="1">
      <alignment horizontal="left" indent="3"/>
    </xf>
    <xf numFmtId="3" fontId="6" fillId="0" borderId="12" xfId="0" applyNumberFormat="1" applyFont="1" applyFill="1" applyBorder="1" applyAlignment="1">
      <alignment vertical="center"/>
    </xf>
    <xf numFmtId="3" fontId="6" fillId="0" borderId="11" xfId="47" applyNumberFormat="1" applyFont="1" applyFill="1" applyBorder="1" applyAlignment="1">
      <alignment horizontal="right"/>
    </xf>
    <xf numFmtId="3" fontId="6" fillId="0" borderId="11" xfId="47" applyNumberFormat="1" applyFont="1" applyFill="1" applyBorder="1" applyAlignment="1">
      <alignment/>
    </xf>
    <xf numFmtId="3" fontId="7" fillId="0" borderId="11" xfId="0" applyNumberFormat="1" applyFont="1" applyFill="1" applyBorder="1" applyAlignment="1">
      <alignment vertical="center"/>
    </xf>
    <xf numFmtId="3" fontId="7" fillId="0" borderId="11" xfId="0" applyNumberFormat="1" applyFont="1" applyFill="1" applyBorder="1" applyAlignment="1">
      <alignment/>
    </xf>
    <xf numFmtId="3" fontId="6" fillId="0" borderId="11" xfId="0" applyNumberFormat="1" applyFont="1" applyFill="1" applyBorder="1" applyAlignment="1">
      <alignment/>
    </xf>
    <xf numFmtId="3" fontId="6" fillId="0" borderId="0" xfId="0" applyNumberFormat="1" applyFont="1" applyFill="1" applyBorder="1" applyAlignment="1">
      <alignment/>
    </xf>
    <xf numFmtId="3" fontId="6" fillId="0" borderId="12" xfId="0" applyNumberFormat="1" applyFont="1" applyFill="1" applyBorder="1" applyAlignment="1">
      <alignment/>
    </xf>
    <xf numFmtId="3" fontId="17" fillId="0" borderId="11" xfId="42" applyNumberFormat="1" applyFont="1" applyFill="1" applyBorder="1" applyAlignment="1">
      <alignment/>
    </xf>
    <xf numFmtId="3" fontId="6" fillId="0" borderId="12" xfId="62" applyNumberFormat="1" applyFont="1" applyFill="1" applyBorder="1" applyAlignment="1">
      <alignment/>
      <protection/>
    </xf>
    <xf numFmtId="3" fontId="6" fillId="0" borderId="11" xfId="67" applyNumberFormat="1" applyFont="1" applyFill="1" applyBorder="1" applyAlignment="1">
      <alignment/>
      <protection/>
    </xf>
    <xf numFmtId="3" fontId="7" fillId="0" borderId="19" xfId="0" applyNumberFormat="1" applyFont="1" applyFill="1" applyBorder="1" applyAlignment="1">
      <alignment vertical="center"/>
    </xf>
    <xf numFmtId="3" fontId="7" fillId="0" borderId="11" xfId="47" applyNumberFormat="1" applyFont="1" applyFill="1" applyBorder="1" applyAlignment="1">
      <alignment/>
    </xf>
    <xf numFmtId="3" fontId="7" fillId="0" borderId="0" xfId="0" applyNumberFormat="1" applyFont="1" applyFill="1" applyBorder="1" applyAlignment="1">
      <alignment vertical="center"/>
    </xf>
    <xf numFmtId="3" fontId="7" fillId="0" borderId="12" xfId="0" applyNumberFormat="1" applyFont="1" applyFill="1" applyBorder="1" applyAlignment="1">
      <alignment vertical="center"/>
    </xf>
    <xf numFmtId="3" fontId="19" fillId="0" borderId="11" xfId="42" applyNumberFormat="1" applyFont="1" applyFill="1" applyBorder="1" applyAlignment="1">
      <alignment/>
    </xf>
    <xf numFmtId="3" fontId="7" fillId="0" borderId="16" xfId="0" applyNumberFormat="1" applyFont="1" applyFill="1" applyBorder="1" applyAlignment="1">
      <alignment vertical="center"/>
    </xf>
    <xf numFmtId="3" fontId="7" fillId="0" borderId="17" xfId="0" applyNumberFormat="1" applyFont="1" applyFill="1" applyBorder="1" applyAlignment="1">
      <alignment vertical="center"/>
    </xf>
    <xf numFmtId="3" fontId="7" fillId="0" borderId="14" xfId="0" applyNumberFormat="1" applyFont="1" applyFill="1" applyBorder="1" applyAlignment="1">
      <alignment/>
    </xf>
    <xf numFmtId="3" fontId="7" fillId="0" borderId="17" xfId="62" applyNumberFormat="1" applyFont="1" applyFill="1" applyBorder="1" applyAlignment="1">
      <alignment/>
      <protection/>
    </xf>
    <xf numFmtId="3" fontId="7" fillId="0" borderId="17" xfId="0" applyNumberFormat="1" applyFont="1" applyFill="1" applyBorder="1" applyAlignment="1">
      <alignment/>
    </xf>
    <xf numFmtId="3" fontId="7" fillId="0" borderId="16" xfId="0" applyNumberFormat="1" applyFont="1" applyFill="1" applyBorder="1" applyAlignment="1">
      <alignment/>
    </xf>
    <xf numFmtId="3" fontId="19" fillId="0" borderId="16" xfId="42" applyNumberFormat="1" applyFont="1" applyFill="1" applyBorder="1" applyAlignment="1">
      <alignment/>
    </xf>
    <xf numFmtId="3" fontId="7" fillId="0" borderId="13" xfId="68" applyNumberFormat="1" applyFont="1" applyFill="1" applyBorder="1" applyAlignment="1">
      <alignment/>
      <protection/>
    </xf>
    <xf numFmtId="3" fontId="7" fillId="0" borderId="18"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3" fontId="6" fillId="0" borderId="15"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6" fillId="0" borderId="16" xfId="42" applyNumberFormat="1" applyFont="1" applyFill="1" applyBorder="1" applyAlignment="1">
      <alignment horizontal="right" vertical="center"/>
    </xf>
    <xf numFmtId="3" fontId="6" fillId="0" borderId="12" xfId="42" applyNumberFormat="1" applyFont="1" applyFill="1" applyBorder="1" applyAlignment="1">
      <alignment horizontal="right"/>
    </xf>
    <xf numFmtId="3" fontId="7" fillId="0" borderId="12" xfId="42" applyNumberFormat="1" applyFont="1" applyFill="1" applyBorder="1" applyAlignment="1">
      <alignment horizontal="right"/>
    </xf>
    <xf numFmtId="3" fontId="7" fillId="0" borderId="17" xfId="42" applyNumberFormat="1" applyFont="1" applyFill="1" applyBorder="1" applyAlignment="1">
      <alignment horizontal="right"/>
    </xf>
    <xf numFmtId="3" fontId="6" fillId="0" borderId="17" xfId="42" applyNumberFormat="1" applyFont="1" applyFill="1" applyBorder="1" applyAlignment="1">
      <alignment horizontal="right"/>
    </xf>
    <xf numFmtId="165" fontId="7" fillId="0" borderId="0" xfId="42" applyNumberFormat="1" applyFont="1" applyFill="1" applyBorder="1" applyAlignment="1">
      <alignment vertical="center"/>
    </xf>
    <xf numFmtId="165" fontId="19" fillId="0" borderId="0" xfId="42" applyNumberFormat="1" applyFont="1" applyFill="1" applyBorder="1" applyAlignment="1">
      <alignment/>
    </xf>
    <xf numFmtId="165" fontId="19" fillId="0" borderId="0" xfId="42" applyNumberFormat="1" applyFont="1" applyFill="1" applyBorder="1" applyAlignment="1">
      <alignment/>
    </xf>
    <xf numFmtId="165" fontId="19" fillId="0" borderId="0" xfId="42" applyNumberFormat="1" applyFont="1" applyFill="1" applyAlignment="1">
      <alignment/>
    </xf>
    <xf numFmtId="165" fontId="19" fillId="0" borderId="0" xfId="42" applyNumberFormat="1" applyFont="1" applyFill="1" applyAlignment="1">
      <alignment/>
    </xf>
    <xf numFmtId="165" fontId="19" fillId="0" borderId="0" xfId="0" applyNumberFormat="1" applyFont="1" applyFill="1" applyAlignment="1">
      <alignment/>
    </xf>
    <xf numFmtId="1" fontId="10" fillId="0" borderId="14" xfId="0" applyNumberFormat="1" applyFont="1" applyFill="1" applyBorder="1" applyAlignment="1">
      <alignment/>
    </xf>
    <xf numFmtId="3" fontId="17" fillId="0" borderId="0" xfId="0" applyNumberFormat="1" applyFont="1" applyFill="1" applyAlignment="1">
      <alignment/>
    </xf>
    <xf numFmtId="165" fontId="7" fillId="0" borderId="0" xfId="0" applyNumberFormat="1" applyFont="1" applyFill="1" applyAlignment="1">
      <alignment/>
    </xf>
    <xf numFmtId="3" fontId="6" fillId="0" borderId="20" xfId="0" applyNumberFormat="1" applyFont="1" applyFill="1" applyBorder="1" applyAlignment="1">
      <alignment horizontal="right" vertical="center"/>
    </xf>
    <xf numFmtId="3" fontId="6" fillId="0" borderId="12" xfId="47" applyNumberFormat="1" applyFont="1" applyFill="1" applyBorder="1" applyAlignment="1">
      <alignment horizontal="right"/>
    </xf>
    <xf numFmtId="3" fontId="7" fillId="0" borderId="11" xfId="67" applyNumberFormat="1" applyFont="1" applyFill="1" applyBorder="1" applyAlignment="1">
      <alignment horizontal="right"/>
      <protection/>
    </xf>
    <xf numFmtId="3" fontId="6" fillId="0" borderId="11" xfId="67" applyNumberFormat="1" applyFont="1" applyFill="1" applyBorder="1" applyAlignment="1">
      <alignment horizontal="right"/>
      <protection/>
    </xf>
    <xf numFmtId="3" fontId="7" fillId="0" borderId="11" xfId="47" applyNumberFormat="1" applyFont="1" applyFill="1" applyBorder="1" applyAlignment="1">
      <alignment horizontal="right"/>
    </xf>
    <xf numFmtId="168" fontId="17" fillId="0" borderId="0" xfId="0" applyNumberFormat="1" applyFont="1" applyFill="1" applyAlignment="1">
      <alignment/>
    </xf>
    <xf numFmtId="4" fontId="17" fillId="0" borderId="0" xfId="0" applyNumberFormat="1" applyFont="1" applyFill="1" applyBorder="1" applyAlignment="1">
      <alignment/>
    </xf>
    <xf numFmtId="3" fontId="7" fillId="0" borderId="12" xfId="67" applyNumberFormat="1" applyFont="1" applyFill="1" applyBorder="1" applyAlignment="1">
      <alignment horizontal="right"/>
      <protection/>
    </xf>
    <xf numFmtId="3" fontId="7" fillId="0" borderId="21" xfId="67" applyNumberFormat="1" applyFont="1" applyFill="1" applyBorder="1" applyAlignment="1">
      <alignment horizontal="right"/>
      <protection/>
    </xf>
    <xf numFmtId="3" fontId="6" fillId="0" borderId="21" xfId="47" applyNumberFormat="1" applyFont="1" applyFill="1" applyBorder="1" applyAlignment="1">
      <alignment horizontal="right"/>
    </xf>
    <xf numFmtId="3" fontId="7" fillId="0" borderId="12" xfId="47" applyNumberFormat="1" applyFont="1" applyFill="1" applyBorder="1" applyAlignment="1">
      <alignment horizontal="right"/>
    </xf>
    <xf numFmtId="3" fontId="7" fillId="0" borderId="21" xfId="47" applyNumberFormat="1" applyFont="1" applyFill="1" applyBorder="1" applyAlignment="1">
      <alignment horizontal="right"/>
    </xf>
    <xf numFmtId="3" fontId="7" fillId="0" borderId="12" xfId="47" applyNumberFormat="1" applyFont="1" applyFill="1" applyBorder="1" applyAlignment="1">
      <alignment/>
    </xf>
    <xf numFmtId="3" fontId="7" fillId="0" borderId="21" xfId="47" applyNumberFormat="1" applyFont="1" applyFill="1" applyBorder="1" applyAlignment="1">
      <alignment/>
    </xf>
    <xf numFmtId="3" fontId="7" fillId="0" borderId="17" xfId="47" applyNumberFormat="1" applyFont="1" applyFill="1" applyBorder="1" applyAlignment="1">
      <alignment horizontal="right"/>
    </xf>
    <xf numFmtId="3" fontId="7" fillId="0" borderId="22" xfId="47" applyNumberFormat="1" applyFont="1" applyFill="1" applyBorder="1" applyAlignment="1">
      <alignment horizontal="right"/>
    </xf>
    <xf numFmtId="3" fontId="12" fillId="0" borderId="12" xfId="0" applyNumberFormat="1" applyFont="1" applyFill="1" applyBorder="1" applyAlignment="1">
      <alignment horizontal="right" vertical="center"/>
    </xf>
    <xf numFmtId="165" fontId="14" fillId="0" borderId="0" xfId="42" applyNumberFormat="1" applyFont="1" applyFill="1" applyBorder="1" applyAlignment="1">
      <alignment/>
    </xf>
    <xf numFmtId="165" fontId="6" fillId="0" borderId="0" xfId="42" applyNumberFormat="1" applyFont="1" applyFill="1" applyBorder="1" applyAlignment="1">
      <alignment vertical="center"/>
    </xf>
    <xf numFmtId="165" fontId="14" fillId="0" borderId="0" xfId="0" applyNumberFormat="1" applyFont="1" applyFill="1" applyAlignment="1">
      <alignment/>
    </xf>
    <xf numFmtId="165" fontId="6" fillId="0" borderId="0" xfId="42" applyNumberFormat="1" applyFont="1" applyFill="1" applyAlignment="1">
      <alignment/>
    </xf>
    <xf numFmtId="165" fontId="14" fillId="0" borderId="0" xfId="42" applyNumberFormat="1" applyFont="1" applyFill="1" applyBorder="1" applyAlignment="1">
      <alignment vertical="center"/>
    </xf>
    <xf numFmtId="165" fontId="16" fillId="0" borderId="0" xfId="42" applyNumberFormat="1" applyFont="1" applyFill="1" applyBorder="1" applyAlignment="1">
      <alignment vertical="center"/>
    </xf>
    <xf numFmtId="165" fontId="17" fillId="0" borderId="0" xfId="42" applyNumberFormat="1" applyFont="1" applyFill="1" applyBorder="1" applyAlignment="1">
      <alignment/>
    </xf>
    <xf numFmtId="3" fontId="6" fillId="0" borderId="12" xfId="47" applyNumberFormat="1" applyFont="1" applyFill="1" applyBorder="1" applyAlignment="1">
      <alignment/>
    </xf>
    <xf numFmtId="3" fontId="6" fillId="0" borderId="12" xfId="67" applyNumberFormat="1" applyFont="1" applyFill="1" applyBorder="1" applyAlignment="1">
      <alignment horizontal="right"/>
      <protection/>
    </xf>
    <xf numFmtId="3" fontId="7" fillId="0" borderId="13" xfId="68" applyNumberFormat="1" applyFont="1" applyFill="1" applyBorder="1" applyAlignment="1">
      <alignment horizontal="right"/>
      <protection/>
    </xf>
    <xf numFmtId="3" fontId="7" fillId="0" borderId="18" xfId="68" applyNumberFormat="1" applyFont="1" applyFill="1" applyBorder="1" applyAlignment="1">
      <alignment horizontal="right"/>
      <protection/>
    </xf>
    <xf numFmtId="3" fontId="7" fillId="0" borderId="18" xfId="48" applyNumberFormat="1" applyFont="1" applyFill="1" applyBorder="1" applyAlignment="1">
      <alignment/>
    </xf>
    <xf numFmtId="3" fontId="6" fillId="0" borderId="15" xfId="47" applyNumberFormat="1" applyFont="1" applyFill="1" applyBorder="1" applyAlignment="1">
      <alignment/>
    </xf>
    <xf numFmtId="0" fontId="0" fillId="0" borderId="11" xfId="0" applyBorder="1" applyAlignment="1">
      <alignment/>
    </xf>
    <xf numFmtId="0" fontId="0" fillId="0" borderId="12" xfId="0" applyBorder="1" applyAlignment="1">
      <alignment/>
    </xf>
    <xf numFmtId="1" fontId="0" fillId="0" borderId="12" xfId="0" applyNumberFormat="1" applyBorder="1" applyAlignment="1">
      <alignment/>
    </xf>
    <xf numFmtId="1" fontId="0" fillId="0" borderId="11" xfId="0" applyNumberFormat="1" applyBorder="1" applyAlignment="1">
      <alignment/>
    </xf>
    <xf numFmtId="164" fontId="0" fillId="0" borderId="11" xfId="0" applyNumberFormat="1" applyBorder="1" applyAlignment="1">
      <alignment/>
    </xf>
    <xf numFmtId="164" fontId="0" fillId="0" borderId="12" xfId="0" applyNumberFormat="1" applyBorder="1" applyAlignment="1">
      <alignment/>
    </xf>
    <xf numFmtId="3" fontId="6" fillId="0" borderId="16" xfId="47" applyNumberFormat="1" applyFont="1" applyFill="1" applyBorder="1" applyAlignment="1">
      <alignment horizontal="right"/>
    </xf>
    <xf numFmtId="3" fontId="6" fillId="0" borderId="17" xfId="47" applyNumberFormat="1" applyFont="1" applyFill="1" applyBorder="1" applyAlignment="1">
      <alignment horizontal="right"/>
    </xf>
    <xf numFmtId="3" fontId="7" fillId="0" borderId="15" xfId="48" applyNumberFormat="1" applyFont="1" applyFill="1" applyBorder="1" applyAlignment="1">
      <alignment/>
    </xf>
    <xf numFmtId="3" fontId="7" fillId="0" borderId="11" xfId="48" applyNumberFormat="1" applyFont="1" applyFill="1" applyBorder="1" applyAlignment="1">
      <alignment/>
    </xf>
    <xf numFmtId="3" fontId="6" fillId="0" borderId="16" xfId="47" applyNumberFormat="1" applyFont="1" applyFill="1" applyBorder="1" applyAlignment="1">
      <alignment/>
    </xf>
    <xf numFmtId="1" fontId="7" fillId="0" borderId="10" xfId="68" applyNumberFormat="1" applyFont="1" applyFill="1" applyBorder="1" applyAlignment="1">
      <alignment horizontal="center"/>
      <protection/>
    </xf>
    <xf numFmtId="3" fontId="7" fillId="0" borderId="23" xfId="68" applyNumberFormat="1" applyFont="1" applyFill="1" applyBorder="1" applyAlignment="1">
      <alignment/>
      <protection/>
    </xf>
    <xf numFmtId="165" fontId="19" fillId="0" borderId="0" xfId="68" applyNumberFormat="1" applyFont="1" applyFill="1" applyAlignment="1">
      <alignment/>
      <protection/>
    </xf>
    <xf numFmtId="3" fontId="0" fillId="0" borderId="0" xfId="0" applyNumberFormat="1" applyAlignment="1">
      <alignment/>
    </xf>
    <xf numFmtId="165" fontId="0" fillId="0" borderId="0" xfId="42" applyNumberFormat="1" applyFont="1" applyAlignment="1">
      <alignment/>
    </xf>
    <xf numFmtId="165" fontId="0" fillId="0" borderId="12" xfId="42" applyNumberFormat="1" applyFont="1" applyBorder="1" applyAlignment="1">
      <alignment/>
    </xf>
    <xf numFmtId="3" fontId="17" fillId="0" borderId="0" xfId="0" applyNumberFormat="1" applyFont="1" applyFill="1" applyBorder="1" applyAlignment="1">
      <alignment/>
    </xf>
    <xf numFmtId="43" fontId="17" fillId="0" borderId="0" xfId="0" applyNumberFormat="1" applyFont="1" applyFill="1" applyAlignment="1">
      <alignment/>
    </xf>
    <xf numFmtId="0" fontId="9" fillId="0" borderId="0" xfId="0" applyFont="1" applyFill="1" applyBorder="1" applyAlignment="1">
      <alignment/>
    </xf>
    <xf numFmtId="165" fontId="0" fillId="0" borderId="11" xfId="42" applyNumberFormat="1" applyFont="1" applyBorder="1" applyAlignment="1">
      <alignment/>
    </xf>
    <xf numFmtId="1" fontId="7" fillId="0" borderId="24" xfId="68" applyNumberFormat="1" applyFont="1" applyFill="1" applyBorder="1" applyAlignment="1">
      <alignment horizontal="center"/>
      <protection/>
    </xf>
    <xf numFmtId="1" fontId="7" fillId="0" borderId="25" xfId="68" applyNumberFormat="1" applyFont="1" applyFill="1" applyBorder="1" applyAlignment="1">
      <alignment horizontal="center"/>
      <protection/>
    </xf>
    <xf numFmtId="1" fontId="7" fillId="0" borderId="26" xfId="68" applyNumberFormat="1" applyFont="1" applyFill="1" applyBorder="1" applyAlignment="1">
      <alignment horizontal="center"/>
      <protection/>
    </xf>
    <xf numFmtId="1" fontId="7" fillId="0" borderId="18" xfId="0" applyNumberFormat="1" applyFont="1" applyFill="1" applyBorder="1" applyAlignment="1">
      <alignment horizontal="center" vertical="center"/>
    </xf>
    <xf numFmtId="1" fontId="7" fillId="0" borderId="27" xfId="0" applyNumberFormat="1" applyFont="1" applyFill="1" applyBorder="1" applyAlignment="1">
      <alignment horizontal="center" vertical="center" wrapText="1"/>
    </xf>
    <xf numFmtId="1" fontId="7" fillId="0" borderId="28" xfId="0" applyNumberFormat="1" applyFont="1" applyFill="1" applyBorder="1" applyAlignment="1">
      <alignment horizontal="center" vertical="center" wrapText="1"/>
    </xf>
    <xf numFmtId="1" fontId="7" fillId="0" borderId="28" xfId="0" applyNumberFormat="1" applyFont="1" applyFill="1" applyBorder="1" applyAlignment="1">
      <alignment horizontal="center" vertical="center"/>
    </xf>
    <xf numFmtId="1" fontId="7" fillId="0" borderId="25" xfId="0" applyNumberFormat="1" applyFont="1" applyFill="1" applyBorder="1" applyAlignment="1">
      <alignment horizontal="center" vertical="center"/>
    </xf>
    <xf numFmtId="1" fontId="7" fillId="0" borderId="29" xfId="0" applyNumberFormat="1" applyFont="1" applyFill="1" applyBorder="1" applyAlignment="1">
      <alignment horizontal="center" vertical="center"/>
    </xf>
    <xf numFmtId="1" fontId="7" fillId="0" borderId="27" xfId="0" applyNumberFormat="1" applyFont="1" applyFill="1" applyBorder="1" applyAlignment="1">
      <alignment horizontal="center" vertical="center"/>
    </xf>
    <xf numFmtId="1" fontId="7" fillId="0" borderId="24" xfId="0" applyNumberFormat="1" applyFont="1" applyFill="1" applyBorder="1" applyAlignment="1">
      <alignment horizontal="center" vertical="center"/>
    </xf>
    <xf numFmtId="1" fontId="7" fillId="0" borderId="25" xfId="0" applyNumberFormat="1" applyFont="1" applyFill="1" applyBorder="1" applyAlignment="1">
      <alignment horizontal="center"/>
    </xf>
    <xf numFmtId="1" fontId="7" fillId="0" borderId="25" xfId="64" applyNumberFormat="1" applyFont="1" applyFill="1" applyBorder="1" applyAlignment="1">
      <alignment horizontal="center"/>
      <protection/>
    </xf>
    <xf numFmtId="1" fontId="7" fillId="0" borderId="28" xfId="68" applyNumberFormat="1" applyFont="1" applyFill="1" applyBorder="1" applyAlignment="1">
      <alignment horizontal="center"/>
      <protection/>
    </xf>
    <xf numFmtId="1" fontId="7" fillId="0" borderId="20" xfId="0" applyNumberFormat="1" applyFont="1" applyFill="1" applyBorder="1" applyAlignment="1">
      <alignment horizontal="center" vertical="center"/>
    </xf>
    <xf numFmtId="1" fontId="7" fillId="0" borderId="27" xfId="0" applyNumberFormat="1" applyFont="1" applyFill="1" applyBorder="1" applyAlignment="1">
      <alignment horizontal="right" vertical="center" wrapText="1"/>
    </xf>
    <xf numFmtId="1" fontId="7" fillId="0" borderId="28" xfId="0" applyNumberFormat="1" applyFont="1" applyFill="1" applyBorder="1" applyAlignment="1">
      <alignment horizontal="right" vertical="center" wrapText="1"/>
    </xf>
    <xf numFmtId="1" fontId="7" fillId="0" borderId="28" xfId="0" applyNumberFormat="1" applyFont="1" applyFill="1" applyBorder="1" applyAlignment="1">
      <alignment horizontal="right" vertical="center"/>
    </xf>
    <xf numFmtId="1" fontId="7" fillId="0" borderId="25" xfId="0" applyNumberFormat="1" applyFont="1" applyFill="1" applyBorder="1" applyAlignment="1">
      <alignment horizontal="right" vertical="center"/>
    </xf>
    <xf numFmtId="1" fontId="7" fillId="0" borderId="30" xfId="0" applyNumberFormat="1" applyFont="1" applyFill="1" applyBorder="1" applyAlignment="1">
      <alignment horizontal="right" vertical="center"/>
    </xf>
    <xf numFmtId="1" fontId="7" fillId="0" borderId="24" xfId="0" applyNumberFormat="1" applyFont="1" applyFill="1" applyBorder="1" applyAlignment="1">
      <alignment horizontal="right" vertical="center"/>
    </xf>
    <xf numFmtId="1" fontId="7" fillId="0" borderId="25" xfId="0" applyNumberFormat="1" applyFont="1" applyFill="1" applyBorder="1" applyAlignment="1">
      <alignment horizontal="right"/>
    </xf>
    <xf numFmtId="1" fontId="7" fillId="0" borderId="25" xfId="64" applyNumberFormat="1" applyFont="1" applyFill="1" applyBorder="1" applyAlignment="1">
      <alignment horizontal="right"/>
      <protection/>
    </xf>
    <xf numFmtId="1" fontId="7" fillId="0" borderId="25" xfId="68" applyNumberFormat="1" applyFont="1" applyFill="1" applyBorder="1" applyAlignment="1">
      <alignment horizontal="right"/>
      <protection/>
    </xf>
    <xf numFmtId="3" fontId="7" fillId="0" borderId="24" xfId="48" applyNumberFormat="1" applyFont="1" applyFill="1" applyBorder="1" applyAlignment="1">
      <alignment/>
    </xf>
    <xf numFmtId="3" fontId="7" fillId="0" borderId="25" xfId="48" applyNumberFormat="1" applyFont="1" applyFill="1" applyBorder="1" applyAlignment="1">
      <alignment/>
    </xf>
    <xf numFmtId="3" fontId="7" fillId="0" borderId="28" xfId="48" applyNumberFormat="1" applyFont="1" applyFill="1" applyBorder="1" applyAlignment="1">
      <alignment/>
    </xf>
    <xf numFmtId="3" fontId="7" fillId="0" borderId="13" xfId="48" applyNumberFormat="1" applyFont="1" applyFill="1" applyBorder="1" applyAlignment="1">
      <alignment/>
    </xf>
    <xf numFmtId="165" fontId="0" fillId="0" borderId="11" xfId="42" applyNumberFormat="1" applyFont="1" applyBorder="1" applyAlignment="1">
      <alignment/>
    </xf>
    <xf numFmtId="3" fontId="7" fillId="0" borderId="0" xfId="0" applyNumberFormat="1" applyFont="1" applyFill="1" applyAlignment="1">
      <alignment/>
    </xf>
    <xf numFmtId="0" fontId="24" fillId="0" borderId="0" xfId="0" applyFont="1" applyAlignment="1">
      <alignment/>
    </xf>
    <xf numFmtId="0" fontId="48" fillId="0" borderId="0" xfId="0" applyFont="1" applyFill="1" applyBorder="1" applyAlignment="1">
      <alignment horizontal="right"/>
    </xf>
    <xf numFmtId="1" fontId="49" fillId="0" borderId="0" xfId="0" applyNumberFormat="1" applyFont="1" applyFill="1" applyBorder="1" applyAlignment="1">
      <alignment horizontal="left"/>
    </xf>
    <xf numFmtId="0" fontId="49" fillId="0" borderId="21" xfId="69" applyFont="1" applyFill="1" applyBorder="1" applyAlignment="1">
      <alignment horizontal="left"/>
      <protection/>
    </xf>
    <xf numFmtId="1" fontId="14" fillId="0" borderId="0" xfId="0" applyNumberFormat="1" applyFont="1" applyFill="1" applyBorder="1" applyAlignment="1">
      <alignment horizontal="left"/>
    </xf>
    <xf numFmtId="0" fontId="50" fillId="0" borderId="0" xfId="0" applyFont="1" applyFill="1" applyBorder="1" applyAlignment="1">
      <alignment/>
    </xf>
    <xf numFmtId="1" fontId="5" fillId="33" borderId="27" xfId="0" applyNumberFormat="1" applyFont="1" applyFill="1" applyBorder="1" applyAlignment="1">
      <alignment horizontal="center" vertical="center"/>
    </xf>
    <xf numFmtId="1" fontId="5" fillId="33" borderId="29" xfId="0" applyNumberFormat="1" applyFont="1" applyFill="1" applyBorder="1" applyAlignment="1">
      <alignment horizontal="center" vertical="center"/>
    </xf>
    <xf numFmtId="1" fontId="3" fillId="33" borderId="0" xfId="0" applyNumberFormat="1" applyFont="1" applyFill="1" applyBorder="1" applyAlignment="1">
      <alignment horizontal="center" vertical="center"/>
    </xf>
    <xf numFmtId="1" fontId="5" fillId="34" borderId="10" xfId="0" applyNumberFormat="1" applyFont="1" applyFill="1" applyBorder="1" applyAlignment="1">
      <alignment vertical="center"/>
    </xf>
    <xf numFmtId="165" fontId="0" fillId="0" borderId="11" xfId="42" applyNumberFormat="1" applyFont="1"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3 2" xfId="45"/>
    <cellStyle name="Comma 14" xfId="46"/>
    <cellStyle name="Comma 14 2" xfId="47"/>
    <cellStyle name="Comma 1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4" xfId="62"/>
    <cellStyle name="Normal 18" xfId="63"/>
    <cellStyle name="Normal 18 2" xfId="64"/>
    <cellStyle name="Normal 20" xfId="65"/>
    <cellStyle name="Normal 25" xfId="66"/>
    <cellStyle name="Normal 25 2" xfId="67"/>
    <cellStyle name="Normal 28" xfId="68"/>
    <cellStyle name="Normal 28 5"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sbp.org.pk/departments/stats/Notice/Notice-17-May-2012.pdf"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L95"/>
  <sheetViews>
    <sheetView zoomScalePageLayoutView="0" workbookViewId="0" topLeftCell="B1">
      <selection activeCell="AH86" sqref="AH86:AH88"/>
    </sheetView>
  </sheetViews>
  <sheetFormatPr defaultColWidth="9.140625" defaultRowHeight="15"/>
  <cols>
    <col min="2" max="2" width="50.8515625" style="0" bestFit="1" customWidth="1"/>
  </cols>
  <sheetData>
    <row r="1" spans="1:38" ht="15.75">
      <c r="A1" s="1"/>
      <c r="B1" s="272" t="s">
        <v>0</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row>
    <row r="2" spans="1:38" ht="1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5.75">
      <c r="A3" s="1"/>
      <c r="B3" s="272" t="s">
        <v>1</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row>
    <row r="4" spans="1:38" ht="15">
      <c r="A4" s="1"/>
      <c r="B4" s="3"/>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t="s">
        <v>2</v>
      </c>
    </row>
    <row r="5" spans="1:38" ht="15">
      <c r="A5" s="1"/>
      <c r="B5" s="273" t="s">
        <v>3</v>
      </c>
      <c r="C5" s="270" t="s">
        <v>4</v>
      </c>
      <c r="D5" s="271"/>
      <c r="E5" s="270" t="s">
        <v>5</v>
      </c>
      <c r="F5" s="271"/>
      <c r="G5" s="270" t="s">
        <v>6</v>
      </c>
      <c r="H5" s="271"/>
      <c r="I5" s="270" t="s">
        <v>7</v>
      </c>
      <c r="J5" s="271"/>
      <c r="K5" s="270" t="s">
        <v>8</v>
      </c>
      <c r="L5" s="271"/>
      <c r="M5" s="270" t="s">
        <v>9</v>
      </c>
      <c r="N5" s="271"/>
      <c r="O5" s="270" t="s">
        <v>10</v>
      </c>
      <c r="P5" s="271"/>
      <c r="Q5" s="270" t="s">
        <v>11</v>
      </c>
      <c r="R5" s="271"/>
      <c r="S5" s="270" t="s">
        <v>12</v>
      </c>
      <c r="T5" s="271"/>
      <c r="U5" s="270" t="s">
        <v>13</v>
      </c>
      <c r="V5" s="271"/>
      <c r="W5" s="270" t="s">
        <v>14</v>
      </c>
      <c r="X5" s="271"/>
      <c r="Y5" s="270" t="s">
        <v>15</v>
      </c>
      <c r="Z5" s="271"/>
      <c r="AA5" s="270" t="s">
        <v>16</v>
      </c>
      <c r="AB5" s="271"/>
      <c r="AC5" s="270" t="s">
        <v>17</v>
      </c>
      <c r="AD5" s="271"/>
      <c r="AE5" s="270" t="s">
        <v>18</v>
      </c>
      <c r="AF5" s="271"/>
      <c r="AG5" s="270" t="s">
        <v>19</v>
      </c>
      <c r="AH5" s="271"/>
      <c r="AI5" s="270" t="s">
        <v>20</v>
      </c>
      <c r="AJ5" s="271"/>
      <c r="AK5" s="270" t="s">
        <v>21</v>
      </c>
      <c r="AL5" s="271"/>
    </row>
    <row r="6" spans="1:38" ht="15">
      <c r="A6" s="1"/>
      <c r="B6" s="273"/>
      <c r="C6" s="4" t="s">
        <v>22</v>
      </c>
      <c r="D6" s="4" t="s">
        <v>23</v>
      </c>
      <c r="E6" s="4" t="s">
        <v>22</v>
      </c>
      <c r="F6" s="4" t="s">
        <v>23</v>
      </c>
      <c r="G6" s="4" t="s">
        <v>22</v>
      </c>
      <c r="H6" s="4" t="s">
        <v>23</v>
      </c>
      <c r="I6" s="4" t="s">
        <v>22</v>
      </c>
      <c r="J6" s="4" t="s">
        <v>23</v>
      </c>
      <c r="K6" s="4" t="s">
        <v>22</v>
      </c>
      <c r="L6" s="4" t="s">
        <v>23</v>
      </c>
      <c r="M6" s="4" t="s">
        <v>22</v>
      </c>
      <c r="N6" s="4" t="s">
        <v>23</v>
      </c>
      <c r="O6" s="4" t="s">
        <v>22</v>
      </c>
      <c r="P6" s="4" t="s">
        <v>23</v>
      </c>
      <c r="Q6" s="4" t="s">
        <v>22</v>
      </c>
      <c r="R6" s="4" t="s">
        <v>23</v>
      </c>
      <c r="S6" s="4" t="s">
        <v>22</v>
      </c>
      <c r="T6" s="4" t="s">
        <v>23</v>
      </c>
      <c r="U6" s="4" t="s">
        <v>24</v>
      </c>
      <c r="V6" s="4" t="s">
        <v>23</v>
      </c>
      <c r="W6" s="4" t="s">
        <v>22</v>
      </c>
      <c r="X6" s="4" t="s">
        <v>23</v>
      </c>
      <c r="Y6" s="4" t="s">
        <v>22</v>
      </c>
      <c r="Z6" s="4" t="s">
        <v>23</v>
      </c>
      <c r="AA6" s="4" t="s">
        <v>22</v>
      </c>
      <c r="AB6" s="4" t="s">
        <v>23</v>
      </c>
      <c r="AC6" s="4" t="s">
        <v>22</v>
      </c>
      <c r="AD6" s="4" t="s">
        <v>23</v>
      </c>
      <c r="AE6" s="4" t="s">
        <v>22</v>
      </c>
      <c r="AF6" s="4" t="s">
        <v>23</v>
      </c>
      <c r="AG6" s="4" t="s">
        <v>22</v>
      </c>
      <c r="AH6" s="4" t="s">
        <v>23</v>
      </c>
      <c r="AI6" s="4" t="s">
        <v>22</v>
      </c>
      <c r="AJ6" s="4" t="s">
        <v>23</v>
      </c>
      <c r="AK6" s="4" t="s">
        <v>22</v>
      </c>
      <c r="AL6" s="4" t="s">
        <v>23</v>
      </c>
    </row>
    <row r="7" spans="1:38" ht="15">
      <c r="A7" s="1"/>
      <c r="B7" s="273"/>
      <c r="C7" s="4" t="s">
        <v>24</v>
      </c>
      <c r="D7" s="4" t="s">
        <v>25</v>
      </c>
      <c r="E7" s="4" t="s">
        <v>24</v>
      </c>
      <c r="F7" s="4" t="s">
        <v>25</v>
      </c>
      <c r="G7" s="4" t="s">
        <v>24</v>
      </c>
      <c r="H7" s="4" t="s">
        <v>25</v>
      </c>
      <c r="I7" s="4" t="s">
        <v>24</v>
      </c>
      <c r="J7" s="4" t="s">
        <v>25</v>
      </c>
      <c r="K7" s="4" t="s">
        <v>24</v>
      </c>
      <c r="L7" s="4" t="s">
        <v>25</v>
      </c>
      <c r="M7" s="4" t="s">
        <v>24</v>
      </c>
      <c r="N7" s="4" t="s">
        <v>25</v>
      </c>
      <c r="O7" s="4" t="s">
        <v>24</v>
      </c>
      <c r="P7" s="4" t="s">
        <v>25</v>
      </c>
      <c r="Q7" s="4" t="s">
        <v>24</v>
      </c>
      <c r="R7" s="4" t="s">
        <v>25</v>
      </c>
      <c r="S7" s="4" t="s">
        <v>24</v>
      </c>
      <c r="T7" s="4" t="s">
        <v>25</v>
      </c>
      <c r="U7" s="4"/>
      <c r="V7" s="4" t="s">
        <v>25</v>
      </c>
      <c r="W7" s="4" t="s">
        <v>24</v>
      </c>
      <c r="X7" s="4" t="s">
        <v>25</v>
      </c>
      <c r="Y7" s="4" t="s">
        <v>24</v>
      </c>
      <c r="Z7" s="4" t="s">
        <v>25</v>
      </c>
      <c r="AA7" s="4" t="s">
        <v>24</v>
      </c>
      <c r="AB7" s="4" t="s">
        <v>25</v>
      </c>
      <c r="AC7" s="4" t="s">
        <v>24</v>
      </c>
      <c r="AD7" s="4" t="s">
        <v>25</v>
      </c>
      <c r="AE7" s="4" t="s">
        <v>24</v>
      </c>
      <c r="AF7" s="4" t="s">
        <v>25</v>
      </c>
      <c r="AG7" s="4" t="s">
        <v>24</v>
      </c>
      <c r="AH7" s="4" t="s">
        <v>25</v>
      </c>
      <c r="AI7" s="4" t="s">
        <v>24</v>
      </c>
      <c r="AJ7" s="4" t="s">
        <v>25</v>
      </c>
      <c r="AK7" s="4" t="s">
        <v>24</v>
      </c>
      <c r="AL7" s="4" t="s">
        <v>25</v>
      </c>
    </row>
    <row r="8" spans="1:38" ht="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s="6" customFormat="1" ht="15">
      <c r="A9" s="5"/>
      <c r="B9" s="5" t="s">
        <v>26</v>
      </c>
      <c r="C9" s="5">
        <v>1871</v>
      </c>
      <c r="D9" s="5">
        <v>2209</v>
      </c>
      <c r="E9" s="5">
        <v>2401</v>
      </c>
      <c r="F9" s="5">
        <v>1119</v>
      </c>
      <c r="G9" s="5">
        <v>3055</v>
      </c>
      <c r="H9" s="5">
        <v>1208</v>
      </c>
      <c r="I9" s="5">
        <v>373</v>
      </c>
      <c r="J9" s="5">
        <v>272.8</v>
      </c>
      <c r="K9" s="5">
        <v>620.1</v>
      </c>
      <c r="L9" s="5">
        <v>282.199</v>
      </c>
      <c r="M9" s="5">
        <v>389</v>
      </c>
      <c r="N9" s="5">
        <v>218.63600000000002</v>
      </c>
      <c r="O9" s="5">
        <v>478.52</v>
      </c>
      <c r="P9" s="5">
        <v>234.5</v>
      </c>
      <c r="Q9" s="5">
        <v>1860.62</v>
      </c>
      <c r="R9" s="5">
        <v>1008.135</v>
      </c>
      <c r="S9" s="5">
        <v>414.84</v>
      </c>
      <c r="T9" s="5">
        <v>0</v>
      </c>
      <c r="U9" s="5">
        <v>759.7</v>
      </c>
      <c r="V9" s="5">
        <v>100</v>
      </c>
      <c r="W9" s="5">
        <v>1507.5</v>
      </c>
      <c r="X9" s="5">
        <v>0</v>
      </c>
      <c r="Y9" s="5">
        <v>843.9</v>
      </c>
      <c r="Z9" s="5">
        <v>0</v>
      </c>
      <c r="AA9" s="5">
        <v>3525.94</v>
      </c>
      <c r="AB9" s="5">
        <v>100</v>
      </c>
      <c r="AC9" s="5">
        <v>420.45</v>
      </c>
      <c r="AD9" s="5">
        <v>0</v>
      </c>
      <c r="AE9" s="5">
        <v>615.7</v>
      </c>
      <c r="AF9" s="5">
        <v>100</v>
      </c>
      <c r="AG9" s="5">
        <v>286.27</v>
      </c>
      <c r="AH9" s="5">
        <v>0</v>
      </c>
      <c r="AI9" s="5">
        <v>488.77</v>
      </c>
      <c r="AJ9" s="5">
        <v>0</v>
      </c>
      <c r="AK9" s="5">
        <v>1811.19</v>
      </c>
      <c r="AL9" s="5">
        <v>100</v>
      </c>
    </row>
    <row r="10" spans="1:38" s="8" customFormat="1" ht="15">
      <c r="A10" s="7"/>
      <c r="B10" s="7" t="s">
        <v>27</v>
      </c>
      <c r="C10" s="7">
        <v>1141</v>
      </c>
      <c r="D10" s="7">
        <v>1847</v>
      </c>
      <c r="E10" s="7">
        <v>1658</v>
      </c>
      <c r="F10" s="7">
        <v>828</v>
      </c>
      <c r="G10" s="7">
        <v>2462</v>
      </c>
      <c r="H10" s="7">
        <v>740</v>
      </c>
      <c r="I10" s="7">
        <v>236.7</v>
      </c>
      <c r="J10" s="7">
        <v>204.1</v>
      </c>
      <c r="K10" s="7">
        <v>444.3</v>
      </c>
      <c r="L10" s="7">
        <v>232.385</v>
      </c>
      <c r="M10" s="7">
        <v>258.7</v>
      </c>
      <c r="N10" s="7">
        <v>159.09300000000002</v>
      </c>
      <c r="O10" s="7">
        <v>299.72</v>
      </c>
      <c r="P10" s="7">
        <v>112.5</v>
      </c>
      <c r="Q10" s="7">
        <v>1239.42</v>
      </c>
      <c r="R10" s="7">
        <v>708.078</v>
      </c>
      <c r="S10" s="7">
        <v>301.7</v>
      </c>
      <c r="T10" s="7">
        <v>0</v>
      </c>
      <c r="U10" s="7">
        <v>495.9</v>
      </c>
      <c r="V10" s="7">
        <v>100</v>
      </c>
      <c r="W10" s="7">
        <v>1364.2</v>
      </c>
      <c r="X10" s="7">
        <v>0</v>
      </c>
      <c r="Y10" s="7">
        <v>641.1</v>
      </c>
      <c r="Z10" s="7">
        <v>0</v>
      </c>
      <c r="AA10" s="7">
        <v>2802.9</v>
      </c>
      <c r="AB10" s="7">
        <v>100</v>
      </c>
      <c r="AC10" s="7">
        <v>255.63</v>
      </c>
      <c r="AD10" s="7">
        <v>0</v>
      </c>
      <c r="AE10" s="7">
        <v>405.1</v>
      </c>
      <c r="AF10" s="7">
        <v>100</v>
      </c>
      <c r="AG10" s="7">
        <v>191.6</v>
      </c>
      <c r="AH10" s="7">
        <v>0</v>
      </c>
      <c r="AI10" s="7">
        <v>267.56</v>
      </c>
      <c r="AJ10" s="7">
        <v>0</v>
      </c>
      <c r="AK10" s="7">
        <v>1119.89</v>
      </c>
      <c r="AL10" s="7">
        <v>100</v>
      </c>
    </row>
    <row r="11" spans="1:38" s="8" customFormat="1" ht="15">
      <c r="A11" s="7"/>
      <c r="B11" s="7" t="s">
        <v>28</v>
      </c>
      <c r="C11" s="7">
        <v>730</v>
      </c>
      <c r="D11" s="7">
        <v>362</v>
      </c>
      <c r="E11" s="7">
        <v>743</v>
      </c>
      <c r="F11" s="7">
        <v>291</v>
      </c>
      <c r="G11" s="7">
        <v>593</v>
      </c>
      <c r="H11" s="7">
        <v>468</v>
      </c>
      <c r="I11" s="7">
        <v>136.3</v>
      </c>
      <c r="J11" s="7">
        <v>68.7</v>
      </c>
      <c r="K11" s="7">
        <v>175.8</v>
      </c>
      <c r="L11" s="7">
        <v>49.814</v>
      </c>
      <c r="M11" s="7">
        <v>130.3</v>
      </c>
      <c r="N11" s="7">
        <v>59.543000000000006</v>
      </c>
      <c r="O11" s="7">
        <v>178.8</v>
      </c>
      <c r="P11" s="7">
        <v>122</v>
      </c>
      <c r="Q11" s="7">
        <v>621.2</v>
      </c>
      <c r="R11" s="7">
        <v>300.057</v>
      </c>
      <c r="S11" s="7">
        <v>113.14</v>
      </c>
      <c r="T11" s="7">
        <v>0</v>
      </c>
      <c r="U11" s="7">
        <v>263.8</v>
      </c>
      <c r="V11" s="7">
        <v>0</v>
      </c>
      <c r="W11" s="7">
        <v>143.3</v>
      </c>
      <c r="X11" s="7">
        <v>0</v>
      </c>
      <c r="Y11" s="7">
        <v>202.8</v>
      </c>
      <c r="Z11" s="7">
        <v>0</v>
      </c>
      <c r="AA11" s="7">
        <v>723.04</v>
      </c>
      <c r="AB11" s="7">
        <v>0</v>
      </c>
      <c r="AC11" s="7">
        <v>164.82</v>
      </c>
      <c r="AD11" s="7">
        <v>0</v>
      </c>
      <c r="AE11" s="7">
        <v>210.6</v>
      </c>
      <c r="AF11" s="7">
        <v>0</v>
      </c>
      <c r="AG11" s="7">
        <v>94.67</v>
      </c>
      <c r="AH11" s="7">
        <v>0</v>
      </c>
      <c r="AI11" s="7">
        <v>221.21</v>
      </c>
      <c r="AJ11" s="7">
        <v>0</v>
      </c>
      <c r="AK11" s="7">
        <v>691.3</v>
      </c>
      <c r="AL11" s="7">
        <v>0</v>
      </c>
    </row>
    <row r="12" spans="1:38" s="8" customFormat="1" ht="15">
      <c r="A12" s="7"/>
      <c r="B12" s="7" t="s">
        <v>29</v>
      </c>
      <c r="C12" s="7">
        <v>1723</v>
      </c>
      <c r="D12" s="7">
        <v>2209</v>
      </c>
      <c r="E12" s="7">
        <v>2209</v>
      </c>
      <c r="F12" s="7">
        <v>1119</v>
      </c>
      <c r="G12" s="7">
        <v>2631</v>
      </c>
      <c r="H12" s="7">
        <v>1208</v>
      </c>
      <c r="I12" s="7">
        <v>348</v>
      </c>
      <c r="J12" s="7">
        <v>272.8</v>
      </c>
      <c r="K12" s="7">
        <v>597</v>
      </c>
      <c r="L12" s="7">
        <v>282.199</v>
      </c>
      <c r="M12" s="7">
        <v>310.6</v>
      </c>
      <c r="N12" s="7">
        <v>218.63600000000002</v>
      </c>
      <c r="O12" s="7">
        <v>415.12</v>
      </c>
      <c r="P12" s="7">
        <v>234.5</v>
      </c>
      <c r="Q12" s="7">
        <v>1670.72</v>
      </c>
      <c r="R12" s="7">
        <v>1008.135</v>
      </c>
      <c r="S12" s="7">
        <v>378.34</v>
      </c>
      <c r="T12" s="7">
        <v>0</v>
      </c>
      <c r="U12" s="7">
        <v>688.6</v>
      </c>
      <c r="V12" s="7">
        <v>100</v>
      </c>
      <c r="W12" s="7">
        <v>1449.8</v>
      </c>
      <c r="X12" s="7">
        <v>0</v>
      </c>
      <c r="Y12" s="7">
        <v>813.1</v>
      </c>
      <c r="Z12" s="7">
        <v>0</v>
      </c>
      <c r="AA12" s="7">
        <v>3329.84</v>
      </c>
      <c r="AB12" s="7">
        <v>100</v>
      </c>
      <c r="AC12" s="7">
        <v>420.45</v>
      </c>
      <c r="AD12" s="7">
        <v>0</v>
      </c>
      <c r="AE12" s="7">
        <v>607.2</v>
      </c>
      <c r="AF12" s="7">
        <v>100</v>
      </c>
      <c r="AG12" s="7">
        <v>286.27</v>
      </c>
      <c r="AH12" s="7">
        <v>0</v>
      </c>
      <c r="AI12" s="7">
        <v>488.77</v>
      </c>
      <c r="AJ12" s="7">
        <v>0</v>
      </c>
      <c r="AK12" s="7">
        <v>1802.69</v>
      </c>
      <c r="AL12" s="7">
        <v>100</v>
      </c>
    </row>
    <row r="13" spans="1:38" s="10" customFormat="1" ht="15">
      <c r="A13" s="9"/>
      <c r="B13" s="9" t="s">
        <v>27</v>
      </c>
      <c r="C13" s="9">
        <v>1000</v>
      </c>
      <c r="D13" s="9">
        <v>1847</v>
      </c>
      <c r="E13" s="9">
        <v>1474</v>
      </c>
      <c r="F13" s="9">
        <v>828</v>
      </c>
      <c r="G13" s="9">
        <v>2059</v>
      </c>
      <c r="H13" s="9">
        <v>740</v>
      </c>
      <c r="I13" s="9">
        <v>212.5</v>
      </c>
      <c r="J13" s="9">
        <v>204.1</v>
      </c>
      <c r="K13" s="9">
        <v>422</v>
      </c>
      <c r="L13" s="9">
        <v>232.385</v>
      </c>
      <c r="M13" s="9">
        <v>183.3</v>
      </c>
      <c r="N13" s="9">
        <v>159.09300000000002</v>
      </c>
      <c r="O13" s="9">
        <v>238.72</v>
      </c>
      <c r="P13" s="9">
        <v>112.5</v>
      </c>
      <c r="Q13" s="9">
        <v>1056.52</v>
      </c>
      <c r="R13" s="9">
        <v>708.078</v>
      </c>
      <c r="S13" s="9">
        <v>266.3</v>
      </c>
      <c r="T13" s="9">
        <v>0</v>
      </c>
      <c r="U13" s="9">
        <v>426.6</v>
      </c>
      <c r="V13" s="9">
        <v>100</v>
      </c>
      <c r="W13" s="9">
        <v>1307.8</v>
      </c>
      <c r="X13" s="9">
        <v>0</v>
      </c>
      <c r="Y13" s="9">
        <v>611.1</v>
      </c>
      <c r="Z13" s="9">
        <v>0</v>
      </c>
      <c r="AA13" s="9">
        <v>2611.8</v>
      </c>
      <c r="AB13" s="9">
        <v>100</v>
      </c>
      <c r="AC13" s="9">
        <v>255.63</v>
      </c>
      <c r="AD13" s="9">
        <v>0</v>
      </c>
      <c r="AE13" s="9">
        <v>396.8</v>
      </c>
      <c r="AF13" s="9">
        <v>100</v>
      </c>
      <c r="AG13" s="9">
        <v>191.6</v>
      </c>
      <c r="AH13" s="9">
        <v>0</v>
      </c>
      <c r="AI13" s="9">
        <v>267.56</v>
      </c>
      <c r="AJ13" s="9">
        <v>0</v>
      </c>
      <c r="AK13" s="9">
        <v>1111.59</v>
      </c>
      <c r="AL13" s="9">
        <v>100</v>
      </c>
    </row>
    <row r="14" spans="1:38" s="10" customFormat="1" ht="15">
      <c r="A14" s="9"/>
      <c r="B14" s="9" t="s">
        <v>28</v>
      </c>
      <c r="C14" s="9">
        <v>723</v>
      </c>
      <c r="D14" s="9">
        <v>362</v>
      </c>
      <c r="E14" s="9">
        <v>735</v>
      </c>
      <c r="F14" s="9">
        <v>291</v>
      </c>
      <c r="G14" s="9">
        <v>572</v>
      </c>
      <c r="H14" s="9">
        <v>468</v>
      </c>
      <c r="I14" s="9">
        <v>135.5</v>
      </c>
      <c r="J14" s="9">
        <v>68.7</v>
      </c>
      <c r="K14" s="9">
        <v>175</v>
      </c>
      <c r="L14" s="9">
        <v>49.814</v>
      </c>
      <c r="M14" s="9">
        <v>127.3</v>
      </c>
      <c r="N14" s="9">
        <v>59.543000000000006</v>
      </c>
      <c r="O14" s="9">
        <v>176.4</v>
      </c>
      <c r="P14" s="9">
        <v>122</v>
      </c>
      <c r="Q14" s="9">
        <v>614.2</v>
      </c>
      <c r="R14" s="9">
        <v>300.057</v>
      </c>
      <c r="S14" s="9">
        <v>112.04</v>
      </c>
      <c r="T14" s="9">
        <v>0</v>
      </c>
      <c r="U14" s="9">
        <v>262</v>
      </c>
      <c r="V14" s="9">
        <v>0</v>
      </c>
      <c r="W14" s="9">
        <v>142</v>
      </c>
      <c r="X14" s="9">
        <v>0</v>
      </c>
      <c r="Y14" s="9">
        <v>202</v>
      </c>
      <c r="Z14" s="9">
        <v>0</v>
      </c>
      <c r="AA14" s="9">
        <v>718.04</v>
      </c>
      <c r="AB14" s="9">
        <v>0</v>
      </c>
      <c r="AC14" s="9">
        <v>164.82</v>
      </c>
      <c r="AD14" s="9">
        <v>0</v>
      </c>
      <c r="AE14" s="9">
        <v>210.4</v>
      </c>
      <c r="AF14" s="9">
        <v>0</v>
      </c>
      <c r="AG14" s="9">
        <v>94.67</v>
      </c>
      <c r="AH14" s="9">
        <v>0</v>
      </c>
      <c r="AI14" s="9">
        <v>221.21</v>
      </c>
      <c r="AJ14" s="9">
        <v>0</v>
      </c>
      <c r="AK14" s="9">
        <v>691.1</v>
      </c>
      <c r="AL14" s="9">
        <v>0</v>
      </c>
    </row>
    <row r="15" spans="1:38" ht="15">
      <c r="A15" s="7"/>
      <c r="B15" s="7" t="s">
        <v>30</v>
      </c>
      <c r="C15" s="1">
        <v>423</v>
      </c>
      <c r="D15" s="1">
        <v>1149</v>
      </c>
      <c r="E15" s="1">
        <v>438</v>
      </c>
      <c r="F15" s="1">
        <v>934</v>
      </c>
      <c r="G15" s="1">
        <v>187</v>
      </c>
      <c r="H15" s="1">
        <v>1094</v>
      </c>
      <c r="I15" s="1">
        <v>22.1</v>
      </c>
      <c r="J15" s="1">
        <v>233.4</v>
      </c>
      <c r="K15" s="1">
        <v>129</v>
      </c>
      <c r="L15" s="1">
        <v>147.8</v>
      </c>
      <c r="M15" s="1">
        <v>29.8</v>
      </c>
      <c r="N15" s="1">
        <v>167.8</v>
      </c>
      <c r="O15" s="1">
        <v>121.2</v>
      </c>
      <c r="P15" s="1">
        <v>211.8</v>
      </c>
      <c r="Q15" s="1">
        <v>302.1</v>
      </c>
      <c r="R15" s="1">
        <v>760.8</v>
      </c>
      <c r="S15" s="1">
        <v>35.6</v>
      </c>
      <c r="T15" s="1">
        <v>0</v>
      </c>
      <c r="U15" s="1">
        <v>233.7</v>
      </c>
      <c r="V15" s="1">
        <v>0</v>
      </c>
      <c r="W15" s="1">
        <v>11</v>
      </c>
      <c r="X15" s="1">
        <v>0</v>
      </c>
      <c r="Y15" s="1">
        <v>554</v>
      </c>
      <c r="Z15" s="1">
        <v>0</v>
      </c>
      <c r="AA15" s="1">
        <v>834.3</v>
      </c>
      <c r="AB15" s="1">
        <v>0</v>
      </c>
      <c r="AC15" s="1">
        <v>99.17</v>
      </c>
      <c r="AD15" s="1">
        <v>0</v>
      </c>
      <c r="AE15" s="1">
        <v>179.9</v>
      </c>
      <c r="AF15" s="1">
        <v>0</v>
      </c>
      <c r="AG15" s="1">
        <v>11.2</v>
      </c>
      <c r="AH15" s="1">
        <v>0</v>
      </c>
      <c r="AI15" s="1">
        <v>242.63</v>
      </c>
      <c r="AJ15" s="1">
        <v>0</v>
      </c>
      <c r="AK15" s="1">
        <v>532.9</v>
      </c>
      <c r="AL15" s="1">
        <v>0</v>
      </c>
    </row>
    <row r="16" spans="1:38" s="11" customFormat="1" ht="15">
      <c r="A16" s="9"/>
      <c r="B16" s="9" t="s">
        <v>27</v>
      </c>
      <c r="C16" s="3">
        <v>308</v>
      </c>
      <c r="D16" s="3">
        <v>851</v>
      </c>
      <c r="E16" s="3">
        <v>221</v>
      </c>
      <c r="F16" s="3">
        <v>681</v>
      </c>
      <c r="G16" s="3">
        <v>71</v>
      </c>
      <c r="H16" s="3">
        <v>652</v>
      </c>
      <c r="I16" s="3">
        <v>4.1</v>
      </c>
      <c r="J16" s="3">
        <v>172.2</v>
      </c>
      <c r="K16" s="3">
        <v>60.3</v>
      </c>
      <c r="L16" s="3">
        <v>104.2</v>
      </c>
      <c r="M16" s="3">
        <v>2.5</v>
      </c>
      <c r="N16" s="3">
        <v>116.7</v>
      </c>
      <c r="O16" s="3">
        <v>43.08</v>
      </c>
      <c r="P16" s="3">
        <v>92.8</v>
      </c>
      <c r="Q16" s="3">
        <v>109.98</v>
      </c>
      <c r="R16" s="3">
        <v>485.9</v>
      </c>
      <c r="S16" s="3">
        <v>25.4</v>
      </c>
      <c r="T16" s="3">
        <v>0</v>
      </c>
      <c r="U16" s="3">
        <v>63.8</v>
      </c>
      <c r="V16" s="3">
        <v>0</v>
      </c>
      <c r="W16" s="3">
        <v>1.7</v>
      </c>
      <c r="X16" s="3">
        <v>0</v>
      </c>
      <c r="Y16" s="3">
        <v>427.8</v>
      </c>
      <c r="Z16" s="3">
        <v>0</v>
      </c>
      <c r="AA16" s="3">
        <v>518.7</v>
      </c>
      <c r="AB16" s="3">
        <v>0</v>
      </c>
      <c r="AC16" s="3">
        <v>23.65</v>
      </c>
      <c r="AD16" s="3">
        <v>0</v>
      </c>
      <c r="AE16" s="3">
        <v>42.3</v>
      </c>
      <c r="AF16" s="3">
        <v>0</v>
      </c>
      <c r="AG16" s="3">
        <v>1.3</v>
      </c>
      <c r="AH16" s="3">
        <v>0</v>
      </c>
      <c r="AI16" s="3">
        <v>84.31</v>
      </c>
      <c r="AJ16" s="3">
        <v>0</v>
      </c>
      <c r="AK16" s="3">
        <v>151.56</v>
      </c>
      <c r="AL16" s="3">
        <v>0</v>
      </c>
    </row>
    <row r="17" spans="1:38" s="11" customFormat="1" ht="15">
      <c r="A17" s="9"/>
      <c r="B17" s="9" t="s">
        <v>28</v>
      </c>
      <c r="C17" s="3">
        <v>115</v>
      </c>
      <c r="D17" s="3">
        <v>298</v>
      </c>
      <c r="E17" s="3">
        <v>217</v>
      </c>
      <c r="F17" s="3">
        <v>253</v>
      </c>
      <c r="G17" s="3">
        <v>116</v>
      </c>
      <c r="H17" s="3">
        <v>442</v>
      </c>
      <c r="I17" s="3">
        <v>18</v>
      </c>
      <c r="J17" s="3">
        <v>61.2</v>
      </c>
      <c r="K17" s="3">
        <v>68.7</v>
      </c>
      <c r="L17" s="3">
        <v>43.6</v>
      </c>
      <c r="M17" s="3">
        <v>27.3</v>
      </c>
      <c r="N17" s="3">
        <v>51.1</v>
      </c>
      <c r="O17" s="3">
        <v>78.12</v>
      </c>
      <c r="P17" s="3">
        <v>119</v>
      </c>
      <c r="Q17" s="3">
        <v>192.12</v>
      </c>
      <c r="R17" s="3">
        <v>274.9</v>
      </c>
      <c r="S17" s="3">
        <v>10.2</v>
      </c>
      <c r="T17" s="3">
        <v>0</v>
      </c>
      <c r="U17" s="3">
        <v>169.9</v>
      </c>
      <c r="V17" s="3">
        <v>0</v>
      </c>
      <c r="W17" s="3">
        <v>9.3</v>
      </c>
      <c r="X17" s="3">
        <v>0</v>
      </c>
      <c r="Y17" s="3">
        <v>126.2</v>
      </c>
      <c r="Z17" s="3">
        <v>0</v>
      </c>
      <c r="AA17" s="3">
        <v>315.6</v>
      </c>
      <c r="AB17" s="3">
        <v>0</v>
      </c>
      <c r="AC17" s="3">
        <v>75.52</v>
      </c>
      <c r="AD17" s="3">
        <v>0</v>
      </c>
      <c r="AE17" s="3">
        <v>137.6</v>
      </c>
      <c r="AF17" s="3">
        <v>0</v>
      </c>
      <c r="AG17" s="3">
        <v>9.9</v>
      </c>
      <c r="AH17" s="3">
        <v>0</v>
      </c>
      <c r="AI17" s="3">
        <v>158.32</v>
      </c>
      <c r="AJ17" s="3">
        <v>0</v>
      </c>
      <c r="AK17" s="3">
        <v>381.34</v>
      </c>
      <c r="AL17" s="3">
        <v>0</v>
      </c>
    </row>
    <row r="18" spans="1:38" ht="15">
      <c r="A18" s="7"/>
      <c r="B18" s="7" t="s">
        <v>31</v>
      </c>
      <c r="C18" s="1">
        <v>943</v>
      </c>
      <c r="D18" s="1">
        <v>0</v>
      </c>
      <c r="E18" s="1">
        <v>910</v>
      </c>
      <c r="F18" s="1">
        <v>0</v>
      </c>
      <c r="G18" s="1">
        <v>903</v>
      </c>
      <c r="H18" s="1">
        <v>0</v>
      </c>
      <c r="I18" s="1">
        <v>245.3</v>
      </c>
      <c r="J18" s="1">
        <v>0</v>
      </c>
      <c r="K18" s="1">
        <v>228.8</v>
      </c>
      <c r="L18" s="1">
        <v>0</v>
      </c>
      <c r="M18" s="1">
        <v>252.8</v>
      </c>
      <c r="N18" s="1">
        <v>0</v>
      </c>
      <c r="O18" s="1">
        <v>224.68</v>
      </c>
      <c r="P18" s="1">
        <v>0</v>
      </c>
      <c r="Q18" s="1">
        <v>951.58</v>
      </c>
      <c r="R18" s="1">
        <v>0</v>
      </c>
      <c r="S18" s="1">
        <v>253.7</v>
      </c>
      <c r="T18" s="1">
        <v>0</v>
      </c>
      <c r="U18" s="1">
        <v>234.4</v>
      </c>
      <c r="V18" s="1">
        <v>0</v>
      </c>
      <c r="W18" s="1">
        <v>1426</v>
      </c>
      <c r="X18" s="1">
        <v>0</v>
      </c>
      <c r="Y18" s="1">
        <v>211.9</v>
      </c>
      <c r="Z18" s="1">
        <v>0</v>
      </c>
      <c r="AA18" s="1">
        <v>2126</v>
      </c>
      <c r="AB18" s="1">
        <v>0</v>
      </c>
      <c r="AC18" s="1">
        <v>224.1</v>
      </c>
      <c r="AD18" s="1">
        <v>0</v>
      </c>
      <c r="AE18" s="1">
        <v>213.1</v>
      </c>
      <c r="AF18" s="1">
        <v>0</v>
      </c>
      <c r="AG18" s="1">
        <v>249.4</v>
      </c>
      <c r="AH18" s="1">
        <v>0</v>
      </c>
      <c r="AI18" s="1">
        <v>212.45</v>
      </c>
      <c r="AJ18" s="1">
        <v>0</v>
      </c>
      <c r="AK18" s="1">
        <v>899.05</v>
      </c>
      <c r="AL18" s="1">
        <v>0</v>
      </c>
    </row>
    <row r="19" spans="1:38" s="11" customFormat="1" ht="15">
      <c r="A19" s="9"/>
      <c r="B19" s="9" t="s">
        <v>27</v>
      </c>
      <c r="C19" s="3">
        <v>564</v>
      </c>
      <c r="D19" s="3">
        <v>0</v>
      </c>
      <c r="E19" s="3">
        <v>572</v>
      </c>
      <c r="F19" s="3">
        <v>0</v>
      </c>
      <c r="G19" s="3">
        <v>583</v>
      </c>
      <c r="H19" s="3">
        <v>0</v>
      </c>
      <c r="I19" s="3">
        <v>150.2</v>
      </c>
      <c r="J19" s="3">
        <v>0</v>
      </c>
      <c r="K19" s="3">
        <v>161.8</v>
      </c>
      <c r="L19" s="3">
        <v>0</v>
      </c>
      <c r="M19" s="3">
        <v>158.5</v>
      </c>
      <c r="N19" s="3">
        <v>0</v>
      </c>
      <c r="O19" s="3">
        <v>159.94</v>
      </c>
      <c r="P19" s="3">
        <v>0</v>
      </c>
      <c r="Q19" s="3">
        <v>630.44</v>
      </c>
      <c r="R19" s="3">
        <v>0</v>
      </c>
      <c r="S19" s="3">
        <v>168.4</v>
      </c>
      <c r="T19" s="3">
        <v>0</v>
      </c>
      <c r="U19" s="3">
        <v>173.2</v>
      </c>
      <c r="V19" s="3">
        <v>0</v>
      </c>
      <c r="W19" s="3">
        <v>1297.3</v>
      </c>
      <c r="X19" s="3">
        <v>0</v>
      </c>
      <c r="Y19" s="3">
        <v>162.9</v>
      </c>
      <c r="Z19" s="3">
        <v>0</v>
      </c>
      <c r="AA19" s="3">
        <v>1801.8</v>
      </c>
      <c r="AB19" s="3">
        <v>0</v>
      </c>
      <c r="AC19" s="3">
        <v>168.34</v>
      </c>
      <c r="AD19" s="3">
        <v>0</v>
      </c>
      <c r="AE19" s="3">
        <v>170.5</v>
      </c>
      <c r="AF19" s="3">
        <v>0</v>
      </c>
      <c r="AG19" s="3">
        <v>186.6</v>
      </c>
      <c r="AH19" s="3">
        <v>0</v>
      </c>
      <c r="AI19" s="3">
        <v>166.85</v>
      </c>
      <c r="AJ19" s="3">
        <v>0</v>
      </c>
      <c r="AK19" s="3">
        <v>692.29</v>
      </c>
      <c r="AL19" s="3">
        <v>0</v>
      </c>
    </row>
    <row r="20" spans="1:38" s="11" customFormat="1" ht="15">
      <c r="A20" s="9"/>
      <c r="B20" s="9" t="s">
        <v>28</v>
      </c>
      <c r="C20" s="3">
        <v>379</v>
      </c>
      <c r="D20" s="3">
        <v>0</v>
      </c>
      <c r="E20" s="3">
        <v>338</v>
      </c>
      <c r="F20" s="3">
        <v>0</v>
      </c>
      <c r="G20" s="3">
        <v>320</v>
      </c>
      <c r="H20" s="3">
        <v>0</v>
      </c>
      <c r="I20" s="3">
        <v>95.1</v>
      </c>
      <c r="J20" s="3">
        <v>0</v>
      </c>
      <c r="K20" s="3">
        <v>67</v>
      </c>
      <c r="L20" s="3">
        <v>0</v>
      </c>
      <c r="M20" s="3">
        <v>94.3</v>
      </c>
      <c r="N20" s="3">
        <v>0</v>
      </c>
      <c r="O20" s="3">
        <v>64.74</v>
      </c>
      <c r="P20" s="3">
        <v>0</v>
      </c>
      <c r="Q20" s="3">
        <v>321.14</v>
      </c>
      <c r="R20" s="3">
        <v>0</v>
      </c>
      <c r="S20" s="3">
        <v>85.3</v>
      </c>
      <c r="T20" s="3">
        <v>0</v>
      </c>
      <c r="U20" s="3">
        <v>61.2</v>
      </c>
      <c r="V20" s="3">
        <v>0</v>
      </c>
      <c r="W20" s="3">
        <v>128.7</v>
      </c>
      <c r="X20" s="3">
        <v>0</v>
      </c>
      <c r="Y20" s="3">
        <v>49</v>
      </c>
      <c r="Z20" s="3">
        <v>0</v>
      </c>
      <c r="AA20" s="3">
        <v>324.2</v>
      </c>
      <c r="AB20" s="3">
        <v>0</v>
      </c>
      <c r="AC20" s="3">
        <v>55.76</v>
      </c>
      <c r="AD20" s="3">
        <v>0</v>
      </c>
      <c r="AE20" s="3">
        <v>42.6</v>
      </c>
      <c r="AF20" s="3">
        <v>0</v>
      </c>
      <c r="AG20" s="3">
        <v>62.8</v>
      </c>
      <c r="AH20" s="3">
        <v>0</v>
      </c>
      <c r="AI20" s="3">
        <v>45.6</v>
      </c>
      <c r="AJ20" s="3">
        <v>0</v>
      </c>
      <c r="AK20" s="3">
        <v>206.76</v>
      </c>
      <c r="AL20" s="3">
        <v>0</v>
      </c>
    </row>
    <row r="21" spans="1:38" ht="15">
      <c r="A21" s="7"/>
      <c r="B21" s="7" t="s">
        <v>32</v>
      </c>
      <c r="C21" s="1">
        <v>35</v>
      </c>
      <c r="D21" s="1">
        <v>132</v>
      </c>
      <c r="E21" s="1">
        <v>221</v>
      </c>
      <c r="F21" s="1">
        <v>68</v>
      </c>
      <c r="G21" s="1">
        <v>124</v>
      </c>
      <c r="H21" s="1">
        <v>32</v>
      </c>
      <c r="I21" s="1">
        <v>25.1</v>
      </c>
      <c r="J21" s="1">
        <v>11.4</v>
      </c>
      <c r="K21" s="1">
        <v>34.6</v>
      </c>
      <c r="L21" s="1">
        <v>4.6</v>
      </c>
      <c r="M21" s="1">
        <v>8.1</v>
      </c>
      <c r="N21" s="1">
        <v>5.1</v>
      </c>
      <c r="O21" s="1">
        <v>27.84</v>
      </c>
      <c r="P21" s="1">
        <v>4.7</v>
      </c>
      <c r="Q21" s="1">
        <v>95.64</v>
      </c>
      <c r="R21" s="1">
        <v>25.8</v>
      </c>
      <c r="S21" s="1">
        <v>3.4</v>
      </c>
      <c r="T21" s="1">
        <v>0</v>
      </c>
      <c r="U21" s="1">
        <v>24.6</v>
      </c>
      <c r="V21" s="1">
        <v>0</v>
      </c>
      <c r="W21" s="1">
        <v>9.5</v>
      </c>
      <c r="X21" s="1">
        <v>0</v>
      </c>
      <c r="Y21" s="1">
        <v>21.8</v>
      </c>
      <c r="Z21" s="1">
        <v>0</v>
      </c>
      <c r="AA21" s="1">
        <v>59.3</v>
      </c>
      <c r="AB21" s="1">
        <v>0</v>
      </c>
      <c r="AC21" s="1">
        <v>5.58</v>
      </c>
      <c r="AD21" s="1">
        <v>0</v>
      </c>
      <c r="AE21" s="1">
        <v>25.7</v>
      </c>
      <c r="AF21" s="1">
        <v>0</v>
      </c>
      <c r="AG21" s="1">
        <v>5.97</v>
      </c>
      <c r="AH21" s="1">
        <v>0</v>
      </c>
      <c r="AI21" s="1">
        <v>14.69</v>
      </c>
      <c r="AJ21" s="1">
        <v>0</v>
      </c>
      <c r="AK21" s="1">
        <v>51.94</v>
      </c>
      <c r="AL21" s="1">
        <v>0</v>
      </c>
    </row>
    <row r="22" spans="1:38" s="11" customFormat="1" ht="15">
      <c r="A22" s="9"/>
      <c r="B22" s="9" t="s">
        <v>27</v>
      </c>
      <c r="C22" s="3">
        <v>20</v>
      </c>
      <c r="D22" s="3">
        <v>104</v>
      </c>
      <c r="E22" s="3">
        <v>180</v>
      </c>
      <c r="F22" s="3">
        <v>55</v>
      </c>
      <c r="G22" s="3">
        <v>100</v>
      </c>
      <c r="H22" s="3">
        <v>25</v>
      </c>
      <c r="I22" s="3">
        <v>13.7</v>
      </c>
      <c r="J22" s="3">
        <v>8.9</v>
      </c>
      <c r="K22" s="3">
        <v>30.4</v>
      </c>
      <c r="L22" s="3">
        <v>4</v>
      </c>
      <c r="M22" s="3">
        <v>5.8</v>
      </c>
      <c r="N22" s="3">
        <v>4.5</v>
      </c>
      <c r="O22" s="3">
        <v>20.7</v>
      </c>
      <c r="P22" s="3">
        <v>4.1</v>
      </c>
      <c r="Q22" s="3">
        <v>70.6</v>
      </c>
      <c r="R22" s="3">
        <v>21.5</v>
      </c>
      <c r="S22" s="3">
        <v>2.5</v>
      </c>
      <c r="T22" s="3">
        <v>0</v>
      </c>
      <c r="U22" s="3">
        <v>18.3</v>
      </c>
      <c r="V22" s="3">
        <v>0</v>
      </c>
      <c r="W22" s="3">
        <v>7.3</v>
      </c>
      <c r="X22" s="3">
        <v>0</v>
      </c>
      <c r="Y22" s="3">
        <v>13.4</v>
      </c>
      <c r="Z22" s="3">
        <v>0</v>
      </c>
      <c r="AA22" s="3">
        <v>41.5</v>
      </c>
      <c r="AB22" s="3">
        <v>0</v>
      </c>
      <c r="AC22" s="3">
        <v>2.14</v>
      </c>
      <c r="AD22" s="3">
        <v>0</v>
      </c>
      <c r="AE22" s="3">
        <v>12.7</v>
      </c>
      <c r="AF22" s="3">
        <v>0</v>
      </c>
      <c r="AG22" s="3">
        <v>2.5</v>
      </c>
      <c r="AH22" s="3">
        <v>0</v>
      </c>
      <c r="AI22" s="3">
        <v>9.4</v>
      </c>
      <c r="AJ22" s="3">
        <v>0</v>
      </c>
      <c r="AK22" s="3">
        <v>26.74</v>
      </c>
      <c r="AL22" s="3">
        <v>0</v>
      </c>
    </row>
    <row r="23" spans="1:38" s="11" customFormat="1" ht="15">
      <c r="A23" s="9"/>
      <c r="B23" s="9" t="s">
        <v>28</v>
      </c>
      <c r="C23" s="3">
        <v>15</v>
      </c>
      <c r="D23" s="3">
        <v>28</v>
      </c>
      <c r="E23" s="3">
        <v>41</v>
      </c>
      <c r="F23" s="3">
        <v>13</v>
      </c>
      <c r="G23" s="3">
        <v>24</v>
      </c>
      <c r="H23" s="3">
        <v>7</v>
      </c>
      <c r="I23" s="3">
        <v>11.4</v>
      </c>
      <c r="J23" s="3">
        <v>2.5</v>
      </c>
      <c r="K23" s="3">
        <v>4.2</v>
      </c>
      <c r="L23" s="3">
        <v>0.6</v>
      </c>
      <c r="M23" s="3">
        <v>2.3</v>
      </c>
      <c r="N23" s="3">
        <v>0.6</v>
      </c>
      <c r="O23" s="3">
        <v>7.14</v>
      </c>
      <c r="P23" s="3">
        <v>0.6</v>
      </c>
      <c r="Q23" s="3">
        <v>25.04</v>
      </c>
      <c r="R23" s="3">
        <v>4.3</v>
      </c>
      <c r="S23" s="3">
        <v>0.9</v>
      </c>
      <c r="T23" s="3">
        <v>0</v>
      </c>
      <c r="U23" s="3">
        <v>6.3</v>
      </c>
      <c r="V23" s="3">
        <v>0</v>
      </c>
      <c r="W23" s="3">
        <v>2.2</v>
      </c>
      <c r="X23" s="3">
        <v>0</v>
      </c>
      <c r="Y23" s="3">
        <v>8.4</v>
      </c>
      <c r="Z23" s="3">
        <v>0</v>
      </c>
      <c r="AA23" s="3">
        <v>17.8</v>
      </c>
      <c r="AB23" s="3">
        <v>0</v>
      </c>
      <c r="AC23" s="3">
        <v>3.44</v>
      </c>
      <c r="AD23" s="3">
        <v>0</v>
      </c>
      <c r="AE23" s="3">
        <v>13</v>
      </c>
      <c r="AF23" s="3">
        <v>0</v>
      </c>
      <c r="AG23" s="3">
        <v>3.47</v>
      </c>
      <c r="AH23" s="3">
        <v>0</v>
      </c>
      <c r="AI23" s="3">
        <v>5.29</v>
      </c>
      <c r="AJ23" s="3">
        <v>0</v>
      </c>
      <c r="AK23" s="3">
        <v>25.2</v>
      </c>
      <c r="AL23" s="3">
        <v>0</v>
      </c>
    </row>
    <row r="24" spans="1:38" ht="15">
      <c r="A24" s="7"/>
      <c r="B24" s="7" t="s">
        <v>33</v>
      </c>
      <c r="C24" s="1">
        <v>62</v>
      </c>
      <c r="D24" s="1">
        <v>610</v>
      </c>
      <c r="E24" s="1">
        <v>62</v>
      </c>
      <c r="F24" s="1">
        <v>0</v>
      </c>
      <c r="G24" s="1">
        <v>67</v>
      </c>
      <c r="H24" s="1">
        <v>0</v>
      </c>
      <c r="I24" s="1">
        <v>11.1</v>
      </c>
      <c r="J24" s="1">
        <v>0</v>
      </c>
      <c r="K24" s="1">
        <v>186.6</v>
      </c>
      <c r="L24" s="1">
        <v>0</v>
      </c>
      <c r="M24" s="1">
        <v>1.9</v>
      </c>
      <c r="N24" s="1">
        <v>0</v>
      </c>
      <c r="O24" s="1">
        <v>23.4</v>
      </c>
      <c r="P24" s="1">
        <v>0</v>
      </c>
      <c r="Q24" s="1">
        <v>223</v>
      </c>
      <c r="R24" s="1">
        <v>0</v>
      </c>
      <c r="S24" s="1">
        <v>1.8</v>
      </c>
      <c r="T24" s="1">
        <v>0</v>
      </c>
      <c r="U24" s="1">
        <v>178.3</v>
      </c>
      <c r="V24" s="1">
        <v>0</v>
      </c>
      <c r="W24" s="1">
        <v>1.7</v>
      </c>
      <c r="X24" s="1">
        <v>0</v>
      </c>
      <c r="Y24" s="1">
        <v>15.5</v>
      </c>
      <c r="Z24" s="1">
        <v>0</v>
      </c>
      <c r="AA24" s="1">
        <v>197.3</v>
      </c>
      <c r="AB24" s="1">
        <v>0</v>
      </c>
      <c r="AC24" s="1">
        <v>18.6</v>
      </c>
      <c r="AD24" s="1">
        <v>0</v>
      </c>
      <c r="AE24" s="1">
        <v>171</v>
      </c>
      <c r="AF24" s="1">
        <v>0</v>
      </c>
      <c r="AG24" s="1">
        <v>18.6</v>
      </c>
      <c r="AH24" s="1">
        <v>0</v>
      </c>
      <c r="AI24" s="1">
        <v>9</v>
      </c>
      <c r="AJ24" s="1">
        <v>0</v>
      </c>
      <c r="AK24" s="1">
        <v>217.2</v>
      </c>
      <c r="AL24" s="1">
        <v>0</v>
      </c>
    </row>
    <row r="25" spans="1:38" s="11" customFormat="1" ht="15">
      <c r="A25" s="9"/>
      <c r="B25" s="9" t="s">
        <v>27</v>
      </c>
      <c r="C25" s="3">
        <v>0</v>
      </c>
      <c r="D25" s="3">
        <v>610</v>
      </c>
      <c r="E25" s="3">
        <v>0</v>
      </c>
      <c r="F25" s="3">
        <v>0</v>
      </c>
      <c r="G25" s="3">
        <v>3</v>
      </c>
      <c r="H25" s="3">
        <v>0</v>
      </c>
      <c r="I25" s="3">
        <v>4.5</v>
      </c>
      <c r="J25" s="3">
        <v>0</v>
      </c>
      <c r="K25" s="3">
        <v>155.5</v>
      </c>
      <c r="L25" s="3">
        <v>0</v>
      </c>
      <c r="M25" s="3">
        <v>1.5</v>
      </c>
      <c r="N25" s="3">
        <v>0</v>
      </c>
      <c r="O25" s="3">
        <v>0</v>
      </c>
      <c r="P25" s="3">
        <v>0</v>
      </c>
      <c r="Q25" s="3">
        <v>161.5</v>
      </c>
      <c r="R25" s="3">
        <v>0</v>
      </c>
      <c r="S25" s="3">
        <v>1.5</v>
      </c>
      <c r="T25" s="3">
        <v>0</v>
      </c>
      <c r="U25" s="3">
        <v>155</v>
      </c>
      <c r="V25" s="3">
        <v>0</v>
      </c>
      <c r="W25" s="3">
        <v>1.5</v>
      </c>
      <c r="X25" s="3">
        <v>0</v>
      </c>
      <c r="Y25" s="3">
        <v>0</v>
      </c>
      <c r="Z25" s="3">
        <v>0</v>
      </c>
      <c r="AA25" s="3">
        <v>158</v>
      </c>
      <c r="AB25" s="3">
        <v>0</v>
      </c>
      <c r="AC25" s="3">
        <v>1.5</v>
      </c>
      <c r="AD25" s="3">
        <v>0</v>
      </c>
      <c r="AE25" s="3">
        <v>155</v>
      </c>
      <c r="AF25" s="3">
        <v>0</v>
      </c>
      <c r="AG25" s="3">
        <v>1.2</v>
      </c>
      <c r="AH25" s="3">
        <v>0</v>
      </c>
      <c r="AI25" s="3">
        <v>0</v>
      </c>
      <c r="AJ25" s="3">
        <v>0</v>
      </c>
      <c r="AK25" s="3">
        <v>157.7</v>
      </c>
      <c r="AL25" s="3">
        <v>0</v>
      </c>
    </row>
    <row r="26" spans="1:38" s="11" customFormat="1" ht="15">
      <c r="A26" s="9"/>
      <c r="B26" s="9" t="s">
        <v>28</v>
      </c>
      <c r="C26" s="3">
        <v>62</v>
      </c>
      <c r="D26" s="3">
        <v>0</v>
      </c>
      <c r="E26" s="3">
        <v>62</v>
      </c>
      <c r="F26" s="3">
        <v>0</v>
      </c>
      <c r="G26" s="3">
        <v>64</v>
      </c>
      <c r="H26" s="3">
        <v>0</v>
      </c>
      <c r="I26" s="3">
        <v>6.6</v>
      </c>
      <c r="J26" s="3">
        <v>0</v>
      </c>
      <c r="K26" s="3">
        <v>31.1</v>
      </c>
      <c r="L26" s="3">
        <v>0</v>
      </c>
      <c r="M26" s="3">
        <v>0.4</v>
      </c>
      <c r="N26" s="3">
        <v>0</v>
      </c>
      <c r="O26" s="3">
        <v>23.4</v>
      </c>
      <c r="P26" s="3">
        <v>0</v>
      </c>
      <c r="Q26" s="3">
        <v>61.5</v>
      </c>
      <c r="R26" s="3">
        <v>0</v>
      </c>
      <c r="S26" s="3">
        <v>0.3</v>
      </c>
      <c r="T26" s="3">
        <v>0</v>
      </c>
      <c r="U26" s="3">
        <v>23.3</v>
      </c>
      <c r="V26" s="3">
        <v>0</v>
      </c>
      <c r="W26" s="3">
        <v>0.2</v>
      </c>
      <c r="X26" s="3">
        <v>0</v>
      </c>
      <c r="Y26" s="3">
        <v>15.5</v>
      </c>
      <c r="Z26" s="3">
        <v>0</v>
      </c>
      <c r="AA26" s="3">
        <v>39.3</v>
      </c>
      <c r="AB26" s="3">
        <v>0</v>
      </c>
      <c r="AC26" s="3">
        <v>17.1</v>
      </c>
      <c r="AD26" s="3">
        <v>0</v>
      </c>
      <c r="AE26" s="3">
        <v>16</v>
      </c>
      <c r="AF26" s="3">
        <v>0</v>
      </c>
      <c r="AG26" s="3">
        <v>17.4</v>
      </c>
      <c r="AH26" s="3">
        <v>0</v>
      </c>
      <c r="AI26" s="3">
        <v>9</v>
      </c>
      <c r="AJ26" s="3">
        <v>0</v>
      </c>
      <c r="AK26" s="3">
        <v>59.5</v>
      </c>
      <c r="AL26" s="3">
        <v>0</v>
      </c>
    </row>
    <row r="27" spans="1:38" ht="15">
      <c r="A27" s="7"/>
      <c r="B27" s="7" t="s">
        <v>34</v>
      </c>
      <c r="C27" s="1">
        <v>49</v>
      </c>
      <c r="D27" s="1">
        <v>166</v>
      </c>
      <c r="E27" s="1">
        <v>56</v>
      </c>
      <c r="F27" s="1">
        <v>117</v>
      </c>
      <c r="G27" s="1">
        <v>24</v>
      </c>
      <c r="H27" s="1">
        <v>82</v>
      </c>
      <c r="I27" s="1">
        <v>0</v>
      </c>
      <c r="J27" s="1">
        <v>28</v>
      </c>
      <c r="K27" s="1">
        <v>0</v>
      </c>
      <c r="L27" s="1">
        <v>29.799</v>
      </c>
      <c r="M27" s="1">
        <v>0</v>
      </c>
      <c r="N27" s="1">
        <v>45.736000000000004</v>
      </c>
      <c r="O27" s="1">
        <v>0</v>
      </c>
      <c r="P27" s="1">
        <v>18</v>
      </c>
      <c r="Q27" s="1">
        <v>0</v>
      </c>
      <c r="R27" s="1">
        <v>121.535</v>
      </c>
      <c r="S27" s="1">
        <v>64.5</v>
      </c>
      <c r="T27" s="1">
        <v>0</v>
      </c>
      <c r="U27" s="1">
        <v>0</v>
      </c>
      <c r="V27" s="1">
        <v>0</v>
      </c>
      <c r="W27" s="1">
        <v>0</v>
      </c>
      <c r="X27" s="1">
        <v>0</v>
      </c>
      <c r="Y27" s="1">
        <v>9</v>
      </c>
      <c r="Z27" s="1">
        <v>0</v>
      </c>
      <c r="AA27" s="1">
        <v>73.5</v>
      </c>
      <c r="AB27" s="1">
        <v>0</v>
      </c>
      <c r="AC27" s="1">
        <v>71</v>
      </c>
      <c r="AD27" s="1">
        <v>0</v>
      </c>
      <c r="AE27" s="1">
        <v>0</v>
      </c>
      <c r="AF27" s="1">
        <v>0</v>
      </c>
      <c r="AG27" s="1">
        <v>0</v>
      </c>
      <c r="AH27" s="1">
        <v>0</v>
      </c>
      <c r="AI27" s="1">
        <v>8</v>
      </c>
      <c r="AJ27" s="1">
        <v>0</v>
      </c>
      <c r="AK27" s="1">
        <v>79</v>
      </c>
      <c r="AL27" s="1">
        <v>0</v>
      </c>
    </row>
    <row r="28" spans="1:38" s="12" customFormat="1" ht="15">
      <c r="A28" s="9"/>
      <c r="B28" s="9" t="s">
        <v>27</v>
      </c>
      <c r="C28" s="3">
        <v>49</v>
      </c>
      <c r="D28" s="3">
        <v>130</v>
      </c>
      <c r="E28" s="3">
        <v>56</v>
      </c>
      <c r="F28" s="3">
        <v>92</v>
      </c>
      <c r="G28" s="3">
        <v>19</v>
      </c>
      <c r="H28" s="3">
        <v>63</v>
      </c>
      <c r="I28" s="3">
        <v>0</v>
      </c>
      <c r="J28" s="3">
        <v>23</v>
      </c>
      <c r="K28" s="3">
        <v>0</v>
      </c>
      <c r="L28" s="3">
        <v>24.185</v>
      </c>
      <c r="M28" s="3">
        <v>0</v>
      </c>
      <c r="N28" s="3">
        <v>37.893</v>
      </c>
      <c r="O28" s="3">
        <v>0</v>
      </c>
      <c r="P28" s="3">
        <v>15.6</v>
      </c>
      <c r="Q28" s="3">
        <v>0</v>
      </c>
      <c r="R28" s="3">
        <v>100.678</v>
      </c>
      <c r="S28" s="3">
        <v>51.5</v>
      </c>
      <c r="T28" s="3">
        <v>0</v>
      </c>
      <c r="U28" s="3">
        <v>0</v>
      </c>
      <c r="V28" s="3">
        <v>0</v>
      </c>
      <c r="W28" s="3">
        <v>0</v>
      </c>
      <c r="X28" s="3">
        <v>0</v>
      </c>
      <c r="Y28" s="3">
        <v>7</v>
      </c>
      <c r="Z28" s="3">
        <v>0</v>
      </c>
      <c r="AA28" s="3">
        <v>58.5</v>
      </c>
      <c r="AB28" s="3">
        <v>0</v>
      </c>
      <c r="AC28" s="3">
        <v>60</v>
      </c>
      <c r="AD28" s="3">
        <v>0</v>
      </c>
      <c r="AE28" s="3">
        <v>0</v>
      </c>
      <c r="AF28" s="3">
        <v>0</v>
      </c>
      <c r="AG28" s="3">
        <v>0</v>
      </c>
      <c r="AH28" s="3">
        <v>0</v>
      </c>
      <c r="AI28" s="3">
        <v>7</v>
      </c>
      <c r="AJ28" s="3">
        <v>0</v>
      </c>
      <c r="AK28" s="3">
        <v>67</v>
      </c>
      <c r="AL28" s="3">
        <v>0</v>
      </c>
    </row>
    <row r="29" spans="1:38" s="12" customFormat="1" ht="15">
      <c r="A29" s="9"/>
      <c r="B29" s="9" t="s">
        <v>28</v>
      </c>
      <c r="C29" s="3">
        <v>0</v>
      </c>
      <c r="D29" s="3">
        <v>36</v>
      </c>
      <c r="E29" s="3">
        <v>0</v>
      </c>
      <c r="F29" s="3">
        <v>25</v>
      </c>
      <c r="G29" s="3">
        <v>5</v>
      </c>
      <c r="H29" s="3">
        <v>19</v>
      </c>
      <c r="I29" s="3">
        <v>0</v>
      </c>
      <c r="J29" s="3">
        <v>5</v>
      </c>
      <c r="K29" s="3">
        <v>0</v>
      </c>
      <c r="L29" s="3">
        <v>5.614</v>
      </c>
      <c r="M29" s="3">
        <v>0</v>
      </c>
      <c r="N29" s="3">
        <v>7.843</v>
      </c>
      <c r="O29" s="3">
        <v>0</v>
      </c>
      <c r="P29" s="3">
        <v>2.4</v>
      </c>
      <c r="Q29" s="3">
        <v>0</v>
      </c>
      <c r="R29" s="3">
        <v>20.857</v>
      </c>
      <c r="S29" s="3">
        <v>13</v>
      </c>
      <c r="T29" s="3">
        <v>0</v>
      </c>
      <c r="U29" s="3">
        <v>0</v>
      </c>
      <c r="V29" s="3">
        <v>0</v>
      </c>
      <c r="W29" s="3">
        <v>0</v>
      </c>
      <c r="X29" s="3">
        <v>0</v>
      </c>
      <c r="Y29" s="3">
        <v>2</v>
      </c>
      <c r="Z29" s="3">
        <v>0</v>
      </c>
      <c r="AA29" s="3">
        <v>15</v>
      </c>
      <c r="AB29" s="3">
        <v>0</v>
      </c>
      <c r="AC29" s="3">
        <v>11</v>
      </c>
      <c r="AD29" s="3">
        <v>0</v>
      </c>
      <c r="AE29" s="3">
        <v>0</v>
      </c>
      <c r="AF29" s="3">
        <v>0</v>
      </c>
      <c r="AG29" s="3">
        <v>0</v>
      </c>
      <c r="AH29" s="3">
        <v>0</v>
      </c>
      <c r="AI29" s="3">
        <v>1</v>
      </c>
      <c r="AJ29" s="3">
        <v>0</v>
      </c>
      <c r="AK29" s="3">
        <v>12</v>
      </c>
      <c r="AL29" s="3">
        <v>0</v>
      </c>
    </row>
    <row r="30" spans="1:38" ht="15">
      <c r="A30" s="7"/>
      <c r="B30" s="7" t="s">
        <v>35</v>
      </c>
      <c r="C30" s="1">
        <v>211</v>
      </c>
      <c r="D30" s="1">
        <v>152</v>
      </c>
      <c r="E30" s="1">
        <v>522</v>
      </c>
      <c r="F30" s="1">
        <v>0</v>
      </c>
      <c r="G30" s="1">
        <v>1326</v>
      </c>
      <c r="H30" s="1">
        <v>0</v>
      </c>
      <c r="I30" s="1">
        <v>44.4</v>
      </c>
      <c r="J30" s="1">
        <v>0</v>
      </c>
      <c r="K30" s="1">
        <v>18</v>
      </c>
      <c r="L30" s="1">
        <v>100</v>
      </c>
      <c r="M30" s="1">
        <v>18</v>
      </c>
      <c r="N30" s="1">
        <v>0</v>
      </c>
      <c r="O30" s="1">
        <v>18</v>
      </c>
      <c r="P30" s="1">
        <v>0</v>
      </c>
      <c r="Q30" s="1">
        <v>98.4</v>
      </c>
      <c r="R30" s="1">
        <v>100</v>
      </c>
      <c r="S30" s="1">
        <v>19.34</v>
      </c>
      <c r="T30" s="1">
        <v>0</v>
      </c>
      <c r="U30" s="1">
        <v>17.6</v>
      </c>
      <c r="V30" s="1">
        <v>100</v>
      </c>
      <c r="W30" s="1">
        <v>1.6</v>
      </c>
      <c r="X30" s="1">
        <v>0</v>
      </c>
      <c r="Y30" s="1">
        <v>0.9</v>
      </c>
      <c r="Z30" s="1">
        <v>0</v>
      </c>
      <c r="AA30" s="1">
        <v>39.44</v>
      </c>
      <c r="AB30" s="1">
        <v>100</v>
      </c>
      <c r="AC30" s="1">
        <v>2</v>
      </c>
      <c r="AD30" s="1">
        <v>0</v>
      </c>
      <c r="AE30" s="1">
        <v>0</v>
      </c>
      <c r="AF30" s="1">
        <v>100</v>
      </c>
      <c r="AG30" s="1">
        <v>1.1</v>
      </c>
      <c r="AH30" s="1">
        <v>0</v>
      </c>
      <c r="AI30" s="1">
        <v>2</v>
      </c>
      <c r="AJ30" s="1">
        <v>0</v>
      </c>
      <c r="AK30" s="1">
        <v>22.6</v>
      </c>
      <c r="AL30" s="1">
        <v>100</v>
      </c>
    </row>
    <row r="31" spans="1:38" s="11" customFormat="1" ht="15">
      <c r="A31" s="9"/>
      <c r="B31" s="9" t="s">
        <v>27</v>
      </c>
      <c r="C31" s="3">
        <v>59</v>
      </c>
      <c r="D31" s="3">
        <v>152</v>
      </c>
      <c r="E31" s="3">
        <v>445</v>
      </c>
      <c r="F31" s="3">
        <v>0</v>
      </c>
      <c r="G31" s="3">
        <v>1283</v>
      </c>
      <c r="H31" s="3">
        <v>0</v>
      </c>
      <c r="I31" s="3">
        <v>40</v>
      </c>
      <c r="J31" s="3">
        <v>0</v>
      </c>
      <c r="K31" s="3">
        <v>14</v>
      </c>
      <c r="L31" s="3">
        <v>100</v>
      </c>
      <c r="M31" s="3">
        <v>15</v>
      </c>
      <c r="N31" s="3">
        <v>0</v>
      </c>
      <c r="O31" s="3">
        <v>15</v>
      </c>
      <c r="P31" s="3">
        <v>0</v>
      </c>
      <c r="Q31" s="3">
        <v>84</v>
      </c>
      <c r="R31" s="3">
        <v>100</v>
      </c>
      <c r="S31" s="3">
        <v>17</v>
      </c>
      <c r="T31" s="3">
        <v>0</v>
      </c>
      <c r="U31" s="3">
        <v>16.3</v>
      </c>
      <c r="V31" s="3">
        <v>100</v>
      </c>
      <c r="W31" s="3">
        <v>0</v>
      </c>
      <c r="X31" s="3">
        <v>0</v>
      </c>
      <c r="Y31" s="3">
        <v>0</v>
      </c>
      <c r="Z31" s="3">
        <v>0</v>
      </c>
      <c r="AA31" s="3">
        <v>33.3</v>
      </c>
      <c r="AB31" s="3">
        <v>100</v>
      </c>
      <c r="AC31" s="3">
        <v>0</v>
      </c>
      <c r="AD31" s="3">
        <v>0</v>
      </c>
      <c r="AE31" s="3">
        <v>16.3</v>
      </c>
      <c r="AF31" s="3">
        <v>100</v>
      </c>
      <c r="AG31" s="3">
        <v>0</v>
      </c>
      <c r="AH31" s="3">
        <v>0</v>
      </c>
      <c r="AI31" s="3">
        <v>0</v>
      </c>
      <c r="AJ31" s="3">
        <v>0</v>
      </c>
      <c r="AK31" s="3">
        <v>16.3</v>
      </c>
      <c r="AL31" s="3">
        <v>100</v>
      </c>
    </row>
    <row r="32" spans="1:38" s="11" customFormat="1" ht="15">
      <c r="A32" s="9"/>
      <c r="B32" s="9" t="s">
        <v>28</v>
      </c>
      <c r="C32" s="3">
        <v>152</v>
      </c>
      <c r="D32" s="3">
        <v>0</v>
      </c>
      <c r="E32" s="3">
        <v>77</v>
      </c>
      <c r="F32" s="3">
        <v>0</v>
      </c>
      <c r="G32" s="3">
        <v>43</v>
      </c>
      <c r="H32" s="3">
        <v>0</v>
      </c>
      <c r="I32" s="3">
        <v>4.4</v>
      </c>
      <c r="J32" s="3">
        <v>0</v>
      </c>
      <c r="K32" s="3">
        <v>4</v>
      </c>
      <c r="L32" s="3">
        <v>0</v>
      </c>
      <c r="M32" s="3">
        <v>3</v>
      </c>
      <c r="N32" s="3">
        <v>0</v>
      </c>
      <c r="O32" s="3">
        <v>3</v>
      </c>
      <c r="P32" s="3">
        <v>0</v>
      </c>
      <c r="Q32" s="3">
        <v>14.4</v>
      </c>
      <c r="R32" s="3">
        <v>0</v>
      </c>
      <c r="S32" s="3">
        <v>2.34</v>
      </c>
      <c r="T32" s="3">
        <v>0</v>
      </c>
      <c r="U32" s="3">
        <v>1.3</v>
      </c>
      <c r="V32" s="3">
        <v>0</v>
      </c>
      <c r="W32" s="3">
        <v>1.6</v>
      </c>
      <c r="X32" s="3">
        <v>0</v>
      </c>
      <c r="Y32" s="3">
        <v>0.9</v>
      </c>
      <c r="Z32" s="3">
        <v>0</v>
      </c>
      <c r="AA32" s="3">
        <v>6.14</v>
      </c>
      <c r="AB32" s="3">
        <v>0</v>
      </c>
      <c r="AC32" s="3">
        <v>2</v>
      </c>
      <c r="AD32" s="3">
        <v>0</v>
      </c>
      <c r="AE32" s="3">
        <v>1.2</v>
      </c>
      <c r="AF32" s="3">
        <v>0</v>
      </c>
      <c r="AG32" s="3">
        <v>1.1</v>
      </c>
      <c r="AH32" s="3">
        <v>0</v>
      </c>
      <c r="AI32" s="3">
        <v>2</v>
      </c>
      <c r="AJ32" s="3">
        <v>0</v>
      </c>
      <c r="AK32" s="3">
        <v>6.3</v>
      </c>
      <c r="AL32" s="3">
        <v>0</v>
      </c>
    </row>
    <row r="33" spans="1:38" ht="15">
      <c r="A33" s="9"/>
      <c r="B33" s="9" t="s">
        <v>36</v>
      </c>
      <c r="C33" s="3">
        <v>148</v>
      </c>
      <c r="D33" s="3">
        <v>0</v>
      </c>
      <c r="E33" s="3">
        <v>192</v>
      </c>
      <c r="F33" s="3">
        <v>0</v>
      </c>
      <c r="G33" s="3">
        <v>424</v>
      </c>
      <c r="H33" s="3">
        <v>0</v>
      </c>
      <c r="I33" s="3">
        <v>25</v>
      </c>
      <c r="J33" s="3">
        <v>0</v>
      </c>
      <c r="K33" s="3">
        <v>23.1</v>
      </c>
      <c r="L33" s="3">
        <v>0</v>
      </c>
      <c r="M33" s="3">
        <v>78.4</v>
      </c>
      <c r="N33" s="3">
        <v>0</v>
      </c>
      <c r="O33" s="3">
        <v>63.4</v>
      </c>
      <c r="P33" s="3">
        <v>0</v>
      </c>
      <c r="Q33" s="3">
        <v>189.9</v>
      </c>
      <c r="R33" s="3">
        <v>0</v>
      </c>
      <c r="S33" s="3">
        <v>36.5</v>
      </c>
      <c r="T33" s="3">
        <v>0</v>
      </c>
      <c r="U33" s="3">
        <v>71.1</v>
      </c>
      <c r="V33" s="3">
        <v>0</v>
      </c>
      <c r="W33" s="3">
        <v>57.7</v>
      </c>
      <c r="X33" s="3">
        <v>0</v>
      </c>
      <c r="Y33" s="3">
        <v>30.8</v>
      </c>
      <c r="Z33" s="3">
        <v>0</v>
      </c>
      <c r="AA33" s="3">
        <v>196.1</v>
      </c>
      <c r="AB33" s="3">
        <v>0</v>
      </c>
      <c r="AC33" s="3">
        <v>0</v>
      </c>
      <c r="AD33" s="3">
        <v>0</v>
      </c>
      <c r="AE33" s="3">
        <v>8.5</v>
      </c>
      <c r="AF33" s="3">
        <v>0</v>
      </c>
      <c r="AG33" s="3">
        <v>0</v>
      </c>
      <c r="AH33" s="3">
        <v>0</v>
      </c>
      <c r="AI33" s="3">
        <v>0</v>
      </c>
      <c r="AJ33" s="3">
        <v>0</v>
      </c>
      <c r="AK33" s="3">
        <v>8.5</v>
      </c>
      <c r="AL33" s="3">
        <v>0</v>
      </c>
    </row>
    <row r="34" spans="1:38" ht="15">
      <c r="A34" s="9"/>
      <c r="B34" s="7" t="s">
        <v>35</v>
      </c>
      <c r="C34" s="3">
        <v>0</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row>
    <row r="35" spans="1:38" s="13" customFormat="1" ht="15">
      <c r="A35" s="7"/>
      <c r="B35" s="7"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v>
      </c>
    </row>
    <row r="36" spans="1:38" s="13" customFormat="1" ht="15">
      <c r="A36" s="7"/>
      <c r="B36" s="7" t="s">
        <v>28</v>
      </c>
      <c r="C36" s="1">
        <v>0</v>
      </c>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0</v>
      </c>
      <c r="AE36" s="1">
        <v>0</v>
      </c>
      <c r="AF36" s="1">
        <v>0</v>
      </c>
      <c r="AG36" s="1">
        <v>0</v>
      </c>
      <c r="AH36" s="1">
        <v>0</v>
      </c>
      <c r="AI36" s="1">
        <v>0</v>
      </c>
      <c r="AJ36" s="1">
        <v>0</v>
      </c>
      <c r="AK36" s="1">
        <v>0</v>
      </c>
      <c r="AL36" s="1">
        <v>0</v>
      </c>
    </row>
    <row r="37" spans="1:38" ht="15">
      <c r="A37" s="7"/>
      <c r="B37" s="7" t="s">
        <v>37</v>
      </c>
      <c r="C37" s="1">
        <v>148</v>
      </c>
      <c r="D37" s="1">
        <v>0</v>
      </c>
      <c r="E37" s="1">
        <v>192</v>
      </c>
      <c r="F37" s="1">
        <v>0</v>
      </c>
      <c r="G37" s="1">
        <v>424</v>
      </c>
      <c r="H37" s="1">
        <v>0</v>
      </c>
      <c r="I37" s="1">
        <v>25</v>
      </c>
      <c r="J37" s="1">
        <v>0</v>
      </c>
      <c r="K37" s="1">
        <v>23.1</v>
      </c>
      <c r="L37" s="1">
        <v>0</v>
      </c>
      <c r="M37" s="1">
        <v>78.4</v>
      </c>
      <c r="N37" s="1">
        <v>0</v>
      </c>
      <c r="O37" s="1">
        <v>63.4</v>
      </c>
      <c r="P37" s="1">
        <v>0</v>
      </c>
      <c r="Q37" s="1">
        <v>189.9</v>
      </c>
      <c r="R37" s="1">
        <v>0</v>
      </c>
      <c r="S37" s="1">
        <v>36.5</v>
      </c>
      <c r="T37" s="1">
        <v>0</v>
      </c>
      <c r="U37" s="1">
        <v>71.1</v>
      </c>
      <c r="V37" s="1">
        <v>0</v>
      </c>
      <c r="W37" s="1">
        <v>57.7</v>
      </c>
      <c r="X37" s="1">
        <v>0</v>
      </c>
      <c r="Y37" s="1">
        <v>30.8</v>
      </c>
      <c r="Z37" s="1">
        <v>0</v>
      </c>
      <c r="AA37" s="1">
        <v>196.1</v>
      </c>
      <c r="AB37" s="1">
        <v>0</v>
      </c>
      <c r="AC37" s="1">
        <v>0</v>
      </c>
      <c r="AD37" s="1">
        <v>0</v>
      </c>
      <c r="AE37" s="1">
        <v>8.5</v>
      </c>
      <c r="AF37" s="1">
        <v>0</v>
      </c>
      <c r="AG37" s="1">
        <v>0</v>
      </c>
      <c r="AH37" s="1">
        <v>0</v>
      </c>
      <c r="AI37" s="1">
        <v>0</v>
      </c>
      <c r="AJ37" s="1">
        <v>0</v>
      </c>
      <c r="AK37" s="1">
        <v>8.5</v>
      </c>
      <c r="AL37" s="1">
        <v>0</v>
      </c>
    </row>
    <row r="38" spans="1:38" s="13" customFormat="1" ht="15">
      <c r="A38" s="7"/>
      <c r="B38" s="7" t="s">
        <v>27</v>
      </c>
      <c r="C38" s="1">
        <v>141</v>
      </c>
      <c r="D38" s="1">
        <v>0</v>
      </c>
      <c r="E38" s="1">
        <v>184</v>
      </c>
      <c r="F38" s="1">
        <v>0</v>
      </c>
      <c r="G38" s="1">
        <v>403</v>
      </c>
      <c r="H38" s="1">
        <v>0</v>
      </c>
      <c r="I38" s="1">
        <v>24.2</v>
      </c>
      <c r="J38" s="1">
        <v>0</v>
      </c>
      <c r="K38" s="1">
        <v>22.3</v>
      </c>
      <c r="L38" s="1">
        <v>0</v>
      </c>
      <c r="M38" s="1">
        <v>75.4</v>
      </c>
      <c r="N38" s="1">
        <v>0</v>
      </c>
      <c r="O38" s="1">
        <v>61</v>
      </c>
      <c r="P38" s="1">
        <v>0</v>
      </c>
      <c r="Q38" s="1">
        <v>182.9</v>
      </c>
      <c r="R38" s="1">
        <v>0</v>
      </c>
      <c r="S38" s="1">
        <v>35.4</v>
      </c>
      <c r="T38" s="1">
        <v>0</v>
      </c>
      <c r="U38" s="1">
        <v>69.3</v>
      </c>
      <c r="V38" s="1">
        <v>0</v>
      </c>
      <c r="W38" s="1">
        <v>56.4</v>
      </c>
      <c r="X38" s="1">
        <v>0</v>
      </c>
      <c r="Y38" s="1">
        <v>30</v>
      </c>
      <c r="Z38" s="1">
        <v>0</v>
      </c>
      <c r="AA38" s="1">
        <v>191.1</v>
      </c>
      <c r="AB38" s="1">
        <v>0</v>
      </c>
      <c r="AC38" s="1">
        <v>0</v>
      </c>
      <c r="AD38" s="1">
        <v>0</v>
      </c>
      <c r="AE38" s="1">
        <v>8.3</v>
      </c>
      <c r="AF38" s="1">
        <v>0</v>
      </c>
      <c r="AG38" s="1">
        <v>0</v>
      </c>
      <c r="AH38" s="1">
        <v>0</v>
      </c>
      <c r="AI38" s="1">
        <v>0</v>
      </c>
      <c r="AJ38" s="1">
        <v>0</v>
      </c>
      <c r="AK38" s="1">
        <v>8.3</v>
      </c>
      <c r="AL38" s="1">
        <v>0</v>
      </c>
    </row>
    <row r="39" spans="1:38" s="13" customFormat="1" ht="15">
      <c r="A39" s="7"/>
      <c r="B39" s="7" t="s">
        <v>28</v>
      </c>
      <c r="C39" s="1">
        <v>7</v>
      </c>
      <c r="D39" s="1">
        <v>0</v>
      </c>
      <c r="E39" s="1">
        <v>8</v>
      </c>
      <c r="F39" s="1">
        <v>0</v>
      </c>
      <c r="G39" s="1">
        <v>21</v>
      </c>
      <c r="H39" s="1">
        <v>0</v>
      </c>
      <c r="I39" s="1">
        <v>0.8</v>
      </c>
      <c r="J39" s="1">
        <v>0</v>
      </c>
      <c r="K39" s="1">
        <v>0.8</v>
      </c>
      <c r="L39" s="1">
        <v>0</v>
      </c>
      <c r="M39" s="1">
        <v>3</v>
      </c>
      <c r="N39" s="1">
        <v>0</v>
      </c>
      <c r="O39" s="1">
        <v>2.4</v>
      </c>
      <c r="P39" s="1">
        <v>0</v>
      </c>
      <c r="Q39" s="1">
        <v>7</v>
      </c>
      <c r="R39" s="1">
        <v>0</v>
      </c>
      <c r="S39" s="1">
        <v>1.1</v>
      </c>
      <c r="T39" s="1">
        <v>0</v>
      </c>
      <c r="U39" s="1">
        <v>1.8</v>
      </c>
      <c r="V39" s="1">
        <v>0</v>
      </c>
      <c r="W39" s="1">
        <v>1.3</v>
      </c>
      <c r="X39" s="1">
        <v>0</v>
      </c>
      <c r="Y39" s="1">
        <v>0.8</v>
      </c>
      <c r="Z39" s="1">
        <v>0</v>
      </c>
      <c r="AA39" s="1">
        <v>5</v>
      </c>
      <c r="AB39" s="1">
        <v>0</v>
      </c>
      <c r="AC39" s="1">
        <v>0</v>
      </c>
      <c r="AD39" s="1">
        <v>0</v>
      </c>
      <c r="AE39" s="1">
        <v>0.2</v>
      </c>
      <c r="AF39" s="1">
        <v>0</v>
      </c>
      <c r="AG39" s="1">
        <v>0</v>
      </c>
      <c r="AH39" s="1">
        <v>0</v>
      </c>
      <c r="AI39" s="1">
        <v>0</v>
      </c>
      <c r="AJ39" s="1">
        <v>0</v>
      </c>
      <c r="AK39" s="1">
        <v>0.2</v>
      </c>
      <c r="AL39" s="1">
        <v>0</v>
      </c>
    </row>
    <row r="40" spans="1:38" ht="15">
      <c r="A40" s="7"/>
      <c r="B40" s="5" t="s">
        <v>38</v>
      </c>
      <c r="C40" s="14" t="s">
        <v>39</v>
      </c>
      <c r="D40" s="14" t="s">
        <v>39</v>
      </c>
      <c r="E40" s="14" t="s">
        <v>39</v>
      </c>
      <c r="F40" s="14" t="s">
        <v>39</v>
      </c>
      <c r="G40" s="14" t="s">
        <v>39</v>
      </c>
      <c r="H40" s="14" t="s">
        <v>39</v>
      </c>
      <c r="I40" s="14" t="s">
        <v>39</v>
      </c>
      <c r="J40" s="14" t="s">
        <v>39</v>
      </c>
      <c r="K40" s="14" t="s">
        <v>39</v>
      </c>
      <c r="L40" s="14" t="s">
        <v>39</v>
      </c>
      <c r="M40" s="14" t="s">
        <v>39</v>
      </c>
      <c r="N40" s="14" t="s">
        <v>39</v>
      </c>
      <c r="O40" s="14" t="s">
        <v>39</v>
      </c>
      <c r="P40" s="14" t="s">
        <v>39</v>
      </c>
      <c r="Q40" s="14" t="s">
        <v>39</v>
      </c>
      <c r="R40" s="14" t="s">
        <v>39</v>
      </c>
      <c r="S40" s="14" t="s">
        <v>39</v>
      </c>
      <c r="T40" s="14" t="s">
        <v>39</v>
      </c>
      <c r="U40" s="14" t="s">
        <v>39</v>
      </c>
      <c r="V40" s="14" t="s">
        <v>39</v>
      </c>
      <c r="W40" s="14" t="s">
        <v>39</v>
      </c>
      <c r="X40" s="14" t="s">
        <v>39</v>
      </c>
      <c r="Y40" s="14" t="s">
        <v>39</v>
      </c>
      <c r="Z40" s="14" t="s">
        <v>39</v>
      </c>
      <c r="AA40" s="14" t="s">
        <v>39</v>
      </c>
      <c r="AB40" s="14" t="s">
        <v>39</v>
      </c>
      <c r="AC40" s="14" t="s">
        <v>39</v>
      </c>
      <c r="AD40" s="14" t="s">
        <v>39</v>
      </c>
      <c r="AE40" s="14" t="s">
        <v>39</v>
      </c>
      <c r="AF40" s="14" t="s">
        <v>39</v>
      </c>
      <c r="AG40" s="14" t="s">
        <v>39</v>
      </c>
      <c r="AH40" s="14" t="s">
        <v>39</v>
      </c>
      <c r="AI40" s="14" t="s">
        <v>39</v>
      </c>
      <c r="AJ40" s="14" t="s">
        <v>39</v>
      </c>
      <c r="AK40" s="14" t="s">
        <v>39</v>
      </c>
      <c r="AL40" s="14" t="s">
        <v>39</v>
      </c>
    </row>
    <row r="41" spans="1:38" ht="15">
      <c r="A41" s="7"/>
      <c r="B41" s="7" t="s">
        <v>27</v>
      </c>
      <c r="C41" s="14" t="s">
        <v>39</v>
      </c>
      <c r="D41" s="14" t="s">
        <v>39</v>
      </c>
      <c r="E41" s="14" t="s">
        <v>39</v>
      </c>
      <c r="F41" s="14" t="s">
        <v>39</v>
      </c>
      <c r="G41" s="14" t="s">
        <v>39</v>
      </c>
      <c r="H41" s="14" t="s">
        <v>39</v>
      </c>
      <c r="I41" s="14" t="s">
        <v>39</v>
      </c>
      <c r="J41" s="14" t="s">
        <v>39</v>
      </c>
      <c r="K41" s="14" t="s">
        <v>39</v>
      </c>
      <c r="L41" s="14" t="s">
        <v>39</v>
      </c>
      <c r="M41" s="14" t="s">
        <v>39</v>
      </c>
      <c r="N41" s="14" t="s">
        <v>39</v>
      </c>
      <c r="O41" s="14" t="s">
        <v>39</v>
      </c>
      <c r="P41" s="14" t="s">
        <v>39</v>
      </c>
      <c r="Q41" s="14" t="s">
        <v>39</v>
      </c>
      <c r="R41" s="14" t="s">
        <v>39</v>
      </c>
      <c r="S41" s="14" t="s">
        <v>39</v>
      </c>
      <c r="T41" s="14" t="s">
        <v>39</v>
      </c>
      <c r="U41" s="14" t="s">
        <v>39</v>
      </c>
      <c r="V41" s="14" t="s">
        <v>39</v>
      </c>
      <c r="W41" s="14" t="s">
        <v>39</v>
      </c>
      <c r="X41" s="14" t="s">
        <v>39</v>
      </c>
      <c r="Y41" s="14" t="s">
        <v>39</v>
      </c>
      <c r="Z41" s="14" t="s">
        <v>39</v>
      </c>
      <c r="AA41" s="14" t="s">
        <v>39</v>
      </c>
      <c r="AB41" s="14" t="s">
        <v>39</v>
      </c>
      <c r="AC41" s="14" t="s">
        <v>39</v>
      </c>
      <c r="AD41" s="14" t="s">
        <v>39</v>
      </c>
      <c r="AE41" s="14" t="s">
        <v>39</v>
      </c>
      <c r="AF41" s="14" t="s">
        <v>39</v>
      </c>
      <c r="AG41" s="14" t="s">
        <v>39</v>
      </c>
      <c r="AH41" s="14" t="s">
        <v>39</v>
      </c>
      <c r="AI41" s="14" t="s">
        <v>39</v>
      </c>
      <c r="AJ41" s="14" t="s">
        <v>39</v>
      </c>
      <c r="AK41" s="14" t="s">
        <v>39</v>
      </c>
      <c r="AL41" s="14" t="s">
        <v>39</v>
      </c>
    </row>
    <row r="42" spans="1:38" ht="15">
      <c r="A42" s="7"/>
      <c r="B42" s="7" t="s">
        <v>28</v>
      </c>
      <c r="C42" s="14" t="s">
        <v>39</v>
      </c>
      <c r="D42" s="14" t="s">
        <v>39</v>
      </c>
      <c r="E42" s="14" t="s">
        <v>39</v>
      </c>
      <c r="F42" s="14" t="s">
        <v>39</v>
      </c>
      <c r="G42" s="14" t="s">
        <v>39</v>
      </c>
      <c r="H42" s="14" t="s">
        <v>39</v>
      </c>
      <c r="I42" s="14" t="s">
        <v>39</v>
      </c>
      <c r="J42" s="14" t="s">
        <v>39</v>
      </c>
      <c r="K42" s="14" t="s">
        <v>39</v>
      </c>
      <c r="L42" s="14" t="s">
        <v>39</v>
      </c>
      <c r="M42" s="14" t="s">
        <v>39</v>
      </c>
      <c r="N42" s="14" t="s">
        <v>39</v>
      </c>
      <c r="O42" s="14" t="s">
        <v>39</v>
      </c>
      <c r="P42" s="14" t="s">
        <v>39</v>
      </c>
      <c r="Q42" s="14" t="s">
        <v>39</v>
      </c>
      <c r="R42" s="14" t="s">
        <v>39</v>
      </c>
      <c r="S42" s="14" t="s">
        <v>39</v>
      </c>
      <c r="T42" s="14" t="s">
        <v>39</v>
      </c>
      <c r="U42" s="14" t="s">
        <v>39</v>
      </c>
      <c r="V42" s="14" t="s">
        <v>39</v>
      </c>
      <c r="W42" s="14" t="s">
        <v>39</v>
      </c>
      <c r="X42" s="14" t="s">
        <v>39</v>
      </c>
      <c r="Y42" s="14" t="s">
        <v>39</v>
      </c>
      <c r="Z42" s="14" t="s">
        <v>39</v>
      </c>
      <c r="AA42" s="14" t="s">
        <v>39</v>
      </c>
      <c r="AB42" s="14" t="s">
        <v>39</v>
      </c>
      <c r="AC42" s="14" t="s">
        <v>39</v>
      </c>
      <c r="AD42" s="14" t="s">
        <v>39</v>
      </c>
      <c r="AE42" s="14" t="s">
        <v>39</v>
      </c>
      <c r="AF42" s="14" t="s">
        <v>39</v>
      </c>
      <c r="AG42" s="14" t="s">
        <v>39</v>
      </c>
      <c r="AH42" s="14" t="s">
        <v>39</v>
      </c>
      <c r="AI42" s="14" t="s">
        <v>39</v>
      </c>
      <c r="AJ42" s="14" t="s">
        <v>39</v>
      </c>
      <c r="AK42" s="14" t="s">
        <v>39</v>
      </c>
      <c r="AL42" s="14" t="s">
        <v>39</v>
      </c>
    </row>
    <row r="43" spans="1:38" s="11" customFormat="1" ht="15">
      <c r="A43" s="9"/>
      <c r="B43" s="9" t="s">
        <v>40</v>
      </c>
      <c r="C43" s="15" t="s">
        <v>39</v>
      </c>
      <c r="D43" s="15" t="s">
        <v>39</v>
      </c>
      <c r="E43" s="15" t="s">
        <v>39</v>
      </c>
      <c r="F43" s="15" t="s">
        <v>39</v>
      </c>
      <c r="G43" s="15" t="s">
        <v>39</v>
      </c>
      <c r="H43" s="15" t="s">
        <v>39</v>
      </c>
      <c r="I43" s="15" t="s">
        <v>39</v>
      </c>
      <c r="J43" s="15" t="s">
        <v>39</v>
      </c>
      <c r="K43" s="15" t="s">
        <v>39</v>
      </c>
      <c r="L43" s="15" t="s">
        <v>39</v>
      </c>
      <c r="M43" s="15" t="s">
        <v>39</v>
      </c>
      <c r="N43" s="15" t="s">
        <v>39</v>
      </c>
      <c r="O43" s="15" t="s">
        <v>39</v>
      </c>
      <c r="P43" s="15" t="s">
        <v>39</v>
      </c>
      <c r="Q43" s="15" t="s">
        <v>39</v>
      </c>
      <c r="R43" s="15" t="s">
        <v>39</v>
      </c>
      <c r="S43" s="15" t="s">
        <v>39</v>
      </c>
      <c r="T43" s="15" t="s">
        <v>39</v>
      </c>
      <c r="U43" s="15" t="s">
        <v>39</v>
      </c>
      <c r="V43" s="15" t="s">
        <v>39</v>
      </c>
      <c r="W43" s="15" t="s">
        <v>39</v>
      </c>
      <c r="X43" s="15" t="s">
        <v>39</v>
      </c>
      <c r="Y43" s="15" t="s">
        <v>39</v>
      </c>
      <c r="Z43" s="15" t="s">
        <v>39</v>
      </c>
      <c r="AA43" s="15" t="s">
        <v>39</v>
      </c>
      <c r="AB43" s="15" t="s">
        <v>39</v>
      </c>
      <c r="AC43" s="15" t="s">
        <v>39</v>
      </c>
      <c r="AD43" s="15" t="s">
        <v>39</v>
      </c>
      <c r="AE43" s="15" t="s">
        <v>39</v>
      </c>
      <c r="AF43" s="15" t="s">
        <v>39</v>
      </c>
      <c r="AG43" s="15" t="s">
        <v>39</v>
      </c>
      <c r="AH43" s="15" t="s">
        <v>39</v>
      </c>
      <c r="AI43" s="15" t="s">
        <v>39</v>
      </c>
      <c r="AJ43" s="15" t="s">
        <v>39</v>
      </c>
      <c r="AK43" s="15" t="s">
        <v>39</v>
      </c>
      <c r="AL43" s="15" t="s">
        <v>39</v>
      </c>
    </row>
    <row r="44" spans="1:38" s="13" customFormat="1" ht="15">
      <c r="A44" s="7"/>
      <c r="B44" s="7" t="s">
        <v>27</v>
      </c>
      <c r="C44" s="14" t="s">
        <v>39</v>
      </c>
      <c r="D44" s="14" t="s">
        <v>39</v>
      </c>
      <c r="E44" s="14" t="s">
        <v>39</v>
      </c>
      <c r="F44" s="14" t="s">
        <v>39</v>
      </c>
      <c r="G44" s="14" t="s">
        <v>39</v>
      </c>
      <c r="H44" s="14" t="s">
        <v>39</v>
      </c>
      <c r="I44" s="14" t="s">
        <v>39</v>
      </c>
      <c r="J44" s="14" t="s">
        <v>39</v>
      </c>
      <c r="K44" s="14" t="s">
        <v>39</v>
      </c>
      <c r="L44" s="14" t="s">
        <v>39</v>
      </c>
      <c r="M44" s="14" t="s">
        <v>39</v>
      </c>
      <c r="N44" s="14" t="s">
        <v>39</v>
      </c>
      <c r="O44" s="14" t="s">
        <v>39</v>
      </c>
      <c r="P44" s="14" t="s">
        <v>39</v>
      </c>
      <c r="Q44" s="14" t="s">
        <v>39</v>
      </c>
      <c r="R44" s="14" t="s">
        <v>39</v>
      </c>
      <c r="S44" s="14" t="s">
        <v>39</v>
      </c>
      <c r="T44" s="14" t="s">
        <v>39</v>
      </c>
      <c r="U44" s="14" t="s">
        <v>39</v>
      </c>
      <c r="V44" s="14" t="s">
        <v>39</v>
      </c>
      <c r="W44" s="14" t="s">
        <v>39</v>
      </c>
      <c r="X44" s="14" t="s">
        <v>39</v>
      </c>
      <c r="Y44" s="14" t="s">
        <v>39</v>
      </c>
      <c r="Z44" s="14" t="s">
        <v>39</v>
      </c>
      <c r="AA44" s="14" t="s">
        <v>39</v>
      </c>
      <c r="AB44" s="14" t="s">
        <v>39</v>
      </c>
      <c r="AC44" s="14" t="s">
        <v>39</v>
      </c>
      <c r="AD44" s="14" t="s">
        <v>39</v>
      </c>
      <c r="AE44" s="14" t="s">
        <v>39</v>
      </c>
      <c r="AF44" s="14" t="s">
        <v>39</v>
      </c>
      <c r="AG44" s="14" t="s">
        <v>39</v>
      </c>
      <c r="AH44" s="14" t="s">
        <v>39</v>
      </c>
      <c r="AI44" s="14" t="s">
        <v>39</v>
      </c>
      <c r="AJ44" s="14" t="s">
        <v>39</v>
      </c>
      <c r="AK44" s="14" t="s">
        <v>39</v>
      </c>
      <c r="AL44" s="14" t="s">
        <v>39</v>
      </c>
    </row>
    <row r="45" spans="1:38" s="13" customFormat="1" ht="15">
      <c r="A45" s="7"/>
      <c r="B45" s="7" t="s">
        <v>28</v>
      </c>
      <c r="C45" s="14" t="s">
        <v>39</v>
      </c>
      <c r="D45" s="14" t="s">
        <v>39</v>
      </c>
      <c r="E45" s="14" t="s">
        <v>39</v>
      </c>
      <c r="F45" s="14" t="s">
        <v>39</v>
      </c>
      <c r="G45" s="14" t="s">
        <v>39</v>
      </c>
      <c r="H45" s="14" t="s">
        <v>39</v>
      </c>
      <c r="I45" s="14" t="s">
        <v>39</v>
      </c>
      <c r="J45" s="14" t="s">
        <v>39</v>
      </c>
      <c r="K45" s="14" t="s">
        <v>39</v>
      </c>
      <c r="L45" s="14" t="s">
        <v>39</v>
      </c>
      <c r="M45" s="14" t="s">
        <v>39</v>
      </c>
      <c r="N45" s="14" t="s">
        <v>39</v>
      </c>
      <c r="O45" s="14" t="s">
        <v>39</v>
      </c>
      <c r="P45" s="14" t="s">
        <v>39</v>
      </c>
      <c r="Q45" s="14" t="s">
        <v>39</v>
      </c>
      <c r="R45" s="14" t="s">
        <v>39</v>
      </c>
      <c r="S45" s="14" t="s">
        <v>39</v>
      </c>
      <c r="T45" s="14" t="s">
        <v>39</v>
      </c>
      <c r="U45" s="14" t="s">
        <v>39</v>
      </c>
      <c r="V45" s="14" t="s">
        <v>39</v>
      </c>
      <c r="W45" s="14" t="s">
        <v>39</v>
      </c>
      <c r="X45" s="14" t="s">
        <v>39</v>
      </c>
      <c r="Y45" s="14" t="s">
        <v>39</v>
      </c>
      <c r="Z45" s="14" t="s">
        <v>39</v>
      </c>
      <c r="AA45" s="14" t="s">
        <v>39</v>
      </c>
      <c r="AB45" s="14" t="s">
        <v>39</v>
      </c>
      <c r="AC45" s="14" t="s">
        <v>39</v>
      </c>
      <c r="AD45" s="14" t="s">
        <v>39</v>
      </c>
      <c r="AE45" s="14" t="s">
        <v>39</v>
      </c>
      <c r="AF45" s="14" t="s">
        <v>39</v>
      </c>
      <c r="AG45" s="14" t="s">
        <v>39</v>
      </c>
      <c r="AH45" s="14" t="s">
        <v>39</v>
      </c>
      <c r="AI45" s="14" t="s">
        <v>39</v>
      </c>
      <c r="AJ45" s="14" t="s">
        <v>39</v>
      </c>
      <c r="AK45" s="14" t="s">
        <v>39</v>
      </c>
      <c r="AL45" s="14" t="s">
        <v>39</v>
      </c>
    </row>
    <row r="46" spans="1:38" s="11" customFormat="1" ht="15">
      <c r="A46" s="9"/>
      <c r="B46" s="9" t="s">
        <v>41</v>
      </c>
      <c r="C46" s="15" t="s">
        <v>39</v>
      </c>
      <c r="D46" s="15" t="s">
        <v>39</v>
      </c>
      <c r="E46" s="15" t="s">
        <v>39</v>
      </c>
      <c r="F46" s="15" t="s">
        <v>39</v>
      </c>
      <c r="G46" s="15" t="s">
        <v>39</v>
      </c>
      <c r="H46" s="15" t="s">
        <v>39</v>
      </c>
      <c r="I46" s="15" t="s">
        <v>39</v>
      </c>
      <c r="J46" s="15" t="s">
        <v>39</v>
      </c>
      <c r="K46" s="15" t="s">
        <v>39</v>
      </c>
      <c r="L46" s="15" t="s">
        <v>39</v>
      </c>
      <c r="M46" s="15" t="s">
        <v>39</v>
      </c>
      <c r="N46" s="15" t="s">
        <v>39</v>
      </c>
      <c r="O46" s="15" t="s">
        <v>39</v>
      </c>
      <c r="P46" s="15" t="s">
        <v>39</v>
      </c>
      <c r="Q46" s="15" t="s">
        <v>39</v>
      </c>
      <c r="R46" s="15" t="s">
        <v>39</v>
      </c>
      <c r="S46" s="15" t="s">
        <v>39</v>
      </c>
      <c r="T46" s="15" t="s">
        <v>39</v>
      </c>
      <c r="U46" s="15" t="s">
        <v>39</v>
      </c>
      <c r="V46" s="15" t="s">
        <v>39</v>
      </c>
      <c r="W46" s="15" t="s">
        <v>39</v>
      </c>
      <c r="X46" s="15" t="s">
        <v>39</v>
      </c>
      <c r="Y46" s="15" t="s">
        <v>39</v>
      </c>
      <c r="Z46" s="15" t="s">
        <v>39</v>
      </c>
      <c r="AA46" s="15" t="s">
        <v>39</v>
      </c>
      <c r="AB46" s="15" t="s">
        <v>39</v>
      </c>
      <c r="AC46" s="15" t="s">
        <v>39</v>
      </c>
      <c r="AD46" s="15" t="s">
        <v>39</v>
      </c>
      <c r="AE46" s="15" t="s">
        <v>39</v>
      </c>
      <c r="AF46" s="15" t="s">
        <v>39</v>
      </c>
      <c r="AG46" s="15" t="s">
        <v>39</v>
      </c>
      <c r="AH46" s="15" t="s">
        <v>39</v>
      </c>
      <c r="AI46" s="15" t="s">
        <v>39</v>
      </c>
      <c r="AJ46" s="15" t="s">
        <v>39</v>
      </c>
      <c r="AK46" s="15" t="s">
        <v>39</v>
      </c>
      <c r="AL46" s="15" t="s">
        <v>39</v>
      </c>
    </row>
    <row r="47" spans="1:38" s="13" customFormat="1" ht="15">
      <c r="A47" s="7"/>
      <c r="B47" s="7" t="s">
        <v>27</v>
      </c>
      <c r="C47" s="14" t="s">
        <v>39</v>
      </c>
      <c r="D47" s="14" t="s">
        <v>39</v>
      </c>
      <c r="E47" s="14" t="s">
        <v>39</v>
      </c>
      <c r="F47" s="14" t="s">
        <v>39</v>
      </c>
      <c r="G47" s="14" t="s">
        <v>39</v>
      </c>
      <c r="H47" s="14" t="s">
        <v>39</v>
      </c>
      <c r="I47" s="14" t="s">
        <v>39</v>
      </c>
      <c r="J47" s="14" t="s">
        <v>39</v>
      </c>
      <c r="K47" s="14" t="s">
        <v>39</v>
      </c>
      <c r="L47" s="14" t="s">
        <v>39</v>
      </c>
      <c r="M47" s="14" t="s">
        <v>39</v>
      </c>
      <c r="N47" s="14" t="s">
        <v>39</v>
      </c>
      <c r="O47" s="14" t="s">
        <v>39</v>
      </c>
      <c r="P47" s="14" t="s">
        <v>39</v>
      </c>
      <c r="Q47" s="14" t="s">
        <v>39</v>
      </c>
      <c r="R47" s="14" t="s">
        <v>39</v>
      </c>
      <c r="S47" s="14" t="s">
        <v>39</v>
      </c>
      <c r="T47" s="14" t="s">
        <v>39</v>
      </c>
      <c r="U47" s="14" t="s">
        <v>39</v>
      </c>
      <c r="V47" s="14" t="s">
        <v>39</v>
      </c>
      <c r="W47" s="14" t="s">
        <v>39</v>
      </c>
      <c r="X47" s="14" t="s">
        <v>39</v>
      </c>
      <c r="Y47" s="14" t="s">
        <v>39</v>
      </c>
      <c r="Z47" s="14" t="s">
        <v>39</v>
      </c>
      <c r="AA47" s="14" t="s">
        <v>39</v>
      </c>
      <c r="AB47" s="14" t="s">
        <v>39</v>
      </c>
      <c r="AC47" s="14" t="s">
        <v>39</v>
      </c>
      <c r="AD47" s="14" t="s">
        <v>39</v>
      </c>
      <c r="AE47" s="14" t="s">
        <v>39</v>
      </c>
      <c r="AF47" s="14" t="s">
        <v>39</v>
      </c>
      <c r="AG47" s="14" t="s">
        <v>39</v>
      </c>
      <c r="AH47" s="14" t="s">
        <v>39</v>
      </c>
      <c r="AI47" s="14" t="s">
        <v>39</v>
      </c>
      <c r="AJ47" s="14" t="s">
        <v>39</v>
      </c>
      <c r="AK47" s="14" t="s">
        <v>39</v>
      </c>
      <c r="AL47" s="14" t="s">
        <v>39</v>
      </c>
    </row>
    <row r="48" spans="1:38" s="13" customFormat="1" ht="15">
      <c r="A48" s="7"/>
      <c r="B48" s="7" t="s">
        <v>28</v>
      </c>
      <c r="C48" s="14" t="s">
        <v>39</v>
      </c>
      <c r="D48" s="14" t="s">
        <v>39</v>
      </c>
      <c r="E48" s="14" t="s">
        <v>39</v>
      </c>
      <c r="F48" s="14" t="s">
        <v>39</v>
      </c>
      <c r="G48" s="14" t="s">
        <v>39</v>
      </c>
      <c r="H48" s="14" t="s">
        <v>39</v>
      </c>
      <c r="I48" s="14" t="s">
        <v>39</v>
      </c>
      <c r="J48" s="14" t="s">
        <v>39</v>
      </c>
      <c r="K48" s="14" t="s">
        <v>39</v>
      </c>
      <c r="L48" s="14" t="s">
        <v>39</v>
      </c>
      <c r="M48" s="14" t="s">
        <v>39</v>
      </c>
      <c r="N48" s="14" t="s">
        <v>39</v>
      </c>
      <c r="O48" s="14" t="s">
        <v>39</v>
      </c>
      <c r="P48" s="14" t="s">
        <v>39</v>
      </c>
      <c r="Q48" s="14" t="s">
        <v>39</v>
      </c>
      <c r="R48" s="14" t="s">
        <v>39</v>
      </c>
      <c r="S48" s="14" t="s">
        <v>39</v>
      </c>
      <c r="T48" s="14" t="s">
        <v>39</v>
      </c>
      <c r="U48" s="14" t="s">
        <v>39</v>
      </c>
      <c r="V48" s="14" t="s">
        <v>39</v>
      </c>
      <c r="W48" s="14" t="s">
        <v>39</v>
      </c>
      <c r="X48" s="14" t="s">
        <v>39</v>
      </c>
      <c r="Y48" s="14" t="s">
        <v>39</v>
      </c>
      <c r="Z48" s="14" t="s">
        <v>39</v>
      </c>
      <c r="AA48" s="14" t="s">
        <v>39</v>
      </c>
      <c r="AB48" s="14" t="s">
        <v>39</v>
      </c>
      <c r="AC48" s="14" t="s">
        <v>39</v>
      </c>
      <c r="AD48" s="14" t="s">
        <v>39</v>
      </c>
      <c r="AE48" s="14" t="s">
        <v>39</v>
      </c>
      <c r="AF48" s="14" t="s">
        <v>39</v>
      </c>
      <c r="AG48" s="14" t="s">
        <v>39</v>
      </c>
      <c r="AH48" s="14" t="s">
        <v>39</v>
      </c>
      <c r="AI48" s="14" t="s">
        <v>39</v>
      </c>
      <c r="AJ48" s="14" t="s">
        <v>39</v>
      </c>
      <c r="AK48" s="14" t="s">
        <v>39</v>
      </c>
      <c r="AL48" s="14" t="s">
        <v>39</v>
      </c>
    </row>
    <row r="49" spans="1:38" s="13" customFormat="1" ht="15">
      <c r="A49" s="5"/>
      <c r="B49" s="5" t="s">
        <v>42</v>
      </c>
      <c r="C49" s="16">
        <v>838</v>
      </c>
      <c r="D49" s="16">
        <v>0</v>
      </c>
      <c r="E49" s="16">
        <v>696</v>
      </c>
      <c r="F49" s="16">
        <v>0</v>
      </c>
      <c r="G49" s="16">
        <v>795</v>
      </c>
      <c r="H49" s="16">
        <v>0</v>
      </c>
      <c r="I49" s="16">
        <v>206.7</v>
      </c>
      <c r="J49" s="16">
        <v>0</v>
      </c>
      <c r="K49" s="16">
        <v>167.9</v>
      </c>
      <c r="L49" s="16">
        <v>0</v>
      </c>
      <c r="M49" s="16">
        <v>244.7</v>
      </c>
      <c r="N49" s="16">
        <v>0</v>
      </c>
      <c r="O49" s="16">
        <v>214.36</v>
      </c>
      <c r="P49" s="16">
        <v>0</v>
      </c>
      <c r="Q49" s="16">
        <v>833.66</v>
      </c>
      <c r="R49" s="16">
        <v>0</v>
      </c>
      <c r="S49" s="16">
        <v>209</v>
      </c>
      <c r="T49" s="16">
        <v>0</v>
      </c>
      <c r="U49" s="16">
        <v>149.8</v>
      </c>
      <c r="V49" s="16">
        <v>0</v>
      </c>
      <c r="W49" s="16">
        <v>258.7</v>
      </c>
      <c r="X49" s="16">
        <v>0</v>
      </c>
      <c r="Y49" s="16">
        <v>126</v>
      </c>
      <c r="Z49" s="16">
        <v>0</v>
      </c>
      <c r="AA49" s="16">
        <v>743.5</v>
      </c>
      <c r="AB49" s="16">
        <v>0</v>
      </c>
      <c r="AC49" s="16">
        <v>113</v>
      </c>
      <c r="AD49" s="16">
        <v>0</v>
      </c>
      <c r="AE49" s="16">
        <v>106.7</v>
      </c>
      <c r="AF49" s="16">
        <v>0</v>
      </c>
      <c r="AG49" s="16">
        <v>141.7</v>
      </c>
      <c r="AH49" s="16">
        <v>0</v>
      </c>
      <c r="AI49" s="16">
        <v>108</v>
      </c>
      <c r="AJ49" s="16">
        <v>0</v>
      </c>
      <c r="AK49" s="16">
        <v>482.4</v>
      </c>
      <c r="AL49" s="16">
        <v>0</v>
      </c>
    </row>
    <row r="50" spans="1:38" ht="15">
      <c r="A50" s="9"/>
      <c r="B50" s="9" t="s">
        <v>29</v>
      </c>
      <c r="C50" s="3">
        <v>838</v>
      </c>
      <c r="D50" s="3">
        <v>0</v>
      </c>
      <c r="E50" s="3">
        <v>696</v>
      </c>
      <c r="F50" s="3">
        <v>0</v>
      </c>
      <c r="G50" s="3">
        <v>795</v>
      </c>
      <c r="H50" s="3">
        <v>0</v>
      </c>
      <c r="I50" s="3">
        <v>206.7</v>
      </c>
      <c r="J50" s="3">
        <v>0</v>
      </c>
      <c r="K50" s="3">
        <v>167.9</v>
      </c>
      <c r="L50" s="3">
        <v>0</v>
      </c>
      <c r="M50" s="3">
        <v>244.7</v>
      </c>
      <c r="N50" s="3">
        <v>0</v>
      </c>
      <c r="O50" s="3">
        <v>214.36</v>
      </c>
      <c r="P50" s="3">
        <v>0</v>
      </c>
      <c r="Q50" s="3">
        <v>833.66</v>
      </c>
      <c r="R50" s="3">
        <v>0</v>
      </c>
      <c r="S50" s="3">
        <v>209</v>
      </c>
      <c r="T50" s="3">
        <v>0</v>
      </c>
      <c r="U50" s="3">
        <v>149.8</v>
      </c>
      <c r="V50" s="3">
        <v>0</v>
      </c>
      <c r="W50" s="3">
        <v>258.7</v>
      </c>
      <c r="X50" s="3">
        <v>0</v>
      </c>
      <c r="Y50" s="3">
        <v>126</v>
      </c>
      <c r="Z50" s="3">
        <v>0</v>
      </c>
      <c r="AA50" s="3">
        <v>743.5</v>
      </c>
      <c r="AB50" s="3">
        <v>0</v>
      </c>
      <c r="AC50" s="3">
        <v>113</v>
      </c>
      <c r="AD50" s="3">
        <v>0</v>
      </c>
      <c r="AE50" s="3">
        <v>106.7</v>
      </c>
      <c r="AF50" s="3">
        <v>0</v>
      </c>
      <c r="AG50" s="3">
        <v>141.7</v>
      </c>
      <c r="AH50" s="3">
        <v>0</v>
      </c>
      <c r="AI50" s="3">
        <v>108</v>
      </c>
      <c r="AJ50" s="3">
        <v>0</v>
      </c>
      <c r="AK50" s="3">
        <v>482.4</v>
      </c>
      <c r="AL50" s="3">
        <v>0</v>
      </c>
    </row>
    <row r="51" spans="1:38" ht="15">
      <c r="A51" s="7"/>
      <c r="B51" s="7" t="s">
        <v>43</v>
      </c>
      <c r="C51" s="1">
        <v>838</v>
      </c>
      <c r="D51" s="1">
        <v>0</v>
      </c>
      <c r="E51" s="1">
        <v>696</v>
      </c>
      <c r="F51" s="1">
        <v>0</v>
      </c>
      <c r="G51" s="1">
        <v>795</v>
      </c>
      <c r="H51" s="1">
        <v>0</v>
      </c>
      <c r="I51" s="1">
        <v>206.7</v>
      </c>
      <c r="J51" s="1">
        <v>0</v>
      </c>
      <c r="K51" s="1">
        <v>167.9</v>
      </c>
      <c r="L51" s="1">
        <v>0</v>
      </c>
      <c r="M51" s="1">
        <v>244.7</v>
      </c>
      <c r="N51" s="1">
        <v>0</v>
      </c>
      <c r="O51" s="1">
        <v>214.36</v>
      </c>
      <c r="P51" s="1">
        <v>0</v>
      </c>
      <c r="Q51" s="1">
        <v>833.66</v>
      </c>
      <c r="R51" s="1">
        <v>0</v>
      </c>
      <c r="S51" s="1">
        <v>209</v>
      </c>
      <c r="T51" s="1">
        <v>0</v>
      </c>
      <c r="U51" s="1">
        <v>149.8</v>
      </c>
      <c r="V51" s="1">
        <v>0</v>
      </c>
      <c r="W51" s="1">
        <v>258.7</v>
      </c>
      <c r="X51" s="1">
        <v>0</v>
      </c>
      <c r="Y51" s="1">
        <v>126</v>
      </c>
      <c r="Z51" s="1">
        <v>0</v>
      </c>
      <c r="AA51" s="1">
        <v>743.5</v>
      </c>
      <c r="AB51" s="1">
        <v>0</v>
      </c>
      <c r="AC51" s="1">
        <v>113</v>
      </c>
      <c r="AD51" s="1">
        <v>0</v>
      </c>
      <c r="AE51" s="1">
        <v>106.7</v>
      </c>
      <c r="AF51" s="1">
        <v>0</v>
      </c>
      <c r="AG51" s="1">
        <v>141.7</v>
      </c>
      <c r="AH51" s="1">
        <v>0</v>
      </c>
      <c r="AI51" s="1">
        <v>108</v>
      </c>
      <c r="AJ51" s="1">
        <v>0</v>
      </c>
      <c r="AK51" s="1">
        <v>482.4</v>
      </c>
      <c r="AL51" s="1">
        <v>0</v>
      </c>
    </row>
    <row r="52" spans="1:38" s="18" customFormat="1" ht="15">
      <c r="A52" s="7"/>
      <c r="B52" s="7" t="s">
        <v>27</v>
      </c>
      <c r="C52" s="17">
        <v>590</v>
      </c>
      <c r="D52" s="17">
        <v>0</v>
      </c>
      <c r="E52" s="17">
        <v>500</v>
      </c>
      <c r="F52" s="17">
        <v>0</v>
      </c>
      <c r="G52" s="17">
        <v>586</v>
      </c>
      <c r="H52" s="17">
        <v>0</v>
      </c>
      <c r="I52" s="17">
        <v>171.4</v>
      </c>
      <c r="J52" s="17">
        <v>0</v>
      </c>
      <c r="K52" s="17">
        <v>140.6</v>
      </c>
      <c r="L52" s="17">
        <v>0</v>
      </c>
      <c r="M52" s="17">
        <v>178</v>
      </c>
      <c r="N52" s="17">
        <v>0</v>
      </c>
      <c r="O52" s="17">
        <v>173</v>
      </c>
      <c r="P52" s="17">
        <v>0</v>
      </c>
      <c r="Q52" s="17">
        <v>663</v>
      </c>
      <c r="R52" s="17">
        <v>0</v>
      </c>
      <c r="S52" s="17">
        <v>164</v>
      </c>
      <c r="T52" s="17">
        <v>0</v>
      </c>
      <c r="U52" s="17">
        <v>123.2</v>
      </c>
      <c r="V52" s="17">
        <v>0</v>
      </c>
      <c r="W52" s="17">
        <v>226.4</v>
      </c>
      <c r="X52" s="17">
        <v>0</v>
      </c>
      <c r="Y52" s="17">
        <v>99</v>
      </c>
      <c r="Z52" s="17">
        <v>0</v>
      </c>
      <c r="AA52" s="17">
        <v>612.6</v>
      </c>
      <c r="AB52" s="17">
        <v>0</v>
      </c>
      <c r="AC52" s="17">
        <v>103</v>
      </c>
      <c r="AD52" s="17">
        <v>0</v>
      </c>
      <c r="AE52" s="17">
        <v>69.7</v>
      </c>
      <c r="AF52" s="17">
        <v>0</v>
      </c>
      <c r="AG52" s="17">
        <v>113</v>
      </c>
      <c r="AH52" s="17">
        <v>0</v>
      </c>
      <c r="AI52" s="17">
        <v>88</v>
      </c>
      <c r="AJ52" s="17">
        <v>0</v>
      </c>
      <c r="AK52" s="17">
        <v>373.7</v>
      </c>
      <c r="AL52" s="17">
        <v>0</v>
      </c>
    </row>
    <row r="53" spans="1:38" s="18" customFormat="1" ht="15">
      <c r="A53" s="7"/>
      <c r="B53" s="7" t="s">
        <v>28</v>
      </c>
      <c r="C53" s="17">
        <v>248</v>
      </c>
      <c r="D53" s="17">
        <v>0</v>
      </c>
      <c r="E53" s="17">
        <v>196</v>
      </c>
      <c r="F53" s="17">
        <v>0</v>
      </c>
      <c r="G53" s="17">
        <v>209</v>
      </c>
      <c r="H53" s="17">
        <v>0</v>
      </c>
      <c r="I53" s="17">
        <v>35.3</v>
      </c>
      <c r="J53" s="17">
        <v>0</v>
      </c>
      <c r="K53" s="17">
        <v>27.3</v>
      </c>
      <c r="L53" s="17">
        <v>0</v>
      </c>
      <c r="M53" s="17">
        <v>66.7</v>
      </c>
      <c r="N53" s="17">
        <v>0</v>
      </c>
      <c r="O53" s="17">
        <v>41.36</v>
      </c>
      <c r="P53" s="17">
        <v>0</v>
      </c>
      <c r="Q53" s="17">
        <v>170.66</v>
      </c>
      <c r="R53" s="17">
        <v>0</v>
      </c>
      <c r="S53" s="17">
        <v>45</v>
      </c>
      <c r="T53" s="17">
        <v>0</v>
      </c>
      <c r="U53" s="17">
        <v>26.6</v>
      </c>
      <c r="V53" s="17">
        <v>0</v>
      </c>
      <c r="W53" s="17">
        <v>32.3</v>
      </c>
      <c r="X53" s="17">
        <v>0</v>
      </c>
      <c r="Y53" s="17">
        <v>27</v>
      </c>
      <c r="Z53" s="17">
        <v>0</v>
      </c>
      <c r="AA53" s="17">
        <v>130.9</v>
      </c>
      <c r="AB53" s="17">
        <v>0</v>
      </c>
      <c r="AC53" s="17">
        <v>23</v>
      </c>
      <c r="AD53" s="17">
        <v>0</v>
      </c>
      <c r="AE53" s="17">
        <v>37</v>
      </c>
      <c r="AF53" s="17">
        <v>0</v>
      </c>
      <c r="AG53" s="17">
        <v>28.7</v>
      </c>
      <c r="AH53" s="17">
        <v>0</v>
      </c>
      <c r="AI53" s="17">
        <v>20</v>
      </c>
      <c r="AJ53" s="17">
        <v>0</v>
      </c>
      <c r="AK53" s="17">
        <v>108.7</v>
      </c>
      <c r="AL53" s="17">
        <v>0</v>
      </c>
    </row>
    <row r="54" spans="1:38" ht="15">
      <c r="A54" s="9"/>
      <c r="B54" s="9" t="s">
        <v>36</v>
      </c>
      <c r="C54" s="3">
        <v>0</v>
      </c>
      <c r="D54" s="3">
        <v>0</v>
      </c>
      <c r="E54" s="3">
        <v>0</v>
      </c>
      <c r="F54" s="3">
        <v>0</v>
      </c>
      <c r="G54" s="3">
        <v>0</v>
      </c>
      <c r="H54" s="3">
        <v>0</v>
      </c>
      <c r="I54" s="3">
        <v>0</v>
      </c>
      <c r="J54" s="3">
        <v>0</v>
      </c>
      <c r="K54" s="3">
        <v>0</v>
      </c>
      <c r="L54" s="3">
        <v>0</v>
      </c>
      <c r="M54" s="3">
        <v>0</v>
      </c>
      <c r="N54" s="3">
        <v>0</v>
      </c>
      <c r="O54" s="3">
        <v>0</v>
      </c>
      <c r="P54" s="3"/>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row>
    <row r="55" spans="1:38" s="13" customFormat="1" ht="15">
      <c r="A55" s="5"/>
      <c r="B55" s="5" t="s">
        <v>44</v>
      </c>
      <c r="C55" s="16">
        <v>340</v>
      </c>
      <c r="D55" s="16">
        <v>0</v>
      </c>
      <c r="E55" s="16">
        <v>299</v>
      </c>
      <c r="F55" s="16">
        <v>0</v>
      </c>
      <c r="G55" s="16">
        <v>247</v>
      </c>
      <c r="H55" s="16">
        <v>0</v>
      </c>
      <c r="I55" s="16">
        <v>100.1</v>
      </c>
      <c r="J55" s="16">
        <v>0</v>
      </c>
      <c r="K55" s="16">
        <v>85.9</v>
      </c>
      <c r="L55" s="16">
        <v>0</v>
      </c>
      <c r="M55" s="16">
        <v>125.5</v>
      </c>
      <c r="N55" s="16">
        <v>0</v>
      </c>
      <c r="O55" s="16">
        <v>147.8</v>
      </c>
      <c r="P55" s="16">
        <v>0</v>
      </c>
      <c r="Q55" s="16">
        <v>459.3</v>
      </c>
      <c r="R55" s="16">
        <v>0</v>
      </c>
      <c r="S55" s="16">
        <v>147</v>
      </c>
      <c r="T55" s="16">
        <v>0</v>
      </c>
      <c r="U55" s="16">
        <v>211</v>
      </c>
      <c r="V55" s="16">
        <v>0</v>
      </c>
      <c r="W55" s="16">
        <v>194.4</v>
      </c>
      <c r="X55" s="16">
        <v>0</v>
      </c>
      <c r="Y55" s="16">
        <v>147</v>
      </c>
      <c r="Z55" s="16">
        <v>0</v>
      </c>
      <c r="AA55" s="16">
        <v>699.4</v>
      </c>
      <c r="AB55" s="16">
        <v>0</v>
      </c>
      <c r="AC55" s="16">
        <v>111</v>
      </c>
      <c r="AD55" s="16">
        <v>0</v>
      </c>
      <c r="AE55" s="16">
        <v>147.4</v>
      </c>
      <c r="AF55" s="16">
        <v>0</v>
      </c>
      <c r="AG55" s="16">
        <v>71.8</v>
      </c>
      <c r="AH55" s="16">
        <v>0</v>
      </c>
      <c r="AI55" s="16">
        <v>92.3</v>
      </c>
      <c r="AJ55" s="16">
        <v>0</v>
      </c>
      <c r="AK55" s="16">
        <v>422.5</v>
      </c>
      <c r="AL55" s="16">
        <v>0</v>
      </c>
    </row>
    <row r="56" spans="1:38" s="18" customFormat="1" ht="15">
      <c r="A56" s="7"/>
      <c r="B56" s="7" t="s">
        <v>45</v>
      </c>
      <c r="C56" s="17">
        <v>280</v>
      </c>
      <c r="D56" s="17">
        <v>0</v>
      </c>
      <c r="E56" s="17">
        <v>239</v>
      </c>
      <c r="F56" s="17">
        <v>0</v>
      </c>
      <c r="G56" s="17">
        <v>194</v>
      </c>
      <c r="H56" s="17">
        <v>0</v>
      </c>
      <c r="I56" s="17">
        <v>89.4</v>
      </c>
      <c r="J56" s="17">
        <v>0</v>
      </c>
      <c r="K56" s="17">
        <v>74</v>
      </c>
      <c r="L56" s="17">
        <v>0</v>
      </c>
      <c r="M56" s="17">
        <v>117.3</v>
      </c>
      <c r="N56" s="17">
        <v>0</v>
      </c>
      <c r="O56" s="17">
        <v>138.3</v>
      </c>
      <c r="P56" s="17">
        <v>0</v>
      </c>
      <c r="Q56" s="17">
        <v>419</v>
      </c>
      <c r="R56" s="17">
        <v>0</v>
      </c>
      <c r="S56" s="17">
        <v>140.9</v>
      </c>
      <c r="T56" s="17">
        <v>0</v>
      </c>
      <c r="U56" s="17">
        <v>202.3</v>
      </c>
      <c r="V56" s="17">
        <v>0</v>
      </c>
      <c r="W56" s="17">
        <v>189.4</v>
      </c>
      <c r="X56" s="17">
        <v>0</v>
      </c>
      <c r="Y56" s="17">
        <v>141</v>
      </c>
      <c r="Z56" s="17">
        <v>0</v>
      </c>
      <c r="AA56" s="17">
        <v>673.6</v>
      </c>
      <c r="AB56" s="17">
        <v>0</v>
      </c>
      <c r="AC56" s="17">
        <v>107</v>
      </c>
      <c r="AD56" s="17">
        <v>0</v>
      </c>
      <c r="AE56" s="17">
        <v>139</v>
      </c>
      <c r="AF56" s="17">
        <v>0</v>
      </c>
      <c r="AG56" s="17">
        <v>68.2</v>
      </c>
      <c r="AH56" s="17">
        <v>0</v>
      </c>
      <c r="AI56" s="17">
        <v>85.4</v>
      </c>
      <c r="AJ56" s="17">
        <v>0</v>
      </c>
      <c r="AK56" s="17">
        <v>399.6</v>
      </c>
      <c r="AL56" s="17">
        <v>0</v>
      </c>
    </row>
    <row r="57" spans="1:38" s="13" customFormat="1" ht="15">
      <c r="A57" s="7"/>
      <c r="B57" s="7" t="s">
        <v>46</v>
      </c>
      <c r="C57" s="1">
        <v>60</v>
      </c>
      <c r="D57" s="1">
        <v>0</v>
      </c>
      <c r="E57" s="1">
        <v>60</v>
      </c>
      <c r="F57" s="1">
        <v>0</v>
      </c>
      <c r="G57" s="1">
        <v>53</v>
      </c>
      <c r="H57" s="1">
        <v>0</v>
      </c>
      <c r="I57" s="1">
        <v>10.7</v>
      </c>
      <c r="J57" s="1">
        <v>0</v>
      </c>
      <c r="K57" s="1">
        <v>11.9</v>
      </c>
      <c r="L57" s="1">
        <v>0</v>
      </c>
      <c r="M57" s="1">
        <v>8.2</v>
      </c>
      <c r="N57" s="1">
        <v>0</v>
      </c>
      <c r="O57" s="1">
        <v>9.5</v>
      </c>
      <c r="P57" s="1">
        <v>0</v>
      </c>
      <c r="Q57" s="1">
        <v>40.3</v>
      </c>
      <c r="R57" s="1">
        <v>0</v>
      </c>
      <c r="S57" s="1">
        <v>6.1</v>
      </c>
      <c r="T57" s="1">
        <v>0</v>
      </c>
      <c r="U57" s="1">
        <v>8.7</v>
      </c>
      <c r="V57" s="1">
        <v>0</v>
      </c>
      <c r="W57" s="1">
        <v>5</v>
      </c>
      <c r="X57" s="1">
        <v>0</v>
      </c>
      <c r="Y57" s="1">
        <v>6</v>
      </c>
      <c r="Z57" s="1">
        <v>0</v>
      </c>
      <c r="AA57" s="1">
        <v>25.8</v>
      </c>
      <c r="AB57" s="1">
        <v>0</v>
      </c>
      <c r="AC57" s="1">
        <v>4</v>
      </c>
      <c r="AD57" s="1">
        <v>0</v>
      </c>
      <c r="AE57" s="1">
        <v>8.4</v>
      </c>
      <c r="AF57" s="1">
        <v>0</v>
      </c>
      <c r="AG57" s="1">
        <v>3.6</v>
      </c>
      <c r="AH57" s="1">
        <v>0</v>
      </c>
      <c r="AI57" s="1">
        <v>6.9</v>
      </c>
      <c r="AJ57" s="1">
        <v>0</v>
      </c>
      <c r="AK57" s="1">
        <v>22.9</v>
      </c>
      <c r="AL57" s="1">
        <v>0</v>
      </c>
    </row>
    <row r="58" spans="1:38" s="8" customFormat="1" ht="15">
      <c r="A58" s="9"/>
      <c r="B58" s="9" t="s">
        <v>47</v>
      </c>
      <c r="C58" s="9">
        <v>3049</v>
      </c>
      <c r="D58" s="9">
        <v>2209</v>
      </c>
      <c r="E58" s="9">
        <v>3396</v>
      </c>
      <c r="F58" s="9">
        <v>1119</v>
      </c>
      <c r="G58" s="9">
        <v>4097</v>
      </c>
      <c r="H58" s="9">
        <v>1208</v>
      </c>
      <c r="I58" s="9">
        <v>679.8</v>
      </c>
      <c r="J58" s="9">
        <v>272.8</v>
      </c>
      <c r="K58" s="9">
        <v>873.9</v>
      </c>
      <c r="L58" s="9">
        <v>282.199</v>
      </c>
      <c r="M58" s="9">
        <v>759.2</v>
      </c>
      <c r="N58" s="9">
        <v>218.63600000000002</v>
      </c>
      <c r="O58" s="9">
        <v>840.68</v>
      </c>
      <c r="P58" s="9">
        <v>234.5</v>
      </c>
      <c r="Q58" s="9">
        <v>3153.58</v>
      </c>
      <c r="R58" s="9">
        <v>1008.135</v>
      </c>
      <c r="S58" s="9">
        <v>770.84</v>
      </c>
      <c r="T58" s="9">
        <v>0</v>
      </c>
      <c r="U58" s="9">
        <v>1120.5</v>
      </c>
      <c r="V58" s="9">
        <v>100</v>
      </c>
      <c r="W58" s="9">
        <v>1960.6</v>
      </c>
      <c r="X58" s="9">
        <v>0</v>
      </c>
      <c r="Y58" s="9">
        <v>1116.9</v>
      </c>
      <c r="Z58" s="9">
        <v>0</v>
      </c>
      <c r="AA58" s="9">
        <v>4968.84</v>
      </c>
      <c r="AB58" s="9">
        <v>100</v>
      </c>
      <c r="AC58" s="9">
        <v>657.45</v>
      </c>
      <c r="AD58" s="9">
        <v>0</v>
      </c>
      <c r="AE58" s="9">
        <v>869.8</v>
      </c>
      <c r="AF58" s="9">
        <v>100</v>
      </c>
      <c r="AG58" s="9">
        <v>499.77</v>
      </c>
      <c r="AH58" s="9">
        <v>0</v>
      </c>
      <c r="AI58" s="9">
        <v>689.07</v>
      </c>
      <c r="AJ58" s="9">
        <v>0</v>
      </c>
      <c r="AK58" s="9">
        <v>2716.09</v>
      </c>
      <c r="AL58" s="9">
        <v>100</v>
      </c>
    </row>
    <row r="59" spans="1:38" s="6" customFormat="1" ht="15">
      <c r="A59" s="7"/>
      <c r="B59" s="7" t="s">
        <v>27</v>
      </c>
      <c r="C59" s="7">
        <v>2011</v>
      </c>
      <c r="D59" s="7">
        <v>1847</v>
      </c>
      <c r="E59" s="7">
        <v>2397</v>
      </c>
      <c r="F59" s="7">
        <v>828</v>
      </c>
      <c r="G59" s="7">
        <v>3242</v>
      </c>
      <c r="H59" s="7">
        <v>740</v>
      </c>
      <c r="I59" s="7">
        <v>497.5</v>
      </c>
      <c r="J59" s="7">
        <v>204.1</v>
      </c>
      <c r="K59" s="7">
        <v>658.9</v>
      </c>
      <c r="L59" s="7">
        <v>232.385</v>
      </c>
      <c r="M59" s="7">
        <v>554</v>
      </c>
      <c r="N59" s="7">
        <v>159.09300000000002</v>
      </c>
      <c r="O59" s="7">
        <v>611.02</v>
      </c>
      <c r="P59" s="7">
        <v>112.5</v>
      </c>
      <c r="Q59" s="7">
        <v>2321.42</v>
      </c>
      <c r="R59" s="7">
        <v>708.078</v>
      </c>
      <c r="S59" s="7">
        <v>606.6</v>
      </c>
      <c r="T59" s="7">
        <v>0</v>
      </c>
      <c r="U59" s="7">
        <v>821.4</v>
      </c>
      <c r="V59" s="7">
        <v>100</v>
      </c>
      <c r="W59" s="7">
        <v>1780</v>
      </c>
      <c r="X59" s="7">
        <v>0</v>
      </c>
      <c r="Y59" s="7">
        <v>881.1</v>
      </c>
      <c r="Z59" s="7">
        <v>0</v>
      </c>
      <c r="AA59" s="7">
        <v>4089.1</v>
      </c>
      <c r="AB59" s="7">
        <v>100</v>
      </c>
      <c r="AC59" s="7">
        <v>465.63</v>
      </c>
      <c r="AD59" s="7">
        <v>0</v>
      </c>
      <c r="AE59" s="7">
        <v>613.8</v>
      </c>
      <c r="AF59" s="7">
        <v>100</v>
      </c>
      <c r="AG59" s="7">
        <v>372.8</v>
      </c>
      <c r="AH59" s="7">
        <v>0</v>
      </c>
      <c r="AI59" s="7">
        <v>440.96</v>
      </c>
      <c r="AJ59" s="7">
        <v>0</v>
      </c>
      <c r="AK59" s="7">
        <v>1893.19</v>
      </c>
      <c r="AL59" s="7">
        <v>100</v>
      </c>
    </row>
    <row r="60" spans="1:38" s="6" customFormat="1" ht="15">
      <c r="A60" s="7"/>
      <c r="B60" s="7" t="s">
        <v>28</v>
      </c>
      <c r="C60" s="7">
        <v>1038</v>
      </c>
      <c r="D60" s="7">
        <v>362</v>
      </c>
      <c r="E60" s="7">
        <v>999</v>
      </c>
      <c r="F60" s="7">
        <v>291</v>
      </c>
      <c r="G60" s="7">
        <v>855</v>
      </c>
      <c r="H60" s="7">
        <v>468</v>
      </c>
      <c r="I60" s="7">
        <v>182.3</v>
      </c>
      <c r="J60" s="7">
        <v>68.7</v>
      </c>
      <c r="K60" s="7">
        <v>215</v>
      </c>
      <c r="L60" s="7">
        <v>49.814</v>
      </c>
      <c r="M60" s="7">
        <v>205.2</v>
      </c>
      <c r="N60" s="7">
        <v>59.543000000000006</v>
      </c>
      <c r="O60" s="7">
        <v>229.66</v>
      </c>
      <c r="P60" s="7">
        <v>122</v>
      </c>
      <c r="Q60" s="7">
        <v>832.16</v>
      </c>
      <c r="R60" s="7">
        <v>300.057</v>
      </c>
      <c r="S60" s="7">
        <v>164.24</v>
      </c>
      <c r="T60" s="7">
        <v>0</v>
      </c>
      <c r="U60" s="7">
        <v>299.1</v>
      </c>
      <c r="V60" s="7">
        <v>0</v>
      </c>
      <c r="W60" s="7">
        <v>180.6</v>
      </c>
      <c r="X60" s="7">
        <v>0</v>
      </c>
      <c r="Y60" s="7">
        <v>235.8</v>
      </c>
      <c r="Z60" s="7">
        <v>0</v>
      </c>
      <c r="AA60" s="7">
        <v>879.74</v>
      </c>
      <c r="AB60" s="7">
        <v>0</v>
      </c>
      <c r="AC60" s="7">
        <v>191.82</v>
      </c>
      <c r="AD60" s="7">
        <v>0</v>
      </c>
      <c r="AE60" s="7">
        <v>256</v>
      </c>
      <c r="AF60" s="7">
        <v>0</v>
      </c>
      <c r="AG60" s="7">
        <v>126.97</v>
      </c>
      <c r="AH60" s="7">
        <v>0</v>
      </c>
      <c r="AI60" s="7">
        <v>248.11</v>
      </c>
      <c r="AJ60" s="7">
        <v>0</v>
      </c>
      <c r="AK60" s="7">
        <v>822.9</v>
      </c>
      <c r="AL60" s="7">
        <v>0</v>
      </c>
    </row>
    <row r="61" spans="1:38" s="13" customFormat="1" ht="15">
      <c r="A61" s="5"/>
      <c r="B61" s="5" t="s">
        <v>48</v>
      </c>
      <c r="C61" s="16">
        <v>43</v>
      </c>
      <c r="D61" s="16">
        <v>300</v>
      </c>
      <c r="E61" s="16">
        <v>46</v>
      </c>
      <c r="F61" s="16">
        <v>400</v>
      </c>
      <c r="G61" s="16">
        <v>38</v>
      </c>
      <c r="H61" s="16">
        <v>300</v>
      </c>
      <c r="I61" s="16">
        <v>8.8</v>
      </c>
      <c r="J61" s="16">
        <v>250</v>
      </c>
      <c r="K61" s="16"/>
      <c r="L61" s="16">
        <v>150</v>
      </c>
      <c r="M61" s="16">
        <v>2.2</v>
      </c>
      <c r="N61" s="16">
        <v>0</v>
      </c>
      <c r="O61" s="16">
        <v>1.9</v>
      </c>
      <c r="P61" s="16">
        <v>0</v>
      </c>
      <c r="Q61" s="16">
        <v>70.8</v>
      </c>
      <c r="R61" s="16">
        <v>400</v>
      </c>
      <c r="S61" s="16">
        <v>5.7</v>
      </c>
      <c r="T61" s="16">
        <v>550</v>
      </c>
      <c r="U61" s="16">
        <v>1.5</v>
      </c>
      <c r="V61" s="16">
        <v>150</v>
      </c>
      <c r="W61" s="16">
        <v>5.4</v>
      </c>
      <c r="X61" s="16">
        <v>0</v>
      </c>
      <c r="Y61" s="16">
        <v>2</v>
      </c>
      <c r="Z61" s="16">
        <v>0</v>
      </c>
      <c r="AA61" s="16">
        <v>14.6</v>
      </c>
      <c r="AB61" s="16">
        <v>700</v>
      </c>
      <c r="AC61" s="16">
        <v>6</v>
      </c>
      <c r="AD61" s="16">
        <v>550</v>
      </c>
      <c r="AE61" s="16">
        <v>5</v>
      </c>
      <c r="AF61" s="16">
        <v>150</v>
      </c>
      <c r="AG61" s="16">
        <v>7.5</v>
      </c>
      <c r="AH61" s="16">
        <v>0</v>
      </c>
      <c r="AI61" s="16">
        <v>5</v>
      </c>
      <c r="AJ61" s="16">
        <v>0</v>
      </c>
      <c r="AK61" s="16">
        <v>23.5</v>
      </c>
      <c r="AL61" s="16">
        <v>700</v>
      </c>
    </row>
    <row r="62" spans="1:38" s="18" customFormat="1" ht="15">
      <c r="A62" s="7"/>
      <c r="B62" s="7" t="s">
        <v>27</v>
      </c>
      <c r="C62" s="17">
        <v>0</v>
      </c>
      <c r="D62" s="17">
        <v>300</v>
      </c>
      <c r="E62" s="17">
        <v>0</v>
      </c>
      <c r="F62" s="17">
        <v>400</v>
      </c>
      <c r="G62" s="17">
        <v>0</v>
      </c>
      <c r="H62" s="17">
        <v>300</v>
      </c>
      <c r="I62" s="17">
        <v>0</v>
      </c>
      <c r="J62" s="17">
        <v>250</v>
      </c>
      <c r="K62" s="17"/>
      <c r="L62" s="17">
        <v>150</v>
      </c>
      <c r="M62" s="17">
        <v>0</v>
      </c>
      <c r="N62" s="17">
        <v>0</v>
      </c>
      <c r="O62" s="17">
        <v>0</v>
      </c>
      <c r="P62" s="17">
        <v>0</v>
      </c>
      <c r="Q62" s="17">
        <v>50</v>
      </c>
      <c r="R62" s="17">
        <v>400</v>
      </c>
      <c r="S62" s="17">
        <v>0</v>
      </c>
      <c r="T62" s="17">
        <v>550</v>
      </c>
      <c r="U62" s="17">
        <v>0</v>
      </c>
      <c r="V62" s="17">
        <v>150</v>
      </c>
      <c r="W62" s="17">
        <v>0</v>
      </c>
      <c r="X62" s="17">
        <v>0</v>
      </c>
      <c r="Y62" s="17">
        <v>0</v>
      </c>
      <c r="Z62" s="17">
        <v>0</v>
      </c>
      <c r="AA62" s="17">
        <v>0</v>
      </c>
      <c r="AB62" s="17">
        <v>700</v>
      </c>
      <c r="AC62" s="17">
        <v>0</v>
      </c>
      <c r="AD62" s="17">
        <v>550</v>
      </c>
      <c r="AE62" s="17">
        <v>0</v>
      </c>
      <c r="AF62" s="17">
        <v>150</v>
      </c>
      <c r="AG62" s="17">
        <v>0</v>
      </c>
      <c r="AH62" s="17">
        <v>0</v>
      </c>
      <c r="AI62" s="17">
        <v>0</v>
      </c>
      <c r="AJ62" s="17">
        <v>0</v>
      </c>
      <c r="AK62" s="17">
        <v>0</v>
      </c>
      <c r="AL62" s="17">
        <v>700</v>
      </c>
    </row>
    <row r="63" spans="1:38" s="18" customFormat="1" ht="15">
      <c r="A63" s="7"/>
      <c r="B63" s="7" t="s">
        <v>28</v>
      </c>
      <c r="C63" s="17">
        <v>43</v>
      </c>
      <c r="D63" s="17">
        <v>0</v>
      </c>
      <c r="E63" s="17">
        <v>46</v>
      </c>
      <c r="F63" s="17">
        <v>0</v>
      </c>
      <c r="G63" s="17">
        <v>38</v>
      </c>
      <c r="H63" s="17">
        <v>0</v>
      </c>
      <c r="I63" s="17">
        <v>8.8</v>
      </c>
      <c r="J63" s="17">
        <v>0</v>
      </c>
      <c r="K63" s="17"/>
      <c r="L63" s="17">
        <v>0</v>
      </c>
      <c r="M63" s="17">
        <v>2.2</v>
      </c>
      <c r="N63" s="17">
        <v>0</v>
      </c>
      <c r="O63" s="17">
        <v>1.9</v>
      </c>
      <c r="P63" s="17">
        <v>0</v>
      </c>
      <c r="Q63" s="17">
        <v>20.8</v>
      </c>
      <c r="R63" s="17">
        <v>0</v>
      </c>
      <c r="S63" s="17">
        <v>5.7</v>
      </c>
      <c r="T63" s="17">
        <v>0</v>
      </c>
      <c r="U63" s="17">
        <v>1.5</v>
      </c>
      <c r="V63" s="17">
        <v>0</v>
      </c>
      <c r="W63" s="17">
        <v>5.4</v>
      </c>
      <c r="X63" s="17">
        <v>0</v>
      </c>
      <c r="Y63" s="17">
        <v>2</v>
      </c>
      <c r="Z63" s="17">
        <v>0</v>
      </c>
      <c r="AA63" s="17">
        <v>14.6</v>
      </c>
      <c r="AB63" s="17">
        <v>0</v>
      </c>
      <c r="AC63" s="17">
        <v>6</v>
      </c>
      <c r="AD63" s="17">
        <v>0</v>
      </c>
      <c r="AE63" s="17">
        <v>5</v>
      </c>
      <c r="AF63" s="17">
        <v>0</v>
      </c>
      <c r="AG63" s="17">
        <v>7.5</v>
      </c>
      <c r="AH63" s="17">
        <v>0</v>
      </c>
      <c r="AI63" s="17">
        <v>5</v>
      </c>
      <c r="AJ63" s="17">
        <v>0</v>
      </c>
      <c r="AK63" s="17">
        <v>23.5</v>
      </c>
      <c r="AL63" s="17">
        <v>0</v>
      </c>
    </row>
    <row r="64" spans="1:38" s="13" customFormat="1" ht="15">
      <c r="A64" s="5"/>
      <c r="B64" s="5" t="s">
        <v>49</v>
      </c>
      <c r="C64" s="16">
        <v>64</v>
      </c>
      <c r="D64" s="16">
        <v>500</v>
      </c>
      <c r="E64" s="16">
        <v>209</v>
      </c>
      <c r="F64" s="16">
        <v>500</v>
      </c>
      <c r="G64" s="16">
        <v>287</v>
      </c>
      <c r="H64" s="16">
        <v>500</v>
      </c>
      <c r="I64" s="16">
        <v>5.5</v>
      </c>
      <c r="J64" s="16">
        <v>0</v>
      </c>
      <c r="K64" s="16"/>
      <c r="L64" s="16">
        <v>0</v>
      </c>
      <c r="M64" s="16">
        <v>5.2</v>
      </c>
      <c r="N64" s="16">
        <v>300</v>
      </c>
      <c r="O64" s="16">
        <v>3.6</v>
      </c>
      <c r="P64" s="16">
        <v>200</v>
      </c>
      <c r="Q64" s="16">
        <v>18.3</v>
      </c>
      <c r="R64" s="16">
        <v>500</v>
      </c>
      <c r="S64" s="16">
        <v>4.5</v>
      </c>
      <c r="T64" s="16">
        <v>0</v>
      </c>
      <c r="U64" s="16">
        <v>3.4</v>
      </c>
      <c r="V64" s="16">
        <v>0</v>
      </c>
      <c r="W64" s="16">
        <v>4.4</v>
      </c>
      <c r="X64" s="16">
        <v>300</v>
      </c>
      <c r="Y64" s="16">
        <v>3</v>
      </c>
      <c r="Z64" s="16">
        <v>200</v>
      </c>
      <c r="AA64" s="16">
        <v>15.3</v>
      </c>
      <c r="AB64" s="16">
        <v>500</v>
      </c>
      <c r="AC64" s="16">
        <v>4</v>
      </c>
      <c r="AD64" s="16">
        <v>0</v>
      </c>
      <c r="AE64" s="16">
        <v>2.8</v>
      </c>
      <c r="AF64" s="16">
        <v>0</v>
      </c>
      <c r="AG64" s="16">
        <v>4.6</v>
      </c>
      <c r="AH64" s="16">
        <v>300</v>
      </c>
      <c r="AI64" s="16">
        <v>5</v>
      </c>
      <c r="AJ64" s="16">
        <v>200</v>
      </c>
      <c r="AK64" s="16">
        <v>16.4</v>
      </c>
      <c r="AL64" s="16">
        <v>500</v>
      </c>
    </row>
    <row r="65" spans="1:38" s="18" customFormat="1" ht="15">
      <c r="A65" s="7"/>
      <c r="B65" s="7" t="s">
        <v>27</v>
      </c>
      <c r="C65" s="17">
        <v>10</v>
      </c>
      <c r="D65" s="17">
        <v>500</v>
      </c>
      <c r="E65" s="17">
        <v>147</v>
      </c>
      <c r="F65" s="17">
        <v>500</v>
      </c>
      <c r="G65" s="17">
        <v>249</v>
      </c>
      <c r="H65" s="17">
        <v>500</v>
      </c>
      <c r="I65" s="17">
        <v>0</v>
      </c>
      <c r="J65" s="17">
        <v>0</v>
      </c>
      <c r="K65" s="17"/>
      <c r="L65" s="17">
        <v>0</v>
      </c>
      <c r="M65" s="17">
        <v>0</v>
      </c>
      <c r="N65" s="17">
        <v>300</v>
      </c>
      <c r="O65" s="17">
        <v>0</v>
      </c>
      <c r="P65" s="17">
        <v>200</v>
      </c>
      <c r="Q65" s="17">
        <v>0</v>
      </c>
      <c r="R65" s="17">
        <v>500</v>
      </c>
      <c r="S65" s="17">
        <v>0</v>
      </c>
      <c r="T65" s="17">
        <v>0</v>
      </c>
      <c r="U65" s="17">
        <v>0</v>
      </c>
      <c r="V65" s="17">
        <v>0</v>
      </c>
      <c r="W65" s="17">
        <v>0</v>
      </c>
      <c r="X65" s="17">
        <v>300</v>
      </c>
      <c r="Y65" s="17">
        <v>0</v>
      </c>
      <c r="Z65" s="17">
        <v>200</v>
      </c>
      <c r="AA65" s="17">
        <v>0</v>
      </c>
      <c r="AB65" s="17">
        <v>500</v>
      </c>
      <c r="AC65" s="17">
        <v>0</v>
      </c>
      <c r="AD65" s="17">
        <v>0</v>
      </c>
      <c r="AE65" s="17">
        <v>0</v>
      </c>
      <c r="AF65" s="17">
        <v>0</v>
      </c>
      <c r="AG65" s="17">
        <v>0</v>
      </c>
      <c r="AH65" s="17">
        <v>300</v>
      </c>
      <c r="AI65" s="17">
        <v>0</v>
      </c>
      <c r="AJ65" s="17">
        <v>200</v>
      </c>
      <c r="AK65" s="17">
        <v>0</v>
      </c>
      <c r="AL65" s="17">
        <v>500</v>
      </c>
    </row>
    <row r="66" spans="1:38" s="18" customFormat="1" ht="15">
      <c r="A66" s="7"/>
      <c r="B66" s="7" t="s">
        <v>28</v>
      </c>
      <c r="C66" s="17">
        <v>54</v>
      </c>
      <c r="D66" s="17">
        <v>0</v>
      </c>
      <c r="E66" s="17">
        <v>62</v>
      </c>
      <c r="F66" s="17">
        <v>0</v>
      </c>
      <c r="G66" s="17">
        <v>38</v>
      </c>
      <c r="H66" s="17">
        <v>0</v>
      </c>
      <c r="I66" s="17">
        <v>5.5</v>
      </c>
      <c r="J66" s="17">
        <v>0</v>
      </c>
      <c r="K66" s="17"/>
      <c r="L66" s="17">
        <v>0</v>
      </c>
      <c r="M66" s="17">
        <v>5.2</v>
      </c>
      <c r="N66" s="17">
        <v>0</v>
      </c>
      <c r="O66" s="17">
        <v>3.6</v>
      </c>
      <c r="P66" s="17">
        <v>0</v>
      </c>
      <c r="Q66" s="17">
        <v>18.3</v>
      </c>
      <c r="R66" s="17">
        <v>0</v>
      </c>
      <c r="S66" s="17">
        <v>4.5</v>
      </c>
      <c r="T66" s="17">
        <v>0</v>
      </c>
      <c r="U66" s="17">
        <v>3.4</v>
      </c>
      <c r="V66" s="17">
        <v>0</v>
      </c>
      <c r="W66" s="17">
        <v>4.4</v>
      </c>
      <c r="X66" s="17">
        <v>0</v>
      </c>
      <c r="Y66" s="17">
        <v>3</v>
      </c>
      <c r="Z66" s="17">
        <v>0</v>
      </c>
      <c r="AA66" s="17">
        <v>15.3</v>
      </c>
      <c r="AB66" s="17">
        <v>0</v>
      </c>
      <c r="AC66" s="17">
        <v>4</v>
      </c>
      <c r="AD66" s="17">
        <v>0</v>
      </c>
      <c r="AE66" s="17">
        <v>2.8</v>
      </c>
      <c r="AF66" s="17">
        <v>0</v>
      </c>
      <c r="AG66" s="17">
        <v>4.6</v>
      </c>
      <c r="AH66" s="17">
        <v>0</v>
      </c>
      <c r="AI66" s="17">
        <v>5</v>
      </c>
      <c r="AJ66" s="17">
        <v>0</v>
      </c>
      <c r="AK66" s="17">
        <v>16.4</v>
      </c>
      <c r="AL66" s="17">
        <v>0</v>
      </c>
    </row>
    <row r="67" spans="1:38" s="13" customFormat="1" ht="15">
      <c r="A67" s="5"/>
      <c r="B67" s="5" t="s">
        <v>50</v>
      </c>
      <c r="C67" s="16">
        <v>39</v>
      </c>
      <c r="D67" s="16">
        <v>0</v>
      </c>
      <c r="E67" s="16">
        <v>39</v>
      </c>
      <c r="F67" s="16">
        <v>0</v>
      </c>
      <c r="G67" s="16">
        <v>38</v>
      </c>
      <c r="H67" s="16">
        <v>0</v>
      </c>
      <c r="I67" s="16">
        <v>29</v>
      </c>
      <c r="J67" s="16">
        <v>0</v>
      </c>
      <c r="K67" s="16"/>
      <c r="L67" s="16">
        <v>0</v>
      </c>
      <c r="M67" s="16">
        <v>0</v>
      </c>
      <c r="N67" s="16">
        <v>0</v>
      </c>
      <c r="O67" s="16">
        <v>0</v>
      </c>
      <c r="P67" s="16">
        <v>0</v>
      </c>
      <c r="Q67" s="16">
        <v>29</v>
      </c>
      <c r="R67" s="16">
        <v>0</v>
      </c>
      <c r="S67" s="16">
        <v>26.5</v>
      </c>
      <c r="T67" s="16">
        <v>0</v>
      </c>
      <c r="U67" s="16">
        <v>0</v>
      </c>
      <c r="V67" s="16">
        <v>0</v>
      </c>
      <c r="W67" s="16">
        <v>0</v>
      </c>
      <c r="X67" s="16">
        <v>0</v>
      </c>
      <c r="Y67" s="16">
        <v>0</v>
      </c>
      <c r="Z67" s="16">
        <v>0</v>
      </c>
      <c r="AA67" s="16">
        <v>26.5</v>
      </c>
      <c r="AB67" s="16">
        <v>0</v>
      </c>
      <c r="AC67" s="16">
        <v>25.2</v>
      </c>
      <c r="AD67" s="16">
        <v>0</v>
      </c>
      <c r="AE67" s="16">
        <v>0</v>
      </c>
      <c r="AF67" s="16">
        <v>0</v>
      </c>
      <c r="AG67" s="16">
        <v>0</v>
      </c>
      <c r="AH67" s="16">
        <v>0</v>
      </c>
      <c r="AI67" s="16">
        <v>0</v>
      </c>
      <c r="AJ67" s="16">
        <v>0</v>
      </c>
      <c r="AK67" s="16">
        <v>0</v>
      </c>
      <c r="AL67" s="16">
        <v>0</v>
      </c>
    </row>
    <row r="68" spans="1:38" s="18" customFormat="1" ht="15">
      <c r="A68" s="7"/>
      <c r="B68" s="7" t="s">
        <v>27</v>
      </c>
      <c r="C68" s="17">
        <v>22</v>
      </c>
      <c r="D68" s="17">
        <v>0</v>
      </c>
      <c r="E68" s="17">
        <v>22</v>
      </c>
      <c r="F68" s="17">
        <v>0</v>
      </c>
      <c r="G68" s="17">
        <v>22</v>
      </c>
      <c r="H68" s="17">
        <v>0</v>
      </c>
      <c r="I68" s="17">
        <v>21.9</v>
      </c>
      <c r="J68" s="17">
        <v>0</v>
      </c>
      <c r="K68" s="17"/>
      <c r="L68" s="17">
        <v>0</v>
      </c>
      <c r="M68" s="17">
        <v>0</v>
      </c>
      <c r="N68" s="17">
        <v>0</v>
      </c>
      <c r="O68" s="17">
        <v>0</v>
      </c>
      <c r="P68" s="17">
        <v>0</v>
      </c>
      <c r="Q68" s="17">
        <v>21.9</v>
      </c>
      <c r="R68" s="17">
        <v>0</v>
      </c>
      <c r="S68" s="17">
        <v>21.9</v>
      </c>
      <c r="T68" s="17">
        <v>0</v>
      </c>
      <c r="U68" s="17">
        <v>0</v>
      </c>
      <c r="V68" s="17">
        <v>0</v>
      </c>
      <c r="W68" s="17">
        <v>0</v>
      </c>
      <c r="X68" s="17">
        <v>0</v>
      </c>
      <c r="Y68" s="17">
        <v>0</v>
      </c>
      <c r="Z68" s="17">
        <v>0</v>
      </c>
      <c r="AA68" s="17">
        <v>21.9</v>
      </c>
      <c r="AB68" s="17">
        <v>0</v>
      </c>
      <c r="AC68" s="17">
        <v>21.9</v>
      </c>
      <c r="AD68" s="17">
        <v>0</v>
      </c>
      <c r="AE68" s="17">
        <v>0</v>
      </c>
      <c r="AF68" s="17">
        <v>0</v>
      </c>
      <c r="AG68" s="17">
        <v>0</v>
      </c>
      <c r="AH68" s="17">
        <v>0</v>
      </c>
      <c r="AI68" s="17">
        <v>0</v>
      </c>
      <c r="AJ68" s="17">
        <v>0</v>
      </c>
      <c r="AK68" s="17">
        <v>21.9</v>
      </c>
      <c r="AL68" s="17">
        <v>0</v>
      </c>
    </row>
    <row r="69" spans="1:38" s="18" customFormat="1" ht="15">
      <c r="A69" s="7"/>
      <c r="B69" s="7" t="s">
        <v>28</v>
      </c>
      <c r="C69" s="17">
        <v>17</v>
      </c>
      <c r="D69" s="17">
        <v>0</v>
      </c>
      <c r="E69" s="17">
        <v>17</v>
      </c>
      <c r="F69" s="17">
        <v>0</v>
      </c>
      <c r="G69" s="17">
        <v>16</v>
      </c>
      <c r="H69" s="17">
        <v>0</v>
      </c>
      <c r="I69" s="17">
        <v>7.1</v>
      </c>
      <c r="J69" s="17">
        <v>0</v>
      </c>
      <c r="K69" s="17"/>
      <c r="L69" s="17">
        <v>0</v>
      </c>
      <c r="M69" s="17">
        <v>0</v>
      </c>
      <c r="N69" s="17">
        <v>0</v>
      </c>
      <c r="O69" s="17">
        <v>0</v>
      </c>
      <c r="P69" s="17">
        <v>0</v>
      </c>
      <c r="Q69" s="17">
        <v>7.1</v>
      </c>
      <c r="R69" s="17">
        <v>0</v>
      </c>
      <c r="S69" s="17">
        <v>4.6</v>
      </c>
      <c r="T69" s="17">
        <v>0</v>
      </c>
      <c r="U69" s="17">
        <v>0</v>
      </c>
      <c r="V69" s="17">
        <v>0</v>
      </c>
      <c r="W69" s="17">
        <v>0</v>
      </c>
      <c r="X69" s="17">
        <v>0</v>
      </c>
      <c r="Y69" s="17">
        <v>0</v>
      </c>
      <c r="Z69" s="17">
        <v>0</v>
      </c>
      <c r="AA69" s="17">
        <v>4.6</v>
      </c>
      <c r="AB69" s="17">
        <v>0</v>
      </c>
      <c r="AC69" s="17">
        <v>3.3</v>
      </c>
      <c r="AD69" s="17">
        <v>0</v>
      </c>
      <c r="AE69" s="17">
        <v>0</v>
      </c>
      <c r="AF69" s="17">
        <v>0</v>
      </c>
      <c r="AG69" s="17">
        <v>0</v>
      </c>
      <c r="AH69" s="17">
        <v>0</v>
      </c>
      <c r="AI69" s="17">
        <v>0</v>
      </c>
      <c r="AJ69" s="17">
        <v>0</v>
      </c>
      <c r="AK69" s="17">
        <v>3.3</v>
      </c>
      <c r="AL69" s="17">
        <v>0</v>
      </c>
    </row>
    <row r="70" spans="1:38" s="13" customFormat="1" ht="15">
      <c r="A70" s="5"/>
      <c r="B70" s="5" t="s">
        <v>51</v>
      </c>
      <c r="C70" s="16">
        <v>0</v>
      </c>
      <c r="D70" s="16">
        <v>0</v>
      </c>
      <c r="E70" s="16">
        <v>866</v>
      </c>
      <c r="F70" s="16">
        <v>0</v>
      </c>
      <c r="G70" s="16">
        <v>441</v>
      </c>
      <c r="H70" s="16">
        <v>0</v>
      </c>
      <c r="I70" s="16">
        <v>230</v>
      </c>
      <c r="J70" s="16">
        <v>0</v>
      </c>
      <c r="K70" s="16">
        <v>5</v>
      </c>
      <c r="L70" s="16">
        <v>0</v>
      </c>
      <c r="M70" s="16">
        <v>0</v>
      </c>
      <c r="N70" s="16">
        <v>0</v>
      </c>
      <c r="O70" s="16">
        <v>0</v>
      </c>
      <c r="P70" s="16">
        <v>0</v>
      </c>
      <c r="Q70" s="16">
        <v>235</v>
      </c>
      <c r="R70" s="16">
        <v>0</v>
      </c>
      <c r="S70" s="16">
        <v>0</v>
      </c>
      <c r="T70" s="16">
        <v>0</v>
      </c>
      <c r="U70" s="16">
        <v>0</v>
      </c>
      <c r="V70" s="16">
        <v>0</v>
      </c>
      <c r="W70" s="16">
        <v>0</v>
      </c>
      <c r="X70" s="16">
        <v>0</v>
      </c>
      <c r="Y70" s="16">
        <v>0</v>
      </c>
      <c r="Z70" s="16">
        <v>0</v>
      </c>
      <c r="AA70" s="16">
        <v>0</v>
      </c>
      <c r="AB70" s="16">
        <v>0</v>
      </c>
      <c r="AC70" s="16">
        <v>0</v>
      </c>
      <c r="AD70" s="16">
        <v>0</v>
      </c>
      <c r="AE70" s="16">
        <v>0</v>
      </c>
      <c r="AF70" s="16">
        <v>0</v>
      </c>
      <c r="AG70" s="16">
        <v>0</v>
      </c>
      <c r="AH70" s="16">
        <v>0</v>
      </c>
      <c r="AI70" s="16">
        <v>0</v>
      </c>
      <c r="AJ70" s="16">
        <v>0</v>
      </c>
      <c r="AK70" s="16">
        <v>0</v>
      </c>
      <c r="AL70" s="16">
        <v>0</v>
      </c>
    </row>
    <row r="71" spans="1:38" s="13" customFormat="1" ht="15">
      <c r="A71" s="5"/>
      <c r="B71" s="5" t="s">
        <v>52</v>
      </c>
      <c r="C71" s="16">
        <v>392</v>
      </c>
      <c r="D71" s="16">
        <v>1072</v>
      </c>
      <c r="E71" s="16">
        <v>365</v>
      </c>
      <c r="F71" s="16">
        <v>776</v>
      </c>
      <c r="G71" s="16">
        <v>777</v>
      </c>
      <c r="H71" s="16">
        <v>235</v>
      </c>
      <c r="I71" s="16">
        <v>89.9</v>
      </c>
      <c r="J71" s="16">
        <v>0</v>
      </c>
      <c r="K71" s="16">
        <v>127.9</v>
      </c>
      <c r="L71" s="16">
        <v>0</v>
      </c>
      <c r="M71" s="16">
        <v>193.2</v>
      </c>
      <c r="N71" s="16">
        <v>0</v>
      </c>
      <c r="O71" s="16">
        <v>0.6</v>
      </c>
      <c r="P71" s="16">
        <v>0</v>
      </c>
      <c r="Q71" s="16">
        <v>411.6</v>
      </c>
      <c r="R71" s="16">
        <v>0</v>
      </c>
      <c r="S71" s="16">
        <v>0.7</v>
      </c>
      <c r="T71" s="16">
        <v>0</v>
      </c>
      <c r="U71" s="16">
        <v>0</v>
      </c>
      <c r="V71" s="16">
        <v>0</v>
      </c>
      <c r="W71" s="16">
        <v>0.6</v>
      </c>
      <c r="X71" s="16">
        <v>0</v>
      </c>
      <c r="Y71" s="16">
        <v>0</v>
      </c>
      <c r="Z71" s="16">
        <v>0</v>
      </c>
      <c r="AA71" s="16">
        <v>1.3</v>
      </c>
      <c r="AB71" s="16">
        <v>0</v>
      </c>
      <c r="AC71" s="16">
        <v>0</v>
      </c>
      <c r="AD71" s="16">
        <v>0</v>
      </c>
      <c r="AE71" s="16">
        <v>0.7</v>
      </c>
      <c r="AF71" s="16">
        <v>0</v>
      </c>
      <c r="AG71" s="16">
        <v>0</v>
      </c>
      <c r="AH71" s="16">
        <v>0</v>
      </c>
      <c r="AI71" s="16">
        <v>0</v>
      </c>
      <c r="AJ71" s="16">
        <v>0</v>
      </c>
      <c r="AK71" s="16">
        <v>0.7</v>
      </c>
      <c r="AL71" s="16">
        <v>0</v>
      </c>
    </row>
    <row r="72" spans="1:38" ht="15">
      <c r="A72" s="7"/>
      <c r="B72" s="7" t="s">
        <v>53</v>
      </c>
      <c r="C72" s="1">
        <v>383</v>
      </c>
      <c r="D72" s="1">
        <v>1072</v>
      </c>
      <c r="E72" s="1">
        <v>347</v>
      </c>
      <c r="F72" s="1">
        <v>776</v>
      </c>
      <c r="G72" s="1">
        <v>569</v>
      </c>
      <c r="H72" s="1">
        <v>235</v>
      </c>
      <c r="I72" s="1">
        <v>4.9</v>
      </c>
      <c r="J72" s="1">
        <v>0</v>
      </c>
      <c r="K72" s="1">
        <v>40.7</v>
      </c>
      <c r="L72" s="1">
        <v>0</v>
      </c>
      <c r="M72" s="1">
        <v>192.5</v>
      </c>
      <c r="N72" s="1">
        <v>0</v>
      </c>
      <c r="O72" s="1">
        <v>0</v>
      </c>
      <c r="P72" s="1">
        <v>0</v>
      </c>
      <c r="Q72" s="1">
        <v>238.1</v>
      </c>
      <c r="R72" s="1">
        <v>0</v>
      </c>
      <c r="S72" s="1">
        <v>0</v>
      </c>
      <c r="T72" s="1">
        <v>0</v>
      </c>
      <c r="U72" s="1">
        <v>0</v>
      </c>
      <c r="V72" s="1">
        <v>0</v>
      </c>
      <c r="W72" s="1">
        <v>0</v>
      </c>
      <c r="X72" s="1">
        <v>0</v>
      </c>
      <c r="Y72" s="1">
        <v>0</v>
      </c>
      <c r="Z72" s="1">
        <v>0</v>
      </c>
      <c r="AA72" s="1">
        <v>0</v>
      </c>
      <c r="AB72" s="1">
        <v>0</v>
      </c>
      <c r="AC72" s="1">
        <v>0</v>
      </c>
      <c r="AD72" s="1">
        <v>0</v>
      </c>
      <c r="AE72" s="1">
        <v>0</v>
      </c>
      <c r="AF72" s="1">
        <v>0</v>
      </c>
      <c r="AG72" s="1">
        <v>0</v>
      </c>
      <c r="AH72" s="1">
        <v>0</v>
      </c>
      <c r="AI72" s="1">
        <v>0</v>
      </c>
      <c r="AJ72" s="1">
        <v>0</v>
      </c>
      <c r="AK72" s="1">
        <v>0</v>
      </c>
      <c r="AL72" s="1">
        <v>0</v>
      </c>
    </row>
    <row r="73" spans="1:38" s="18" customFormat="1" ht="15">
      <c r="A73" s="7"/>
      <c r="B73" s="7" t="s">
        <v>27</v>
      </c>
      <c r="C73" s="17">
        <v>308</v>
      </c>
      <c r="D73" s="17">
        <v>1072</v>
      </c>
      <c r="E73" s="17">
        <v>295</v>
      </c>
      <c r="F73" s="17">
        <v>776</v>
      </c>
      <c r="G73" s="17">
        <v>540</v>
      </c>
      <c r="H73" s="17">
        <v>235</v>
      </c>
      <c r="I73" s="17">
        <v>4.1</v>
      </c>
      <c r="J73" s="17">
        <v>0</v>
      </c>
      <c r="K73" s="17">
        <v>39.3</v>
      </c>
      <c r="L73" s="17">
        <v>0</v>
      </c>
      <c r="M73" s="17">
        <v>190.5</v>
      </c>
      <c r="N73" s="17">
        <v>0</v>
      </c>
      <c r="O73" s="17">
        <v>0</v>
      </c>
      <c r="P73" s="17">
        <v>0</v>
      </c>
      <c r="Q73" s="17">
        <v>233.9</v>
      </c>
      <c r="R73" s="17">
        <v>0</v>
      </c>
      <c r="S73" s="17">
        <v>0</v>
      </c>
      <c r="T73" s="17">
        <v>0</v>
      </c>
      <c r="U73" s="17">
        <v>0</v>
      </c>
      <c r="V73" s="17">
        <v>0</v>
      </c>
      <c r="W73" s="17">
        <v>0</v>
      </c>
      <c r="X73" s="17">
        <v>0</v>
      </c>
      <c r="Y73" s="17">
        <v>0</v>
      </c>
      <c r="Z73" s="17">
        <v>0</v>
      </c>
      <c r="AA73" s="17">
        <v>0</v>
      </c>
      <c r="AB73" s="17">
        <v>0</v>
      </c>
      <c r="AC73" s="17">
        <v>0</v>
      </c>
      <c r="AD73" s="17">
        <v>0</v>
      </c>
      <c r="AE73" s="17">
        <v>0</v>
      </c>
      <c r="AF73" s="17">
        <v>0</v>
      </c>
      <c r="AG73" s="17">
        <v>0</v>
      </c>
      <c r="AH73" s="17">
        <v>0</v>
      </c>
      <c r="AI73" s="17">
        <v>0</v>
      </c>
      <c r="AJ73" s="17">
        <v>0</v>
      </c>
      <c r="AK73" s="17">
        <v>0</v>
      </c>
      <c r="AL73" s="17">
        <v>0</v>
      </c>
    </row>
    <row r="74" spans="1:38" s="18" customFormat="1" ht="15">
      <c r="A74" s="7"/>
      <c r="B74" s="7" t="s">
        <v>28</v>
      </c>
      <c r="C74" s="17">
        <v>75</v>
      </c>
      <c r="D74" s="17">
        <v>0</v>
      </c>
      <c r="E74" s="17">
        <v>52</v>
      </c>
      <c r="F74" s="17">
        <v>0</v>
      </c>
      <c r="G74" s="17">
        <v>29</v>
      </c>
      <c r="H74" s="17">
        <v>0</v>
      </c>
      <c r="I74" s="17">
        <v>0.8</v>
      </c>
      <c r="J74" s="17">
        <v>0</v>
      </c>
      <c r="K74" s="17">
        <v>1.4</v>
      </c>
      <c r="L74" s="17">
        <v>0</v>
      </c>
      <c r="M74" s="17">
        <v>2</v>
      </c>
      <c r="N74" s="17">
        <v>0</v>
      </c>
      <c r="O74" s="17">
        <v>0</v>
      </c>
      <c r="P74" s="17">
        <v>0</v>
      </c>
      <c r="Q74" s="17">
        <v>4.2</v>
      </c>
      <c r="R74" s="17">
        <v>0</v>
      </c>
      <c r="S74" s="17">
        <v>0</v>
      </c>
      <c r="T74" s="17">
        <v>0</v>
      </c>
      <c r="U74" s="17">
        <v>0</v>
      </c>
      <c r="V74" s="17">
        <v>0</v>
      </c>
      <c r="W74" s="17">
        <v>0</v>
      </c>
      <c r="X74" s="17">
        <v>0</v>
      </c>
      <c r="Y74" s="17">
        <v>0</v>
      </c>
      <c r="Z74" s="17">
        <v>0</v>
      </c>
      <c r="AA74" s="17">
        <v>0</v>
      </c>
      <c r="AB74" s="17">
        <v>0</v>
      </c>
      <c r="AC74" s="17">
        <v>0</v>
      </c>
      <c r="AD74" s="17">
        <v>0</v>
      </c>
      <c r="AE74" s="17">
        <v>0</v>
      </c>
      <c r="AF74" s="17">
        <v>0</v>
      </c>
      <c r="AG74" s="17">
        <v>0</v>
      </c>
      <c r="AH74" s="17">
        <v>0</v>
      </c>
      <c r="AI74" s="17">
        <v>0</v>
      </c>
      <c r="AJ74" s="17">
        <v>0</v>
      </c>
      <c r="AK74" s="17">
        <v>0</v>
      </c>
      <c r="AL74" s="17">
        <v>0</v>
      </c>
    </row>
    <row r="75" spans="1:38" s="13" customFormat="1" ht="15">
      <c r="A75" s="7"/>
      <c r="B75" s="7" t="s">
        <v>54</v>
      </c>
      <c r="C75" s="1">
        <v>9</v>
      </c>
      <c r="D75" s="1">
        <v>0</v>
      </c>
      <c r="E75" s="1">
        <v>18</v>
      </c>
      <c r="F75" s="1">
        <v>0</v>
      </c>
      <c r="G75" s="1">
        <v>4</v>
      </c>
      <c r="H75" s="1">
        <v>0</v>
      </c>
      <c r="I75" s="1">
        <v>1</v>
      </c>
      <c r="J75" s="1">
        <v>0</v>
      </c>
      <c r="K75" s="1">
        <v>0.1</v>
      </c>
      <c r="L75" s="1">
        <v>0</v>
      </c>
      <c r="M75" s="1">
        <v>0.7</v>
      </c>
      <c r="N75" s="1">
        <v>0</v>
      </c>
      <c r="O75" s="1">
        <v>0.6</v>
      </c>
      <c r="P75" s="1">
        <v>0</v>
      </c>
      <c r="Q75" s="1">
        <v>2.4</v>
      </c>
      <c r="R75" s="1">
        <v>0</v>
      </c>
      <c r="S75" s="1">
        <v>0.7</v>
      </c>
      <c r="T75" s="1">
        <v>0</v>
      </c>
      <c r="U75" s="1">
        <v>0</v>
      </c>
      <c r="V75" s="1">
        <v>0</v>
      </c>
      <c r="W75" s="1">
        <v>0.6</v>
      </c>
      <c r="X75" s="1">
        <v>0</v>
      </c>
      <c r="Y75" s="1">
        <v>0</v>
      </c>
      <c r="Z75" s="1">
        <v>0</v>
      </c>
      <c r="AA75" s="1">
        <v>1.3</v>
      </c>
      <c r="AB75" s="1">
        <v>0</v>
      </c>
      <c r="AC75" s="1">
        <v>0</v>
      </c>
      <c r="AD75" s="1">
        <v>0</v>
      </c>
      <c r="AE75" s="1">
        <v>0.7</v>
      </c>
      <c r="AF75" s="1">
        <v>0</v>
      </c>
      <c r="AG75" s="1">
        <v>0</v>
      </c>
      <c r="AH75" s="1">
        <v>0</v>
      </c>
      <c r="AI75" s="1">
        <v>0</v>
      </c>
      <c r="AJ75" s="1">
        <v>0</v>
      </c>
      <c r="AK75" s="1">
        <v>0.7</v>
      </c>
      <c r="AL75" s="1">
        <v>0</v>
      </c>
    </row>
    <row r="76" spans="1:38" s="13" customFormat="1" ht="15">
      <c r="A76" s="7"/>
      <c r="B76" s="7" t="s">
        <v>55</v>
      </c>
      <c r="C76" s="1">
        <v>0</v>
      </c>
      <c r="D76" s="1">
        <v>0</v>
      </c>
      <c r="E76" s="1">
        <v>0</v>
      </c>
      <c r="F76" s="1">
        <v>0</v>
      </c>
      <c r="G76" s="1">
        <v>204</v>
      </c>
      <c r="H76" s="1">
        <v>0</v>
      </c>
      <c r="I76" s="1">
        <v>84</v>
      </c>
      <c r="J76" s="1">
        <v>0</v>
      </c>
      <c r="K76" s="1">
        <v>87.1</v>
      </c>
      <c r="L76" s="1">
        <v>0</v>
      </c>
      <c r="M76" s="1">
        <v>0</v>
      </c>
      <c r="N76" s="1">
        <v>0</v>
      </c>
      <c r="O76" s="1">
        <v>0</v>
      </c>
      <c r="P76" s="1">
        <v>0</v>
      </c>
      <c r="Q76" s="1">
        <v>171.1</v>
      </c>
      <c r="R76" s="1">
        <v>0</v>
      </c>
      <c r="S76" s="1">
        <v>0</v>
      </c>
      <c r="T76" s="1">
        <v>0</v>
      </c>
      <c r="U76" s="1">
        <v>0</v>
      </c>
      <c r="V76" s="1">
        <v>0</v>
      </c>
      <c r="W76" s="1">
        <v>0</v>
      </c>
      <c r="X76" s="1">
        <v>0</v>
      </c>
      <c r="Y76" s="1">
        <v>0</v>
      </c>
      <c r="Z76" s="1">
        <v>0</v>
      </c>
      <c r="AA76" s="1">
        <v>0</v>
      </c>
      <c r="AB76" s="1">
        <v>0</v>
      </c>
      <c r="AC76" s="1">
        <v>0</v>
      </c>
      <c r="AD76" s="1">
        <v>0</v>
      </c>
      <c r="AE76" s="1">
        <v>0</v>
      </c>
      <c r="AF76" s="1">
        <v>0</v>
      </c>
      <c r="AG76" s="1">
        <v>0</v>
      </c>
      <c r="AH76" s="1">
        <v>0</v>
      </c>
      <c r="AI76" s="1">
        <v>0</v>
      </c>
      <c r="AJ76" s="1">
        <v>0</v>
      </c>
      <c r="AK76" s="1">
        <v>0</v>
      </c>
      <c r="AL76" s="1">
        <v>0</v>
      </c>
    </row>
    <row r="77" spans="1:38" s="18" customFormat="1" ht="15">
      <c r="A77" s="5"/>
      <c r="B77" s="5" t="s">
        <v>56</v>
      </c>
      <c r="C77" s="19">
        <v>0</v>
      </c>
      <c r="D77" s="19">
        <v>0</v>
      </c>
      <c r="E77" s="19">
        <v>0</v>
      </c>
      <c r="F77" s="19">
        <v>0</v>
      </c>
      <c r="G77" s="19">
        <v>62</v>
      </c>
      <c r="H77" s="19">
        <v>0</v>
      </c>
      <c r="I77" s="19">
        <v>23.1</v>
      </c>
      <c r="J77" s="19">
        <v>0</v>
      </c>
      <c r="K77" s="19">
        <v>18.6</v>
      </c>
      <c r="L77" s="19">
        <v>0</v>
      </c>
      <c r="M77" s="19">
        <v>19.4</v>
      </c>
      <c r="N77" s="19">
        <v>0</v>
      </c>
      <c r="O77" s="19">
        <v>7.4</v>
      </c>
      <c r="P77" s="19">
        <v>0</v>
      </c>
      <c r="Q77" s="19">
        <v>68.5</v>
      </c>
      <c r="R77" s="19">
        <v>0</v>
      </c>
      <c r="S77" s="19">
        <v>0.7</v>
      </c>
      <c r="T77" s="19">
        <v>0</v>
      </c>
      <c r="U77" s="19">
        <v>1.9</v>
      </c>
      <c r="V77" s="19">
        <v>0</v>
      </c>
      <c r="W77" s="19">
        <v>1</v>
      </c>
      <c r="X77" s="19">
        <v>0</v>
      </c>
      <c r="Y77" s="19">
        <v>0</v>
      </c>
      <c r="Z77" s="19">
        <v>0</v>
      </c>
      <c r="AA77" s="19">
        <v>3.6</v>
      </c>
      <c r="AB77" s="19">
        <v>0</v>
      </c>
      <c r="AC77" s="19">
        <v>1</v>
      </c>
      <c r="AD77" s="19">
        <v>0</v>
      </c>
      <c r="AE77" s="19">
        <v>0</v>
      </c>
      <c r="AF77" s="19">
        <v>0</v>
      </c>
      <c r="AG77" s="19">
        <v>0</v>
      </c>
      <c r="AH77" s="19">
        <v>0</v>
      </c>
      <c r="AI77" s="19">
        <v>0</v>
      </c>
      <c r="AJ77" s="19">
        <v>0</v>
      </c>
      <c r="AK77" s="19">
        <v>1</v>
      </c>
      <c r="AL77" s="19">
        <v>0</v>
      </c>
    </row>
    <row r="78" spans="1:38" ht="15">
      <c r="A78" s="7"/>
      <c r="B78" s="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v>0</v>
      </c>
      <c r="AH78" s="1"/>
      <c r="AI78" s="1"/>
      <c r="AJ78" s="1"/>
      <c r="AK78" s="1"/>
      <c r="AL78" s="1"/>
    </row>
    <row r="79" spans="1:38" s="8" customFormat="1" ht="15">
      <c r="A79" s="9"/>
      <c r="B79" s="20" t="s">
        <v>57</v>
      </c>
      <c r="C79" s="20">
        <v>3587</v>
      </c>
      <c r="D79" s="20">
        <v>4081</v>
      </c>
      <c r="E79" s="20">
        <v>4921</v>
      </c>
      <c r="F79" s="20">
        <v>2795</v>
      </c>
      <c r="G79" s="20">
        <v>5740</v>
      </c>
      <c r="H79" s="20">
        <v>2243</v>
      </c>
      <c r="I79" s="20">
        <v>1066.1000000000001</v>
      </c>
      <c r="J79" s="20">
        <v>522.8000000000001</v>
      </c>
      <c r="K79" s="20">
        <v>1025.4</v>
      </c>
      <c r="L79" s="20">
        <v>432.199</v>
      </c>
      <c r="M79" s="20">
        <v>979.1999999999999</v>
      </c>
      <c r="N79" s="20">
        <v>518.636</v>
      </c>
      <c r="O79" s="20">
        <v>854.18</v>
      </c>
      <c r="P79" s="20">
        <v>434.5</v>
      </c>
      <c r="Q79" s="20">
        <v>3986.78</v>
      </c>
      <c r="R79" s="20">
        <v>1908.135</v>
      </c>
      <c r="S79" s="20">
        <v>808.94</v>
      </c>
      <c r="T79" s="20">
        <v>550</v>
      </c>
      <c r="U79" s="20">
        <v>1127.3</v>
      </c>
      <c r="V79" s="20">
        <v>250</v>
      </c>
      <c r="W79" s="20">
        <v>1972</v>
      </c>
      <c r="X79" s="20">
        <v>300</v>
      </c>
      <c r="Y79" s="20">
        <v>1121.9</v>
      </c>
      <c r="Z79" s="20">
        <v>200</v>
      </c>
      <c r="AA79" s="20">
        <v>5030.14</v>
      </c>
      <c r="AB79" s="20">
        <v>1300</v>
      </c>
      <c r="AC79" s="20">
        <v>693.65</v>
      </c>
      <c r="AD79" s="20">
        <v>550</v>
      </c>
      <c r="AE79" s="20">
        <v>878.3</v>
      </c>
      <c r="AF79" s="20">
        <v>250</v>
      </c>
      <c r="AG79" s="20">
        <v>511.87</v>
      </c>
      <c r="AH79" s="20">
        <v>300</v>
      </c>
      <c r="AI79" s="20">
        <v>699.0699999999999</v>
      </c>
      <c r="AJ79" s="20">
        <v>200</v>
      </c>
      <c r="AK79" s="20">
        <v>2782.8900000000003</v>
      </c>
      <c r="AL79" s="20">
        <v>1300</v>
      </c>
    </row>
    <row r="80" spans="1:38" s="8" customFormat="1" ht="15">
      <c r="A80" s="7"/>
      <c r="B80" s="21" t="s">
        <v>27</v>
      </c>
      <c r="C80" s="21">
        <v>2351</v>
      </c>
      <c r="D80" s="21">
        <v>3719</v>
      </c>
      <c r="E80" s="21">
        <v>3727</v>
      </c>
      <c r="F80" s="21">
        <v>2504</v>
      </c>
      <c r="G80" s="21">
        <v>4760</v>
      </c>
      <c r="H80" s="21">
        <v>1775</v>
      </c>
      <c r="I80" s="21">
        <v>860.6</v>
      </c>
      <c r="J80" s="21">
        <v>454.1</v>
      </c>
      <c r="K80" s="21">
        <v>808.9</v>
      </c>
      <c r="L80" s="21">
        <v>382.385</v>
      </c>
      <c r="M80" s="21">
        <v>763.9</v>
      </c>
      <c r="N80" s="21">
        <v>459.093</v>
      </c>
      <c r="O80" s="21">
        <v>618.42</v>
      </c>
      <c r="P80" s="21">
        <v>312.5</v>
      </c>
      <c r="Q80" s="21">
        <v>3101.82</v>
      </c>
      <c r="R80" s="21">
        <v>1608.078</v>
      </c>
      <c r="S80" s="21">
        <v>629.2</v>
      </c>
      <c r="T80" s="21">
        <v>550</v>
      </c>
      <c r="U80" s="21">
        <v>823.3</v>
      </c>
      <c r="V80" s="21">
        <v>250</v>
      </c>
      <c r="W80" s="21">
        <v>1781</v>
      </c>
      <c r="X80" s="21">
        <v>300</v>
      </c>
      <c r="Y80" s="21">
        <v>881.1</v>
      </c>
      <c r="Z80" s="21">
        <v>200</v>
      </c>
      <c r="AA80" s="21">
        <v>4114.6</v>
      </c>
      <c r="AB80" s="21">
        <v>1300</v>
      </c>
      <c r="AC80" s="21">
        <v>488.53</v>
      </c>
      <c r="AD80" s="21">
        <v>550</v>
      </c>
      <c r="AE80" s="21">
        <v>613.8</v>
      </c>
      <c r="AF80" s="21">
        <v>250</v>
      </c>
      <c r="AG80" s="21">
        <v>372.8</v>
      </c>
      <c r="AH80" s="21">
        <v>300</v>
      </c>
      <c r="AI80" s="21">
        <v>440.96</v>
      </c>
      <c r="AJ80" s="21">
        <v>200</v>
      </c>
      <c r="AK80" s="21">
        <v>1916.0900000000001</v>
      </c>
      <c r="AL80" s="21">
        <v>1300</v>
      </c>
    </row>
    <row r="81" spans="1:38" s="8" customFormat="1" ht="15">
      <c r="A81" s="7"/>
      <c r="B81" s="21" t="s">
        <v>28</v>
      </c>
      <c r="C81" s="21">
        <v>1236</v>
      </c>
      <c r="D81" s="21">
        <v>362</v>
      </c>
      <c r="E81" s="21">
        <v>1194</v>
      </c>
      <c r="F81" s="21">
        <v>291</v>
      </c>
      <c r="G81" s="21">
        <v>980</v>
      </c>
      <c r="H81" s="21">
        <v>468</v>
      </c>
      <c r="I81" s="21">
        <v>205.50000000000003</v>
      </c>
      <c r="J81" s="21">
        <v>68.7</v>
      </c>
      <c r="K81" s="21">
        <v>216.5</v>
      </c>
      <c r="L81" s="21">
        <v>49.814</v>
      </c>
      <c r="M81" s="21">
        <v>215.29999999999995</v>
      </c>
      <c r="N81" s="21">
        <v>59.543000000000006</v>
      </c>
      <c r="O81" s="21">
        <v>235.76</v>
      </c>
      <c r="P81" s="21">
        <v>122</v>
      </c>
      <c r="Q81" s="21">
        <v>884.9599999999999</v>
      </c>
      <c r="R81" s="21">
        <v>300.057</v>
      </c>
      <c r="S81" s="21">
        <v>179.73999999999998</v>
      </c>
      <c r="T81" s="21">
        <v>0</v>
      </c>
      <c r="U81" s="21">
        <v>304</v>
      </c>
      <c r="V81" s="21">
        <v>0</v>
      </c>
      <c r="W81" s="21">
        <v>191</v>
      </c>
      <c r="X81" s="21">
        <v>0</v>
      </c>
      <c r="Y81" s="21">
        <v>240.8</v>
      </c>
      <c r="Z81" s="21">
        <v>0</v>
      </c>
      <c r="AA81" s="21">
        <v>915.54</v>
      </c>
      <c r="AB81" s="21">
        <v>0</v>
      </c>
      <c r="AC81" s="21">
        <v>205.12</v>
      </c>
      <c r="AD81" s="21">
        <v>0</v>
      </c>
      <c r="AE81" s="21">
        <v>264.5</v>
      </c>
      <c r="AF81" s="21">
        <v>0</v>
      </c>
      <c r="AG81" s="21">
        <v>139.07</v>
      </c>
      <c r="AH81" s="21">
        <v>0</v>
      </c>
      <c r="AI81" s="21">
        <v>258.11</v>
      </c>
      <c r="AJ81" s="21">
        <v>0</v>
      </c>
      <c r="AK81" s="21">
        <v>866.8</v>
      </c>
      <c r="AL81" s="21">
        <v>0</v>
      </c>
    </row>
    <row r="82" spans="1:38" ht="1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row>
    <row r="83" ht="15">
      <c r="B83" s="1" t="s">
        <v>58</v>
      </c>
    </row>
    <row r="84" ht="15">
      <c r="B84" s="1" t="s">
        <v>59</v>
      </c>
    </row>
    <row r="86" ht="15">
      <c r="B86" s="23" t="s">
        <v>60</v>
      </c>
    </row>
    <row r="87" spans="2:35" ht="15">
      <c r="B87" s="23"/>
      <c r="AG87" s="24"/>
      <c r="AH87" s="25"/>
      <c r="AI87" s="26"/>
    </row>
    <row r="88" spans="2:35" ht="15">
      <c r="B88" s="23"/>
      <c r="AG88" s="27"/>
      <c r="AH88" s="28"/>
      <c r="AI88" s="26"/>
    </row>
    <row r="89" ht="15">
      <c r="B89" s="29"/>
    </row>
    <row r="90" ht="15">
      <c r="B90" s="30"/>
    </row>
    <row r="93" spans="3:38" ht="15">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ht="15">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row>
    <row r="95" spans="3:38" ht="15">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row>
  </sheetData>
  <sheetProtection/>
  <mergeCells count="21">
    <mergeCell ref="AK5:AL5"/>
    <mergeCell ref="S5:T5"/>
    <mergeCell ref="AG5:AH5"/>
    <mergeCell ref="AA5:AB5"/>
    <mergeCell ref="Q5:R5"/>
    <mergeCell ref="B1:AL1"/>
    <mergeCell ref="B3:AL3"/>
    <mergeCell ref="B5:B7"/>
    <mergeCell ref="C5:D5"/>
    <mergeCell ref="E5:F5"/>
    <mergeCell ref="O5:P5"/>
    <mergeCell ref="G5:H5"/>
    <mergeCell ref="Y5:Z5"/>
    <mergeCell ref="I5:J5"/>
    <mergeCell ref="U5:V5"/>
    <mergeCell ref="M5:N5"/>
    <mergeCell ref="AI5:AJ5"/>
    <mergeCell ref="AE5:AF5"/>
    <mergeCell ref="W5:X5"/>
    <mergeCell ref="K5:L5"/>
    <mergeCell ref="AC5:AD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X122"/>
  <sheetViews>
    <sheetView tabSelected="1" zoomScalePageLayoutView="0" workbookViewId="0" topLeftCell="A1">
      <pane xSplit="2" ySplit="4" topLeftCell="BO5" activePane="bottomRight" state="frozen"/>
      <selection pane="topLeft" activeCell="AH86" sqref="AH86:AH88"/>
      <selection pane="topRight" activeCell="AH86" sqref="AH86:AH88"/>
      <selection pane="bottomLeft" activeCell="AH86" sqref="AH86:AH88"/>
      <selection pane="bottomRight" activeCell="BV15" sqref="BV15"/>
    </sheetView>
  </sheetViews>
  <sheetFormatPr defaultColWidth="9.140625" defaultRowHeight="15"/>
  <cols>
    <col min="1" max="1" width="0.85546875" style="124" customWidth="1"/>
    <col min="2" max="2" width="50.57421875" style="124" customWidth="1"/>
    <col min="3" max="3" width="10.28125" style="124" customWidth="1"/>
    <col min="4" max="4" width="10.7109375" style="124" customWidth="1"/>
    <col min="5" max="5" width="11.00390625" style="124" customWidth="1"/>
    <col min="6" max="6" width="10.8515625" style="124" customWidth="1"/>
    <col min="7" max="7" width="10.28125" style="124" customWidth="1"/>
    <col min="8" max="8" width="10.7109375" style="124" customWidth="1"/>
    <col min="9" max="9" width="11.00390625" style="124" customWidth="1"/>
    <col min="10" max="10" width="10.8515625" style="124" customWidth="1"/>
    <col min="11" max="11" width="10.28125" style="124" customWidth="1"/>
    <col min="12" max="12" width="10.7109375" style="124" customWidth="1"/>
    <col min="13" max="13" width="11.00390625" style="124" customWidth="1"/>
    <col min="14" max="14" width="10.8515625" style="124" customWidth="1"/>
    <col min="15" max="15" width="10.28125" style="124" customWidth="1"/>
    <col min="16" max="16" width="10.7109375" style="124" customWidth="1"/>
    <col min="17" max="17" width="11.00390625" style="124" customWidth="1"/>
    <col min="18" max="18" width="10.421875" style="124" customWidth="1"/>
    <col min="19" max="19" width="10.28125" style="124" customWidth="1"/>
    <col min="20" max="20" width="9.8515625" style="124" customWidth="1"/>
    <col min="21" max="21" width="10.140625" style="124" customWidth="1"/>
    <col min="22" max="22" width="10.00390625" style="124" customWidth="1"/>
    <col min="23" max="23" width="10.28125" style="124" customWidth="1"/>
    <col min="24" max="24" width="9.8515625" style="124" customWidth="1"/>
    <col min="25" max="25" width="10.140625" style="124" customWidth="1"/>
    <col min="26" max="26" width="10.00390625" style="124" customWidth="1"/>
    <col min="27" max="27" width="10.28125" style="124" customWidth="1"/>
    <col min="28" max="28" width="9.8515625" style="124" customWidth="1"/>
    <col min="29" max="29" width="10.140625" style="124" customWidth="1"/>
    <col min="30" max="30" width="10.00390625" style="124" customWidth="1"/>
    <col min="31" max="31" width="9.421875" style="124" customWidth="1"/>
    <col min="32" max="32" width="9.8515625" style="124" customWidth="1"/>
    <col min="33" max="33" width="10.140625" style="124" customWidth="1"/>
    <col min="34" max="34" width="10.00390625" style="124" customWidth="1"/>
    <col min="35" max="35" width="9.421875" style="124" customWidth="1"/>
    <col min="36" max="36" width="9.8515625" style="124" customWidth="1"/>
    <col min="37" max="37" width="10.140625" style="124" customWidth="1"/>
    <col min="38" max="38" width="10.00390625" style="124" customWidth="1"/>
    <col min="39" max="39" width="9.421875" style="124" customWidth="1"/>
    <col min="40" max="40" width="9.8515625" style="124" customWidth="1"/>
    <col min="41" max="41" width="10.140625" style="124" customWidth="1"/>
    <col min="42" max="42" width="10.00390625" style="124" customWidth="1"/>
    <col min="43" max="43" width="10.421875" style="124" customWidth="1"/>
    <col min="44" max="44" width="9.8515625" style="124" customWidth="1"/>
    <col min="45" max="45" width="11.140625" style="124" customWidth="1"/>
    <col min="46" max="46" width="10.7109375" style="124" customWidth="1"/>
    <col min="47" max="48" width="10.7109375" style="124" bestFit="1" customWidth="1"/>
    <col min="49" max="50" width="11.7109375" style="124" customWidth="1"/>
    <col min="51" max="52" width="10.57421875" style="124" customWidth="1"/>
    <col min="53" max="54" width="10.57421875" style="124" bestFit="1" customWidth="1"/>
    <col min="55" max="56" width="10.421875" style="124" customWidth="1"/>
    <col min="57" max="63" width="11.00390625" style="124" customWidth="1"/>
    <col min="64" max="64" width="11.421875" style="124" customWidth="1"/>
    <col min="65" max="65" width="10.8515625" style="124" customWidth="1"/>
    <col min="66" max="68" width="11.00390625" style="124" customWidth="1"/>
    <col min="69" max="76" width="10.8515625" style="124" customWidth="1"/>
    <col min="77" max="16384" width="9.140625" style="124" customWidth="1"/>
  </cols>
  <sheetData>
    <row r="1" spans="1:58" s="78" customFormat="1" ht="4.5" customHeight="1">
      <c r="A1" s="45"/>
      <c r="B1" s="46"/>
      <c r="C1" s="46"/>
      <c r="D1" s="46"/>
      <c r="E1" s="46"/>
      <c r="F1" s="46"/>
      <c r="G1" s="46"/>
      <c r="H1" s="46"/>
      <c r="I1" s="46"/>
      <c r="J1" s="46"/>
      <c r="K1" s="46"/>
      <c r="L1" s="46"/>
      <c r="M1" s="46"/>
      <c r="N1" s="46"/>
      <c r="O1" s="46"/>
      <c r="P1" s="46"/>
      <c r="Q1" s="46"/>
      <c r="R1" s="46"/>
      <c r="S1" s="46"/>
      <c r="T1" s="46"/>
      <c r="U1" s="46"/>
      <c r="V1" s="46"/>
      <c r="W1" s="46"/>
      <c r="X1" s="46"/>
      <c r="AL1" s="32"/>
      <c r="AP1" s="32"/>
      <c r="AT1" s="32"/>
      <c r="AX1" s="32"/>
      <c r="AY1" s="232"/>
      <c r="AZ1" s="32"/>
      <c r="BA1" s="232"/>
      <c r="BB1" s="32"/>
      <c r="BC1" s="232"/>
      <c r="BD1" s="32"/>
      <c r="BE1" s="232"/>
      <c r="BF1" s="32"/>
    </row>
    <row r="2" spans="1:58" s="78" customFormat="1" ht="25.5">
      <c r="A2" s="45"/>
      <c r="B2" s="77" t="s">
        <v>177</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232"/>
      <c r="AZ2" s="32"/>
      <c r="BA2" s="232"/>
      <c r="BB2" s="32"/>
      <c r="BC2" s="232"/>
      <c r="BD2" s="32"/>
      <c r="BE2" s="232"/>
      <c r="BF2" s="32"/>
    </row>
    <row r="3" spans="1:76" s="123" customFormat="1" ht="15.75" thickBot="1">
      <c r="A3" s="122"/>
      <c r="B3" s="54" t="s">
        <v>61</v>
      </c>
      <c r="C3" s="32"/>
      <c r="D3" s="32"/>
      <c r="E3" s="32"/>
      <c r="F3" s="32"/>
      <c r="G3" s="32"/>
      <c r="H3" s="32"/>
      <c r="I3" s="32"/>
      <c r="J3" s="32"/>
      <c r="K3" s="32"/>
      <c r="L3" s="32"/>
      <c r="M3" s="32"/>
      <c r="N3" s="32"/>
      <c r="O3" s="32"/>
      <c r="P3" s="32"/>
      <c r="Q3" s="32"/>
      <c r="R3" s="32"/>
      <c r="S3" s="32"/>
      <c r="T3" s="32"/>
      <c r="U3" s="32"/>
      <c r="V3" s="32"/>
      <c r="W3" s="32"/>
      <c r="X3" s="32"/>
      <c r="Y3" s="32"/>
      <c r="AU3" s="189"/>
      <c r="AV3" s="189"/>
      <c r="AW3" s="189"/>
      <c r="AX3" s="189"/>
      <c r="AY3" s="230"/>
      <c r="AZ3" s="230"/>
      <c r="BA3" s="230"/>
      <c r="BB3" s="230"/>
      <c r="BC3" s="230"/>
      <c r="BD3" s="230"/>
      <c r="BE3" s="230"/>
      <c r="BF3" s="230"/>
      <c r="BL3" s="265"/>
      <c r="BM3" s="265"/>
      <c r="BN3" s="265"/>
      <c r="BO3" s="269"/>
      <c r="BP3" s="269"/>
      <c r="BQ3" s="269"/>
      <c r="BR3" s="269"/>
      <c r="BS3" s="269"/>
      <c r="BT3" s="269" t="s">
        <v>198</v>
      </c>
      <c r="BU3" s="269" t="s">
        <v>198</v>
      </c>
      <c r="BV3" s="269" t="s">
        <v>198</v>
      </c>
      <c r="BW3" s="269" t="s">
        <v>198</v>
      </c>
      <c r="BX3" s="269" t="s">
        <v>208</v>
      </c>
    </row>
    <row r="4" spans="1:76" ht="26.25" thickBot="1">
      <c r="A4" s="122"/>
      <c r="B4" s="237" t="s">
        <v>3</v>
      </c>
      <c r="C4" s="238" t="s">
        <v>98</v>
      </c>
      <c r="D4" s="239" t="s">
        <v>97</v>
      </c>
      <c r="E4" s="240" t="s">
        <v>96</v>
      </c>
      <c r="F4" s="240" t="s">
        <v>95</v>
      </c>
      <c r="G4" s="240" t="s">
        <v>94</v>
      </c>
      <c r="H4" s="240" t="s">
        <v>93</v>
      </c>
      <c r="I4" s="240" t="s">
        <v>92</v>
      </c>
      <c r="J4" s="240" t="s">
        <v>91</v>
      </c>
      <c r="K4" s="240" t="s">
        <v>90</v>
      </c>
      <c r="L4" s="241" t="s">
        <v>89</v>
      </c>
      <c r="M4" s="240" t="s">
        <v>88</v>
      </c>
      <c r="N4" s="241" t="s">
        <v>87</v>
      </c>
      <c r="O4" s="241" t="s">
        <v>86</v>
      </c>
      <c r="P4" s="241" t="s">
        <v>85</v>
      </c>
      <c r="Q4" s="241" t="s">
        <v>84</v>
      </c>
      <c r="R4" s="242" t="s">
        <v>114</v>
      </c>
      <c r="S4" s="243" t="s">
        <v>115</v>
      </c>
      <c r="T4" s="241" t="s">
        <v>100</v>
      </c>
      <c r="U4" s="244" t="s">
        <v>101</v>
      </c>
      <c r="V4" s="244" t="s">
        <v>146</v>
      </c>
      <c r="W4" s="241" t="s">
        <v>137</v>
      </c>
      <c r="X4" s="241" t="s">
        <v>138</v>
      </c>
      <c r="Y4" s="241" t="s">
        <v>102</v>
      </c>
      <c r="Z4" s="241" t="s">
        <v>139</v>
      </c>
      <c r="AA4" s="245" t="s">
        <v>140</v>
      </c>
      <c r="AB4" s="245" t="s">
        <v>141</v>
      </c>
      <c r="AC4" s="245" t="s">
        <v>142</v>
      </c>
      <c r="AD4" s="245" t="s">
        <v>143</v>
      </c>
      <c r="AE4" s="245" t="s">
        <v>144</v>
      </c>
      <c r="AF4" s="245" t="s">
        <v>147</v>
      </c>
      <c r="AG4" s="245" t="s">
        <v>148</v>
      </c>
      <c r="AH4" s="245" t="s">
        <v>151</v>
      </c>
      <c r="AI4" s="245" t="s">
        <v>150</v>
      </c>
      <c r="AJ4" s="245" t="s">
        <v>168</v>
      </c>
      <c r="AK4" s="245" t="s">
        <v>152</v>
      </c>
      <c r="AL4" s="245" t="s">
        <v>156</v>
      </c>
      <c r="AM4" s="245" t="s">
        <v>155</v>
      </c>
      <c r="AN4" s="245" t="s">
        <v>158</v>
      </c>
      <c r="AO4" s="245" t="s">
        <v>159</v>
      </c>
      <c r="AP4" s="245" t="s">
        <v>169</v>
      </c>
      <c r="AQ4" s="235" t="s">
        <v>170</v>
      </c>
      <c r="AR4" s="246" t="s">
        <v>171</v>
      </c>
      <c r="AS4" s="246" t="s">
        <v>172</v>
      </c>
      <c r="AT4" s="235" t="s">
        <v>173</v>
      </c>
      <c r="AU4" s="235" t="s">
        <v>174</v>
      </c>
      <c r="AV4" s="235" t="s">
        <v>175</v>
      </c>
      <c r="AW4" s="235" t="s">
        <v>176</v>
      </c>
      <c r="AX4" s="235" t="s">
        <v>178</v>
      </c>
      <c r="AY4" s="235" t="s">
        <v>179</v>
      </c>
      <c r="AZ4" s="235" t="s">
        <v>180</v>
      </c>
      <c r="BA4" s="235" t="s">
        <v>181</v>
      </c>
      <c r="BB4" s="247" t="s">
        <v>184</v>
      </c>
      <c r="BC4" s="234" t="s">
        <v>185</v>
      </c>
      <c r="BD4" s="235" t="s">
        <v>186</v>
      </c>
      <c r="BE4" s="235" t="s">
        <v>187</v>
      </c>
      <c r="BF4" s="236" t="s">
        <v>188</v>
      </c>
      <c r="BG4" s="236" t="s">
        <v>189</v>
      </c>
      <c r="BH4" s="235" t="s">
        <v>190</v>
      </c>
      <c r="BI4" s="235" t="s">
        <v>191</v>
      </c>
      <c r="BJ4" s="235" t="s">
        <v>192</v>
      </c>
      <c r="BK4" s="235" t="s">
        <v>193</v>
      </c>
      <c r="BL4" s="235" t="s">
        <v>194</v>
      </c>
      <c r="BM4" s="235" t="s">
        <v>195</v>
      </c>
      <c r="BN4" s="235" t="s">
        <v>196</v>
      </c>
      <c r="BO4" s="235" t="s">
        <v>197</v>
      </c>
      <c r="BP4" s="235" t="s">
        <v>199</v>
      </c>
      <c r="BQ4" s="235" t="s">
        <v>202</v>
      </c>
      <c r="BR4" s="235" t="s">
        <v>209</v>
      </c>
      <c r="BS4" s="235" t="s">
        <v>204</v>
      </c>
      <c r="BT4" s="235" t="s">
        <v>207</v>
      </c>
      <c r="BU4" s="235" t="s">
        <v>210</v>
      </c>
      <c r="BV4" s="235" t="s">
        <v>211</v>
      </c>
      <c r="BW4" s="235" t="s">
        <v>212</v>
      </c>
      <c r="BX4" s="235" t="s">
        <v>213</v>
      </c>
    </row>
    <row r="5" spans="1:76" s="79" customFormat="1" ht="12.75">
      <c r="A5" s="32"/>
      <c r="B5" s="63" t="s">
        <v>62</v>
      </c>
      <c r="C5" s="143">
        <f aca="true" t="shared" si="0" ref="C5:AH5">C6+C16+C19</f>
        <v>341.77</v>
      </c>
      <c r="D5" s="143">
        <f t="shared" si="0"/>
        <v>446.12</v>
      </c>
      <c r="E5" s="143">
        <f t="shared" si="0"/>
        <v>230.86</v>
      </c>
      <c r="F5" s="143">
        <f t="shared" si="0"/>
        <v>279.99</v>
      </c>
      <c r="G5" s="143">
        <f t="shared" si="0"/>
        <v>280.65</v>
      </c>
      <c r="H5" s="143">
        <f t="shared" si="0"/>
        <v>292.24</v>
      </c>
      <c r="I5" s="143">
        <f t="shared" si="0"/>
        <v>237.98</v>
      </c>
      <c r="J5" s="143">
        <f t="shared" si="0"/>
        <v>309.93</v>
      </c>
      <c r="K5" s="143">
        <f t="shared" si="0"/>
        <v>402.78</v>
      </c>
      <c r="L5" s="143">
        <f t="shared" si="0"/>
        <v>329.64</v>
      </c>
      <c r="M5" s="143">
        <f t="shared" si="0"/>
        <v>291.78</v>
      </c>
      <c r="N5" s="143">
        <f t="shared" si="0"/>
        <v>348.5</v>
      </c>
      <c r="O5" s="143">
        <f t="shared" si="0"/>
        <v>666.78</v>
      </c>
      <c r="P5" s="143">
        <f t="shared" si="0"/>
        <v>323.36</v>
      </c>
      <c r="Q5" s="143">
        <f t="shared" si="0"/>
        <v>780.78</v>
      </c>
      <c r="R5" s="143">
        <f t="shared" si="0"/>
        <v>391.93</v>
      </c>
      <c r="S5" s="143">
        <f t="shared" si="0"/>
        <v>430.30999999999995</v>
      </c>
      <c r="T5" s="143">
        <f t="shared" si="0"/>
        <v>466.99000000000007</v>
      </c>
      <c r="U5" s="143">
        <f t="shared" si="0"/>
        <v>1049.21</v>
      </c>
      <c r="V5" s="143">
        <f t="shared" si="0"/>
        <v>498.54</v>
      </c>
      <c r="W5" s="143">
        <f t="shared" si="0"/>
        <v>482.7324398699999</v>
      </c>
      <c r="X5" s="143">
        <f t="shared" si="0"/>
        <v>497.25</v>
      </c>
      <c r="Y5" s="143">
        <f t="shared" si="0"/>
        <v>345.90000000000003</v>
      </c>
      <c r="Z5" s="143">
        <f t="shared" si="0"/>
        <v>555.687</v>
      </c>
      <c r="AA5" s="143">
        <f t="shared" si="0"/>
        <v>467.40999999999997</v>
      </c>
      <c r="AB5" s="143">
        <f t="shared" si="0"/>
        <v>412.48999999999995</v>
      </c>
      <c r="AC5" s="143">
        <f t="shared" si="0"/>
        <v>789.72</v>
      </c>
      <c r="AD5" s="143">
        <f t="shared" si="0"/>
        <v>1130.372</v>
      </c>
      <c r="AE5" s="143">
        <f t="shared" si="0"/>
        <v>818.84</v>
      </c>
      <c r="AF5" s="143">
        <f t="shared" si="0"/>
        <v>1151.9440000000002</v>
      </c>
      <c r="AG5" s="143">
        <f t="shared" si="0"/>
        <v>1112.545</v>
      </c>
      <c r="AH5" s="143">
        <f t="shared" si="0"/>
        <v>1421</v>
      </c>
      <c r="AI5" s="143">
        <f aca="true" t="shared" si="1" ref="AI5:AX5">AI6+AI16+AI19</f>
        <v>1451.75</v>
      </c>
      <c r="AJ5" s="143">
        <f t="shared" si="1"/>
        <v>1488.97</v>
      </c>
      <c r="AK5" s="143">
        <f t="shared" si="1"/>
        <v>924.0199999999999</v>
      </c>
      <c r="AL5" s="143">
        <f t="shared" si="1"/>
        <v>1199.21</v>
      </c>
      <c r="AM5" s="143">
        <f t="shared" si="1"/>
        <v>958.68</v>
      </c>
      <c r="AN5" s="143">
        <f t="shared" si="1"/>
        <v>704.22</v>
      </c>
      <c r="AO5" s="143">
        <f t="shared" si="1"/>
        <v>612.325</v>
      </c>
      <c r="AP5" s="143">
        <f t="shared" si="1"/>
        <v>613.486</v>
      </c>
      <c r="AQ5" s="143">
        <f t="shared" si="1"/>
        <v>697.1039999999999</v>
      </c>
      <c r="AR5" s="143">
        <f t="shared" si="1"/>
        <v>366.792</v>
      </c>
      <c r="AS5" s="143">
        <f t="shared" si="1"/>
        <v>993.69</v>
      </c>
      <c r="AT5" s="143">
        <f t="shared" si="1"/>
        <v>420.94</v>
      </c>
      <c r="AU5" s="143">
        <f t="shared" si="1"/>
        <v>510.64</v>
      </c>
      <c r="AV5" s="143">
        <f t="shared" si="1"/>
        <v>397.33</v>
      </c>
      <c r="AW5" s="143">
        <f t="shared" si="1"/>
        <v>1137.5700000000002</v>
      </c>
      <c r="AX5" s="143">
        <f t="shared" si="1"/>
        <v>1688.2849999999999</v>
      </c>
      <c r="AY5" s="185">
        <v>904.0042576799999</v>
      </c>
      <c r="AZ5" s="185">
        <v>572.24800928</v>
      </c>
      <c r="BA5" s="185">
        <v>612.26273952</v>
      </c>
      <c r="BB5" s="190">
        <v>615.6697341599998</v>
      </c>
      <c r="BC5" s="185">
        <v>860.9649355899998</v>
      </c>
      <c r="BD5" s="185">
        <v>605.87283959</v>
      </c>
      <c r="BE5" s="185">
        <v>1294.8019296599998</v>
      </c>
      <c r="BF5" s="185">
        <v>3056.2186919898977</v>
      </c>
      <c r="BG5" s="185">
        <v>1732.4404400603307</v>
      </c>
      <c r="BH5" s="185">
        <v>2492.549120595988</v>
      </c>
      <c r="BI5" s="185">
        <v>1114.87408983</v>
      </c>
      <c r="BJ5" s="185">
        <v>3022.494890167247</v>
      </c>
      <c r="BK5" s="185">
        <v>2423.50414013</v>
      </c>
      <c r="BL5" s="185">
        <v>2381.410073050962</v>
      </c>
      <c r="BM5" s="185">
        <v>2597.86874548</v>
      </c>
      <c r="BN5" s="185">
        <v>1749.4267769291705</v>
      </c>
      <c r="BO5" s="185">
        <v>1051.3762677735876</v>
      </c>
      <c r="BP5" s="185">
        <v>2884.599749693987</v>
      </c>
      <c r="BQ5" s="185">
        <v>3763.539314184241</v>
      </c>
      <c r="BR5" s="185">
        <v>2769.7892224964557</v>
      </c>
      <c r="BS5" s="185">
        <v>1925.5417230377113</v>
      </c>
      <c r="BT5" s="185">
        <v>4785.991484572879</v>
      </c>
      <c r="BU5" s="185">
        <v>3480.685251523999</v>
      </c>
      <c r="BV5" s="185">
        <v>3211.6043434305634</v>
      </c>
      <c r="BW5" s="185">
        <v>1525.8728526375444</v>
      </c>
      <c r="BX5" s="185">
        <v>2014.4901248914205</v>
      </c>
    </row>
    <row r="6" spans="1:76" s="79" customFormat="1" ht="12.75">
      <c r="A6" s="32"/>
      <c r="B6" s="64" t="s">
        <v>116</v>
      </c>
      <c r="C6" s="143">
        <f aca="true" t="shared" si="2" ref="C6:AH6">SUM(C7:C15)</f>
        <v>271.77</v>
      </c>
      <c r="D6" s="143">
        <f t="shared" si="2"/>
        <v>404.12</v>
      </c>
      <c r="E6" s="143">
        <f t="shared" si="2"/>
        <v>220.86</v>
      </c>
      <c r="F6" s="143">
        <f t="shared" si="2"/>
        <v>236.99</v>
      </c>
      <c r="G6" s="143">
        <f t="shared" si="2"/>
        <v>248.65</v>
      </c>
      <c r="H6" s="143">
        <f t="shared" si="2"/>
        <v>249.24</v>
      </c>
      <c r="I6" s="143">
        <f t="shared" si="2"/>
        <v>227.98</v>
      </c>
      <c r="J6" s="143">
        <f t="shared" si="2"/>
        <v>252.93</v>
      </c>
      <c r="K6" s="143">
        <f t="shared" si="2"/>
        <v>372.78</v>
      </c>
      <c r="L6" s="143">
        <f t="shared" si="2"/>
        <v>254.64</v>
      </c>
      <c r="M6" s="143">
        <f t="shared" si="2"/>
        <v>269.78</v>
      </c>
      <c r="N6" s="143">
        <f t="shared" si="2"/>
        <v>280.5</v>
      </c>
      <c r="O6" s="143">
        <f t="shared" si="2"/>
        <v>608.78</v>
      </c>
      <c r="P6" s="143">
        <f t="shared" si="2"/>
        <v>266.36</v>
      </c>
      <c r="Q6" s="143">
        <f t="shared" si="2"/>
        <v>746.78</v>
      </c>
      <c r="R6" s="143">
        <f t="shared" si="2"/>
        <v>308.93</v>
      </c>
      <c r="S6" s="143">
        <f t="shared" si="2"/>
        <v>351.4</v>
      </c>
      <c r="T6" s="143">
        <f t="shared" si="2"/>
        <v>384.82000000000005</v>
      </c>
      <c r="U6" s="143">
        <f t="shared" si="2"/>
        <v>995.58</v>
      </c>
      <c r="V6" s="143">
        <f t="shared" si="2"/>
        <v>321.56</v>
      </c>
      <c r="W6" s="143">
        <f t="shared" si="2"/>
        <v>408.7324398699999</v>
      </c>
      <c r="X6" s="143">
        <f t="shared" si="2"/>
        <v>416.90000000000003</v>
      </c>
      <c r="Y6" s="143">
        <f t="shared" si="2"/>
        <v>292.40000000000003</v>
      </c>
      <c r="Z6" s="143">
        <f t="shared" si="2"/>
        <v>373.307</v>
      </c>
      <c r="AA6" s="143">
        <f t="shared" si="2"/>
        <v>412.67999999999995</v>
      </c>
      <c r="AB6" s="143">
        <f t="shared" si="2"/>
        <v>331.98999999999995</v>
      </c>
      <c r="AC6" s="143">
        <f t="shared" si="2"/>
        <v>337.87000000000006</v>
      </c>
      <c r="AD6" s="143">
        <f t="shared" si="2"/>
        <v>463.742</v>
      </c>
      <c r="AE6" s="143">
        <f t="shared" si="2"/>
        <v>374.76000000000005</v>
      </c>
      <c r="AF6" s="143">
        <f t="shared" si="2"/>
        <v>342.3200000000001</v>
      </c>
      <c r="AG6" s="143">
        <f t="shared" si="2"/>
        <v>392.44500000000005</v>
      </c>
      <c r="AH6" s="143">
        <f t="shared" si="2"/>
        <v>395.85999999999996</v>
      </c>
      <c r="AI6" s="143">
        <f aca="true" t="shared" si="3" ref="AI6:AX6">SUM(AI7:AI15)</f>
        <v>596.8299999999999</v>
      </c>
      <c r="AJ6" s="143">
        <f t="shared" si="3"/>
        <v>352.27000000000004</v>
      </c>
      <c r="AK6" s="143">
        <f t="shared" si="3"/>
        <v>396.91999999999996</v>
      </c>
      <c r="AL6" s="143">
        <f t="shared" si="3"/>
        <v>488.11</v>
      </c>
      <c r="AM6" s="143">
        <f t="shared" si="3"/>
        <v>438.89</v>
      </c>
      <c r="AN6" s="143">
        <f t="shared" si="3"/>
        <v>371.1</v>
      </c>
      <c r="AO6" s="143">
        <f t="shared" si="3"/>
        <v>425.225</v>
      </c>
      <c r="AP6" s="143">
        <f t="shared" si="3"/>
        <v>427.996</v>
      </c>
      <c r="AQ6" s="143">
        <f t="shared" si="3"/>
        <v>644.53</v>
      </c>
      <c r="AR6" s="143">
        <f t="shared" si="3"/>
        <v>366.792</v>
      </c>
      <c r="AS6" s="143">
        <f t="shared" si="3"/>
        <v>993.69</v>
      </c>
      <c r="AT6" s="143">
        <f t="shared" si="3"/>
        <v>420.94</v>
      </c>
      <c r="AU6" s="143">
        <f t="shared" si="3"/>
        <v>510.64</v>
      </c>
      <c r="AV6" s="143">
        <f t="shared" si="3"/>
        <v>397.33</v>
      </c>
      <c r="AW6" s="143">
        <f t="shared" si="3"/>
        <v>1137.5700000000002</v>
      </c>
      <c r="AX6" s="143">
        <f t="shared" si="3"/>
        <v>1688.2849999999999</v>
      </c>
      <c r="AY6" s="185">
        <v>904.0042576799999</v>
      </c>
      <c r="AZ6" s="185">
        <v>572.24800928</v>
      </c>
      <c r="BA6" s="185">
        <v>568.7027395199999</v>
      </c>
      <c r="BB6" s="190">
        <v>573.3697341599999</v>
      </c>
      <c r="BC6" s="185">
        <v>777.0649355899998</v>
      </c>
      <c r="BD6" s="185">
        <v>564.27283959</v>
      </c>
      <c r="BE6" s="185">
        <v>1169.8019296599998</v>
      </c>
      <c r="BF6" s="185">
        <v>2931.5043520599997</v>
      </c>
      <c r="BG6" s="185">
        <v>1567.67048911</v>
      </c>
      <c r="BH6" s="185">
        <v>1826.7501205959882</v>
      </c>
      <c r="BI6" s="185">
        <v>907.87408983</v>
      </c>
      <c r="BJ6" s="185">
        <v>2815.8446972899997</v>
      </c>
      <c r="BK6" s="185">
        <v>1170.20414013</v>
      </c>
      <c r="BL6" s="185">
        <v>1078.8590730509623</v>
      </c>
      <c r="BM6" s="185">
        <v>1375.49974548</v>
      </c>
      <c r="BN6" s="185">
        <v>1448.1517769291706</v>
      </c>
      <c r="BO6" s="185">
        <v>828.8632677735877</v>
      </c>
      <c r="BP6" s="185">
        <v>2591.554478693987</v>
      </c>
      <c r="BQ6" s="185">
        <v>3545.637863184241</v>
      </c>
      <c r="BR6" s="185">
        <v>2488.892897821769</v>
      </c>
      <c r="BS6" s="185">
        <v>1724.966174943631</v>
      </c>
      <c r="BT6" s="185">
        <v>4506.4864286929205</v>
      </c>
      <c r="BU6" s="185">
        <v>3274.9419113188414</v>
      </c>
      <c r="BV6" s="185">
        <v>2931.7032133808543</v>
      </c>
      <c r="BW6" s="185">
        <v>1148.5554750200492</v>
      </c>
      <c r="BX6" s="185">
        <v>1607.4911248914204</v>
      </c>
    </row>
    <row r="7" spans="1:76" ht="15">
      <c r="A7" s="122"/>
      <c r="B7" s="48" t="s">
        <v>63</v>
      </c>
      <c r="C7" s="102">
        <v>48.77</v>
      </c>
      <c r="D7" s="103">
        <v>82.73</v>
      </c>
      <c r="E7" s="102">
        <v>29.9</v>
      </c>
      <c r="F7" s="103">
        <v>67.66</v>
      </c>
      <c r="G7" s="145">
        <v>34.17</v>
      </c>
      <c r="H7" s="146">
        <v>77.24</v>
      </c>
      <c r="I7" s="145">
        <v>37</v>
      </c>
      <c r="J7" s="103">
        <v>87</v>
      </c>
      <c r="K7" s="140">
        <v>38</v>
      </c>
      <c r="L7" s="102">
        <v>75</v>
      </c>
      <c r="M7" s="140">
        <v>48</v>
      </c>
      <c r="N7" s="102">
        <v>83</v>
      </c>
      <c r="O7" s="102">
        <v>41</v>
      </c>
      <c r="P7" s="102">
        <v>56</v>
      </c>
      <c r="Q7" s="102">
        <v>17</v>
      </c>
      <c r="R7" s="103">
        <v>70</v>
      </c>
      <c r="S7" s="147">
        <v>18.21</v>
      </c>
      <c r="T7" s="147">
        <v>49.14</v>
      </c>
      <c r="U7" s="147">
        <v>18.38</v>
      </c>
      <c r="V7" s="145">
        <v>70.06</v>
      </c>
      <c r="W7" s="145">
        <v>19.982666289999997</v>
      </c>
      <c r="X7" s="145">
        <v>55.2</v>
      </c>
      <c r="Y7" s="148">
        <v>20.6</v>
      </c>
      <c r="Z7" s="119">
        <v>82.9</v>
      </c>
      <c r="AA7" s="83">
        <v>23.08</v>
      </c>
      <c r="AB7" s="83">
        <v>56.36</v>
      </c>
      <c r="AC7" s="83">
        <v>28.22</v>
      </c>
      <c r="AD7" s="83">
        <v>64.08999999999999</v>
      </c>
      <c r="AE7" s="83">
        <v>23.22</v>
      </c>
      <c r="AF7" s="83">
        <v>64.05</v>
      </c>
      <c r="AG7" s="83">
        <v>19.470000000000002</v>
      </c>
      <c r="AH7" s="83">
        <v>69.77000000000001</v>
      </c>
      <c r="AI7" s="83">
        <v>19.68</v>
      </c>
      <c r="AJ7" s="83">
        <v>72.22</v>
      </c>
      <c r="AK7" s="83">
        <v>20.78</v>
      </c>
      <c r="AL7" s="83">
        <v>76.61</v>
      </c>
      <c r="AM7" s="83">
        <v>19.78</v>
      </c>
      <c r="AN7" s="83">
        <v>78.41</v>
      </c>
      <c r="AO7" s="83">
        <v>17.361</v>
      </c>
      <c r="AP7" s="83">
        <v>79.747</v>
      </c>
      <c r="AQ7" s="134">
        <v>21.03</v>
      </c>
      <c r="AR7" s="134">
        <v>83.18</v>
      </c>
      <c r="AS7" s="134">
        <v>24.87</v>
      </c>
      <c r="AT7" s="134">
        <v>90.82</v>
      </c>
      <c r="AU7" s="134">
        <v>27.39</v>
      </c>
      <c r="AV7" s="134">
        <v>100.33</v>
      </c>
      <c r="AW7" s="134">
        <v>26.03</v>
      </c>
      <c r="AX7" s="134">
        <v>258.08299999999997</v>
      </c>
      <c r="AY7" s="142">
        <v>25.183333759999996</v>
      </c>
      <c r="AZ7" s="142">
        <v>269.47934018</v>
      </c>
      <c r="BA7" s="142">
        <v>26.750864909999997</v>
      </c>
      <c r="BB7" s="207">
        <v>289.45896981999994</v>
      </c>
      <c r="BC7" s="142">
        <v>25.05477656</v>
      </c>
      <c r="BD7" s="142">
        <v>290.50383100999994</v>
      </c>
      <c r="BE7" s="142">
        <v>25.073839980000002</v>
      </c>
      <c r="BF7" s="142">
        <v>300.31590789999996</v>
      </c>
      <c r="BG7" s="142">
        <v>28.206304360000004</v>
      </c>
      <c r="BH7" s="142">
        <v>312.12156009</v>
      </c>
      <c r="BI7" s="142">
        <v>30.93023805</v>
      </c>
      <c r="BJ7" s="142">
        <v>4.58670759</v>
      </c>
      <c r="BK7" s="142">
        <v>0</v>
      </c>
      <c r="BL7" s="142">
        <v>4.7480992</v>
      </c>
      <c r="BM7" s="142">
        <v>0</v>
      </c>
      <c r="BN7" s="142">
        <v>4.330515160428478</v>
      </c>
      <c r="BO7" s="142">
        <v>0</v>
      </c>
      <c r="BP7" s="142">
        <v>4.950116976665913</v>
      </c>
      <c r="BQ7" s="142">
        <v>35.69002456586747</v>
      </c>
      <c r="BR7" s="142">
        <v>461.8885047920689</v>
      </c>
      <c r="BS7" s="142">
        <v>36.4066176903577</v>
      </c>
      <c r="BT7" s="142">
        <v>484.48045659804427</v>
      </c>
      <c r="BU7" s="142">
        <v>37.67740763468414</v>
      </c>
      <c r="BV7" s="142">
        <v>562.4799840674483</v>
      </c>
      <c r="BW7" s="142">
        <v>35.866601818381234</v>
      </c>
      <c r="BX7" s="142">
        <v>567.3576492883119</v>
      </c>
    </row>
    <row r="8" spans="1:76" ht="15">
      <c r="A8" s="125"/>
      <c r="B8" s="48" t="s">
        <v>64</v>
      </c>
      <c r="C8" s="102">
        <v>168</v>
      </c>
      <c r="D8" s="103">
        <v>128</v>
      </c>
      <c r="E8" s="102">
        <v>173</v>
      </c>
      <c r="F8" s="103">
        <v>142</v>
      </c>
      <c r="G8" s="145">
        <v>173</v>
      </c>
      <c r="H8" s="146">
        <v>142</v>
      </c>
      <c r="I8" s="145">
        <v>188</v>
      </c>
      <c r="J8" s="103">
        <v>144</v>
      </c>
      <c r="K8" s="140">
        <v>198</v>
      </c>
      <c r="L8" s="102">
        <v>163</v>
      </c>
      <c r="M8" s="140">
        <v>219</v>
      </c>
      <c r="N8" s="102">
        <v>181</v>
      </c>
      <c r="O8" s="102">
        <v>424</v>
      </c>
      <c r="P8" s="102">
        <v>193</v>
      </c>
      <c r="Q8" s="102">
        <v>224</v>
      </c>
      <c r="R8" s="146">
        <v>188</v>
      </c>
      <c r="S8" s="147">
        <v>227.91</v>
      </c>
      <c r="T8" s="147">
        <v>216.85</v>
      </c>
      <c r="U8" s="147">
        <v>228.21</v>
      </c>
      <c r="V8" s="145">
        <v>224.20999999999998</v>
      </c>
      <c r="W8" s="145">
        <v>238.33666557999993</v>
      </c>
      <c r="X8" s="145">
        <v>232.4</v>
      </c>
      <c r="Y8" s="148">
        <v>257.2</v>
      </c>
      <c r="Z8" s="119">
        <v>252.42</v>
      </c>
      <c r="AA8" s="83">
        <v>280.76</v>
      </c>
      <c r="AB8" s="83">
        <v>260.04999999999995</v>
      </c>
      <c r="AC8" s="83">
        <v>300.11</v>
      </c>
      <c r="AD8" s="83">
        <v>249.53000000000003</v>
      </c>
      <c r="AE8" s="83">
        <v>321.62</v>
      </c>
      <c r="AF8" s="83">
        <v>271.9700000000001</v>
      </c>
      <c r="AG8" s="83">
        <v>314.19</v>
      </c>
      <c r="AH8" s="83">
        <v>247.06999999999996</v>
      </c>
      <c r="AI8" s="83">
        <v>472.71</v>
      </c>
      <c r="AJ8" s="83">
        <v>252.74</v>
      </c>
      <c r="AK8" s="83">
        <v>322.49</v>
      </c>
      <c r="AL8" s="83">
        <v>275.57</v>
      </c>
      <c r="AM8" s="83">
        <v>349.2</v>
      </c>
      <c r="AN8" s="83">
        <v>249.33</v>
      </c>
      <c r="AO8" s="83">
        <v>336.644</v>
      </c>
      <c r="AP8" s="83">
        <v>245.895</v>
      </c>
      <c r="AQ8" s="134">
        <v>336.62</v>
      </c>
      <c r="AR8" s="134">
        <v>255.172</v>
      </c>
      <c r="AS8" s="134">
        <v>364.09</v>
      </c>
      <c r="AT8" s="134">
        <v>265</v>
      </c>
      <c r="AU8" s="134">
        <v>377.42</v>
      </c>
      <c r="AV8" s="134">
        <v>266.22</v>
      </c>
      <c r="AW8" s="134">
        <f>355.997</f>
        <v>355.997</v>
      </c>
      <c r="AX8" s="134">
        <v>255.534</v>
      </c>
      <c r="AY8" s="142">
        <v>392.76559051</v>
      </c>
      <c r="AZ8" s="142">
        <v>272.36802810999995</v>
      </c>
      <c r="BA8" s="142">
        <v>404.48149230999996</v>
      </c>
      <c r="BB8" s="207">
        <v>246.94172885999996</v>
      </c>
      <c r="BC8" s="142">
        <v>412.20204385999983</v>
      </c>
      <c r="BD8" s="142">
        <v>251.32249512000007</v>
      </c>
      <c r="BE8" s="142">
        <v>457.32484449999987</v>
      </c>
      <c r="BF8" s="142">
        <v>254.41582402999995</v>
      </c>
      <c r="BG8" s="142">
        <v>420.1108948300001</v>
      </c>
      <c r="BH8" s="142">
        <v>306.6325322100001</v>
      </c>
      <c r="BI8" s="142">
        <v>422.06551686</v>
      </c>
      <c r="BJ8" s="142">
        <v>306.30185587999983</v>
      </c>
      <c r="BK8" s="142">
        <v>442.6981018</v>
      </c>
      <c r="BL8" s="142">
        <v>319.1019342899999</v>
      </c>
      <c r="BM8" s="142">
        <v>454.42196818000014</v>
      </c>
      <c r="BN8" s="142">
        <v>338.51760080669584</v>
      </c>
      <c r="BO8" s="142">
        <v>500.1106639651185</v>
      </c>
      <c r="BP8" s="142">
        <v>345.4848238773211</v>
      </c>
      <c r="BQ8" s="142">
        <v>468.68305940365144</v>
      </c>
      <c r="BR8" s="142">
        <v>339.92424808752816</v>
      </c>
      <c r="BS8" s="142">
        <v>478.7938072061431</v>
      </c>
      <c r="BT8" s="142">
        <v>344.6672745728097</v>
      </c>
      <c r="BU8" s="142">
        <v>461.18780647121497</v>
      </c>
      <c r="BV8" s="142">
        <v>417.25162709143484</v>
      </c>
      <c r="BW8" s="142">
        <v>441.2536643169117</v>
      </c>
      <c r="BX8" s="142">
        <v>454.8357770386654</v>
      </c>
    </row>
    <row r="9" spans="1:76" ht="15">
      <c r="A9" s="122"/>
      <c r="B9" s="48" t="s">
        <v>65</v>
      </c>
      <c r="C9" s="102">
        <v>3</v>
      </c>
      <c r="D9" s="103">
        <v>21.39</v>
      </c>
      <c r="E9" s="102">
        <v>17.96</v>
      </c>
      <c r="F9" s="103">
        <v>19.33</v>
      </c>
      <c r="G9" s="145">
        <v>2.98</v>
      </c>
      <c r="H9" s="146">
        <v>14</v>
      </c>
      <c r="I9" s="145">
        <v>2.9800000000000004</v>
      </c>
      <c r="J9" s="103">
        <v>14.93</v>
      </c>
      <c r="K9" s="140">
        <v>2.7799999999999994</v>
      </c>
      <c r="L9" s="102">
        <v>0.6400000000000006</v>
      </c>
      <c r="M9" s="140">
        <v>2.7799999999999994</v>
      </c>
      <c r="N9" s="102">
        <v>9.5</v>
      </c>
      <c r="O9" s="102">
        <v>4.779999999999999</v>
      </c>
      <c r="P9" s="102">
        <v>1.3599999999999994</v>
      </c>
      <c r="Q9" s="102">
        <v>5.779999999999999</v>
      </c>
      <c r="R9" s="146">
        <v>4.93</v>
      </c>
      <c r="S9" s="147">
        <v>5.279999999999999</v>
      </c>
      <c r="T9" s="147">
        <v>2.5500000000000003</v>
      </c>
      <c r="U9" s="147">
        <v>107.60000000000001</v>
      </c>
      <c r="V9" s="145">
        <v>27.29</v>
      </c>
      <c r="W9" s="145">
        <v>50.413107999999994</v>
      </c>
      <c r="X9" s="145">
        <v>129.3</v>
      </c>
      <c r="Y9" s="148">
        <v>14.6</v>
      </c>
      <c r="Z9" s="119">
        <v>6.112000000000002</v>
      </c>
      <c r="AA9" s="83">
        <v>8.84</v>
      </c>
      <c r="AB9" s="83">
        <v>15.58</v>
      </c>
      <c r="AC9" s="83">
        <v>9.54</v>
      </c>
      <c r="AD9" s="83">
        <v>118.247</v>
      </c>
      <c r="AE9" s="83">
        <v>29.92</v>
      </c>
      <c r="AF9" s="83">
        <v>6.3</v>
      </c>
      <c r="AG9" s="83">
        <v>26.910000000000004</v>
      </c>
      <c r="AH9" s="83">
        <v>59.019999999999996</v>
      </c>
      <c r="AI9" s="83">
        <v>104.44</v>
      </c>
      <c r="AJ9" s="83">
        <v>7.309999999999999</v>
      </c>
      <c r="AK9" s="83">
        <v>53.65</v>
      </c>
      <c r="AL9" s="83">
        <v>80.3</v>
      </c>
      <c r="AM9" s="83">
        <v>69.91</v>
      </c>
      <c r="AN9" s="83">
        <v>23.36</v>
      </c>
      <c r="AO9" s="83">
        <v>71.22</v>
      </c>
      <c r="AP9" s="83">
        <v>46.724000000000004</v>
      </c>
      <c r="AQ9" s="134">
        <v>86.88</v>
      </c>
      <c r="AR9" s="134">
        <v>8.440000000000001</v>
      </c>
      <c r="AS9" s="134">
        <v>104.73</v>
      </c>
      <c r="AT9" s="134">
        <v>20.12</v>
      </c>
      <c r="AU9" s="134">
        <v>105.83</v>
      </c>
      <c r="AV9" s="134">
        <v>10.78</v>
      </c>
      <c r="AW9" s="134">
        <f>116.75+500</f>
        <v>616.75</v>
      </c>
      <c r="AX9" s="134">
        <v>54.668000000000006</v>
      </c>
      <c r="AY9" s="142">
        <v>78.05533341</v>
      </c>
      <c r="AZ9" s="142">
        <v>10.400640990000003</v>
      </c>
      <c r="BA9" s="142">
        <v>81.60569119999998</v>
      </c>
      <c r="BB9" s="207">
        <v>11.969035479999999</v>
      </c>
      <c r="BC9" s="142">
        <v>139.80811517</v>
      </c>
      <c r="BD9" s="142">
        <v>22.446513460000002</v>
      </c>
      <c r="BE9" s="142">
        <v>142.40324518</v>
      </c>
      <c r="BF9" s="142">
        <v>24.772620130000004</v>
      </c>
      <c r="BG9" s="142">
        <v>174.35328992</v>
      </c>
      <c r="BH9" s="142">
        <v>22.311713479999998</v>
      </c>
      <c r="BI9" s="142">
        <v>189.87833492</v>
      </c>
      <c r="BJ9" s="142">
        <v>20.67901556</v>
      </c>
      <c r="BK9" s="142">
        <v>70.00603833</v>
      </c>
      <c r="BL9" s="142">
        <v>4.65266</v>
      </c>
      <c r="BM9" s="142">
        <v>11.077777299999997</v>
      </c>
      <c r="BN9" s="142">
        <v>5.273660962046256</v>
      </c>
      <c r="BO9" s="142">
        <v>13.752604008469252</v>
      </c>
      <c r="BP9" s="142">
        <v>7.03761976</v>
      </c>
      <c r="BQ9" s="142">
        <v>429.97225418020383</v>
      </c>
      <c r="BR9" s="142">
        <v>50.92854585217219</v>
      </c>
      <c r="BS9" s="142">
        <v>500.48425871765346</v>
      </c>
      <c r="BT9" s="142">
        <v>54.1632805526145</v>
      </c>
      <c r="BU9" s="142">
        <v>658.136148379316</v>
      </c>
      <c r="BV9" s="142">
        <v>354.9135308682367</v>
      </c>
      <c r="BW9" s="142">
        <v>495.01219349198925</v>
      </c>
      <c r="BX9" s="142">
        <v>362.806573673023</v>
      </c>
    </row>
    <row r="10" spans="2:76" ht="15">
      <c r="B10" s="48" t="s">
        <v>66</v>
      </c>
      <c r="C10" s="102">
        <v>0</v>
      </c>
      <c r="D10" s="103">
        <v>156</v>
      </c>
      <c r="E10" s="102">
        <v>0</v>
      </c>
      <c r="F10" s="103">
        <v>0</v>
      </c>
      <c r="G10" s="145">
        <v>0</v>
      </c>
      <c r="H10" s="146">
        <v>0</v>
      </c>
      <c r="I10" s="145">
        <v>0</v>
      </c>
      <c r="J10" s="103">
        <v>0</v>
      </c>
      <c r="K10" s="140">
        <v>0</v>
      </c>
      <c r="L10" s="102">
        <v>0</v>
      </c>
      <c r="M10" s="140">
        <v>0</v>
      </c>
      <c r="N10" s="102">
        <v>0</v>
      </c>
      <c r="O10" s="102">
        <v>0</v>
      </c>
      <c r="P10" s="102">
        <v>0</v>
      </c>
      <c r="Q10" s="102">
        <v>500</v>
      </c>
      <c r="R10" s="146">
        <v>0</v>
      </c>
      <c r="S10" s="147">
        <v>0</v>
      </c>
      <c r="T10" s="147">
        <v>0</v>
      </c>
      <c r="U10" s="147">
        <v>600</v>
      </c>
      <c r="V10" s="145">
        <v>0</v>
      </c>
      <c r="W10" s="145">
        <v>0</v>
      </c>
      <c r="X10" s="145">
        <v>0</v>
      </c>
      <c r="Y10" s="148">
        <v>0</v>
      </c>
      <c r="Z10" s="119">
        <v>0</v>
      </c>
      <c r="AA10" s="83">
        <v>0</v>
      </c>
      <c r="AB10" s="83">
        <v>0</v>
      </c>
      <c r="AC10" s="83">
        <v>0</v>
      </c>
      <c r="AD10" s="83">
        <v>0</v>
      </c>
      <c r="AE10" s="83">
        <v>0</v>
      </c>
      <c r="AF10" s="83">
        <v>0</v>
      </c>
      <c r="AG10" s="83">
        <v>0</v>
      </c>
      <c r="AH10" s="83">
        <v>0</v>
      </c>
      <c r="AI10" s="83">
        <v>0</v>
      </c>
      <c r="AJ10" s="83">
        <v>0</v>
      </c>
      <c r="AK10" s="83">
        <v>0</v>
      </c>
      <c r="AL10" s="83">
        <v>0</v>
      </c>
      <c r="AM10" s="83">
        <v>0</v>
      </c>
      <c r="AN10" s="83">
        <v>0</v>
      </c>
      <c r="AO10" s="83">
        <v>0</v>
      </c>
      <c r="AP10" s="83">
        <v>0</v>
      </c>
      <c r="AQ10" s="134">
        <v>0</v>
      </c>
      <c r="AR10" s="134">
        <v>0</v>
      </c>
      <c r="AS10" s="134">
        <v>500</v>
      </c>
      <c r="AT10" s="134">
        <v>0</v>
      </c>
      <c r="AU10" s="134">
        <v>0</v>
      </c>
      <c r="AV10" s="134">
        <v>0</v>
      </c>
      <c r="AW10" s="134">
        <v>0</v>
      </c>
      <c r="AX10" s="134">
        <v>750</v>
      </c>
      <c r="AY10" s="142">
        <v>0</v>
      </c>
      <c r="AZ10" s="142">
        <v>0</v>
      </c>
      <c r="BA10" s="142">
        <v>0</v>
      </c>
      <c r="BB10" s="207">
        <v>0</v>
      </c>
      <c r="BC10" s="142">
        <v>0</v>
      </c>
      <c r="BD10" s="142">
        <v>0</v>
      </c>
      <c r="BE10" s="142">
        <v>0</v>
      </c>
      <c r="BF10" s="142">
        <v>1000</v>
      </c>
      <c r="BG10" s="142">
        <v>0</v>
      </c>
      <c r="BH10" s="142">
        <v>1000</v>
      </c>
      <c r="BI10" s="142">
        <v>0</v>
      </c>
      <c r="BJ10" s="142">
        <v>0</v>
      </c>
      <c r="BK10" s="142">
        <v>0</v>
      </c>
      <c r="BL10" s="142">
        <v>0</v>
      </c>
      <c r="BM10" s="142">
        <v>0</v>
      </c>
      <c r="BN10" s="142">
        <v>0</v>
      </c>
      <c r="BO10" s="142">
        <v>0</v>
      </c>
      <c r="BP10" s="142">
        <v>1000</v>
      </c>
      <c r="BQ10" s="142">
        <v>0</v>
      </c>
      <c r="BR10" s="142">
        <v>0</v>
      </c>
      <c r="BS10" s="142">
        <v>0</v>
      </c>
      <c r="BT10" s="142">
        <v>1000</v>
      </c>
      <c r="BU10" s="142">
        <v>0</v>
      </c>
      <c r="BV10" s="142">
        <v>0</v>
      </c>
      <c r="BW10" s="142">
        <v>0</v>
      </c>
      <c r="BX10" s="142">
        <v>0</v>
      </c>
    </row>
    <row r="11" spans="2:76" ht="15">
      <c r="B11" s="65" t="s">
        <v>103</v>
      </c>
      <c r="C11" s="102"/>
      <c r="D11" s="103"/>
      <c r="E11" s="102"/>
      <c r="F11" s="103"/>
      <c r="G11" s="145"/>
      <c r="H11" s="146"/>
      <c r="I11" s="145"/>
      <c r="J11" s="103"/>
      <c r="K11" s="140"/>
      <c r="L11" s="102">
        <v>0</v>
      </c>
      <c r="M11" s="140"/>
      <c r="N11" s="102"/>
      <c r="O11" s="102">
        <v>5</v>
      </c>
      <c r="P11" s="102">
        <v>0</v>
      </c>
      <c r="Q11" s="102"/>
      <c r="R11" s="146"/>
      <c r="S11" s="147"/>
      <c r="T11" s="147"/>
      <c r="U11" s="147"/>
      <c r="V11" s="145"/>
      <c r="W11" s="145">
        <v>0</v>
      </c>
      <c r="X11" s="145">
        <v>0</v>
      </c>
      <c r="Y11" s="148">
        <v>0</v>
      </c>
      <c r="Z11" s="119">
        <v>0</v>
      </c>
      <c r="AA11" s="83"/>
      <c r="AB11" s="83"/>
      <c r="AC11" s="83"/>
      <c r="AD11" s="83"/>
      <c r="AE11" s="83"/>
      <c r="AF11" s="83"/>
      <c r="AG11" s="83"/>
      <c r="AH11" s="83"/>
      <c r="AI11" s="83"/>
      <c r="AJ11" s="83"/>
      <c r="AK11" s="83"/>
      <c r="AL11" s="83"/>
      <c r="AM11" s="83"/>
      <c r="AN11" s="83"/>
      <c r="AO11" s="83"/>
      <c r="AP11" s="83"/>
      <c r="AQ11" s="134">
        <v>0</v>
      </c>
      <c r="AR11" s="134">
        <v>0</v>
      </c>
      <c r="AS11" s="134">
        <v>0</v>
      </c>
      <c r="AT11" s="134">
        <v>0</v>
      </c>
      <c r="AU11" s="134">
        <v>0</v>
      </c>
      <c r="AV11" s="134"/>
      <c r="AW11" s="134"/>
      <c r="AX11" s="134"/>
      <c r="AY11" s="142">
        <v>0</v>
      </c>
      <c r="AZ11" s="142">
        <v>0</v>
      </c>
      <c r="BA11" s="142">
        <v>0</v>
      </c>
      <c r="BB11" s="207">
        <v>0</v>
      </c>
      <c r="BC11" s="142">
        <v>0</v>
      </c>
      <c r="BD11" s="142">
        <v>0</v>
      </c>
      <c r="BE11" s="142">
        <v>0</v>
      </c>
      <c r="BF11" s="142">
        <v>0</v>
      </c>
      <c r="BG11" s="142">
        <v>0</v>
      </c>
      <c r="BH11" s="142">
        <v>0</v>
      </c>
      <c r="BI11" s="142">
        <v>0</v>
      </c>
      <c r="BJ11" s="142">
        <v>0</v>
      </c>
      <c r="BK11" s="142">
        <v>0</v>
      </c>
      <c r="BL11" s="142">
        <v>0</v>
      </c>
      <c r="BM11" s="142">
        <v>0</v>
      </c>
      <c r="BN11" s="142">
        <v>0</v>
      </c>
      <c r="BO11" s="142">
        <v>0</v>
      </c>
      <c r="BP11" s="142">
        <v>0</v>
      </c>
      <c r="BQ11" s="142">
        <v>0</v>
      </c>
      <c r="BR11" s="142">
        <v>0</v>
      </c>
      <c r="BS11" s="142">
        <v>0</v>
      </c>
      <c r="BT11" s="142">
        <v>0</v>
      </c>
      <c r="BU11" s="142">
        <v>0</v>
      </c>
      <c r="BV11" s="142">
        <v>0</v>
      </c>
      <c r="BW11" s="142">
        <v>0</v>
      </c>
      <c r="BX11" s="142">
        <v>0</v>
      </c>
    </row>
    <row r="12" spans="1:76" ht="15">
      <c r="A12" s="122"/>
      <c r="B12" s="48" t="s">
        <v>67</v>
      </c>
      <c r="C12" s="102">
        <v>52</v>
      </c>
      <c r="D12" s="103">
        <v>0</v>
      </c>
      <c r="E12" s="102">
        <v>0</v>
      </c>
      <c r="F12" s="103">
        <v>8</v>
      </c>
      <c r="G12" s="145">
        <v>38.5</v>
      </c>
      <c r="H12" s="146">
        <v>0</v>
      </c>
      <c r="I12" s="145">
        <v>0</v>
      </c>
      <c r="J12" s="103">
        <v>7</v>
      </c>
      <c r="K12" s="140">
        <v>34</v>
      </c>
      <c r="L12" s="102">
        <v>0</v>
      </c>
      <c r="M12" s="140">
        <v>0</v>
      </c>
      <c r="N12" s="102">
        <v>7</v>
      </c>
      <c r="O12" s="102">
        <v>34</v>
      </c>
      <c r="P12" s="102">
        <v>0</v>
      </c>
      <c r="Q12" s="102">
        <v>0</v>
      </c>
      <c r="R12" s="146">
        <v>46</v>
      </c>
      <c r="S12" s="147">
        <v>0</v>
      </c>
      <c r="T12" s="147">
        <v>0</v>
      </c>
      <c r="U12" s="147">
        <v>41.39</v>
      </c>
      <c r="V12" s="145">
        <v>0</v>
      </c>
      <c r="W12" s="145">
        <v>0</v>
      </c>
      <c r="X12" s="145">
        <v>0</v>
      </c>
      <c r="Y12" s="148">
        <v>0</v>
      </c>
      <c r="Z12" s="119">
        <v>31.875</v>
      </c>
      <c r="AA12" s="83">
        <v>0</v>
      </c>
      <c r="AB12" s="83">
        <v>0</v>
      </c>
      <c r="AC12" s="83">
        <v>0</v>
      </c>
      <c r="AD12" s="83">
        <v>31.875</v>
      </c>
      <c r="AE12" s="83">
        <v>0</v>
      </c>
      <c r="AF12" s="83">
        <v>0</v>
      </c>
      <c r="AG12" s="83">
        <v>31.875</v>
      </c>
      <c r="AH12" s="83">
        <v>0</v>
      </c>
      <c r="AI12" s="83">
        <v>0</v>
      </c>
      <c r="AJ12" s="83">
        <v>0</v>
      </c>
      <c r="AK12" s="83">
        <v>0</v>
      </c>
      <c r="AL12" s="83">
        <v>35.63</v>
      </c>
      <c r="AM12" s="83">
        <v>0</v>
      </c>
      <c r="AN12" s="83">
        <v>0</v>
      </c>
      <c r="AO12" s="83">
        <v>0</v>
      </c>
      <c r="AP12" s="83">
        <v>35.63</v>
      </c>
      <c r="AQ12" s="83">
        <v>0</v>
      </c>
      <c r="AR12" s="83">
        <v>0</v>
      </c>
      <c r="AS12" s="83">
        <v>0</v>
      </c>
      <c r="AT12" s="83">
        <v>0</v>
      </c>
      <c r="AU12" s="83">
        <v>0</v>
      </c>
      <c r="AV12" s="83">
        <v>0</v>
      </c>
      <c r="AW12" s="83">
        <v>0</v>
      </c>
      <c r="AX12" s="83">
        <v>0</v>
      </c>
      <c r="AY12" s="142">
        <v>0</v>
      </c>
      <c r="AZ12" s="142">
        <v>0</v>
      </c>
      <c r="BA12" s="142">
        <v>0</v>
      </c>
      <c r="BB12" s="207">
        <v>0</v>
      </c>
      <c r="BC12" s="142">
        <v>0</v>
      </c>
      <c r="BD12" s="142">
        <v>0</v>
      </c>
      <c r="BE12" s="142">
        <v>0</v>
      </c>
      <c r="BF12" s="142">
        <v>0</v>
      </c>
      <c r="BG12" s="142">
        <v>0</v>
      </c>
      <c r="BH12" s="142">
        <v>0</v>
      </c>
      <c r="BI12" s="142">
        <v>0</v>
      </c>
      <c r="BJ12" s="142">
        <v>0</v>
      </c>
      <c r="BK12" s="142">
        <v>0</v>
      </c>
      <c r="BL12" s="142">
        <v>0</v>
      </c>
      <c r="BM12" s="142">
        <v>0</v>
      </c>
      <c r="BN12" s="142">
        <v>0</v>
      </c>
      <c r="BO12" s="142">
        <v>0</v>
      </c>
      <c r="BP12" s="142">
        <v>0</v>
      </c>
      <c r="BQ12" s="142">
        <v>0</v>
      </c>
      <c r="BR12" s="142">
        <v>0</v>
      </c>
      <c r="BS12" s="142">
        <v>0</v>
      </c>
      <c r="BT12" s="142">
        <v>0</v>
      </c>
      <c r="BU12" s="142">
        <v>0</v>
      </c>
      <c r="BV12" s="142">
        <v>0</v>
      </c>
      <c r="BW12" s="142">
        <v>0</v>
      </c>
      <c r="BX12" s="142">
        <v>0</v>
      </c>
    </row>
    <row r="13" spans="2:76" ht="15">
      <c r="B13" s="48" t="s">
        <v>68</v>
      </c>
      <c r="C13" s="102">
        <v>0</v>
      </c>
      <c r="D13" s="103">
        <v>16</v>
      </c>
      <c r="E13" s="102">
        <v>0</v>
      </c>
      <c r="F13" s="103">
        <v>0</v>
      </c>
      <c r="G13" s="145">
        <v>0</v>
      </c>
      <c r="H13" s="146">
        <v>16</v>
      </c>
      <c r="I13" s="145">
        <v>0</v>
      </c>
      <c r="J13" s="103">
        <v>0</v>
      </c>
      <c r="K13" s="140">
        <v>0</v>
      </c>
      <c r="L13" s="102">
        <v>16</v>
      </c>
      <c r="M13" s="140">
        <v>0</v>
      </c>
      <c r="N13" s="102">
        <v>0</v>
      </c>
      <c r="O13" s="102">
        <v>0</v>
      </c>
      <c r="P13" s="102">
        <v>16</v>
      </c>
      <c r="Q13" s="102">
        <v>0</v>
      </c>
      <c r="R13" s="146">
        <v>0</v>
      </c>
      <c r="S13" s="147">
        <v>0</v>
      </c>
      <c r="T13" s="147">
        <v>116.28</v>
      </c>
      <c r="U13" s="147">
        <v>0</v>
      </c>
      <c r="V13" s="145">
        <v>0</v>
      </c>
      <c r="W13" s="145">
        <v>0</v>
      </c>
      <c r="X13" s="145">
        <v>0</v>
      </c>
      <c r="Y13" s="148">
        <v>0</v>
      </c>
      <c r="Z13" s="119">
        <v>0</v>
      </c>
      <c r="AA13" s="83">
        <v>0</v>
      </c>
      <c r="AB13" s="83">
        <v>0</v>
      </c>
      <c r="AC13" s="83">
        <v>0</v>
      </c>
      <c r="AD13" s="83">
        <v>0</v>
      </c>
      <c r="AE13" s="83">
        <v>0</v>
      </c>
      <c r="AF13" s="83">
        <v>0</v>
      </c>
      <c r="AG13" s="83">
        <v>0</v>
      </c>
      <c r="AH13" s="83">
        <v>0</v>
      </c>
      <c r="AI13" s="83">
        <v>0</v>
      </c>
      <c r="AJ13" s="83">
        <v>0</v>
      </c>
      <c r="AK13" s="83">
        <v>0</v>
      </c>
      <c r="AL13" s="83">
        <v>0</v>
      </c>
      <c r="AM13" s="83">
        <v>0</v>
      </c>
      <c r="AN13" s="83">
        <v>0</v>
      </c>
      <c r="AO13" s="83">
        <v>0</v>
      </c>
      <c r="AP13" s="83">
        <v>0</v>
      </c>
      <c r="AQ13" s="83">
        <v>200</v>
      </c>
      <c r="AR13" s="83">
        <v>0</v>
      </c>
      <c r="AS13" s="83">
        <v>0</v>
      </c>
      <c r="AT13" s="83">
        <v>25</v>
      </c>
      <c r="AU13" s="83">
        <v>0</v>
      </c>
      <c r="AV13" s="83">
        <v>0</v>
      </c>
      <c r="AW13" s="83">
        <v>138.793</v>
      </c>
      <c r="AX13" s="83">
        <v>350</v>
      </c>
      <c r="AY13" s="142">
        <v>408</v>
      </c>
      <c r="AZ13" s="142">
        <v>0</v>
      </c>
      <c r="BA13" s="142">
        <v>55.864691099999995</v>
      </c>
      <c r="BB13" s="207">
        <v>25</v>
      </c>
      <c r="BC13" s="142">
        <v>200</v>
      </c>
      <c r="BD13" s="142">
        <v>0</v>
      </c>
      <c r="BE13" s="142">
        <v>545</v>
      </c>
      <c r="BF13" s="142">
        <v>1352</v>
      </c>
      <c r="BG13" s="142">
        <v>945</v>
      </c>
      <c r="BH13" s="142">
        <v>185</v>
      </c>
      <c r="BI13" s="142">
        <v>265</v>
      </c>
      <c r="BJ13" s="142">
        <v>2484.27711826</v>
      </c>
      <c r="BK13" s="142">
        <v>657.5</v>
      </c>
      <c r="BL13" s="142">
        <v>750</v>
      </c>
      <c r="BM13" s="142">
        <v>910</v>
      </c>
      <c r="BN13" s="142">
        <v>1100.03</v>
      </c>
      <c r="BO13" s="142">
        <v>314.9999998</v>
      </c>
      <c r="BP13" s="142">
        <v>1234.08191808</v>
      </c>
      <c r="BQ13" s="142">
        <v>2611.292525034518</v>
      </c>
      <c r="BR13" s="142">
        <v>991.17159909</v>
      </c>
      <c r="BS13" s="142">
        <v>399.92486918</v>
      </c>
      <c r="BT13" s="142">
        <v>2322.43353173</v>
      </c>
      <c r="BU13" s="142">
        <v>1820</v>
      </c>
      <c r="BV13" s="142">
        <v>1400.03</v>
      </c>
      <c r="BW13" s="142">
        <v>0</v>
      </c>
      <c r="BX13" s="142">
        <v>0</v>
      </c>
    </row>
    <row r="14" spans="1:76" ht="15">
      <c r="A14" s="122"/>
      <c r="B14" s="66" t="s">
        <v>69</v>
      </c>
      <c r="C14" s="102">
        <v>0</v>
      </c>
      <c r="D14" s="103">
        <v>0</v>
      </c>
      <c r="E14" s="102">
        <v>0</v>
      </c>
      <c r="F14" s="103">
        <v>0</v>
      </c>
      <c r="G14" s="102">
        <v>0</v>
      </c>
      <c r="H14" s="103">
        <v>0</v>
      </c>
      <c r="I14" s="102">
        <v>0</v>
      </c>
      <c r="J14" s="103">
        <v>0</v>
      </c>
      <c r="K14" s="140">
        <v>0</v>
      </c>
      <c r="L14" s="102">
        <v>0</v>
      </c>
      <c r="M14" s="140">
        <v>0</v>
      </c>
      <c r="N14" s="102">
        <v>0</v>
      </c>
      <c r="O14" s="102">
        <v>0</v>
      </c>
      <c r="P14" s="102">
        <v>0</v>
      </c>
      <c r="Q14" s="102">
        <v>0</v>
      </c>
      <c r="R14" s="103">
        <v>0</v>
      </c>
      <c r="S14" s="140">
        <v>0</v>
      </c>
      <c r="T14" s="147">
        <v>0</v>
      </c>
      <c r="U14" s="147">
        <v>0</v>
      </c>
      <c r="V14" s="145">
        <v>0</v>
      </c>
      <c r="W14" s="145">
        <v>0</v>
      </c>
      <c r="X14" s="145">
        <v>0</v>
      </c>
      <c r="Y14" s="148">
        <v>0</v>
      </c>
      <c r="Z14" s="119">
        <v>0</v>
      </c>
      <c r="AA14" s="83">
        <v>0</v>
      </c>
      <c r="AB14" s="83">
        <v>0</v>
      </c>
      <c r="AC14" s="83">
        <v>0</v>
      </c>
      <c r="AD14" s="83">
        <v>0</v>
      </c>
      <c r="AE14" s="83">
        <v>0</v>
      </c>
      <c r="AF14" s="83">
        <v>0</v>
      </c>
      <c r="AG14" s="83">
        <v>0</v>
      </c>
      <c r="AH14" s="83">
        <v>20</v>
      </c>
      <c r="AI14" s="83">
        <v>0</v>
      </c>
      <c r="AJ14" s="83">
        <v>20</v>
      </c>
      <c r="AK14" s="83">
        <v>0</v>
      </c>
      <c r="AL14" s="83">
        <v>20</v>
      </c>
      <c r="AM14" s="83">
        <v>0</v>
      </c>
      <c r="AN14" s="83">
        <v>20</v>
      </c>
      <c r="AO14" s="83">
        <v>0</v>
      </c>
      <c r="AP14" s="83">
        <v>20</v>
      </c>
      <c r="AQ14" s="83">
        <v>0</v>
      </c>
      <c r="AR14" s="83">
        <v>20</v>
      </c>
      <c r="AS14" s="83">
        <v>0</v>
      </c>
      <c r="AT14" s="83">
        <v>20</v>
      </c>
      <c r="AU14" s="83">
        <v>0</v>
      </c>
      <c r="AV14" s="83">
        <v>20</v>
      </c>
      <c r="AW14" s="83">
        <v>0</v>
      </c>
      <c r="AX14" s="83">
        <v>20</v>
      </c>
      <c r="AY14" s="142">
        <v>0</v>
      </c>
      <c r="AZ14" s="142">
        <v>20</v>
      </c>
      <c r="BA14" s="142">
        <v>0</v>
      </c>
      <c r="BB14" s="207">
        <v>0</v>
      </c>
      <c r="BC14" s="142">
        <v>0</v>
      </c>
      <c r="BD14" s="142">
        <v>0</v>
      </c>
      <c r="BE14" s="142">
        <v>0</v>
      </c>
      <c r="BF14" s="142">
        <v>0</v>
      </c>
      <c r="BG14" s="142">
        <v>0</v>
      </c>
      <c r="BH14" s="142">
        <v>0</v>
      </c>
      <c r="BI14" s="142">
        <v>0</v>
      </c>
      <c r="BJ14" s="142">
        <v>0</v>
      </c>
      <c r="BK14" s="142">
        <v>0</v>
      </c>
      <c r="BL14" s="142">
        <v>0</v>
      </c>
      <c r="BM14" s="142">
        <v>0</v>
      </c>
      <c r="BN14" s="142">
        <v>0</v>
      </c>
      <c r="BO14" s="142">
        <v>0</v>
      </c>
      <c r="BP14" s="142">
        <v>0</v>
      </c>
      <c r="BQ14" s="142">
        <v>0</v>
      </c>
      <c r="BR14" s="142">
        <v>0</v>
      </c>
      <c r="BS14" s="142">
        <v>0</v>
      </c>
      <c r="BT14" s="142">
        <v>0</v>
      </c>
      <c r="BU14" s="142">
        <v>0</v>
      </c>
      <c r="BV14" s="142">
        <v>0</v>
      </c>
      <c r="BW14" s="142">
        <v>0</v>
      </c>
      <c r="BX14" s="142">
        <v>0</v>
      </c>
    </row>
    <row r="15" spans="1:76" ht="15">
      <c r="A15" s="122"/>
      <c r="B15" s="267" t="s">
        <v>205</v>
      </c>
      <c r="C15" s="102">
        <v>0</v>
      </c>
      <c r="D15" s="103">
        <v>0</v>
      </c>
      <c r="E15" s="102">
        <v>0</v>
      </c>
      <c r="F15" s="103">
        <v>0</v>
      </c>
      <c r="G15" s="145">
        <v>0</v>
      </c>
      <c r="H15" s="146">
        <v>0</v>
      </c>
      <c r="I15" s="145">
        <v>0</v>
      </c>
      <c r="J15" s="103">
        <v>0</v>
      </c>
      <c r="K15" s="140">
        <v>100</v>
      </c>
      <c r="L15" s="102">
        <v>0</v>
      </c>
      <c r="M15" s="140">
        <v>0</v>
      </c>
      <c r="N15" s="102">
        <v>0</v>
      </c>
      <c r="O15" s="102">
        <v>100</v>
      </c>
      <c r="P15" s="102">
        <v>0</v>
      </c>
      <c r="Q15" s="102">
        <v>0</v>
      </c>
      <c r="R15" s="146">
        <v>0</v>
      </c>
      <c r="S15" s="147">
        <v>100</v>
      </c>
      <c r="T15" s="147">
        <v>0</v>
      </c>
      <c r="U15" s="147">
        <v>0</v>
      </c>
      <c r="V15" s="145">
        <v>0</v>
      </c>
      <c r="W15" s="145">
        <v>100</v>
      </c>
      <c r="X15" s="145">
        <v>0</v>
      </c>
      <c r="Y15" s="148">
        <v>0</v>
      </c>
      <c r="Z15" s="119">
        <v>0</v>
      </c>
      <c r="AA15" s="83">
        <v>100</v>
      </c>
      <c r="AB15" s="83">
        <v>0</v>
      </c>
      <c r="AC15" s="83">
        <v>0</v>
      </c>
      <c r="AD15" s="83">
        <v>0</v>
      </c>
      <c r="AE15" s="83">
        <v>0</v>
      </c>
      <c r="AF15" s="83">
        <v>0</v>
      </c>
      <c r="AG15" s="83">
        <v>0</v>
      </c>
      <c r="AH15" s="83">
        <v>0</v>
      </c>
      <c r="AI15" s="83">
        <v>0</v>
      </c>
      <c r="AJ15" s="83">
        <v>0</v>
      </c>
      <c r="AK15" s="83">
        <v>0</v>
      </c>
      <c r="AL15" s="83">
        <v>0</v>
      </c>
      <c r="AM15" s="83">
        <v>0</v>
      </c>
      <c r="AN15" s="83">
        <v>0</v>
      </c>
      <c r="AO15" s="83">
        <v>0</v>
      </c>
      <c r="AP15" s="83">
        <v>0</v>
      </c>
      <c r="AQ15" s="83">
        <v>0</v>
      </c>
      <c r="AR15" s="83">
        <v>0</v>
      </c>
      <c r="AS15" s="83">
        <v>0</v>
      </c>
      <c r="AT15" s="83">
        <v>0</v>
      </c>
      <c r="AU15" s="83">
        <v>0</v>
      </c>
      <c r="AV15" s="83">
        <v>0</v>
      </c>
      <c r="AW15" s="83">
        <v>0</v>
      </c>
      <c r="AX15" s="83">
        <v>0</v>
      </c>
      <c r="AY15" s="142">
        <v>0</v>
      </c>
      <c r="AZ15" s="142">
        <v>0</v>
      </c>
      <c r="BA15" s="142">
        <v>0</v>
      </c>
      <c r="BB15" s="207">
        <v>0</v>
      </c>
      <c r="BC15" s="142">
        <v>0</v>
      </c>
      <c r="BD15" s="142">
        <v>0</v>
      </c>
      <c r="BE15" s="142">
        <v>0</v>
      </c>
      <c r="BF15" s="142">
        <v>0</v>
      </c>
      <c r="BG15" s="142">
        <v>0</v>
      </c>
      <c r="BH15" s="142">
        <v>0.6843148159881389</v>
      </c>
      <c r="BI15" s="142">
        <v>0</v>
      </c>
      <c r="BJ15" s="142">
        <v>0</v>
      </c>
      <c r="BK15" s="142">
        <v>0</v>
      </c>
      <c r="BL15" s="142">
        <v>0.356379560962308</v>
      </c>
      <c r="BM15" s="142"/>
      <c r="BN15" s="142"/>
      <c r="BO15" s="142">
        <v>0</v>
      </c>
      <c r="BP15" s="142">
        <v>0</v>
      </c>
      <c r="BQ15" s="142">
        <v>0</v>
      </c>
      <c r="BR15" s="142">
        <v>644.98</v>
      </c>
      <c r="BS15" s="142">
        <v>309.35662214947666</v>
      </c>
      <c r="BT15" s="142">
        <v>300.74188523945173</v>
      </c>
      <c r="BU15" s="142">
        <v>297.9405488336264</v>
      </c>
      <c r="BV15" s="142">
        <v>197.02807135373428</v>
      </c>
      <c r="BW15" s="142">
        <v>176.42301539276716</v>
      </c>
      <c r="BX15" s="142">
        <v>222.4911248914203</v>
      </c>
    </row>
    <row r="16" spans="1:76" s="127" customFormat="1" ht="14.25">
      <c r="A16" s="126"/>
      <c r="B16" s="67" t="s">
        <v>117</v>
      </c>
      <c r="C16" s="143">
        <v>48</v>
      </c>
      <c r="D16" s="143">
        <v>42</v>
      </c>
      <c r="E16" s="143">
        <v>10</v>
      </c>
      <c r="F16" s="143">
        <v>43</v>
      </c>
      <c r="G16" s="143">
        <v>10</v>
      </c>
      <c r="H16" s="143">
        <v>43</v>
      </c>
      <c r="I16" s="143">
        <v>10</v>
      </c>
      <c r="J16" s="143">
        <v>57</v>
      </c>
      <c r="K16" s="143">
        <v>8</v>
      </c>
      <c r="L16" s="143">
        <v>75</v>
      </c>
      <c r="M16" s="143">
        <v>22</v>
      </c>
      <c r="N16" s="143">
        <v>68</v>
      </c>
      <c r="O16" s="143">
        <v>36</v>
      </c>
      <c r="P16" s="143">
        <v>57</v>
      </c>
      <c r="Q16" s="143">
        <v>34</v>
      </c>
      <c r="R16" s="143">
        <v>83</v>
      </c>
      <c r="S16" s="143">
        <v>27.01</v>
      </c>
      <c r="T16" s="143">
        <v>82.17</v>
      </c>
      <c r="U16" s="143">
        <v>53.63</v>
      </c>
      <c r="V16" s="143">
        <v>76.98</v>
      </c>
      <c r="W16" s="143">
        <v>52</v>
      </c>
      <c r="X16" s="143">
        <v>80.35</v>
      </c>
      <c r="Y16" s="143">
        <v>53.5</v>
      </c>
      <c r="Z16" s="143">
        <v>82.38</v>
      </c>
      <c r="AA16" s="143">
        <v>54.73</v>
      </c>
      <c r="AB16" s="143">
        <v>80.5</v>
      </c>
      <c r="AC16" s="143">
        <v>451.85</v>
      </c>
      <c r="AD16" s="143">
        <v>566.63</v>
      </c>
      <c r="AE16" s="144">
        <v>444.08</v>
      </c>
      <c r="AF16" s="144">
        <v>809.624</v>
      </c>
      <c r="AG16" s="144">
        <v>720.1</v>
      </c>
      <c r="AH16" s="144">
        <v>925.1400000000001</v>
      </c>
      <c r="AI16" s="97">
        <v>854.92</v>
      </c>
      <c r="AJ16" s="97">
        <v>1136.7</v>
      </c>
      <c r="AK16" s="97">
        <v>527.0999999999999</v>
      </c>
      <c r="AL16" s="97">
        <v>611.1</v>
      </c>
      <c r="AM16" s="144">
        <v>519.79</v>
      </c>
      <c r="AN16" s="144">
        <v>333.12</v>
      </c>
      <c r="AO16" s="144">
        <v>187.1</v>
      </c>
      <c r="AP16" s="144">
        <v>185.49</v>
      </c>
      <c r="AQ16" s="144">
        <v>52.574</v>
      </c>
      <c r="AR16" s="144">
        <v>0</v>
      </c>
      <c r="AS16" s="144">
        <v>0</v>
      </c>
      <c r="AT16" s="144">
        <v>0</v>
      </c>
      <c r="AU16" s="144">
        <v>0</v>
      </c>
      <c r="AV16" s="144">
        <v>0</v>
      </c>
      <c r="AW16" s="144">
        <v>0</v>
      </c>
      <c r="AX16" s="144">
        <v>0</v>
      </c>
      <c r="AY16" s="185">
        <v>0</v>
      </c>
      <c r="AZ16" s="185">
        <v>0</v>
      </c>
      <c r="BA16" s="185">
        <v>43.56</v>
      </c>
      <c r="BB16" s="190">
        <v>42.3</v>
      </c>
      <c r="BC16" s="185">
        <v>83.9</v>
      </c>
      <c r="BD16" s="185">
        <v>41.6</v>
      </c>
      <c r="BE16" s="185">
        <v>125</v>
      </c>
      <c r="BF16" s="185">
        <v>124.71433992989819</v>
      </c>
      <c r="BG16" s="185">
        <v>164.7699509503307</v>
      </c>
      <c r="BH16" s="185">
        <v>165.799</v>
      </c>
      <c r="BI16" s="185">
        <v>207</v>
      </c>
      <c r="BJ16" s="185">
        <v>206.65019287724738</v>
      </c>
      <c r="BK16" s="185">
        <v>253.3</v>
      </c>
      <c r="BL16" s="185">
        <v>302.551</v>
      </c>
      <c r="BM16" s="185">
        <v>222.369</v>
      </c>
      <c r="BN16" s="185">
        <v>301.275</v>
      </c>
      <c r="BO16" s="185">
        <v>222.513</v>
      </c>
      <c r="BP16" s="185">
        <v>293.045271</v>
      </c>
      <c r="BQ16" s="185">
        <v>217.901451</v>
      </c>
      <c r="BR16" s="185">
        <v>280.89632467468664</v>
      </c>
      <c r="BS16" s="185">
        <v>200.57554809408037</v>
      </c>
      <c r="BT16" s="185">
        <v>279.5050558799583</v>
      </c>
      <c r="BU16" s="185">
        <v>205.7433402051572</v>
      </c>
      <c r="BV16" s="185">
        <v>279.9011300497091</v>
      </c>
      <c r="BW16" s="185">
        <v>377.317377617495</v>
      </c>
      <c r="BX16" s="185">
        <v>406.999</v>
      </c>
    </row>
    <row r="17" spans="1:76" ht="15">
      <c r="A17" s="122"/>
      <c r="B17" s="66" t="s">
        <v>118</v>
      </c>
      <c r="C17" s="102">
        <v>0</v>
      </c>
      <c r="D17" s="103"/>
      <c r="E17" s="102"/>
      <c r="F17" s="103"/>
      <c r="G17" s="145"/>
      <c r="H17" s="146"/>
      <c r="I17" s="145"/>
      <c r="J17" s="103"/>
      <c r="K17" s="140"/>
      <c r="L17" s="102"/>
      <c r="M17" s="140"/>
      <c r="N17" s="102"/>
      <c r="O17" s="102"/>
      <c r="P17" s="102"/>
      <c r="Q17" s="102"/>
      <c r="R17" s="146"/>
      <c r="S17" s="149">
        <v>0</v>
      </c>
      <c r="T17" s="147">
        <v>0</v>
      </c>
      <c r="U17" s="147">
        <v>0</v>
      </c>
      <c r="V17" s="145">
        <v>0</v>
      </c>
      <c r="W17" s="145">
        <v>0</v>
      </c>
      <c r="X17" s="145">
        <v>0</v>
      </c>
      <c r="Y17" s="148">
        <v>0</v>
      </c>
      <c r="Z17" s="119">
        <v>0</v>
      </c>
      <c r="AA17" s="83">
        <v>0</v>
      </c>
      <c r="AB17" s="83">
        <v>0</v>
      </c>
      <c r="AC17" s="83">
        <v>0</v>
      </c>
      <c r="AD17" s="83">
        <v>0</v>
      </c>
      <c r="AE17" s="83">
        <v>0</v>
      </c>
      <c r="AF17" s="83">
        <v>91.484</v>
      </c>
      <c r="AG17" s="83">
        <v>136.496</v>
      </c>
      <c r="AH17" s="83">
        <v>134.82</v>
      </c>
      <c r="AI17" s="83">
        <v>180.03</v>
      </c>
      <c r="AJ17" s="83">
        <v>239.7</v>
      </c>
      <c r="AK17" s="83">
        <v>240.7</v>
      </c>
      <c r="AL17" s="83">
        <v>240.02</v>
      </c>
      <c r="AM17" s="83">
        <v>236.98</v>
      </c>
      <c r="AN17" s="83">
        <v>140.51</v>
      </c>
      <c r="AO17" s="83">
        <v>93.13</v>
      </c>
      <c r="AP17" s="83">
        <v>93.48</v>
      </c>
      <c r="AQ17" s="83">
        <v>52.574</v>
      </c>
      <c r="AR17" s="83">
        <v>0</v>
      </c>
      <c r="AS17" s="83">
        <v>0</v>
      </c>
      <c r="AT17" s="83">
        <v>0</v>
      </c>
      <c r="AU17" s="142">
        <v>0</v>
      </c>
      <c r="AV17" s="142">
        <v>0</v>
      </c>
      <c r="AW17" s="150">
        <v>0</v>
      </c>
      <c r="AX17" s="142">
        <v>0</v>
      </c>
      <c r="AY17" s="186">
        <v>0</v>
      </c>
      <c r="AZ17" s="186">
        <v>0</v>
      </c>
      <c r="BA17" s="186">
        <v>0</v>
      </c>
      <c r="BB17" s="208">
        <v>0</v>
      </c>
      <c r="BC17" s="186">
        <v>0</v>
      </c>
      <c r="BD17" s="186">
        <v>0</v>
      </c>
      <c r="BE17" s="186">
        <v>0</v>
      </c>
      <c r="BF17" s="186">
        <v>0</v>
      </c>
      <c r="BG17" s="186">
        <v>0</v>
      </c>
      <c r="BH17" s="186">
        <v>0</v>
      </c>
      <c r="BI17" s="186">
        <v>0</v>
      </c>
      <c r="BJ17" s="186">
        <v>0</v>
      </c>
      <c r="BK17" s="186">
        <v>0</v>
      </c>
      <c r="BL17" s="186">
        <v>0</v>
      </c>
      <c r="BM17" s="186">
        <v>0</v>
      </c>
      <c r="BN17" s="186">
        <v>0</v>
      </c>
      <c r="BO17" s="186">
        <v>0</v>
      </c>
      <c r="BP17" s="186">
        <v>0</v>
      </c>
      <c r="BQ17" s="186">
        <v>0</v>
      </c>
      <c r="BR17" s="186">
        <v>0</v>
      </c>
      <c r="BS17" s="186">
        <v>0</v>
      </c>
      <c r="BT17" s="186">
        <v>0</v>
      </c>
      <c r="BU17" s="186">
        <v>0</v>
      </c>
      <c r="BV17" s="186">
        <v>0</v>
      </c>
      <c r="BW17" s="186">
        <v>172.05029052</v>
      </c>
      <c r="BX17" s="186">
        <v>166.592</v>
      </c>
    </row>
    <row r="18" spans="1:76" s="123" customFormat="1" ht="15">
      <c r="A18" s="122"/>
      <c r="B18" s="48" t="s">
        <v>119</v>
      </c>
      <c r="C18" s="102">
        <v>48</v>
      </c>
      <c r="D18" s="103">
        <v>42</v>
      </c>
      <c r="E18" s="102">
        <v>10</v>
      </c>
      <c r="F18" s="103">
        <v>43</v>
      </c>
      <c r="G18" s="145">
        <v>10</v>
      </c>
      <c r="H18" s="146">
        <v>43</v>
      </c>
      <c r="I18" s="145">
        <v>10</v>
      </c>
      <c r="J18" s="103">
        <v>57</v>
      </c>
      <c r="K18" s="140">
        <v>8</v>
      </c>
      <c r="L18" s="102">
        <v>75</v>
      </c>
      <c r="M18" s="140">
        <v>22</v>
      </c>
      <c r="N18" s="102">
        <v>68</v>
      </c>
      <c r="O18" s="102">
        <v>36</v>
      </c>
      <c r="P18" s="102">
        <v>57</v>
      </c>
      <c r="Q18" s="102">
        <v>34</v>
      </c>
      <c r="R18" s="146">
        <v>83</v>
      </c>
      <c r="S18" s="149">
        <v>27.01</v>
      </c>
      <c r="T18" s="147">
        <v>82.17</v>
      </c>
      <c r="U18" s="147">
        <v>53.63</v>
      </c>
      <c r="V18" s="102">
        <v>76.98</v>
      </c>
      <c r="W18" s="145">
        <v>52</v>
      </c>
      <c r="X18" s="145">
        <v>80.35</v>
      </c>
      <c r="Y18" s="148">
        <v>53.5</v>
      </c>
      <c r="Z18" s="119">
        <v>82.38</v>
      </c>
      <c r="AA18" s="83">
        <v>54.73</v>
      </c>
      <c r="AB18" s="83">
        <v>80.5</v>
      </c>
      <c r="AC18" s="83">
        <v>451.85</v>
      </c>
      <c r="AD18" s="83">
        <v>566.63</v>
      </c>
      <c r="AE18" s="83">
        <v>444.08</v>
      </c>
      <c r="AF18" s="83">
        <v>718.14</v>
      </c>
      <c r="AG18" s="83">
        <v>583.604</v>
      </c>
      <c r="AH18" s="83">
        <v>790.32</v>
      </c>
      <c r="AI18" s="83">
        <v>674.89</v>
      </c>
      <c r="AJ18" s="83">
        <v>897</v>
      </c>
      <c r="AK18" s="83">
        <v>286.4</v>
      </c>
      <c r="AL18" s="83">
        <v>371.08</v>
      </c>
      <c r="AM18" s="83">
        <v>282.81</v>
      </c>
      <c r="AN18" s="83">
        <v>192.61</v>
      </c>
      <c r="AO18" s="83">
        <v>93.97</v>
      </c>
      <c r="AP18" s="83">
        <v>92.01</v>
      </c>
      <c r="AQ18" s="83">
        <v>0</v>
      </c>
      <c r="AR18" s="83">
        <v>0</v>
      </c>
      <c r="AS18" s="83">
        <v>0</v>
      </c>
      <c r="AT18" s="83">
        <v>0</v>
      </c>
      <c r="AU18" s="142">
        <v>0</v>
      </c>
      <c r="AV18" s="142">
        <v>0</v>
      </c>
      <c r="AW18" s="142">
        <v>0</v>
      </c>
      <c r="AX18" s="142">
        <v>0</v>
      </c>
      <c r="AY18" s="142">
        <v>0</v>
      </c>
      <c r="AZ18" s="142">
        <v>0</v>
      </c>
      <c r="BA18" s="142">
        <v>43.56</v>
      </c>
      <c r="BB18" s="207">
        <v>42.3</v>
      </c>
      <c r="BC18" s="142">
        <v>83.9</v>
      </c>
      <c r="BD18" s="142">
        <v>41.6</v>
      </c>
      <c r="BE18" s="142">
        <v>125</v>
      </c>
      <c r="BF18" s="142">
        <v>124.71433992989819</v>
      </c>
      <c r="BG18" s="142">
        <v>164.7699509503307</v>
      </c>
      <c r="BH18" s="142">
        <v>165.799</v>
      </c>
      <c r="BI18" s="142">
        <v>207</v>
      </c>
      <c r="BJ18" s="142">
        <v>206.65019287724738</v>
      </c>
      <c r="BK18" s="142">
        <v>253.3</v>
      </c>
      <c r="BL18" s="142">
        <v>302.551</v>
      </c>
      <c r="BM18" s="142">
        <v>222.369</v>
      </c>
      <c r="BN18" s="142">
        <v>301.275</v>
      </c>
      <c r="BO18" s="142">
        <v>222.513</v>
      </c>
      <c r="BP18" s="142">
        <v>293.045271</v>
      </c>
      <c r="BQ18" s="142">
        <v>217.901451</v>
      </c>
      <c r="BR18" s="142">
        <v>280.89632467468664</v>
      </c>
      <c r="BS18" s="142">
        <v>200.57554809408037</v>
      </c>
      <c r="BT18" s="142">
        <v>279.5050558799583</v>
      </c>
      <c r="BU18" s="142">
        <v>205.7433402051572</v>
      </c>
      <c r="BV18" s="142">
        <v>279.9011300497091</v>
      </c>
      <c r="BW18" s="142">
        <v>205.267087097495</v>
      </c>
      <c r="BX18" s="142">
        <v>240.407</v>
      </c>
    </row>
    <row r="19" spans="1:76" s="127" customFormat="1" ht="14.25">
      <c r="A19" s="126"/>
      <c r="B19" s="68" t="s">
        <v>70</v>
      </c>
      <c r="C19" s="143">
        <v>22</v>
      </c>
      <c r="D19" s="143">
        <v>0</v>
      </c>
      <c r="E19" s="143">
        <v>0</v>
      </c>
      <c r="F19" s="143">
        <v>0</v>
      </c>
      <c r="G19" s="143">
        <v>22</v>
      </c>
      <c r="H19" s="143">
        <v>0</v>
      </c>
      <c r="I19" s="143">
        <v>0</v>
      </c>
      <c r="J19" s="143">
        <v>0</v>
      </c>
      <c r="K19" s="143">
        <v>22</v>
      </c>
      <c r="L19" s="143">
        <v>0</v>
      </c>
      <c r="M19" s="143">
        <v>0</v>
      </c>
      <c r="N19" s="143">
        <v>0</v>
      </c>
      <c r="O19" s="143">
        <v>22</v>
      </c>
      <c r="P19" s="143">
        <v>0</v>
      </c>
      <c r="Q19" s="143">
        <v>0</v>
      </c>
      <c r="R19" s="143">
        <v>0</v>
      </c>
      <c r="S19" s="143">
        <v>51.9</v>
      </c>
      <c r="T19" s="143">
        <v>0</v>
      </c>
      <c r="U19" s="143">
        <v>0</v>
      </c>
      <c r="V19" s="143">
        <v>100</v>
      </c>
      <c r="W19" s="143">
        <v>22</v>
      </c>
      <c r="X19" s="143">
        <v>0</v>
      </c>
      <c r="Y19" s="143">
        <v>0</v>
      </c>
      <c r="Z19" s="143">
        <v>100</v>
      </c>
      <c r="AA19" s="143">
        <v>0</v>
      </c>
      <c r="AB19" s="143">
        <v>0</v>
      </c>
      <c r="AC19" s="143">
        <v>0</v>
      </c>
      <c r="AD19" s="143">
        <v>100</v>
      </c>
      <c r="AE19" s="144">
        <v>0</v>
      </c>
      <c r="AF19" s="144">
        <v>0</v>
      </c>
      <c r="AG19" s="144">
        <v>0</v>
      </c>
      <c r="AH19" s="144">
        <v>100</v>
      </c>
      <c r="AI19" s="144">
        <v>0</v>
      </c>
      <c r="AJ19" s="144">
        <v>0</v>
      </c>
      <c r="AK19" s="144">
        <v>0</v>
      </c>
      <c r="AL19" s="144">
        <v>100</v>
      </c>
      <c r="AM19" s="144">
        <v>0</v>
      </c>
      <c r="AN19" s="144">
        <v>0</v>
      </c>
      <c r="AO19" s="144">
        <v>0</v>
      </c>
      <c r="AP19" s="144">
        <v>0</v>
      </c>
      <c r="AQ19" s="144">
        <v>0</v>
      </c>
      <c r="AR19" s="144">
        <v>0</v>
      </c>
      <c r="AS19" s="144">
        <v>0</v>
      </c>
      <c r="AT19" s="144">
        <v>0</v>
      </c>
      <c r="AU19" s="144">
        <v>0</v>
      </c>
      <c r="AV19" s="144">
        <v>0</v>
      </c>
      <c r="AW19" s="144">
        <v>0</v>
      </c>
      <c r="AX19" s="144">
        <v>0</v>
      </c>
      <c r="AY19" s="185">
        <v>0</v>
      </c>
      <c r="AZ19" s="185">
        <v>0</v>
      </c>
      <c r="BA19" s="185">
        <v>0</v>
      </c>
      <c r="BB19" s="190">
        <v>0</v>
      </c>
      <c r="BC19" s="185">
        <v>0</v>
      </c>
      <c r="BD19" s="185">
        <v>0</v>
      </c>
      <c r="BE19" s="185">
        <v>0</v>
      </c>
      <c r="BF19" s="185">
        <v>0</v>
      </c>
      <c r="BG19" s="185">
        <v>0</v>
      </c>
      <c r="BH19" s="185">
        <v>500</v>
      </c>
      <c r="BI19" s="185">
        <v>0</v>
      </c>
      <c r="BJ19" s="185">
        <v>0</v>
      </c>
      <c r="BK19" s="185">
        <v>1000</v>
      </c>
      <c r="BL19" s="185">
        <v>1000</v>
      </c>
      <c r="BM19" s="185">
        <v>1000</v>
      </c>
      <c r="BN19" s="185">
        <v>0</v>
      </c>
      <c r="BO19" s="185">
        <v>0</v>
      </c>
      <c r="BP19" s="185">
        <v>0</v>
      </c>
      <c r="BQ19" s="185">
        <v>0</v>
      </c>
      <c r="BR19" s="185">
        <v>0</v>
      </c>
      <c r="BS19" s="185">
        <v>0</v>
      </c>
      <c r="BT19" s="185">
        <v>0</v>
      </c>
      <c r="BU19" s="185">
        <v>0</v>
      </c>
      <c r="BV19" s="185">
        <v>0</v>
      </c>
      <c r="BW19" s="185">
        <v>0</v>
      </c>
      <c r="BX19" s="185">
        <v>0</v>
      </c>
    </row>
    <row r="20" spans="1:76" ht="15">
      <c r="A20" s="122"/>
      <c r="B20" s="48" t="s">
        <v>120</v>
      </c>
      <c r="C20" s="102">
        <v>0</v>
      </c>
      <c r="D20" s="103">
        <v>0</v>
      </c>
      <c r="E20" s="102">
        <v>0</v>
      </c>
      <c r="F20" s="103">
        <v>0</v>
      </c>
      <c r="G20" s="145">
        <v>0</v>
      </c>
      <c r="H20" s="146">
        <v>0</v>
      </c>
      <c r="I20" s="145">
        <v>0</v>
      </c>
      <c r="J20" s="103">
        <v>0</v>
      </c>
      <c r="K20" s="140">
        <v>0</v>
      </c>
      <c r="L20" s="102">
        <v>0</v>
      </c>
      <c r="M20" s="140">
        <v>0</v>
      </c>
      <c r="N20" s="102">
        <v>0</v>
      </c>
      <c r="O20" s="102">
        <v>0</v>
      </c>
      <c r="P20" s="102">
        <v>0</v>
      </c>
      <c r="Q20" s="102">
        <v>0</v>
      </c>
      <c r="R20" s="146">
        <v>0</v>
      </c>
      <c r="S20" s="147">
        <v>0</v>
      </c>
      <c r="T20" s="147">
        <v>0</v>
      </c>
      <c r="U20" s="147">
        <v>0</v>
      </c>
      <c r="V20" s="145">
        <v>100</v>
      </c>
      <c r="W20" s="145">
        <v>0</v>
      </c>
      <c r="X20" s="145">
        <v>0</v>
      </c>
      <c r="Y20" s="148">
        <v>0</v>
      </c>
      <c r="Z20" s="119">
        <v>100</v>
      </c>
      <c r="AA20" s="83">
        <v>0</v>
      </c>
      <c r="AB20" s="83">
        <v>0</v>
      </c>
      <c r="AC20" s="83">
        <v>0</v>
      </c>
      <c r="AD20" s="83">
        <v>100</v>
      </c>
      <c r="AE20" s="83">
        <v>0</v>
      </c>
      <c r="AF20" s="83">
        <v>0</v>
      </c>
      <c r="AG20" s="83">
        <v>0</v>
      </c>
      <c r="AH20" s="83">
        <v>100</v>
      </c>
      <c r="AI20" s="83">
        <v>0</v>
      </c>
      <c r="AJ20" s="83">
        <v>0</v>
      </c>
      <c r="AK20" s="83">
        <v>0</v>
      </c>
      <c r="AL20" s="83">
        <v>100</v>
      </c>
      <c r="AM20" s="83">
        <v>0</v>
      </c>
      <c r="AN20" s="83">
        <v>0</v>
      </c>
      <c r="AO20" s="83">
        <v>0</v>
      </c>
      <c r="AP20" s="83">
        <v>0</v>
      </c>
      <c r="AQ20" s="83">
        <v>0</v>
      </c>
      <c r="AR20" s="83">
        <v>0</v>
      </c>
      <c r="AS20" s="83">
        <v>0</v>
      </c>
      <c r="AT20" s="83">
        <v>0</v>
      </c>
      <c r="AU20" s="142">
        <v>0</v>
      </c>
      <c r="AV20" s="142">
        <v>0</v>
      </c>
      <c r="AW20" s="150">
        <v>0</v>
      </c>
      <c r="AX20" s="142">
        <v>0</v>
      </c>
      <c r="AY20" s="186">
        <v>0</v>
      </c>
      <c r="AZ20" s="186">
        <v>0</v>
      </c>
      <c r="BA20" s="186">
        <v>0</v>
      </c>
      <c r="BB20" s="208">
        <v>0</v>
      </c>
      <c r="BC20" s="186">
        <v>0</v>
      </c>
      <c r="BD20" s="186">
        <v>0</v>
      </c>
      <c r="BE20" s="186">
        <v>0</v>
      </c>
      <c r="BF20" s="186">
        <v>0</v>
      </c>
      <c r="BG20" s="186">
        <v>0</v>
      </c>
      <c r="BH20" s="186">
        <v>500</v>
      </c>
      <c r="BI20" s="186">
        <v>0</v>
      </c>
      <c r="BJ20" s="186">
        <v>0</v>
      </c>
      <c r="BK20" s="186">
        <v>1000</v>
      </c>
      <c r="BL20" s="186">
        <v>1000</v>
      </c>
      <c r="BM20" s="186">
        <v>1000</v>
      </c>
      <c r="BN20" s="186">
        <v>0</v>
      </c>
      <c r="BO20" s="186">
        <v>0</v>
      </c>
      <c r="BP20" s="186">
        <v>0</v>
      </c>
      <c r="BQ20" s="186">
        <v>0</v>
      </c>
      <c r="BR20" s="186">
        <v>0</v>
      </c>
      <c r="BS20" s="186">
        <v>0</v>
      </c>
      <c r="BT20" s="186">
        <v>0</v>
      </c>
      <c r="BU20" s="186">
        <v>0</v>
      </c>
      <c r="BV20" s="186">
        <v>0</v>
      </c>
      <c r="BW20" s="186">
        <v>0</v>
      </c>
      <c r="BX20" s="186">
        <v>0</v>
      </c>
    </row>
    <row r="21" spans="1:76" ht="15">
      <c r="A21" s="122"/>
      <c r="B21" s="48" t="s">
        <v>121</v>
      </c>
      <c r="C21" s="102">
        <v>22</v>
      </c>
      <c r="D21" s="103">
        <v>0</v>
      </c>
      <c r="E21" s="102">
        <v>0</v>
      </c>
      <c r="F21" s="103">
        <v>0</v>
      </c>
      <c r="G21" s="145">
        <v>22</v>
      </c>
      <c r="H21" s="146">
        <v>0</v>
      </c>
      <c r="I21" s="145">
        <v>0</v>
      </c>
      <c r="J21" s="103">
        <v>0</v>
      </c>
      <c r="K21" s="140">
        <v>22</v>
      </c>
      <c r="L21" s="102">
        <v>0</v>
      </c>
      <c r="M21" s="140">
        <v>0</v>
      </c>
      <c r="N21" s="102">
        <v>0</v>
      </c>
      <c r="O21" s="102">
        <v>22</v>
      </c>
      <c r="P21" s="102">
        <v>0</v>
      </c>
      <c r="Q21" s="102">
        <v>0</v>
      </c>
      <c r="R21" s="146">
        <v>0</v>
      </c>
      <c r="S21" s="147">
        <v>21.9</v>
      </c>
      <c r="T21" s="147">
        <v>0</v>
      </c>
      <c r="U21" s="147">
        <v>0</v>
      </c>
      <c r="V21" s="145">
        <v>0</v>
      </c>
      <c r="W21" s="145">
        <v>22</v>
      </c>
      <c r="X21" s="145">
        <v>0</v>
      </c>
      <c r="Y21" s="148">
        <v>0</v>
      </c>
      <c r="Z21" s="119">
        <v>0</v>
      </c>
      <c r="AA21" s="83">
        <v>0</v>
      </c>
      <c r="AB21" s="83">
        <v>0</v>
      </c>
      <c r="AC21" s="83">
        <v>0</v>
      </c>
      <c r="AD21" s="83">
        <v>0</v>
      </c>
      <c r="AE21" s="83">
        <v>0</v>
      </c>
      <c r="AF21" s="83">
        <v>0</v>
      </c>
      <c r="AG21" s="83">
        <v>0</v>
      </c>
      <c r="AH21" s="83">
        <v>0</v>
      </c>
      <c r="AI21" s="83">
        <v>0</v>
      </c>
      <c r="AJ21" s="83">
        <v>0</v>
      </c>
      <c r="AK21" s="83">
        <v>0</v>
      </c>
      <c r="AL21" s="83">
        <v>0</v>
      </c>
      <c r="AM21" s="83">
        <v>0</v>
      </c>
      <c r="AN21" s="83">
        <v>0</v>
      </c>
      <c r="AO21" s="83">
        <v>0</v>
      </c>
      <c r="AP21" s="83">
        <v>0</v>
      </c>
      <c r="AQ21" s="83">
        <v>0</v>
      </c>
      <c r="AR21" s="83">
        <v>0</v>
      </c>
      <c r="AS21" s="83">
        <v>0</v>
      </c>
      <c r="AT21" s="83">
        <v>0</v>
      </c>
      <c r="AU21" s="142">
        <v>0</v>
      </c>
      <c r="AV21" s="142">
        <v>0</v>
      </c>
      <c r="AW21" s="142">
        <v>0</v>
      </c>
      <c r="AX21" s="142">
        <v>0</v>
      </c>
      <c r="AY21" s="142">
        <v>0</v>
      </c>
      <c r="AZ21" s="142">
        <v>0</v>
      </c>
      <c r="BA21" s="142">
        <v>0</v>
      </c>
      <c r="BB21" s="207">
        <v>0</v>
      </c>
      <c r="BC21" s="142">
        <v>0</v>
      </c>
      <c r="BD21" s="142">
        <v>0</v>
      </c>
      <c r="BE21" s="142">
        <v>0</v>
      </c>
      <c r="BF21" s="142">
        <v>0</v>
      </c>
      <c r="BG21" s="142">
        <v>0</v>
      </c>
      <c r="BH21" s="142">
        <v>0</v>
      </c>
      <c r="BI21" s="142">
        <v>0</v>
      </c>
      <c r="BJ21" s="142">
        <v>0</v>
      </c>
      <c r="BK21" s="142">
        <v>0</v>
      </c>
      <c r="BL21" s="142">
        <v>0</v>
      </c>
      <c r="BM21" s="142">
        <v>0</v>
      </c>
      <c r="BN21" s="142">
        <v>0</v>
      </c>
      <c r="BO21" s="142">
        <v>0</v>
      </c>
      <c r="BP21" s="142">
        <v>0</v>
      </c>
      <c r="BQ21" s="142">
        <v>0</v>
      </c>
      <c r="BR21" s="142">
        <v>0</v>
      </c>
      <c r="BS21" s="142">
        <v>0</v>
      </c>
      <c r="BT21" s="142">
        <v>0</v>
      </c>
      <c r="BU21" s="142">
        <v>0</v>
      </c>
      <c r="BV21" s="142">
        <v>0</v>
      </c>
      <c r="BW21" s="142">
        <v>0</v>
      </c>
      <c r="BX21" s="142">
        <v>0</v>
      </c>
    </row>
    <row r="22" spans="1:76" ht="15">
      <c r="A22" s="122"/>
      <c r="B22" s="65" t="s">
        <v>154</v>
      </c>
      <c r="C22" s="102">
        <v>0</v>
      </c>
      <c r="D22" s="103">
        <v>0</v>
      </c>
      <c r="E22" s="102">
        <v>0</v>
      </c>
      <c r="F22" s="103">
        <v>0</v>
      </c>
      <c r="G22" s="145">
        <v>0</v>
      </c>
      <c r="H22" s="146">
        <v>0</v>
      </c>
      <c r="I22" s="145">
        <v>0</v>
      </c>
      <c r="J22" s="103">
        <v>0</v>
      </c>
      <c r="K22" s="140">
        <v>0</v>
      </c>
      <c r="L22" s="102">
        <v>0</v>
      </c>
      <c r="M22" s="140">
        <v>0</v>
      </c>
      <c r="N22" s="102">
        <v>0</v>
      </c>
      <c r="O22" s="102">
        <v>0</v>
      </c>
      <c r="P22" s="102">
        <v>0</v>
      </c>
      <c r="Q22" s="102">
        <v>0</v>
      </c>
      <c r="R22" s="146">
        <v>0</v>
      </c>
      <c r="S22" s="147">
        <v>30</v>
      </c>
      <c r="T22" s="147">
        <v>0</v>
      </c>
      <c r="U22" s="147">
        <v>0</v>
      </c>
      <c r="V22" s="145">
        <v>0</v>
      </c>
      <c r="W22" s="145">
        <v>0</v>
      </c>
      <c r="X22" s="145">
        <v>0</v>
      </c>
      <c r="Y22" s="148">
        <v>0</v>
      </c>
      <c r="Z22" s="119">
        <v>0</v>
      </c>
      <c r="AA22" s="83">
        <v>0</v>
      </c>
      <c r="AB22" s="83">
        <v>0</v>
      </c>
      <c r="AC22" s="83">
        <v>0</v>
      </c>
      <c r="AD22" s="83">
        <v>0</v>
      </c>
      <c r="AE22" s="83">
        <v>0</v>
      </c>
      <c r="AF22" s="83">
        <v>0</v>
      </c>
      <c r="AG22" s="83">
        <v>0</v>
      </c>
      <c r="AH22" s="83">
        <v>0</v>
      </c>
      <c r="AI22" s="83">
        <v>0</v>
      </c>
      <c r="AJ22" s="83">
        <v>0</v>
      </c>
      <c r="AK22" s="83">
        <v>0</v>
      </c>
      <c r="AL22" s="83">
        <v>0</v>
      </c>
      <c r="AM22" s="83">
        <v>0</v>
      </c>
      <c r="AN22" s="83">
        <v>0</v>
      </c>
      <c r="AO22" s="83">
        <v>0</v>
      </c>
      <c r="AP22" s="83">
        <v>0</v>
      </c>
      <c r="AQ22" s="83">
        <v>0</v>
      </c>
      <c r="AR22" s="83">
        <v>0</v>
      </c>
      <c r="AS22" s="83">
        <v>0</v>
      </c>
      <c r="AT22" s="83">
        <v>0</v>
      </c>
      <c r="AU22" s="142">
        <v>0</v>
      </c>
      <c r="AV22" s="142">
        <v>0</v>
      </c>
      <c r="AW22" s="142">
        <v>0</v>
      </c>
      <c r="AX22" s="142">
        <v>0</v>
      </c>
      <c r="AY22" s="142">
        <v>0</v>
      </c>
      <c r="AZ22" s="142">
        <v>0</v>
      </c>
      <c r="BA22" s="142">
        <v>0</v>
      </c>
      <c r="BB22" s="207">
        <v>0</v>
      </c>
      <c r="BC22" s="142">
        <v>0</v>
      </c>
      <c r="BD22" s="142">
        <v>0</v>
      </c>
      <c r="BE22" s="142">
        <v>0</v>
      </c>
      <c r="BF22" s="142">
        <v>0</v>
      </c>
      <c r="BG22" s="142">
        <v>0</v>
      </c>
      <c r="BH22" s="142">
        <v>0</v>
      </c>
      <c r="BI22" s="142">
        <v>0</v>
      </c>
      <c r="BJ22" s="142">
        <v>0</v>
      </c>
      <c r="BK22" s="142">
        <v>0</v>
      </c>
      <c r="BL22" s="142">
        <v>0</v>
      </c>
      <c r="BM22" s="142">
        <v>0</v>
      </c>
      <c r="BN22" s="142">
        <v>0</v>
      </c>
      <c r="BO22" s="142">
        <v>0</v>
      </c>
      <c r="BP22" s="142">
        <v>0</v>
      </c>
      <c r="BQ22" s="142">
        <v>0</v>
      </c>
      <c r="BR22" s="142">
        <v>0</v>
      </c>
      <c r="BS22" s="142">
        <v>0</v>
      </c>
      <c r="BT22" s="142">
        <v>0</v>
      </c>
      <c r="BU22" s="142">
        <v>0</v>
      </c>
      <c r="BV22" s="142">
        <v>0</v>
      </c>
      <c r="BW22" s="142">
        <v>0</v>
      </c>
      <c r="BX22" s="142">
        <v>0</v>
      </c>
    </row>
    <row r="23" spans="1:76" s="127" customFormat="1" ht="14.25">
      <c r="A23" s="126"/>
      <c r="B23" s="35" t="s">
        <v>83</v>
      </c>
      <c r="C23" s="143">
        <v>27.130000000000003</v>
      </c>
      <c r="D23" s="143">
        <v>44.42</v>
      </c>
      <c r="E23" s="143">
        <v>10.39</v>
      </c>
      <c r="F23" s="143">
        <v>17.04</v>
      </c>
      <c r="G23" s="143">
        <v>17.44</v>
      </c>
      <c r="H23" s="143">
        <v>20.41</v>
      </c>
      <c r="I23" s="143">
        <v>17.86</v>
      </c>
      <c r="J23" s="143">
        <v>16.630000000000003</v>
      </c>
      <c r="K23" s="143">
        <v>24.520000000000003</v>
      </c>
      <c r="L23" s="143">
        <v>18.740000000000002</v>
      </c>
      <c r="M23" s="143">
        <v>20.94</v>
      </c>
      <c r="N23" s="143">
        <v>15.84</v>
      </c>
      <c r="O23" s="143">
        <v>20.619999999999997</v>
      </c>
      <c r="P23" s="143">
        <v>20.85</v>
      </c>
      <c r="Q23" s="143">
        <v>20.73</v>
      </c>
      <c r="R23" s="143">
        <v>14.59</v>
      </c>
      <c r="S23" s="143">
        <v>71.83</v>
      </c>
      <c r="T23" s="143">
        <v>19.72</v>
      </c>
      <c r="U23" s="143">
        <v>21.79</v>
      </c>
      <c r="V23" s="143">
        <v>9.57</v>
      </c>
      <c r="W23" s="143">
        <v>28.980930479999998</v>
      </c>
      <c r="X23" s="143">
        <v>85</v>
      </c>
      <c r="Y23" s="143">
        <v>17.46</v>
      </c>
      <c r="Z23" s="143">
        <v>9.573</v>
      </c>
      <c r="AA23" s="143">
        <v>6.15</v>
      </c>
      <c r="AB23" s="143">
        <v>9.669999999999998</v>
      </c>
      <c r="AC23" s="143">
        <v>6.15</v>
      </c>
      <c r="AD23" s="143">
        <v>9.573</v>
      </c>
      <c r="AE23" s="144">
        <v>6.15</v>
      </c>
      <c r="AF23" s="144">
        <v>2.5</v>
      </c>
      <c r="AG23" s="144">
        <v>12.75</v>
      </c>
      <c r="AH23" s="144">
        <v>2.5</v>
      </c>
      <c r="AI23" s="144">
        <v>6.15</v>
      </c>
      <c r="AJ23" s="144">
        <v>2.5</v>
      </c>
      <c r="AK23" s="144">
        <v>6.15</v>
      </c>
      <c r="AL23" s="144">
        <v>2.5</v>
      </c>
      <c r="AM23" s="144">
        <v>6.15</v>
      </c>
      <c r="AN23" s="144">
        <v>2.5</v>
      </c>
      <c r="AO23" s="144">
        <v>6.15</v>
      </c>
      <c r="AP23" s="144">
        <v>2.5</v>
      </c>
      <c r="AQ23" s="144">
        <v>6.15</v>
      </c>
      <c r="AR23" s="144">
        <v>2.5</v>
      </c>
      <c r="AS23" s="144">
        <v>31.92</v>
      </c>
      <c r="AT23" s="144">
        <v>2.5</v>
      </c>
      <c r="AU23" s="144">
        <v>31.92</v>
      </c>
      <c r="AV23" s="144">
        <v>2.5</v>
      </c>
      <c r="AW23" s="144">
        <v>31.92</v>
      </c>
      <c r="AX23" s="144">
        <v>5.88</v>
      </c>
      <c r="AY23" s="185">
        <v>31.923016080000004</v>
      </c>
      <c r="AZ23" s="185">
        <v>2.5</v>
      </c>
      <c r="BA23" s="185">
        <v>31.92301646</v>
      </c>
      <c r="BB23" s="190">
        <v>2.5</v>
      </c>
      <c r="BC23" s="185">
        <v>31.92301646</v>
      </c>
      <c r="BD23" s="185">
        <v>2.5</v>
      </c>
      <c r="BE23" s="185">
        <v>31.92301646</v>
      </c>
      <c r="BF23" s="185">
        <v>2.5</v>
      </c>
      <c r="BG23" s="185">
        <v>31.92301646</v>
      </c>
      <c r="BH23" s="185">
        <v>0</v>
      </c>
      <c r="BI23" s="185">
        <v>241.92301645999999</v>
      </c>
      <c r="BJ23" s="185">
        <v>0</v>
      </c>
      <c r="BK23" s="185">
        <v>40.168157959999995</v>
      </c>
      <c r="BL23" s="185">
        <v>14.375</v>
      </c>
      <c r="BM23" s="185">
        <v>40.143157959999996</v>
      </c>
      <c r="BN23" s="185">
        <v>14.375</v>
      </c>
      <c r="BO23" s="185">
        <v>40.143157959999996</v>
      </c>
      <c r="BP23" s="185">
        <v>0</v>
      </c>
      <c r="BQ23" s="185">
        <v>29.18857698</v>
      </c>
      <c r="BR23" s="185">
        <v>1.666667</v>
      </c>
      <c r="BS23" s="185">
        <v>175.85637402</v>
      </c>
      <c r="BT23" s="185">
        <v>1.8799</v>
      </c>
      <c r="BU23" s="185">
        <v>261.94961495999996</v>
      </c>
      <c r="BV23" s="185">
        <v>0</v>
      </c>
      <c r="BW23" s="185">
        <v>43.54698114</v>
      </c>
      <c r="BX23" s="185">
        <v>35</v>
      </c>
    </row>
    <row r="24" spans="1:76" ht="15">
      <c r="A24" s="122"/>
      <c r="B24" s="66" t="s">
        <v>71</v>
      </c>
      <c r="C24" s="102">
        <v>18.35</v>
      </c>
      <c r="D24" s="103">
        <v>10</v>
      </c>
      <c r="E24" s="102">
        <v>0</v>
      </c>
      <c r="F24" s="103">
        <v>0</v>
      </c>
      <c r="G24" s="145">
        <v>0</v>
      </c>
      <c r="H24" s="146">
        <v>0</v>
      </c>
      <c r="I24" s="145">
        <v>0</v>
      </c>
      <c r="J24" s="103">
        <v>0</v>
      </c>
      <c r="K24" s="140">
        <v>0</v>
      </c>
      <c r="L24" s="102">
        <v>0</v>
      </c>
      <c r="M24" s="140">
        <v>0</v>
      </c>
      <c r="N24" s="102">
        <v>0</v>
      </c>
      <c r="O24" s="102">
        <v>0</v>
      </c>
      <c r="P24" s="102">
        <v>0</v>
      </c>
      <c r="Q24" s="102">
        <v>0</v>
      </c>
      <c r="R24" s="146">
        <v>0</v>
      </c>
      <c r="S24" s="147">
        <v>0</v>
      </c>
      <c r="T24" s="147">
        <v>0</v>
      </c>
      <c r="U24" s="147">
        <v>0</v>
      </c>
      <c r="V24" s="145">
        <v>0</v>
      </c>
      <c r="W24" s="145">
        <v>0</v>
      </c>
      <c r="X24" s="145">
        <v>0</v>
      </c>
      <c r="Y24" s="148">
        <v>0</v>
      </c>
      <c r="Z24" s="119">
        <v>0</v>
      </c>
      <c r="AA24" s="83">
        <v>0</v>
      </c>
      <c r="AB24" s="83">
        <v>0</v>
      </c>
      <c r="AC24" s="83">
        <v>0</v>
      </c>
      <c r="AD24" s="83">
        <v>0</v>
      </c>
      <c r="AE24" s="83">
        <v>0</v>
      </c>
      <c r="AF24" s="83">
        <v>0</v>
      </c>
      <c r="AG24" s="83">
        <v>0</v>
      </c>
      <c r="AH24" s="83">
        <v>0</v>
      </c>
      <c r="AI24" s="83">
        <v>0</v>
      </c>
      <c r="AJ24" s="83">
        <v>0</v>
      </c>
      <c r="AK24" s="83">
        <v>0</v>
      </c>
      <c r="AL24" s="83">
        <v>0</v>
      </c>
      <c r="AM24" s="83">
        <v>0</v>
      </c>
      <c r="AN24" s="83">
        <v>0</v>
      </c>
      <c r="AO24" s="83">
        <v>0</v>
      </c>
      <c r="AP24" s="83">
        <v>0</v>
      </c>
      <c r="AQ24" s="83">
        <v>0</v>
      </c>
      <c r="AR24" s="83">
        <v>0</v>
      </c>
      <c r="AS24" s="83">
        <v>0</v>
      </c>
      <c r="AT24" s="83">
        <v>0</v>
      </c>
      <c r="AU24" s="142">
        <v>0</v>
      </c>
      <c r="AV24" s="142">
        <v>0</v>
      </c>
      <c r="AW24" s="142">
        <v>0</v>
      </c>
      <c r="AX24" s="142">
        <v>0</v>
      </c>
      <c r="AY24" s="142">
        <v>0</v>
      </c>
      <c r="AZ24" s="142">
        <v>0</v>
      </c>
      <c r="BA24" s="142">
        <v>0</v>
      </c>
      <c r="BB24" s="207">
        <v>0</v>
      </c>
      <c r="BC24" s="142">
        <v>0</v>
      </c>
      <c r="BD24" s="142">
        <v>0</v>
      </c>
      <c r="BE24" s="142">
        <v>0</v>
      </c>
      <c r="BF24" s="142">
        <v>0</v>
      </c>
      <c r="BG24" s="142">
        <v>0</v>
      </c>
      <c r="BH24" s="142">
        <v>0</v>
      </c>
      <c r="BI24" s="142">
        <v>0</v>
      </c>
      <c r="BJ24" s="142">
        <v>0</v>
      </c>
      <c r="BK24" s="142">
        <v>0</v>
      </c>
      <c r="BL24" s="142">
        <v>0</v>
      </c>
      <c r="BM24" s="142">
        <v>0</v>
      </c>
      <c r="BN24" s="142">
        <v>0</v>
      </c>
      <c r="BO24" s="142">
        <v>0</v>
      </c>
      <c r="BP24" s="142">
        <v>0</v>
      </c>
      <c r="BQ24" s="142">
        <v>0</v>
      </c>
      <c r="BR24" s="142">
        <v>0</v>
      </c>
      <c r="BS24" s="142">
        <v>0</v>
      </c>
      <c r="BT24" s="142">
        <v>0</v>
      </c>
      <c r="BU24" s="142">
        <v>0</v>
      </c>
      <c r="BV24" s="142">
        <v>0</v>
      </c>
      <c r="BW24" s="142">
        <v>0</v>
      </c>
      <c r="BX24" s="142">
        <v>0</v>
      </c>
    </row>
    <row r="25" spans="1:76" ht="15">
      <c r="A25" s="122"/>
      <c r="B25" s="66" t="s">
        <v>64</v>
      </c>
      <c r="C25" s="102">
        <v>6.78</v>
      </c>
      <c r="D25" s="103">
        <v>23.42</v>
      </c>
      <c r="E25" s="102">
        <v>10.39</v>
      </c>
      <c r="F25" s="103">
        <v>8.97</v>
      </c>
      <c r="G25" s="145">
        <v>7.48</v>
      </c>
      <c r="H25" s="146">
        <v>9.41</v>
      </c>
      <c r="I25" s="145">
        <v>7.9</v>
      </c>
      <c r="J25" s="103">
        <v>9.56</v>
      </c>
      <c r="K25" s="140">
        <v>8.3</v>
      </c>
      <c r="L25" s="102">
        <v>7.74</v>
      </c>
      <c r="M25" s="140">
        <v>9.72</v>
      </c>
      <c r="N25" s="102">
        <v>8.84</v>
      </c>
      <c r="O25" s="102">
        <v>9.62</v>
      </c>
      <c r="P25" s="102">
        <v>9.85</v>
      </c>
      <c r="Q25" s="102">
        <v>9.51</v>
      </c>
      <c r="R25" s="146">
        <v>7.52</v>
      </c>
      <c r="S25" s="147">
        <v>10.61</v>
      </c>
      <c r="T25" s="147">
        <v>12.65</v>
      </c>
      <c r="U25" s="147">
        <v>10.57</v>
      </c>
      <c r="V25" s="145">
        <v>2.5</v>
      </c>
      <c r="W25" s="145">
        <v>11.60797498</v>
      </c>
      <c r="X25" s="145">
        <v>3</v>
      </c>
      <c r="Y25" s="148">
        <v>0.1</v>
      </c>
      <c r="Z25" s="119">
        <v>2.5</v>
      </c>
      <c r="AA25" s="83">
        <v>0</v>
      </c>
      <c r="AB25" s="83">
        <v>2.6</v>
      </c>
      <c r="AC25" s="83">
        <v>0</v>
      </c>
      <c r="AD25" s="83">
        <v>2.5</v>
      </c>
      <c r="AE25" s="83">
        <v>0</v>
      </c>
      <c r="AF25" s="83">
        <v>2.5</v>
      </c>
      <c r="AG25" s="83">
        <v>0</v>
      </c>
      <c r="AH25" s="83">
        <v>2.5</v>
      </c>
      <c r="AI25" s="83">
        <v>0</v>
      </c>
      <c r="AJ25" s="138">
        <v>2.5</v>
      </c>
      <c r="AK25" s="83">
        <v>0</v>
      </c>
      <c r="AL25" s="83">
        <v>2.5</v>
      </c>
      <c r="AM25" s="83">
        <v>0</v>
      </c>
      <c r="AN25" s="83">
        <v>2.5</v>
      </c>
      <c r="AO25" s="83">
        <v>0</v>
      </c>
      <c r="AP25" s="138">
        <v>2.5</v>
      </c>
      <c r="AQ25" s="83">
        <v>0</v>
      </c>
      <c r="AR25" s="83">
        <v>2.5</v>
      </c>
      <c r="AS25" s="83">
        <v>0</v>
      </c>
      <c r="AT25" s="83">
        <v>2.5</v>
      </c>
      <c r="AU25" s="142">
        <v>0</v>
      </c>
      <c r="AV25" s="142">
        <v>2.5</v>
      </c>
      <c r="AW25" s="142">
        <v>0</v>
      </c>
      <c r="AX25" s="142">
        <v>2.5</v>
      </c>
      <c r="AY25" s="142">
        <v>0</v>
      </c>
      <c r="AZ25" s="142">
        <v>2.5</v>
      </c>
      <c r="BA25" s="142">
        <v>0</v>
      </c>
      <c r="BB25" s="207">
        <v>2.5</v>
      </c>
      <c r="BC25" s="142">
        <v>0</v>
      </c>
      <c r="BD25" s="142">
        <v>2.5</v>
      </c>
      <c r="BE25" s="142">
        <v>0</v>
      </c>
      <c r="BF25" s="142">
        <v>2.5</v>
      </c>
      <c r="BG25" s="142">
        <v>0</v>
      </c>
      <c r="BH25" s="142">
        <v>0</v>
      </c>
      <c r="BI25" s="142">
        <v>0</v>
      </c>
      <c r="BJ25" s="142">
        <v>0</v>
      </c>
      <c r="BK25" s="142">
        <v>0</v>
      </c>
      <c r="BL25" s="142">
        <v>0</v>
      </c>
      <c r="BM25" s="142">
        <v>0</v>
      </c>
      <c r="BN25" s="142">
        <v>0</v>
      </c>
      <c r="BO25" s="142">
        <v>0</v>
      </c>
      <c r="BP25" s="142">
        <v>0</v>
      </c>
      <c r="BQ25" s="142">
        <v>0</v>
      </c>
      <c r="BR25" s="142">
        <v>0</v>
      </c>
      <c r="BS25" s="142">
        <v>0</v>
      </c>
      <c r="BT25" s="142">
        <v>0</v>
      </c>
      <c r="BU25" s="142">
        <v>0</v>
      </c>
      <c r="BV25" s="142">
        <v>0</v>
      </c>
      <c r="BW25" s="142">
        <v>0</v>
      </c>
      <c r="BX25" s="142">
        <v>0</v>
      </c>
    </row>
    <row r="26" spans="1:76" ht="15">
      <c r="A26" s="122"/>
      <c r="B26" s="66" t="s">
        <v>72</v>
      </c>
      <c r="C26" s="102">
        <v>0</v>
      </c>
      <c r="D26" s="103">
        <v>7</v>
      </c>
      <c r="E26" s="102">
        <v>0</v>
      </c>
      <c r="F26" s="103">
        <v>7.07</v>
      </c>
      <c r="G26" s="145">
        <v>8.96</v>
      </c>
      <c r="H26" s="146">
        <v>7</v>
      </c>
      <c r="I26" s="145">
        <v>8.96</v>
      </c>
      <c r="J26" s="103">
        <v>7.07</v>
      </c>
      <c r="K26" s="140">
        <v>11.22</v>
      </c>
      <c r="L26" s="102">
        <v>7</v>
      </c>
      <c r="M26" s="140">
        <v>11.22</v>
      </c>
      <c r="N26" s="102">
        <v>7</v>
      </c>
      <c r="O26" s="102">
        <v>11</v>
      </c>
      <c r="P26" s="102">
        <v>7</v>
      </c>
      <c r="Q26" s="102">
        <v>11.22</v>
      </c>
      <c r="R26" s="146">
        <v>7.07</v>
      </c>
      <c r="S26" s="147">
        <v>11.22</v>
      </c>
      <c r="T26" s="147">
        <v>7.07</v>
      </c>
      <c r="U26" s="147">
        <v>11.22</v>
      </c>
      <c r="V26" s="145">
        <v>7.07</v>
      </c>
      <c r="W26" s="145">
        <v>17.3729555</v>
      </c>
      <c r="X26" s="145">
        <v>7</v>
      </c>
      <c r="Y26" s="148">
        <v>17.36</v>
      </c>
      <c r="Z26" s="119">
        <v>7.073</v>
      </c>
      <c r="AA26" s="83">
        <v>6.15</v>
      </c>
      <c r="AB26" s="83">
        <v>7.0699999999999985</v>
      </c>
      <c r="AC26" s="83">
        <v>6.15</v>
      </c>
      <c r="AD26" s="83">
        <v>7.073</v>
      </c>
      <c r="AE26" s="83">
        <v>6.15</v>
      </c>
      <c r="AF26" s="83">
        <v>0</v>
      </c>
      <c r="AG26" s="83">
        <v>12.75</v>
      </c>
      <c r="AH26" s="83">
        <v>0</v>
      </c>
      <c r="AI26" s="83">
        <v>6.15</v>
      </c>
      <c r="AJ26" s="83">
        <v>0</v>
      </c>
      <c r="AK26" s="83">
        <v>6.15</v>
      </c>
      <c r="AL26" s="83">
        <v>0</v>
      </c>
      <c r="AM26" s="83">
        <v>6.15</v>
      </c>
      <c r="AN26" s="83">
        <v>0</v>
      </c>
      <c r="AO26" s="83">
        <v>6.15</v>
      </c>
      <c r="AP26" s="83">
        <v>0</v>
      </c>
      <c r="AQ26" s="83">
        <v>6.15</v>
      </c>
      <c r="AR26" s="83">
        <v>0</v>
      </c>
      <c r="AS26" s="83">
        <v>31.92</v>
      </c>
      <c r="AT26" s="83">
        <v>0</v>
      </c>
      <c r="AU26" s="142">
        <v>31.92</v>
      </c>
      <c r="AV26" s="142">
        <v>0</v>
      </c>
      <c r="AW26" s="142">
        <v>31.92</v>
      </c>
      <c r="AX26" s="142">
        <v>3.38</v>
      </c>
      <c r="AY26" s="142">
        <v>31.923016080000004</v>
      </c>
      <c r="AZ26" s="142">
        <v>0</v>
      </c>
      <c r="BA26" s="142">
        <v>31.92301646</v>
      </c>
      <c r="BB26" s="207">
        <v>0</v>
      </c>
      <c r="BC26" s="142">
        <v>31.92301646</v>
      </c>
      <c r="BD26" s="142">
        <v>0</v>
      </c>
      <c r="BE26" s="142">
        <v>31.92301646</v>
      </c>
      <c r="BF26" s="142">
        <v>0</v>
      </c>
      <c r="BG26" s="142">
        <v>31.92301646</v>
      </c>
      <c r="BH26" s="142">
        <v>0</v>
      </c>
      <c r="BI26" s="142">
        <v>31.92301646</v>
      </c>
      <c r="BJ26" s="142">
        <v>0</v>
      </c>
      <c r="BK26" s="142">
        <v>25.768157959999996</v>
      </c>
      <c r="BL26" s="142">
        <v>0</v>
      </c>
      <c r="BM26" s="142">
        <v>25.76815796</v>
      </c>
      <c r="BN26" s="142">
        <v>0</v>
      </c>
      <c r="BO26" s="142">
        <v>25.76815796</v>
      </c>
      <c r="BP26" s="142">
        <v>0</v>
      </c>
      <c r="BQ26" s="142">
        <v>29.18857698</v>
      </c>
      <c r="BR26" s="142">
        <v>0</v>
      </c>
      <c r="BS26" s="142">
        <v>150.08821606</v>
      </c>
      <c r="BT26" s="142">
        <v>0</v>
      </c>
      <c r="BU26" s="142">
        <v>260.49027196</v>
      </c>
      <c r="BV26" s="142">
        <v>0</v>
      </c>
      <c r="BW26" s="142">
        <v>17.77882318</v>
      </c>
      <c r="BX26" s="142">
        <v>0</v>
      </c>
    </row>
    <row r="27" spans="1:76" ht="15">
      <c r="A27" s="122"/>
      <c r="B27" s="66" t="s">
        <v>73</v>
      </c>
      <c r="C27" s="102">
        <v>0</v>
      </c>
      <c r="D27" s="103">
        <v>4</v>
      </c>
      <c r="E27" s="102">
        <v>0</v>
      </c>
      <c r="F27" s="103">
        <v>0</v>
      </c>
      <c r="G27" s="102">
        <v>0</v>
      </c>
      <c r="H27" s="103">
        <v>4</v>
      </c>
      <c r="I27" s="102">
        <v>0</v>
      </c>
      <c r="J27" s="103">
        <v>0</v>
      </c>
      <c r="K27" s="140">
        <v>0</v>
      </c>
      <c r="L27" s="102">
        <v>4</v>
      </c>
      <c r="M27" s="140">
        <v>0</v>
      </c>
      <c r="N27" s="102">
        <v>0</v>
      </c>
      <c r="O27" s="102">
        <v>0</v>
      </c>
      <c r="P27" s="102">
        <v>4</v>
      </c>
      <c r="Q27" s="102">
        <v>0</v>
      </c>
      <c r="R27" s="146">
        <v>0</v>
      </c>
      <c r="S27" s="147">
        <v>50</v>
      </c>
      <c r="T27" s="147">
        <v>0</v>
      </c>
      <c r="U27" s="147">
        <v>0</v>
      </c>
      <c r="V27" s="145">
        <v>0</v>
      </c>
      <c r="W27" s="145">
        <v>0</v>
      </c>
      <c r="X27" s="145">
        <v>75</v>
      </c>
      <c r="Y27" s="148">
        <v>0</v>
      </c>
      <c r="Z27" s="119">
        <v>0</v>
      </c>
      <c r="AA27" s="83">
        <v>0</v>
      </c>
      <c r="AB27" s="83">
        <v>0</v>
      </c>
      <c r="AC27" s="83">
        <v>0</v>
      </c>
      <c r="AD27" s="83">
        <v>0</v>
      </c>
      <c r="AE27" s="83">
        <v>0</v>
      </c>
      <c r="AF27" s="83">
        <v>0</v>
      </c>
      <c r="AG27" s="83">
        <v>0</v>
      </c>
      <c r="AH27" s="83">
        <v>0</v>
      </c>
      <c r="AI27" s="83">
        <v>0</v>
      </c>
      <c r="AJ27" s="83">
        <v>0</v>
      </c>
      <c r="AK27" s="83">
        <v>0</v>
      </c>
      <c r="AL27" s="83">
        <v>0</v>
      </c>
      <c r="AM27" s="83">
        <v>0</v>
      </c>
      <c r="AN27" s="83">
        <v>0</v>
      </c>
      <c r="AO27" s="83">
        <v>0</v>
      </c>
      <c r="AP27" s="83">
        <v>0</v>
      </c>
      <c r="AQ27" s="83">
        <v>0</v>
      </c>
      <c r="AR27" s="83">
        <v>0</v>
      </c>
      <c r="AS27" s="83">
        <v>0</v>
      </c>
      <c r="AT27" s="83">
        <v>0</v>
      </c>
      <c r="AU27" s="142">
        <v>0</v>
      </c>
      <c r="AV27" s="142">
        <v>0</v>
      </c>
      <c r="AW27" s="142">
        <v>0</v>
      </c>
      <c r="AX27" s="142">
        <v>0</v>
      </c>
      <c r="AY27" s="142">
        <v>0</v>
      </c>
      <c r="AZ27" s="142">
        <v>0</v>
      </c>
      <c r="BA27" s="142">
        <v>0</v>
      </c>
      <c r="BB27" s="207">
        <v>0</v>
      </c>
      <c r="BC27" s="142">
        <v>0</v>
      </c>
      <c r="BD27" s="142">
        <v>0</v>
      </c>
      <c r="BE27" s="142">
        <v>0</v>
      </c>
      <c r="BF27" s="142">
        <v>0</v>
      </c>
      <c r="BG27" s="142">
        <v>0</v>
      </c>
      <c r="BH27" s="142">
        <v>0</v>
      </c>
      <c r="BI27" s="142">
        <v>210</v>
      </c>
      <c r="BJ27" s="142">
        <v>0</v>
      </c>
      <c r="BK27" s="142">
        <v>14.4</v>
      </c>
      <c r="BL27" s="142">
        <v>14.375</v>
      </c>
      <c r="BM27" s="142">
        <v>14.375</v>
      </c>
      <c r="BN27" s="142">
        <v>14.375</v>
      </c>
      <c r="BO27" s="142">
        <v>14.375</v>
      </c>
      <c r="BP27" s="142">
        <v>0</v>
      </c>
      <c r="BQ27" s="142">
        <v>0</v>
      </c>
      <c r="BR27" s="142">
        <v>1.666667</v>
      </c>
      <c r="BS27" s="142">
        <v>25.76815796</v>
      </c>
      <c r="BT27" s="142">
        <v>1.8799</v>
      </c>
      <c r="BU27" s="142">
        <v>1.459343</v>
      </c>
      <c r="BV27" s="142">
        <v>0</v>
      </c>
      <c r="BW27" s="142">
        <v>25.76815796</v>
      </c>
      <c r="BX27" s="142">
        <v>35</v>
      </c>
    </row>
    <row r="28" spans="1:76" ht="15">
      <c r="A28" s="122"/>
      <c r="B28" s="66" t="s">
        <v>74</v>
      </c>
      <c r="C28" s="102">
        <v>2</v>
      </c>
      <c r="D28" s="103">
        <v>0</v>
      </c>
      <c r="E28" s="102">
        <v>0</v>
      </c>
      <c r="F28" s="103">
        <v>1</v>
      </c>
      <c r="G28" s="102">
        <v>1</v>
      </c>
      <c r="H28" s="103">
        <v>0</v>
      </c>
      <c r="I28" s="102">
        <v>1</v>
      </c>
      <c r="J28" s="103">
        <v>0</v>
      </c>
      <c r="K28" s="140">
        <v>5</v>
      </c>
      <c r="L28" s="102">
        <v>0</v>
      </c>
      <c r="M28" s="140">
        <v>0</v>
      </c>
      <c r="N28" s="102">
        <v>0</v>
      </c>
      <c r="O28" s="102">
        <v>0</v>
      </c>
      <c r="P28" s="102">
        <v>0</v>
      </c>
      <c r="Q28" s="102">
        <v>0</v>
      </c>
      <c r="R28" s="103">
        <v>0</v>
      </c>
      <c r="S28" s="140">
        <v>0</v>
      </c>
      <c r="T28" s="147">
        <v>0</v>
      </c>
      <c r="U28" s="147">
        <v>0</v>
      </c>
      <c r="V28" s="145">
        <v>0</v>
      </c>
      <c r="W28" s="145">
        <v>0</v>
      </c>
      <c r="X28" s="145">
        <v>0</v>
      </c>
      <c r="Y28" s="148">
        <v>0</v>
      </c>
      <c r="Z28" s="119">
        <v>0</v>
      </c>
      <c r="AA28" s="83">
        <v>0</v>
      </c>
      <c r="AB28" s="83">
        <v>0</v>
      </c>
      <c r="AC28" s="83">
        <v>0</v>
      </c>
      <c r="AD28" s="83">
        <v>0</v>
      </c>
      <c r="AE28" s="83">
        <v>0</v>
      </c>
      <c r="AF28" s="83">
        <v>0</v>
      </c>
      <c r="AG28" s="83">
        <v>0</v>
      </c>
      <c r="AH28" s="83">
        <v>0</v>
      </c>
      <c r="AI28" s="83">
        <v>0</v>
      </c>
      <c r="AJ28" s="83">
        <v>0</v>
      </c>
      <c r="AK28" s="83">
        <v>0</v>
      </c>
      <c r="AL28" s="83">
        <v>0</v>
      </c>
      <c r="AM28" s="83">
        <v>0</v>
      </c>
      <c r="AN28" s="83">
        <v>0</v>
      </c>
      <c r="AO28" s="83">
        <v>0</v>
      </c>
      <c r="AP28" s="83">
        <v>0</v>
      </c>
      <c r="AQ28" s="83">
        <v>0</v>
      </c>
      <c r="AR28" s="83">
        <v>0</v>
      </c>
      <c r="AS28" s="83">
        <v>0</v>
      </c>
      <c r="AT28" s="83">
        <v>0</v>
      </c>
      <c r="AU28" s="142">
        <v>0</v>
      </c>
      <c r="AV28" s="142">
        <v>0</v>
      </c>
      <c r="AW28" s="142">
        <v>0</v>
      </c>
      <c r="AX28" s="142">
        <v>0</v>
      </c>
      <c r="AY28" s="142">
        <v>0</v>
      </c>
      <c r="AZ28" s="142">
        <v>0</v>
      </c>
      <c r="BA28" s="142">
        <v>0</v>
      </c>
      <c r="BB28" s="207">
        <v>0</v>
      </c>
      <c r="BC28" s="142">
        <v>0</v>
      </c>
      <c r="BD28" s="142">
        <v>0</v>
      </c>
      <c r="BE28" s="142">
        <v>0</v>
      </c>
      <c r="BF28" s="142">
        <v>0</v>
      </c>
      <c r="BG28" s="142">
        <v>0</v>
      </c>
      <c r="BH28" s="142">
        <v>0</v>
      </c>
      <c r="BI28" s="142">
        <v>0</v>
      </c>
      <c r="BJ28" s="142">
        <v>0</v>
      </c>
      <c r="BK28" s="142">
        <v>0</v>
      </c>
      <c r="BL28" s="142">
        <v>0</v>
      </c>
      <c r="BM28" s="142">
        <v>0</v>
      </c>
      <c r="BN28" s="142">
        <v>0</v>
      </c>
      <c r="BO28" s="142">
        <v>0</v>
      </c>
      <c r="BP28" s="142">
        <v>0</v>
      </c>
      <c r="BQ28" s="142">
        <v>0</v>
      </c>
      <c r="BR28" s="142">
        <v>0</v>
      </c>
      <c r="BS28" s="142">
        <v>0</v>
      </c>
      <c r="BT28" s="142">
        <v>0</v>
      </c>
      <c r="BU28" s="142">
        <v>0</v>
      </c>
      <c r="BV28" s="142">
        <v>0</v>
      </c>
      <c r="BW28" s="142">
        <v>0</v>
      </c>
      <c r="BX28" s="142">
        <v>0</v>
      </c>
    </row>
    <row r="29" spans="1:76" s="127" customFormat="1" ht="15.75">
      <c r="A29" s="126"/>
      <c r="B29" s="38" t="s">
        <v>109</v>
      </c>
      <c r="C29" s="143">
        <v>6</v>
      </c>
      <c r="D29" s="143">
        <v>11</v>
      </c>
      <c r="E29" s="143">
        <v>12</v>
      </c>
      <c r="F29" s="143">
        <v>16</v>
      </c>
      <c r="G29" s="143">
        <v>16</v>
      </c>
      <c r="H29" s="143">
        <v>42.4</v>
      </c>
      <c r="I29" s="143">
        <v>47</v>
      </c>
      <c r="J29" s="143">
        <v>23</v>
      </c>
      <c r="K29" s="143">
        <v>21</v>
      </c>
      <c r="L29" s="143">
        <v>24</v>
      </c>
      <c r="M29" s="143">
        <v>21</v>
      </c>
      <c r="N29" s="143">
        <v>25</v>
      </c>
      <c r="O29" s="143">
        <v>24</v>
      </c>
      <c r="P29" s="143">
        <v>25</v>
      </c>
      <c r="Q29" s="143">
        <v>23</v>
      </c>
      <c r="R29" s="151">
        <v>28</v>
      </c>
      <c r="S29" s="143">
        <v>36.44</v>
      </c>
      <c r="T29" s="143">
        <v>39.410000000000004</v>
      </c>
      <c r="U29" s="143">
        <v>52.42</v>
      </c>
      <c r="V29" s="143">
        <v>39.239999999999995</v>
      </c>
      <c r="W29" s="143">
        <v>35.73</v>
      </c>
      <c r="X29" s="143">
        <v>42.19</v>
      </c>
      <c r="Y29" s="143">
        <v>44.13</v>
      </c>
      <c r="Z29" s="143">
        <v>47.065</v>
      </c>
      <c r="AA29" s="143">
        <v>47.44</v>
      </c>
      <c r="AB29" s="143">
        <v>52.2</v>
      </c>
      <c r="AC29" s="143">
        <v>43.24</v>
      </c>
      <c r="AD29" s="144">
        <v>36.56</v>
      </c>
      <c r="AE29" s="144">
        <v>43.79</v>
      </c>
      <c r="AF29" s="144">
        <v>86.07</v>
      </c>
      <c r="AG29" s="97">
        <v>40.45</v>
      </c>
      <c r="AH29" s="97">
        <v>43.82</v>
      </c>
      <c r="AI29" s="97">
        <v>41.3</v>
      </c>
      <c r="AJ29" s="97">
        <v>39.64</v>
      </c>
      <c r="AK29" s="144">
        <v>38.41</v>
      </c>
      <c r="AL29" s="144">
        <v>59.31</v>
      </c>
      <c r="AM29" s="97">
        <v>59.78</v>
      </c>
      <c r="AN29" s="97">
        <v>56.35999999999999</v>
      </c>
      <c r="AO29" s="97">
        <v>50.42</v>
      </c>
      <c r="AP29" s="97">
        <v>54.88</v>
      </c>
      <c r="AQ29" s="97">
        <v>41.873000000000005</v>
      </c>
      <c r="AR29" s="152">
        <v>67.49000000000001</v>
      </c>
      <c r="AS29" s="152">
        <v>48.65</v>
      </c>
      <c r="AT29" s="152">
        <v>68.37</v>
      </c>
      <c r="AU29" s="152">
        <v>55.44</v>
      </c>
      <c r="AV29" s="152">
        <v>63.44</v>
      </c>
      <c r="AW29" s="152">
        <v>45.934</v>
      </c>
      <c r="AX29" s="152">
        <v>51.918000000000006</v>
      </c>
      <c r="AY29" s="187">
        <v>52.7</v>
      </c>
      <c r="AZ29" s="187">
        <v>57.1</v>
      </c>
      <c r="BA29" s="187">
        <v>56.9</v>
      </c>
      <c r="BB29" s="193">
        <v>62.300000000000004</v>
      </c>
      <c r="BC29" s="187">
        <v>58.2</v>
      </c>
      <c r="BD29" s="187">
        <v>27.9</v>
      </c>
      <c r="BE29" s="152">
        <v>30.86</v>
      </c>
      <c r="BF29" s="152">
        <v>37.93</v>
      </c>
      <c r="BG29" s="152">
        <v>22.3</v>
      </c>
      <c r="BH29" s="152">
        <v>104.76</v>
      </c>
      <c r="BI29" s="152">
        <v>23.400000000000002</v>
      </c>
      <c r="BJ29" s="152">
        <v>12.9</v>
      </c>
      <c r="BK29" s="152">
        <v>0</v>
      </c>
      <c r="BL29" s="152">
        <v>10.277778</v>
      </c>
      <c r="BM29" s="152">
        <v>30.833333</v>
      </c>
      <c r="BN29" s="152">
        <v>27.5</v>
      </c>
      <c r="BO29" s="152">
        <v>0</v>
      </c>
      <c r="BP29" s="152">
        <v>3.333333</v>
      </c>
      <c r="BQ29" s="152">
        <v>30.833333</v>
      </c>
      <c r="BR29" s="152">
        <v>30.833333</v>
      </c>
      <c r="BS29" s="152">
        <v>30.833333</v>
      </c>
      <c r="BT29" s="152">
        <v>30.833333</v>
      </c>
      <c r="BU29" s="152">
        <v>24.159999999999997</v>
      </c>
      <c r="BV29" s="152">
        <v>20.83</v>
      </c>
      <c r="BW29" s="152">
        <v>20.83</v>
      </c>
      <c r="BX29" s="152">
        <v>6.944444</v>
      </c>
    </row>
    <row r="30" spans="1:76" s="127" customFormat="1" ht="15.75">
      <c r="A30" s="126"/>
      <c r="B30" s="69" t="s">
        <v>111</v>
      </c>
      <c r="C30" s="143">
        <v>0</v>
      </c>
      <c r="D30" s="143">
        <v>0</v>
      </c>
      <c r="E30" s="143">
        <v>0</v>
      </c>
      <c r="F30" s="143">
        <v>0</v>
      </c>
      <c r="G30" s="143">
        <v>0</v>
      </c>
      <c r="H30" s="143">
        <v>0</v>
      </c>
      <c r="I30" s="143">
        <v>0</v>
      </c>
      <c r="J30" s="143">
        <v>0</v>
      </c>
      <c r="K30" s="143">
        <v>0</v>
      </c>
      <c r="L30" s="143">
        <v>0</v>
      </c>
      <c r="M30" s="143">
        <v>0</v>
      </c>
      <c r="N30" s="143">
        <v>0</v>
      </c>
      <c r="O30" s="143">
        <v>0</v>
      </c>
      <c r="P30" s="143">
        <v>0</v>
      </c>
      <c r="Q30" s="143">
        <v>0</v>
      </c>
      <c r="R30" s="151">
        <v>0</v>
      </c>
      <c r="S30" s="143">
        <v>3.57</v>
      </c>
      <c r="T30" s="143">
        <v>5</v>
      </c>
      <c r="U30" s="143">
        <v>5.6</v>
      </c>
      <c r="V30" s="143">
        <v>2.13</v>
      </c>
      <c r="W30" s="143">
        <v>7</v>
      </c>
      <c r="X30" s="143">
        <v>2.13</v>
      </c>
      <c r="Y30" s="143">
        <v>6.5</v>
      </c>
      <c r="Z30" s="143">
        <v>3.24</v>
      </c>
      <c r="AA30" s="143">
        <v>6.6</v>
      </c>
      <c r="AB30" s="143">
        <v>2.13</v>
      </c>
      <c r="AC30" s="143">
        <v>6.67</v>
      </c>
      <c r="AD30" s="144">
        <v>2.13</v>
      </c>
      <c r="AE30" s="144">
        <v>5.1</v>
      </c>
      <c r="AF30" s="144">
        <v>2.13</v>
      </c>
      <c r="AG30" s="144">
        <v>6.55</v>
      </c>
      <c r="AH30" s="144">
        <v>2.13</v>
      </c>
      <c r="AI30" s="144">
        <v>19.05</v>
      </c>
      <c r="AJ30" s="144">
        <v>12.5</v>
      </c>
      <c r="AK30" s="144">
        <v>3.63</v>
      </c>
      <c r="AL30" s="144">
        <v>12.5</v>
      </c>
      <c r="AM30" s="144">
        <v>3.57</v>
      </c>
      <c r="AN30" s="144">
        <v>12.5</v>
      </c>
      <c r="AO30" s="144">
        <v>1.43</v>
      </c>
      <c r="AP30" s="144">
        <v>0</v>
      </c>
      <c r="AQ30" s="144">
        <v>1.43</v>
      </c>
      <c r="AR30" s="144">
        <v>0</v>
      </c>
      <c r="AS30" s="144">
        <v>1.43</v>
      </c>
      <c r="AT30" s="144">
        <v>0</v>
      </c>
      <c r="AU30" s="144">
        <v>0</v>
      </c>
      <c r="AV30" s="144">
        <v>0</v>
      </c>
      <c r="AW30" s="144">
        <v>0</v>
      </c>
      <c r="AX30" s="144">
        <v>0</v>
      </c>
      <c r="AY30" s="185">
        <v>0</v>
      </c>
      <c r="AZ30" s="185">
        <v>0</v>
      </c>
      <c r="BA30" s="185">
        <v>1</v>
      </c>
      <c r="BB30" s="190">
        <v>0</v>
      </c>
      <c r="BC30" s="185">
        <v>1</v>
      </c>
      <c r="BD30" s="185">
        <v>1.666667</v>
      </c>
      <c r="BE30" s="185">
        <v>0</v>
      </c>
      <c r="BF30" s="185">
        <v>0</v>
      </c>
      <c r="BG30" s="185">
        <v>1.41665</v>
      </c>
      <c r="BH30" s="185">
        <v>2.6733050400000002</v>
      </c>
      <c r="BI30" s="185">
        <v>2.416675</v>
      </c>
      <c r="BJ30" s="185">
        <v>2.5</v>
      </c>
      <c r="BK30" s="185">
        <v>0.41665</v>
      </c>
      <c r="BL30" s="185">
        <v>2.7</v>
      </c>
      <c r="BM30" s="185">
        <v>1.666645</v>
      </c>
      <c r="BN30" s="185">
        <v>7.26001064</v>
      </c>
      <c r="BO30" s="185">
        <v>0</v>
      </c>
      <c r="BP30" s="185">
        <v>0</v>
      </c>
      <c r="BQ30" s="185">
        <v>0</v>
      </c>
      <c r="BR30" s="185">
        <v>0</v>
      </c>
      <c r="BS30" s="185">
        <v>0</v>
      </c>
      <c r="BT30" s="185">
        <v>0</v>
      </c>
      <c r="BU30" s="185">
        <v>0</v>
      </c>
      <c r="BV30" s="185">
        <v>0</v>
      </c>
      <c r="BW30" s="185">
        <v>150</v>
      </c>
      <c r="BX30" s="185">
        <v>0</v>
      </c>
    </row>
    <row r="31" spans="1:76" s="127" customFormat="1" ht="14.25">
      <c r="A31" s="126"/>
      <c r="B31" s="64" t="s">
        <v>75</v>
      </c>
      <c r="C31" s="143">
        <v>0</v>
      </c>
      <c r="D31" s="153">
        <v>0</v>
      </c>
      <c r="E31" s="143">
        <v>0</v>
      </c>
      <c r="F31" s="153">
        <v>0</v>
      </c>
      <c r="G31" s="143">
        <v>0</v>
      </c>
      <c r="H31" s="153">
        <v>0</v>
      </c>
      <c r="I31" s="143">
        <v>0</v>
      </c>
      <c r="J31" s="153">
        <v>0</v>
      </c>
      <c r="K31" s="154">
        <v>0</v>
      </c>
      <c r="L31" s="143">
        <v>0</v>
      </c>
      <c r="M31" s="154">
        <v>0</v>
      </c>
      <c r="N31" s="143">
        <v>0</v>
      </c>
      <c r="O31" s="143">
        <v>0</v>
      </c>
      <c r="P31" s="143">
        <v>0</v>
      </c>
      <c r="Q31" s="143">
        <v>0</v>
      </c>
      <c r="R31" s="153">
        <v>0</v>
      </c>
      <c r="S31" s="154">
        <v>0</v>
      </c>
      <c r="T31" s="154">
        <v>0</v>
      </c>
      <c r="U31" s="154">
        <v>18.5</v>
      </c>
      <c r="V31" s="143">
        <v>31.5</v>
      </c>
      <c r="W31" s="144">
        <v>0</v>
      </c>
      <c r="X31" s="144">
        <v>0</v>
      </c>
      <c r="Y31" s="155">
        <v>0</v>
      </c>
      <c r="Z31" s="120">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0</v>
      </c>
      <c r="AR31" s="97">
        <v>0</v>
      </c>
      <c r="AS31" s="97">
        <v>0</v>
      </c>
      <c r="AT31" s="97">
        <v>0</v>
      </c>
      <c r="AU31" s="97">
        <v>0</v>
      </c>
      <c r="AV31" s="97">
        <v>0</v>
      </c>
      <c r="AW31" s="97">
        <v>0</v>
      </c>
      <c r="AX31" s="97">
        <v>0</v>
      </c>
      <c r="AY31" s="152">
        <v>0</v>
      </c>
      <c r="AZ31" s="152">
        <v>0</v>
      </c>
      <c r="BA31" s="152">
        <v>0</v>
      </c>
      <c r="BB31" s="195">
        <v>0</v>
      </c>
      <c r="BC31" s="152">
        <v>0</v>
      </c>
      <c r="BD31" s="152">
        <v>0</v>
      </c>
      <c r="BE31" s="152">
        <v>0</v>
      </c>
      <c r="BF31" s="152">
        <v>0</v>
      </c>
      <c r="BG31" s="152">
        <v>0</v>
      </c>
      <c r="BH31" s="152">
        <v>0</v>
      </c>
      <c r="BI31" s="152">
        <v>0</v>
      </c>
      <c r="BJ31" s="152">
        <v>0</v>
      </c>
      <c r="BK31" s="152">
        <v>0</v>
      </c>
      <c r="BL31" s="152">
        <v>0</v>
      </c>
      <c r="BM31" s="152">
        <v>0</v>
      </c>
      <c r="BN31" s="152">
        <v>0</v>
      </c>
      <c r="BO31" s="152">
        <v>0</v>
      </c>
      <c r="BP31" s="152">
        <v>0</v>
      </c>
      <c r="BQ31" s="152">
        <v>0</v>
      </c>
      <c r="BR31" s="152">
        <v>0</v>
      </c>
      <c r="BS31" s="152">
        <v>0</v>
      </c>
      <c r="BT31" s="152">
        <v>0</v>
      </c>
      <c r="BU31" s="152">
        <v>0</v>
      </c>
      <c r="BV31" s="152">
        <v>0</v>
      </c>
      <c r="BW31" s="152">
        <v>0</v>
      </c>
      <c r="BX31" s="152">
        <v>0</v>
      </c>
    </row>
    <row r="32" spans="1:76" s="127" customFormat="1" ht="14.25">
      <c r="A32" s="126"/>
      <c r="B32" s="64" t="s">
        <v>76</v>
      </c>
      <c r="C32" s="143">
        <v>90</v>
      </c>
      <c r="D32" s="143">
        <v>64</v>
      </c>
      <c r="E32" s="143">
        <v>66</v>
      </c>
      <c r="F32" s="143">
        <v>55</v>
      </c>
      <c r="G32" s="143">
        <v>62</v>
      </c>
      <c r="H32" s="143">
        <v>61.6</v>
      </c>
      <c r="I32" s="143">
        <v>83</v>
      </c>
      <c r="J32" s="143">
        <v>65</v>
      </c>
      <c r="K32" s="143">
        <v>65</v>
      </c>
      <c r="L32" s="143">
        <v>65</v>
      </c>
      <c r="M32" s="143">
        <v>105</v>
      </c>
      <c r="N32" s="143">
        <v>88</v>
      </c>
      <c r="O32" s="143">
        <v>87</v>
      </c>
      <c r="P32" s="143">
        <v>78</v>
      </c>
      <c r="Q32" s="143">
        <v>107</v>
      </c>
      <c r="R32" s="151">
        <v>88</v>
      </c>
      <c r="S32" s="143">
        <v>106.87</v>
      </c>
      <c r="T32" s="143">
        <v>58.900000000000006</v>
      </c>
      <c r="U32" s="143">
        <v>80</v>
      </c>
      <c r="V32" s="143">
        <v>79.39999999999999</v>
      </c>
      <c r="W32" s="143">
        <v>64</v>
      </c>
      <c r="X32" s="143">
        <v>47</v>
      </c>
      <c r="Y32" s="143">
        <v>70.9</v>
      </c>
      <c r="Z32" s="143">
        <v>65.3</v>
      </c>
      <c r="AA32" s="143">
        <v>90.5</v>
      </c>
      <c r="AB32" s="143">
        <v>55.4</v>
      </c>
      <c r="AC32" s="143">
        <v>65.92</v>
      </c>
      <c r="AD32" s="97">
        <v>53.5</v>
      </c>
      <c r="AE32" s="97">
        <v>29.5</v>
      </c>
      <c r="AF32" s="97">
        <v>143.56</v>
      </c>
      <c r="AG32" s="97">
        <v>39.27</v>
      </c>
      <c r="AH32" s="97">
        <v>75.02</v>
      </c>
      <c r="AI32" s="97">
        <v>43.55</v>
      </c>
      <c r="AJ32" s="97">
        <v>73.51</v>
      </c>
      <c r="AK32" s="97">
        <v>71.49</v>
      </c>
      <c r="AL32" s="97">
        <v>50.2</v>
      </c>
      <c r="AM32" s="97">
        <v>35.37441463</v>
      </c>
      <c r="AN32" s="97">
        <v>72.40307443</v>
      </c>
      <c r="AO32" s="97">
        <v>152.55600159</v>
      </c>
      <c r="AP32" s="97">
        <v>94.20760128</v>
      </c>
      <c r="AQ32" s="97">
        <v>48.396226670000004</v>
      </c>
      <c r="AR32" s="97">
        <v>65.98008191999999</v>
      </c>
      <c r="AS32" s="97">
        <v>36.664869489999994</v>
      </c>
      <c r="AT32" s="97">
        <v>174.33335053</v>
      </c>
      <c r="AU32" s="97">
        <v>62.42676051000001</v>
      </c>
      <c r="AV32" s="97">
        <v>101.25301188999998</v>
      </c>
      <c r="AW32" s="97">
        <v>167.0328048</v>
      </c>
      <c r="AX32" s="97">
        <v>85.86084167</v>
      </c>
      <c r="AY32" s="152">
        <v>31.86665704</v>
      </c>
      <c r="AZ32" s="152">
        <v>77.18265607999999</v>
      </c>
      <c r="BA32" s="152">
        <v>68.30781191999999</v>
      </c>
      <c r="BB32" s="195">
        <v>145.32494318000002</v>
      </c>
      <c r="BC32" s="152">
        <v>51.09217545999999</v>
      </c>
      <c r="BD32" s="152">
        <v>174.62141849</v>
      </c>
      <c r="BE32" s="152">
        <v>84.89463953</v>
      </c>
      <c r="BF32" s="152">
        <v>172.33647038</v>
      </c>
      <c r="BG32" s="152">
        <v>96.71208082</v>
      </c>
      <c r="BH32" s="152">
        <v>262.3813336</v>
      </c>
      <c r="BI32" s="152">
        <v>92.36513228</v>
      </c>
      <c r="BJ32" s="152">
        <v>370.44034464</v>
      </c>
      <c r="BK32" s="152">
        <v>114.24099161</v>
      </c>
      <c r="BL32" s="152">
        <v>317.52249115999996</v>
      </c>
      <c r="BM32" s="152">
        <v>103.62072578</v>
      </c>
      <c r="BN32" s="152">
        <v>308.52448719000006</v>
      </c>
      <c r="BO32" s="152">
        <v>114.88787797</v>
      </c>
      <c r="BP32" s="152">
        <v>344.2592826</v>
      </c>
      <c r="BQ32" s="152">
        <v>121.91403299000001</v>
      </c>
      <c r="BR32" s="152">
        <v>390.51350396000004</v>
      </c>
      <c r="BS32" s="152">
        <v>108.83317042</v>
      </c>
      <c r="BT32" s="152">
        <v>443.80965030000004</v>
      </c>
      <c r="BU32" s="152">
        <v>156.76932555000002</v>
      </c>
      <c r="BV32" s="152">
        <v>405.787808</v>
      </c>
      <c r="BW32" s="152">
        <v>184.18604575</v>
      </c>
      <c r="BX32" s="152">
        <v>460.33257736</v>
      </c>
    </row>
    <row r="33" spans="1:76" s="127" customFormat="1" ht="15" thickBot="1">
      <c r="A33" s="126"/>
      <c r="B33" s="70" t="s">
        <v>77</v>
      </c>
      <c r="C33" s="156">
        <v>0</v>
      </c>
      <c r="D33" s="153">
        <v>0</v>
      </c>
      <c r="E33" s="156">
        <v>0</v>
      </c>
      <c r="F33" s="153">
        <v>0</v>
      </c>
      <c r="G33" s="156">
        <v>0</v>
      </c>
      <c r="H33" s="153">
        <v>0</v>
      </c>
      <c r="I33" s="156">
        <v>0</v>
      </c>
      <c r="J33" s="153">
        <v>0</v>
      </c>
      <c r="K33" s="157">
        <v>0</v>
      </c>
      <c r="L33" s="156">
        <v>0</v>
      </c>
      <c r="M33" s="157">
        <v>0</v>
      </c>
      <c r="N33" s="156">
        <v>0</v>
      </c>
      <c r="O33" s="156">
        <v>0</v>
      </c>
      <c r="P33" s="156">
        <v>0</v>
      </c>
      <c r="Q33" s="156">
        <v>0</v>
      </c>
      <c r="R33" s="158">
        <v>137.8</v>
      </c>
      <c r="S33" s="159">
        <v>0</v>
      </c>
      <c r="T33" s="160">
        <v>0</v>
      </c>
      <c r="U33" s="160">
        <v>0</v>
      </c>
      <c r="V33" s="156">
        <v>13</v>
      </c>
      <c r="W33" s="161">
        <v>0</v>
      </c>
      <c r="X33" s="161">
        <v>0</v>
      </c>
      <c r="Y33" s="162">
        <v>0</v>
      </c>
      <c r="Z33" s="121">
        <v>0</v>
      </c>
      <c r="AA33" s="101">
        <v>0</v>
      </c>
      <c r="AB33" s="101">
        <v>0</v>
      </c>
      <c r="AC33" s="101">
        <v>0</v>
      </c>
      <c r="AD33" s="101">
        <v>0</v>
      </c>
      <c r="AE33" s="101">
        <v>0</v>
      </c>
      <c r="AF33" s="101">
        <v>0</v>
      </c>
      <c r="AG33" s="101">
        <v>0</v>
      </c>
      <c r="AH33" s="101">
        <v>0</v>
      </c>
      <c r="AI33" s="101">
        <v>0</v>
      </c>
      <c r="AJ33" s="101">
        <v>112.24</v>
      </c>
      <c r="AK33" s="101">
        <v>0</v>
      </c>
      <c r="AL33" s="101">
        <v>0</v>
      </c>
      <c r="AM33" s="101">
        <v>0</v>
      </c>
      <c r="AN33" s="101">
        <v>0</v>
      </c>
      <c r="AO33" s="101">
        <v>0</v>
      </c>
      <c r="AP33" s="101">
        <v>0</v>
      </c>
      <c r="AQ33" s="101">
        <v>0</v>
      </c>
      <c r="AR33" s="101">
        <v>0</v>
      </c>
      <c r="AS33" s="101">
        <v>0</v>
      </c>
      <c r="AT33" s="101">
        <v>0</v>
      </c>
      <c r="AU33" s="101">
        <v>0</v>
      </c>
      <c r="AV33" s="101">
        <v>0</v>
      </c>
      <c r="AW33" s="101">
        <v>0</v>
      </c>
      <c r="AX33" s="101">
        <v>0</v>
      </c>
      <c r="AY33" s="152">
        <v>0</v>
      </c>
      <c r="AZ33" s="152">
        <v>0</v>
      </c>
      <c r="BA33" s="152">
        <v>0</v>
      </c>
      <c r="BB33" s="195">
        <v>0</v>
      </c>
      <c r="BC33" s="152">
        <v>0</v>
      </c>
      <c r="BD33" s="152">
        <v>0</v>
      </c>
      <c r="BE33" s="152">
        <v>0</v>
      </c>
      <c r="BF33" s="152">
        <v>0</v>
      </c>
      <c r="BG33" s="152">
        <v>0</v>
      </c>
      <c r="BH33" s="152">
        <v>0</v>
      </c>
      <c r="BI33" s="152">
        <v>0</v>
      </c>
      <c r="BJ33" s="152">
        <v>0</v>
      </c>
      <c r="BK33" s="152">
        <v>0</v>
      </c>
      <c r="BL33" s="152">
        <v>0</v>
      </c>
      <c r="BM33" s="142">
        <v>0</v>
      </c>
      <c r="BN33" s="142">
        <v>0</v>
      </c>
      <c r="BO33" s="142">
        <v>0</v>
      </c>
      <c r="BP33" s="142">
        <v>0</v>
      </c>
      <c r="BQ33" s="142">
        <v>0</v>
      </c>
      <c r="BR33" s="142">
        <v>0</v>
      </c>
      <c r="BS33" s="142">
        <v>0</v>
      </c>
      <c r="BT33" s="142">
        <v>0</v>
      </c>
      <c r="BU33" s="142">
        <v>0</v>
      </c>
      <c r="BV33" s="142">
        <v>0</v>
      </c>
      <c r="BW33" s="142">
        <v>0</v>
      </c>
      <c r="BX33" s="142">
        <v>0</v>
      </c>
    </row>
    <row r="34" spans="1:76" s="127" customFormat="1" ht="15" thickBot="1">
      <c r="A34" s="126"/>
      <c r="B34" s="56" t="s">
        <v>106</v>
      </c>
      <c r="C34" s="163">
        <f aca="true" t="shared" si="4" ref="C34:AH34">C5+C23+C29+C30+C31+C32+C33</f>
        <v>464.9</v>
      </c>
      <c r="D34" s="163">
        <f t="shared" si="4"/>
        <v>565.54</v>
      </c>
      <c r="E34" s="163">
        <f t="shared" si="4"/>
        <v>319.25</v>
      </c>
      <c r="F34" s="163">
        <f t="shared" si="4"/>
        <v>368.03000000000003</v>
      </c>
      <c r="G34" s="163">
        <f t="shared" si="4"/>
        <v>376.09</v>
      </c>
      <c r="H34" s="163">
        <f t="shared" si="4"/>
        <v>416.65000000000003</v>
      </c>
      <c r="I34" s="163">
        <f t="shared" si="4"/>
        <v>385.84</v>
      </c>
      <c r="J34" s="163">
        <f t="shared" si="4"/>
        <v>414.56</v>
      </c>
      <c r="K34" s="163">
        <f t="shared" si="4"/>
        <v>513.3</v>
      </c>
      <c r="L34" s="163">
        <f t="shared" si="4"/>
        <v>437.38</v>
      </c>
      <c r="M34" s="163">
        <f t="shared" si="4"/>
        <v>438.71999999999997</v>
      </c>
      <c r="N34" s="163">
        <f t="shared" si="4"/>
        <v>477.34</v>
      </c>
      <c r="O34" s="163">
        <f t="shared" si="4"/>
        <v>798.4</v>
      </c>
      <c r="P34" s="163">
        <f t="shared" si="4"/>
        <v>447.21000000000004</v>
      </c>
      <c r="Q34" s="163">
        <f t="shared" si="4"/>
        <v>931.51</v>
      </c>
      <c r="R34" s="163">
        <f t="shared" si="4"/>
        <v>660.3199999999999</v>
      </c>
      <c r="S34" s="163">
        <f t="shared" si="4"/>
        <v>649.02</v>
      </c>
      <c r="T34" s="163">
        <f t="shared" si="4"/>
        <v>590.02</v>
      </c>
      <c r="U34" s="163">
        <f t="shared" si="4"/>
        <v>1227.52</v>
      </c>
      <c r="V34" s="163">
        <f t="shared" si="4"/>
        <v>673.38</v>
      </c>
      <c r="W34" s="163">
        <f t="shared" si="4"/>
        <v>618.4433703499999</v>
      </c>
      <c r="X34" s="163">
        <f t="shared" si="4"/>
        <v>673.57</v>
      </c>
      <c r="Y34" s="163">
        <f t="shared" si="4"/>
        <v>484.89</v>
      </c>
      <c r="Z34" s="163">
        <f t="shared" si="4"/>
        <v>680.865</v>
      </c>
      <c r="AA34" s="163">
        <f t="shared" si="4"/>
        <v>618.1</v>
      </c>
      <c r="AB34" s="163">
        <f t="shared" si="4"/>
        <v>531.89</v>
      </c>
      <c r="AC34" s="163">
        <f t="shared" si="4"/>
        <v>911.6999999999999</v>
      </c>
      <c r="AD34" s="163">
        <f t="shared" si="4"/>
        <v>1232.1350000000002</v>
      </c>
      <c r="AE34" s="163">
        <f t="shared" si="4"/>
        <v>903.38</v>
      </c>
      <c r="AF34" s="163">
        <f t="shared" si="4"/>
        <v>1386.2040000000002</v>
      </c>
      <c r="AG34" s="163">
        <f t="shared" si="4"/>
        <v>1211.565</v>
      </c>
      <c r="AH34" s="163">
        <f t="shared" si="4"/>
        <v>1544.47</v>
      </c>
      <c r="AI34" s="163">
        <f aca="true" t="shared" si="5" ref="AI34:AX34">AI5+AI23+AI29+AI30+AI31+AI32+AI33</f>
        <v>1561.8</v>
      </c>
      <c r="AJ34" s="163">
        <f t="shared" si="5"/>
        <v>1729.3600000000001</v>
      </c>
      <c r="AK34" s="163">
        <f t="shared" si="5"/>
        <v>1043.6999999999998</v>
      </c>
      <c r="AL34" s="163">
        <f t="shared" si="5"/>
        <v>1323.72</v>
      </c>
      <c r="AM34" s="163">
        <f t="shared" si="5"/>
        <v>1063.5544146299999</v>
      </c>
      <c r="AN34" s="163">
        <f t="shared" si="5"/>
        <v>847.98307443</v>
      </c>
      <c r="AO34" s="163">
        <f t="shared" si="5"/>
        <v>822.8810015899999</v>
      </c>
      <c r="AP34" s="163">
        <f t="shared" si="5"/>
        <v>765.07360128</v>
      </c>
      <c r="AQ34" s="163">
        <f t="shared" si="5"/>
        <v>794.9532266699999</v>
      </c>
      <c r="AR34" s="163">
        <f t="shared" si="5"/>
        <v>502.76208191999996</v>
      </c>
      <c r="AS34" s="163">
        <f t="shared" si="5"/>
        <v>1112.3548694900003</v>
      </c>
      <c r="AT34" s="163">
        <f t="shared" si="5"/>
        <v>666.14335053</v>
      </c>
      <c r="AU34" s="163">
        <f t="shared" si="5"/>
        <v>660.42676051</v>
      </c>
      <c r="AV34" s="163">
        <f t="shared" si="5"/>
        <v>564.5230118899999</v>
      </c>
      <c r="AW34" s="163">
        <f t="shared" si="5"/>
        <v>1382.4568048</v>
      </c>
      <c r="AX34" s="163">
        <f t="shared" si="5"/>
        <v>1831.94384167</v>
      </c>
      <c r="AY34" s="209">
        <v>1020.4939307999999</v>
      </c>
      <c r="AZ34" s="209">
        <v>709.0306653600001</v>
      </c>
      <c r="BA34" s="209">
        <v>770.3935678999999</v>
      </c>
      <c r="BB34" s="210">
        <v>825.7946773399998</v>
      </c>
      <c r="BC34" s="209">
        <v>1003.1801275099998</v>
      </c>
      <c r="BD34" s="209">
        <v>812.56092508</v>
      </c>
      <c r="BE34" s="209">
        <v>1442.4795856499998</v>
      </c>
      <c r="BF34" s="209">
        <v>3268.9851623698974</v>
      </c>
      <c r="BG34" s="209">
        <v>1884.7921873403307</v>
      </c>
      <c r="BH34" s="209">
        <v>2862.363759235988</v>
      </c>
      <c r="BI34" s="209">
        <v>1474.97891357</v>
      </c>
      <c r="BJ34" s="209">
        <v>3408.335234807247</v>
      </c>
      <c r="BK34" s="209">
        <v>2578.3299397</v>
      </c>
      <c r="BL34" s="209">
        <v>2726.285342210962</v>
      </c>
      <c r="BM34" s="209">
        <v>2774.13260722</v>
      </c>
      <c r="BN34" s="209">
        <v>2107.0862747591705</v>
      </c>
      <c r="BO34" s="209">
        <v>1206.4073037035878</v>
      </c>
      <c r="BP34" s="209">
        <v>3232.192365293987</v>
      </c>
      <c r="BQ34" s="209">
        <v>3945.4752571542413</v>
      </c>
      <c r="BR34" s="209">
        <v>3192.8027264564557</v>
      </c>
      <c r="BS34" s="209">
        <v>2241.0646004777113</v>
      </c>
      <c r="BT34" s="209">
        <v>5262.514367872878</v>
      </c>
      <c r="BU34" s="209">
        <v>3923.5641920339986</v>
      </c>
      <c r="BV34" s="209">
        <v>3638.2221514305634</v>
      </c>
      <c r="BW34" s="209">
        <v>1924.4358795275443</v>
      </c>
      <c r="BX34" s="209">
        <v>2516.7671462514204</v>
      </c>
    </row>
    <row r="35" spans="2:76" s="127" customFormat="1" ht="12" customHeight="1">
      <c r="B35" s="32"/>
      <c r="C35" s="174"/>
      <c r="D35" s="174"/>
      <c r="E35" s="174"/>
      <c r="F35" s="174"/>
      <c r="G35" s="174"/>
      <c r="H35" s="174"/>
      <c r="I35" s="174"/>
      <c r="J35" s="174"/>
      <c r="K35" s="175"/>
      <c r="L35" s="175"/>
      <c r="M35" s="175"/>
      <c r="N35" s="175"/>
      <c r="O35" s="174"/>
      <c r="P35" s="174"/>
      <c r="Q35" s="174"/>
      <c r="R35" s="174"/>
      <c r="S35" s="174"/>
      <c r="T35" s="174"/>
      <c r="U35" s="174"/>
      <c r="V35" s="174"/>
      <c r="W35" s="175"/>
      <c r="X35" s="175"/>
      <c r="Y35" s="175"/>
      <c r="Z35" s="175"/>
      <c r="AA35" s="176"/>
      <c r="AB35" s="176"/>
      <c r="AC35" s="176"/>
      <c r="AD35" s="177"/>
      <c r="AE35" s="178"/>
      <c r="AF35" s="178"/>
      <c r="AG35" s="178"/>
      <c r="AH35" s="178"/>
      <c r="AI35" s="178"/>
      <c r="AJ35" s="178"/>
      <c r="AK35" s="178"/>
      <c r="AL35" s="178"/>
      <c r="AM35" s="178"/>
      <c r="AN35" s="178"/>
      <c r="AO35" s="178"/>
      <c r="AP35" s="178"/>
      <c r="AQ35" s="178"/>
      <c r="AR35" s="178"/>
      <c r="AS35" s="178"/>
      <c r="AT35" s="178"/>
      <c r="AU35" s="178"/>
      <c r="AV35" s="178"/>
      <c r="AW35" s="178"/>
      <c r="AY35" s="226"/>
      <c r="AZ35" s="226"/>
      <c r="BA35" s="226"/>
      <c r="BB35" s="226"/>
      <c r="BC35" s="227"/>
      <c r="BD35"/>
      <c r="BE35"/>
      <c r="BF35"/>
      <c r="BG35" s="8"/>
      <c r="BH35" s="8"/>
      <c r="BI35" s="8"/>
      <c r="BJ35" s="8"/>
      <c r="BK35" s="8"/>
      <c r="BL35" s="8"/>
      <c r="BM35" s="8"/>
      <c r="BN35" s="8"/>
      <c r="BQ35" s="263"/>
      <c r="BR35" s="263"/>
      <c r="BS35" s="263"/>
      <c r="BT35" s="263"/>
      <c r="BU35" s="263"/>
      <c r="BV35" s="263"/>
      <c r="BW35" s="263"/>
      <c r="BX35" s="263"/>
    </row>
    <row r="36" spans="2:76" s="127" customFormat="1" ht="16.5" thickBot="1">
      <c r="B36" s="180" t="s">
        <v>105</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Y36" s="177"/>
      <c r="AZ36" s="228"/>
      <c r="BA36" s="228"/>
      <c r="BB36" s="228"/>
      <c r="BC36"/>
      <c r="BD36"/>
      <c r="BE36"/>
      <c r="BF36"/>
      <c r="BG36" s="8"/>
      <c r="BH36" s="8"/>
      <c r="BI36" s="8"/>
      <c r="BJ36" s="8"/>
      <c r="BK36" s="8"/>
      <c r="BL36" s="8"/>
      <c r="BM36" s="8"/>
      <c r="BN36" s="8"/>
      <c r="BQ36" s="263"/>
      <c r="BR36" s="263"/>
      <c r="BS36" s="263"/>
      <c r="BT36" s="263"/>
      <c r="BU36" s="263"/>
      <c r="BV36" s="263"/>
      <c r="BW36" s="263"/>
      <c r="BX36" s="263"/>
    </row>
    <row r="37" spans="2:76" s="127" customFormat="1" ht="32.25" thickBot="1">
      <c r="B37" s="75" t="s">
        <v>166</v>
      </c>
      <c r="C37" s="164">
        <v>96.8</v>
      </c>
      <c r="D37" s="164">
        <v>0</v>
      </c>
      <c r="E37" s="164">
        <v>136.9</v>
      </c>
      <c r="F37" s="164">
        <v>37</v>
      </c>
      <c r="G37" s="164">
        <v>163</v>
      </c>
      <c r="H37" s="164">
        <v>4</v>
      </c>
      <c r="I37" s="164">
        <v>0</v>
      </c>
      <c r="J37" s="164">
        <v>25</v>
      </c>
      <c r="K37" s="164">
        <v>25</v>
      </c>
      <c r="L37" s="164">
        <v>43</v>
      </c>
      <c r="M37" s="164">
        <v>0</v>
      </c>
      <c r="N37" s="164">
        <v>0</v>
      </c>
      <c r="O37" s="164">
        <v>163</v>
      </c>
      <c r="P37" s="164">
        <v>435</v>
      </c>
      <c r="Q37" s="164">
        <v>53</v>
      </c>
      <c r="R37" s="164">
        <v>100</v>
      </c>
      <c r="S37" s="164">
        <v>96.27000000000001</v>
      </c>
      <c r="T37" s="164">
        <v>297.94000000000005</v>
      </c>
      <c r="U37" s="164">
        <v>28.86</v>
      </c>
      <c r="V37" s="164">
        <v>28.97</v>
      </c>
      <c r="W37" s="164">
        <v>24.67</v>
      </c>
      <c r="X37" s="164">
        <v>21.99</v>
      </c>
      <c r="Y37" s="164">
        <v>7.64</v>
      </c>
      <c r="Z37" s="164">
        <v>361.98</v>
      </c>
      <c r="AA37" s="164">
        <v>23</v>
      </c>
      <c r="AB37" s="164">
        <v>127.9</v>
      </c>
      <c r="AC37" s="164">
        <v>20</v>
      </c>
      <c r="AD37" s="164">
        <v>24.060000000000002</v>
      </c>
      <c r="AE37" s="164">
        <v>12.68</v>
      </c>
      <c r="AF37" s="164">
        <v>303.87</v>
      </c>
      <c r="AG37" s="164">
        <v>157.89999999999998</v>
      </c>
      <c r="AH37" s="164">
        <v>32.38</v>
      </c>
      <c r="AI37" s="164">
        <v>56.07</v>
      </c>
      <c r="AJ37" s="164">
        <v>337.96</v>
      </c>
      <c r="AK37" s="164">
        <v>17.759999999999998</v>
      </c>
      <c r="AL37" s="164">
        <v>17.44</v>
      </c>
      <c r="AM37" s="164">
        <v>146.391419</v>
      </c>
      <c r="AN37" s="164">
        <v>326.12</v>
      </c>
      <c r="AO37" s="164">
        <v>65.81864999999999</v>
      </c>
      <c r="AP37" s="164">
        <v>198.85</v>
      </c>
      <c r="AQ37" s="164">
        <v>295.058543</v>
      </c>
      <c r="AR37" s="164">
        <v>489.009589</v>
      </c>
      <c r="AS37" s="164">
        <v>101.41999999999999</v>
      </c>
      <c r="AT37" s="164">
        <v>10.12</v>
      </c>
      <c r="AU37" s="164">
        <v>596.5279796300001</v>
      </c>
      <c r="AV37" s="164">
        <v>227.650084</v>
      </c>
      <c r="AW37" s="164">
        <v>696.2249999999999</v>
      </c>
      <c r="AX37" s="164">
        <v>562.8151839999999</v>
      </c>
      <c r="AY37" s="211">
        <v>661.16435942</v>
      </c>
      <c r="AZ37" s="258">
        <v>213.90478179</v>
      </c>
      <c r="BA37" s="259">
        <v>140.942403</v>
      </c>
      <c r="BB37" s="260">
        <v>836.11225838</v>
      </c>
      <c r="BC37" s="259">
        <v>898.9351449999999</v>
      </c>
      <c r="BD37" s="259">
        <v>768.0238671099999</v>
      </c>
      <c r="BE37" s="259">
        <v>243.83079944000002</v>
      </c>
      <c r="BF37" s="259">
        <v>200.17691452</v>
      </c>
      <c r="BG37" s="261">
        <v>402.25585477</v>
      </c>
      <c r="BH37" s="261">
        <v>194.76124428999998</v>
      </c>
      <c r="BI37" s="261">
        <v>479.8130776</v>
      </c>
      <c r="BJ37" s="261">
        <v>641.90252983</v>
      </c>
      <c r="BK37" s="261">
        <v>353.5192639</v>
      </c>
      <c r="BL37" s="261">
        <v>204.02685337</v>
      </c>
      <c r="BM37" s="261">
        <v>332.39754861000006</v>
      </c>
      <c r="BN37" s="261">
        <v>117.53193204</v>
      </c>
      <c r="BO37" s="261">
        <v>4.3</v>
      </c>
      <c r="BP37" s="261">
        <v>265.91748535</v>
      </c>
      <c r="BQ37" s="261">
        <v>173.8229415</v>
      </c>
      <c r="BR37" s="261">
        <v>94.39538096</v>
      </c>
      <c r="BS37" s="261">
        <v>446.31081415999995</v>
      </c>
      <c r="BT37" s="261">
        <v>354.37636022000004</v>
      </c>
      <c r="BU37" s="261">
        <v>407.8736397800001</v>
      </c>
      <c r="BV37" s="261">
        <v>120</v>
      </c>
      <c r="BW37" s="261">
        <v>113.75</v>
      </c>
      <c r="BX37" s="261">
        <v>72.0029925</v>
      </c>
    </row>
    <row r="38" spans="2:76" ht="15" customHeight="1">
      <c r="B38" s="52" t="s">
        <v>104</v>
      </c>
      <c r="C38" s="166">
        <v>96.8</v>
      </c>
      <c r="D38" s="166">
        <v>0</v>
      </c>
      <c r="E38" s="166">
        <v>136.9</v>
      </c>
      <c r="F38" s="166">
        <v>37</v>
      </c>
      <c r="G38" s="166">
        <v>163</v>
      </c>
      <c r="H38" s="166">
        <v>4</v>
      </c>
      <c r="I38" s="183">
        <v>0</v>
      </c>
      <c r="J38" s="183">
        <v>25</v>
      </c>
      <c r="K38" s="183">
        <v>25</v>
      </c>
      <c r="L38" s="183">
        <v>43</v>
      </c>
      <c r="M38" s="183">
        <v>0</v>
      </c>
      <c r="N38" s="183">
        <v>0</v>
      </c>
      <c r="O38" s="183">
        <v>163</v>
      </c>
      <c r="P38" s="183">
        <v>435</v>
      </c>
      <c r="Q38" s="183">
        <v>53</v>
      </c>
      <c r="R38" s="183">
        <v>100</v>
      </c>
      <c r="S38" s="183">
        <v>83.18</v>
      </c>
      <c r="T38" s="183">
        <v>261.85</v>
      </c>
      <c r="U38" s="183">
        <v>4.9</v>
      </c>
      <c r="V38" s="183">
        <v>0</v>
      </c>
      <c r="W38" s="183">
        <v>0</v>
      </c>
      <c r="X38" s="183">
        <v>0</v>
      </c>
      <c r="Y38" s="183">
        <v>0</v>
      </c>
      <c r="Z38" s="183">
        <v>325.13</v>
      </c>
      <c r="AA38" s="183">
        <v>0</v>
      </c>
      <c r="AB38" s="183">
        <v>0</v>
      </c>
      <c r="AC38" s="183">
        <v>0</v>
      </c>
      <c r="AD38" s="183">
        <v>0</v>
      </c>
      <c r="AE38" s="183">
        <v>0</v>
      </c>
      <c r="AF38" s="183">
        <v>260.65</v>
      </c>
      <c r="AG38" s="183">
        <v>129.64</v>
      </c>
      <c r="AH38" s="183">
        <v>0</v>
      </c>
      <c r="AI38" s="183">
        <v>0</v>
      </c>
      <c r="AJ38" s="183">
        <v>256</v>
      </c>
      <c r="AK38" s="183">
        <v>0</v>
      </c>
      <c r="AL38" s="183">
        <v>0</v>
      </c>
      <c r="AM38" s="183">
        <v>133.091</v>
      </c>
      <c r="AN38" s="183">
        <v>309.5</v>
      </c>
      <c r="AO38" s="183">
        <v>0</v>
      </c>
      <c r="AP38" s="183">
        <v>169</v>
      </c>
      <c r="AQ38" s="183">
        <v>213.16</v>
      </c>
      <c r="AR38" s="183">
        <v>450.39</v>
      </c>
      <c r="AS38" s="183">
        <v>70.99</v>
      </c>
      <c r="AT38" s="183">
        <v>0</v>
      </c>
      <c r="AU38" s="183">
        <v>566.7</v>
      </c>
      <c r="AV38" s="183">
        <v>208.16</v>
      </c>
      <c r="AW38" s="183">
        <v>187.95</v>
      </c>
      <c r="AX38" s="183">
        <v>430.08</v>
      </c>
      <c r="AY38" s="212">
        <v>445.11410542000004</v>
      </c>
      <c r="AZ38" s="142">
        <v>160.78292378999998</v>
      </c>
      <c r="BA38" s="142">
        <v>100</v>
      </c>
      <c r="BB38" s="207">
        <v>780.36414438</v>
      </c>
      <c r="BC38" s="142">
        <v>597.465522</v>
      </c>
      <c r="BD38" s="142">
        <v>612.4934991099999</v>
      </c>
      <c r="BE38" s="142">
        <v>166.54133844</v>
      </c>
      <c r="BF38" s="207">
        <v>160.57691452</v>
      </c>
      <c r="BG38" s="212">
        <v>356.28623077</v>
      </c>
      <c r="BH38" s="212">
        <v>75.22791029</v>
      </c>
      <c r="BI38" s="212">
        <v>265.0639556</v>
      </c>
      <c r="BJ38" s="212">
        <v>484.35263683000005</v>
      </c>
      <c r="BK38" s="212">
        <v>272.2483859</v>
      </c>
      <c r="BL38" s="212">
        <v>154.52685237</v>
      </c>
      <c r="BM38" s="212">
        <v>318.11327588000006</v>
      </c>
      <c r="BN38" s="212">
        <v>38.53193204</v>
      </c>
      <c r="BO38" s="212">
        <v>0</v>
      </c>
      <c r="BP38" s="212">
        <v>265.91748535</v>
      </c>
      <c r="BQ38" s="212">
        <v>173.4229415</v>
      </c>
      <c r="BR38" s="212">
        <v>93.59538096</v>
      </c>
      <c r="BS38" s="212">
        <v>446.31081415999995</v>
      </c>
      <c r="BT38" s="212">
        <v>354.37636022000004</v>
      </c>
      <c r="BU38" s="212">
        <v>407.1236397800001</v>
      </c>
      <c r="BV38" s="212">
        <v>120</v>
      </c>
      <c r="BW38" s="212">
        <v>101</v>
      </c>
      <c r="BX38" s="212">
        <v>60.0029925</v>
      </c>
    </row>
    <row r="39" spans="2:76" ht="15" customHeight="1">
      <c r="B39" s="33" t="s">
        <v>167</v>
      </c>
      <c r="C39" s="88">
        <v>96.8</v>
      </c>
      <c r="D39" s="88">
        <v>0</v>
      </c>
      <c r="E39" s="88">
        <v>136.9</v>
      </c>
      <c r="F39" s="88">
        <v>37</v>
      </c>
      <c r="G39" s="88">
        <v>163</v>
      </c>
      <c r="H39" s="89">
        <v>4</v>
      </c>
      <c r="I39" s="90">
        <v>0</v>
      </c>
      <c r="J39" s="90">
        <v>25</v>
      </c>
      <c r="K39" s="90">
        <v>25</v>
      </c>
      <c r="L39" s="90">
        <v>0</v>
      </c>
      <c r="M39" s="90">
        <v>0</v>
      </c>
      <c r="N39" s="90">
        <v>0</v>
      </c>
      <c r="O39" s="90">
        <v>162</v>
      </c>
      <c r="P39" s="90">
        <v>426</v>
      </c>
      <c r="Q39" s="90">
        <v>3</v>
      </c>
      <c r="R39" s="90">
        <v>100</v>
      </c>
      <c r="S39" s="90">
        <v>83.18</v>
      </c>
      <c r="T39" s="90">
        <v>261.85</v>
      </c>
      <c r="U39" s="90">
        <v>4.9</v>
      </c>
      <c r="V39" s="90">
        <v>0</v>
      </c>
      <c r="W39" s="90">
        <v>0</v>
      </c>
      <c r="X39" s="90">
        <v>0</v>
      </c>
      <c r="Y39" s="90">
        <v>0</v>
      </c>
      <c r="Z39" s="90">
        <v>325.13</v>
      </c>
      <c r="AA39" s="90">
        <v>0</v>
      </c>
      <c r="AB39" s="90">
        <v>0</v>
      </c>
      <c r="AC39" s="90">
        <v>0</v>
      </c>
      <c r="AD39" s="90">
        <v>0</v>
      </c>
      <c r="AE39" s="90">
        <v>0</v>
      </c>
      <c r="AF39" s="90">
        <v>260.65</v>
      </c>
      <c r="AG39" s="90">
        <v>129.64</v>
      </c>
      <c r="AH39" s="90">
        <v>0</v>
      </c>
      <c r="AI39" s="90">
        <v>0</v>
      </c>
      <c r="AJ39" s="90">
        <v>256</v>
      </c>
      <c r="AK39" s="90">
        <v>0</v>
      </c>
      <c r="AL39" s="90">
        <v>0</v>
      </c>
      <c r="AM39" s="90">
        <v>133.091</v>
      </c>
      <c r="AN39" s="90">
        <v>137</v>
      </c>
      <c r="AO39" s="90">
        <v>0</v>
      </c>
      <c r="AP39" s="90">
        <v>169</v>
      </c>
      <c r="AQ39" s="90">
        <v>213.16</v>
      </c>
      <c r="AR39" s="90">
        <v>450.39</v>
      </c>
      <c r="AS39" s="90">
        <v>70.99</v>
      </c>
      <c r="AT39" s="90">
        <v>0</v>
      </c>
      <c r="AU39" s="90">
        <v>51.7</v>
      </c>
      <c r="AV39" s="90">
        <v>208.16</v>
      </c>
      <c r="AW39" s="90">
        <v>187.95</v>
      </c>
      <c r="AX39" s="90"/>
      <c r="AY39" s="142"/>
      <c r="AZ39" s="213"/>
      <c r="BA39" s="213"/>
      <c r="BB39" s="229">
        <v>130.36414438</v>
      </c>
      <c r="BC39" s="233">
        <v>342.465522</v>
      </c>
      <c r="BD39" s="233">
        <v>419.81677827</v>
      </c>
      <c r="BE39" s="233">
        <v>159.21805928</v>
      </c>
      <c r="BF39" s="229">
        <v>160.57691452</v>
      </c>
      <c r="BG39" s="262">
        <v>159.58507945999997</v>
      </c>
      <c r="BH39" s="262">
        <v>71.9290616</v>
      </c>
      <c r="BI39" s="262">
        <v>265.0639556</v>
      </c>
      <c r="BJ39" s="262">
        <v>340.12899206000003</v>
      </c>
      <c r="BK39" s="262">
        <v>245.71914894</v>
      </c>
      <c r="BL39" s="262">
        <v>154.52685237</v>
      </c>
      <c r="BM39" s="262">
        <v>318.11327588000006</v>
      </c>
      <c r="BN39" s="262">
        <v>38.53193204</v>
      </c>
      <c r="BO39" s="262">
        <v>0</v>
      </c>
      <c r="BP39" s="262">
        <v>265.91748535</v>
      </c>
      <c r="BQ39" s="262">
        <v>173.4229415</v>
      </c>
      <c r="BR39" s="262">
        <v>93.59538096</v>
      </c>
      <c r="BS39" s="262">
        <v>446.31081415999995</v>
      </c>
      <c r="BT39" s="262">
        <v>354.37636022000004</v>
      </c>
      <c r="BU39" s="262">
        <v>407.1236397800001</v>
      </c>
      <c r="BV39" s="262">
        <v>120</v>
      </c>
      <c r="BW39" s="262">
        <v>101</v>
      </c>
      <c r="BX39" s="274">
        <v>60.0029925</v>
      </c>
    </row>
    <row r="40" spans="2:76" ht="15" customHeight="1">
      <c r="B40" s="57" t="s">
        <v>153</v>
      </c>
      <c r="C40" s="88"/>
      <c r="D40" s="88"/>
      <c r="E40" s="88"/>
      <c r="F40" s="88"/>
      <c r="G40" s="88"/>
      <c r="H40" s="89"/>
      <c r="I40" s="90"/>
      <c r="J40" s="90"/>
      <c r="K40" s="90"/>
      <c r="L40" s="90">
        <v>43</v>
      </c>
      <c r="M40" s="90"/>
      <c r="N40" s="90"/>
      <c r="O40" s="90">
        <v>1</v>
      </c>
      <c r="P40" s="90">
        <v>9</v>
      </c>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v>0</v>
      </c>
      <c r="AR40" s="90">
        <v>0</v>
      </c>
      <c r="AS40" s="90">
        <v>0</v>
      </c>
      <c r="AT40" s="90">
        <v>0</v>
      </c>
      <c r="AU40" s="90">
        <v>0</v>
      </c>
      <c r="AV40" s="90">
        <v>0</v>
      </c>
      <c r="AW40" s="90">
        <v>0</v>
      </c>
      <c r="AX40" s="90"/>
      <c r="AY40" s="142"/>
      <c r="AZ40" s="213"/>
      <c r="BA40" s="213"/>
      <c r="BB40" s="214"/>
      <c r="BC40" s="213"/>
      <c r="BD40" s="213"/>
      <c r="BE40" s="213"/>
      <c r="BF40" s="214"/>
      <c r="BG40" s="213"/>
      <c r="BH40" s="213"/>
      <c r="BI40" s="213"/>
      <c r="BJ40" s="213"/>
      <c r="BK40" s="213"/>
      <c r="BL40" s="213"/>
      <c r="BM40" s="213"/>
      <c r="BN40" s="213"/>
      <c r="BO40" s="213"/>
      <c r="BP40" s="213"/>
      <c r="BQ40" s="213"/>
      <c r="BR40" s="213"/>
      <c r="BS40" s="213"/>
      <c r="BT40" s="213"/>
      <c r="BU40" s="213"/>
      <c r="BV40" s="213"/>
      <c r="BW40" s="213"/>
      <c r="BX40" s="213"/>
    </row>
    <row r="41" spans="2:76" ht="15" customHeight="1">
      <c r="B41" s="53" t="s">
        <v>35</v>
      </c>
      <c r="C41" s="88">
        <v>0</v>
      </c>
      <c r="D41" s="88">
        <v>0</v>
      </c>
      <c r="E41" s="88">
        <v>0</v>
      </c>
      <c r="F41" s="88">
        <v>0</v>
      </c>
      <c r="G41" s="88">
        <v>0</v>
      </c>
      <c r="H41" s="88">
        <v>0</v>
      </c>
      <c r="I41" s="90">
        <v>0</v>
      </c>
      <c r="J41" s="90">
        <v>0</v>
      </c>
      <c r="K41" s="90">
        <v>0</v>
      </c>
      <c r="L41" s="90">
        <v>0</v>
      </c>
      <c r="M41" s="90">
        <v>0</v>
      </c>
      <c r="N41" s="90">
        <v>0</v>
      </c>
      <c r="O41" s="90">
        <v>0</v>
      </c>
      <c r="P41" s="90">
        <v>0</v>
      </c>
      <c r="Q41" s="90">
        <v>50</v>
      </c>
      <c r="R41" s="90">
        <v>0</v>
      </c>
      <c r="S41" s="90">
        <v>0</v>
      </c>
      <c r="T41" s="90">
        <v>0</v>
      </c>
      <c r="U41" s="90">
        <v>0</v>
      </c>
      <c r="V41" s="90">
        <v>0</v>
      </c>
      <c r="W41" s="90">
        <v>0</v>
      </c>
      <c r="X41" s="90">
        <v>0</v>
      </c>
      <c r="Y41" s="90">
        <v>0</v>
      </c>
      <c r="Z41" s="90">
        <v>0</v>
      </c>
      <c r="AA41" s="90">
        <v>0</v>
      </c>
      <c r="AB41" s="90">
        <v>0</v>
      </c>
      <c r="AC41" s="90">
        <v>0</v>
      </c>
      <c r="AD41" s="90">
        <v>0</v>
      </c>
      <c r="AE41" s="90">
        <v>0</v>
      </c>
      <c r="AF41" s="90">
        <v>0</v>
      </c>
      <c r="AG41" s="90">
        <v>0</v>
      </c>
      <c r="AH41" s="90">
        <v>0</v>
      </c>
      <c r="AI41" s="90">
        <v>0</v>
      </c>
      <c r="AJ41" s="90">
        <v>0</v>
      </c>
      <c r="AK41" s="90">
        <v>0</v>
      </c>
      <c r="AL41" s="90">
        <v>0</v>
      </c>
      <c r="AM41" s="90">
        <v>0</v>
      </c>
      <c r="AN41" s="90">
        <v>172.5</v>
      </c>
      <c r="AO41" s="90">
        <v>0</v>
      </c>
      <c r="AP41" s="90">
        <v>0</v>
      </c>
      <c r="AQ41" s="90">
        <v>0</v>
      </c>
      <c r="AR41" s="90">
        <v>0</v>
      </c>
      <c r="AS41" s="90">
        <v>0</v>
      </c>
      <c r="AT41" s="90">
        <v>0</v>
      </c>
      <c r="AU41" s="90">
        <v>515</v>
      </c>
      <c r="AV41" s="90">
        <v>0</v>
      </c>
      <c r="AW41" s="90">
        <v>0</v>
      </c>
      <c r="AX41" s="90"/>
      <c r="AY41" s="142"/>
      <c r="AZ41" s="213"/>
      <c r="BA41" s="213"/>
      <c r="BB41" s="215">
        <v>650</v>
      </c>
      <c r="BC41" s="216">
        <v>255</v>
      </c>
      <c r="BD41" s="216">
        <v>192.67672083999997</v>
      </c>
      <c r="BE41" s="216">
        <v>7.32327916</v>
      </c>
      <c r="BF41" s="215">
        <v>0</v>
      </c>
      <c r="BG41" s="216">
        <v>196.70115131</v>
      </c>
      <c r="BH41" s="216">
        <v>3.29884869</v>
      </c>
      <c r="BI41" s="216">
        <v>0</v>
      </c>
      <c r="BJ41" s="216">
        <v>144.22364477000002</v>
      </c>
      <c r="BK41" s="216">
        <v>26.529236960000002</v>
      </c>
      <c r="BL41" s="216">
        <v>0</v>
      </c>
      <c r="BM41" s="216">
        <v>0</v>
      </c>
      <c r="BN41" s="216">
        <v>0</v>
      </c>
      <c r="BO41" s="216">
        <v>0</v>
      </c>
      <c r="BP41" s="216">
        <v>0</v>
      </c>
      <c r="BQ41" s="216">
        <v>0</v>
      </c>
      <c r="BR41" s="216">
        <v>0</v>
      </c>
      <c r="BS41" s="216">
        <v>0</v>
      </c>
      <c r="BT41" s="216">
        <v>0</v>
      </c>
      <c r="BU41" s="216">
        <v>0</v>
      </c>
      <c r="BV41" s="216">
        <v>0</v>
      </c>
      <c r="BW41" s="216">
        <v>0</v>
      </c>
      <c r="BX41" s="216">
        <v>0</v>
      </c>
    </row>
    <row r="42" spans="2:76" ht="15" customHeight="1">
      <c r="B42" s="53" t="s">
        <v>163</v>
      </c>
      <c r="C42" s="88">
        <v>0</v>
      </c>
      <c r="D42" s="88">
        <v>0</v>
      </c>
      <c r="E42" s="88">
        <v>0</v>
      </c>
      <c r="F42" s="88">
        <v>0</v>
      </c>
      <c r="G42" s="88">
        <v>0</v>
      </c>
      <c r="H42" s="89">
        <v>0</v>
      </c>
      <c r="I42" s="90">
        <v>0</v>
      </c>
      <c r="J42" s="90">
        <v>0</v>
      </c>
      <c r="K42" s="90">
        <v>0</v>
      </c>
      <c r="L42" s="90">
        <v>0</v>
      </c>
      <c r="M42" s="90">
        <v>0</v>
      </c>
      <c r="N42" s="90">
        <v>0</v>
      </c>
      <c r="O42" s="90">
        <v>0</v>
      </c>
      <c r="P42" s="90">
        <v>0</v>
      </c>
      <c r="Q42" s="90">
        <v>0</v>
      </c>
      <c r="R42" s="90">
        <v>0</v>
      </c>
      <c r="S42" s="90">
        <v>13.09</v>
      </c>
      <c r="T42" s="90">
        <v>36.09</v>
      </c>
      <c r="U42" s="90">
        <v>23.96</v>
      </c>
      <c r="V42" s="90">
        <v>28.97</v>
      </c>
      <c r="W42" s="90">
        <v>24.67</v>
      </c>
      <c r="X42" s="90">
        <v>21.99</v>
      </c>
      <c r="Y42" s="90">
        <v>7.64</v>
      </c>
      <c r="Z42" s="90">
        <v>36.85</v>
      </c>
      <c r="AA42" s="90">
        <v>23</v>
      </c>
      <c r="AB42" s="90">
        <v>82</v>
      </c>
      <c r="AC42" s="90">
        <v>20</v>
      </c>
      <c r="AD42" s="90">
        <v>23.96</v>
      </c>
      <c r="AE42" s="90">
        <v>12.68</v>
      </c>
      <c r="AF42" s="90">
        <v>42.22</v>
      </c>
      <c r="AG42" s="90">
        <v>28.26</v>
      </c>
      <c r="AH42" s="90">
        <v>32.38</v>
      </c>
      <c r="AI42" s="90">
        <v>37.92</v>
      </c>
      <c r="AJ42" s="90">
        <v>81.96</v>
      </c>
      <c r="AK42" s="90">
        <v>14.43</v>
      </c>
      <c r="AL42" s="90">
        <v>16.84</v>
      </c>
      <c r="AM42" s="90">
        <v>13.02</v>
      </c>
      <c r="AN42" s="90">
        <v>16.619999999999997</v>
      </c>
      <c r="AO42" s="90">
        <v>10.79</v>
      </c>
      <c r="AP42" s="90">
        <v>23.85</v>
      </c>
      <c r="AQ42" s="90">
        <v>21.87</v>
      </c>
      <c r="AR42" s="90">
        <v>13.99</v>
      </c>
      <c r="AS42" s="90">
        <v>10.43</v>
      </c>
      <c r="AT42" s="90">
        <v>10.12</v>
      </c>
      <c r="AU42" s="90">
        <v>9.22</v>
      </c>
      <c r="AV42" s="90">
        <v>14.41</v>
      </c>
      <c r="AW42" s="90">
        <v>5.575</v>
      </c>
      <c r="AX42" s="90">
        <v>13.51</v>
      </c>
      <c r="AY42" s="141">
        <v>31.5</v>
      </c>
      <c r="AZ42" s="213">
        <v>1.1</v>
      </c>
      <c r="BA42" s="217">
        <v>0.97</v>
      </c>
      <c r="BB42" s="218">
        <v>0.13</v>
      </c>
      <c r="BC42" s="217">
        <v>0</v>
      </c>
      <c r="BD42" s="217">
        <v>0</v>
      </c>
      <c r="BE42" s="217">
        <v>0</v>
      </c>
      <c r="BF42" s="218">
        <v>0</v>
      </c>
      <c r="BG42" s="217">
        <v>0</v>
      </c>
      <c r="BH42" s="217">
        <v>12</v>
      </c>
      <c r="BI42" s="217">
        <v>0</v>
      </c>
      <c r="BJ42" s="217">
        <v>0</v>
      </c>
      <c r="BK42" s="217">
        <v>0</v>
      </c>
      <c r="BL42" s="217">
        <v>0</v>
      </c>
      <c r="BM42" s="217">
        <v>0</v>
      </c>
      <c r="BN42" s="217">
        <v>0</v>
      </c>
      <c r="BO42" s="217">
        <v>0</v>
      </c>
      <c r="BP42" s="217">
        <v>0</v>
      </c>
      <c r="BQ42" s="217">
        <v>0</v>
      </c>
      <c r="BR42" s="217">
        <v>0</v>
      </c>
      <c r="BS42" s="217">
        <v>0</v>
      </c>
      <c r="BT42" s="217">
        <v>0</v>
      </c>
      <c r="BU42" s="217">
        <v>0</v>
      </c>
      <c r="BV42" s="217">
        <v>0</v>
      </c>
      <c r="BW42" s="217">
        <v>0</v>
      </c>
      <c r="BX42" s="217">
        <v>0</v>
      </c>
    </row>
    <row r="43" spans="2:76" ht="15" customHeight="1">
      <c r="B43" s="48" t="s">
        <v>164</v>
      </c>
      <c r="C43" s="88">
        <v>0</v>
      </c>
      <c r="D43" s="88">
        <v>0</v>
      </c>
      <c r="E43" s="88">
        <v>0</v>
      </c>
      <c r="F43" s="88">
        <v>0</v>
      </c>
      <c r="G43" s="88">
        <v>0</v>
      </c>
      <c r="H43" s="89">
        <v>0</v>
      </c>
      <c r="I43" s="90">
        <v>0</v>
      </c>
      <c r="J43" s="90">
        <v>0</v>
      </c>
      <c r="K43" s="90">
        <v>0</v>
      </c>
      <c r="L43" s="90">
        <v>0</v>
      </c>
      <c r="M43" s="90">
        <v>0</v>
      </c>
      <c r="N43" s="90">
        <v>0</v>
      </c>
      <c r="O43" s="90">
        <v>0</v>
      </c>
      <c r="P43" s="90">
        <v>0</v>
      </c>
      <c r="Q43" s="90">
        <v>0</v>
      </c>
      <c r="R43" s="90">
        <v>0</v>
      </c>
      <c r="S43" s="90">
        <v>266</v>
      </c>
      <c r="T43" s="90">
        <v>265.3</v>
      </c>
      <c r="U43" s="90">
        <v>308.2</v>
      </c>
      <c r="V43" s="90">
        <v>340.44</v>
      </c>
      <c r="W43" s="90">
        <v>822.8</v>
      </c>
      <c r="X43" s="90">
        <v>1509.6699999999998</v>
      </c>
      <c r="Y43" s="90">
        <v>2019.6</v>
      </c>
      <c r="Z43" s="90">
        <v>559.56</v>
      </c>
      <c r="AA43" s="90">
        <v>1248</v>
      </c>
      <c r="AB43" s="90">
        <v>6803.87</v>
      </c>
      <c r="AC43" s="90">
        <v>5460.5</v>
      </c>
      <c r="AD43" s="90">
        <v>6566.3</v>
      </c>
      <c r="AE43" s="90">
        <v>7450.44</v>
      </c>
      <c r="AF43" s="90">
        <v>7804.54</v>
      </c>
      <c r="AG43" s="90">
        <v>6035.8</v>
      </c>
      <c r="AH43" s="90">
        <v>5002</v>
      </c>
      <c r="AI43" s="90">
        <v>3307.75</v>
      </c>
      <c r="AJ43" s="90">
        <v>7002</v>
      </c>
      <c r="AK43" s="90">
        <v>8163.24</v>
      </c>
      <c r="AL43" s="90">
        <v>10086.3</v>
      </c>
      <c r="AM43" s="90">
        <v>7852.1</v>
      </c>
      <c r="AN43" s="90">
        <v>8654.24</v>
      </c>
      <c r="AO43" s="90">
        <v>9160.08</v>
      </c>
      <c r="AP43" s="90">
        <v>11131.83</v>
      </c>
      <c r="AQ43" s="90">
        <v>10122.95</v>
      </c>
      <c r="AR43" s="90">
        <v>12887.9</v>
      </c>
      <c r="AS43" s="90">
        <v>9873.87</v>
      </c>
      <c r="AT43" s="90">
        <v>17541.95</v>
      </c>
      <c r="AU43" s="90">
        <v>17183.9</v>
      </c>
      <c r="AV43" s="90">
        <v>18976.23</v>
      </c>
      <c r="AW43" s="90">
        <v>24231.13</v>
      </c>
      <c r="AX43" s="90">
        <v>22289.1332617</v>
      </c>
      <c r="AY43" s="141">
        <v>19543.22391466</v>
      </c>
      <c r="AZ43" s="141">
        <v>28473.9602517</v>
      </c>
      <c r="BA43" s="141">
        <v>15817.034464179998</v>
      </c>
      <c r="BB43" s="184">
        <v>10861.04236081</v>
      </c>
      <c r="BC43" s="141">
        <v>8756.97594789</v>
      </c>
      <c r="BD43" s="141">
        <v>10849.235898</v>
      </c>
      <c r="BE43" s="141">
        <v>7478.919678249999</v>
      </c>
      <c r="BF43" s="184">
        <v>6431.77358951</v>
      </c>
      <c r="BG43" s="141">
        <v>5623.73920003</v>
      </c>
      <c r="BH43" s="141">
        <v>6951.182902680001</v>
      </c>
      <c r="BI43" s="141">
        <v>7224.7048932299995</v>
      </c>
      <c r="BJ43" s="141">
        <v>9375.28079325</v>
      </c>
      <c r="BK43" s="141">
        <v>3630.0022587</v>
      </c>
      <c r="BL43" s="141">
        <v>2384.0223513500005</v>
      </c>
      <c r="BM43" s="141">
        <v>6219.66898321</v>
      </c>
      <c r="BN43" s="141">
        <v>9511.633275470002</v>
      </c>
      <c r="BO43" s="141">
        <v>8092.25363941</v>
      </c>
      <c r="BP43" s="141">
        <v>10286.058188400002</v>
      </c>
      <c r="BQ43" s="141">
        <v>4447.83047447</v>
      </c>
      <c r="BR43" s="141">
        <v>6985.472978209999</v>
      </c>
      <c r="BS43" s="141">
        <v>7186.6041013</v>
      </c>
      <c r="BT43" s="141">
        <v>5346.56980453</v>
      </c>
      <c r="BU43" s="141">
        <v>2886.5339999199996</v>
      </c>
      <c r="BV43" s="141">
        <v>2893.8080514300004</v>
      </c>
      <c r="BW43" s="141">
        <v>2580.57585523</v>
      </c>
      <c r="BX43" s="141">
        <v>5763.266148600001</v>
      </c>
    </row>
    <row r="44" spans="2:76" ht="15" customHeight="1">
      <c r="B44" s="49" t="s">
        <v>161</v>
      </c>
      <c r="C44" s="167">
        <v>0</v>
      </c>
      <c r="D44" s="167">
        <v>0</v>
      </c>
      <c r="E44" s="167">
        <v>0</v>
      </c>
      <c r="F44" s="167">
        <v>0</v>
      </c>
      <c r="G44" s="167">
        <v>0</v>
      </c>
      <c r="H44" s="168">
        <v>0</v>
      </c>
      <c r="I44" s="199">
        <v>0</v>
      </c>
      <c r="J44" s="199">
        <v>0</v>
      </c>
      <c r="K44" s="199">
        <v>0</v>
      </c>
      <c r="L44" s="199">
        <v>0</v>
      </c>
      <c r="M44" s="199">
        <v>0</v>
      </c>
      <c r="N44" s="199">
        <v>0</v>
      </c>
      <c r="O44" s="199">
        <v>0</v>
      </c>
      <c r="P44" s="199">
        <v>0</v>
      </c>
      <c r="Q44" s="199">
        <v>0</v>
      </c>
      <c r="R44" s="199">
        <v>0</v>
      </c>
      <c r="S44" s="199">
        <v>106</v>
      </c>
      <c r="T44" s="199">
        <v>-36</v>
      </c>
      <c r="U44" s="199">
        <v>72</v>
      </c>
      <c r="V44" s="199">
        <v>67</v>
      </c>
      <c r="W44" s="199">
        <v>59</v>
      </c>
      <c r="X44" s="199">
        <v>-18</v>
      </c>
      <c r="Y44" s="199">
        <v>129</v>
      </c>
      <c r="Z44" s="199">
        <v>37</v>
      </c>
      <c r="AA44" s="199">
        <v>269</v>
      </c>
      <c r="AB44" s="199">
        <v>-44</v>
      </c>
      <c r="AC44" s="199">
        <v>89</v>
      </c>
      <c r="AD44" s="199">
        <v>172</v>
      </c>
      <c r="AE44" s="199">
        <v>-39</v>
      </c>
      <c r="AF44" s="199">
        <v>-75.39999999999998</v>
      </c>
      <c r="AG44" s="199">
        <v>175.1099999999999</v>
      </c>
      <c r="AH44" s="199">
        <v>-195</v>
      </c>
      <c r="AI44" s="199">
        <v>267.93999999999994</v>
      </c>
      <c r="AJ44" s="199">
        <v>77.44</v>
      </c>
      <c r="AK44" s="199">
        <v>367.19</v>
      </c>
      <c r="AL44" s="199">
        <v>-300.04</v>
      </c>
      <c r="AM44" s="199">
        <v>176.15</v>
      </c>
      <c r="AN44" s="199">
        <v>113.33999999999992</v>
      </c>
      <c r="AO44" s="199">
        <v>-35.56</v>
      </c>
      <c r="AP44" s="199">
        <v>23.39</v>
      </c>
      <c r="AQ44" s="199">
        <v>225.77</v>
      </c>
      <c r="AR44" s="199">
        <v>324.49</v>
      </c>
      <c r="AS44" s="199">
        <v>-807.49</v>
      </c>
      <c r="AT44" s="199">
        <v>532.1920300699999</v>
      </c>
      <c r="AU44" s="199">
        <v>298.19796993</v>
      </c>
      <c r="AV44" s="199">
        <v>217.08000000000038</v>
      </c>
      <c r="AW44" s="199">
        <v>454.8800000000001</v>
      </c>
      <c r="AX44" s="199">
        <v>721.6388742199997</v>
      </c>
      <c r="AY44" s="141">
        <v>470.44935465000026</v>
      </c>
      <c r="AZ44" s="141">
        <v>-316.98030371000004</v>
      </c>
      <c r="BA44" s="141">
        <v>-83.46629605000044</v>
      </c>
      <c r="BB44" s="184">
        <v>-415.0243288800002</v>
      </c>
      <c r="BC44" s="141">
        <v>51.16909476000001</v>
      </c>
      <c r="BD44" s="141">
        <v>356.82194585999923</v>
      </c>
      <c r="BE44" s="141">
        <v>-92.60006822999912</v>
      </c>
      <c r="BF44" s="184">
        <v>-122.83648253000001</v>
      </c>
      <c r="BG44" s="141">
        <v>-450.8556485899994</v>
      </c>
      <c r="BH44" s="141">
        <v>77.62946190999992</v>
      </c>
      <c r="BI44" s="141">
        <v>82.2311367100001</v>
      </c>
      <c r="BJ44" s="141">
        <v>-94.76620686000024</v>
      </c>
      <c r="BK44" s="141">
        <v>-333.82134300000007</v>
      </c>
      <c r="BL44" s="141">
        <v>-235.7189749599993</v>
      </c>
      <c r="BM44" s="141">
        <v>103.96724108999979</v>
      </c>
      <c r="BN44" s="141">
        <v>349.74521289999984</v>
      </c>
      <c r="BO44" s="141">
        <v>-17.391613079999843</v>
      </c>
      <c r="BP44" s="141">
        <v>157.62562028000002</v>
      </c>
      <c r="BQ44" s="141">
        <v>-97.91948533999994</v>
      </c>
      <c r="BR44" s="141">
        <v>-48.67840290999948</v>
      </c>
      <c r="BS44" s="141">
        <v>-16.18830971000034</v>
      </c>
      <c r="BT44" s="141">
        <v>-151.72622105000028</v>
      </c>
      <c r="BU44" s="141">
        <v>36.66494917</v>
      </c>
      <c r="BV44" s="141">
        <v>-87.5193911299998</v>
      </c>
      <c r="BW44" s="141">
        <v>-87.97529625000016</v>
      </c>
      <c r="BX44" s="141">
        <v>29.14654627000027</v>
      </c>
    </row>
    <row r="45" spans="2:76" s="127" customFormat="1" ht="15" customHeight="1" thickBot="1">
      <c r="B45" s="48" t="s">
        <v>165</v>
      </c>
      <c r="C45" s="88">
        <v>0</v>
      </c>
      <c r="D45" s="88">
        <v>0</v>
      </c>
      <c r="E45" s="88">
        <v>0</v>
      </c>
      <c r="F45" s="88">
        <v>0</v>
      </c>
      <c r="G45" s="88">
        <v>0</v>
      </c>
      <c r="H45" s="89">
        <v>0</v>
      </c>
      <c r="I45" s="90">
        <v>0</v>
      </c>
      <c r="J45" s="90">
        <v>0</v>
      </c>
      <c r="K45" s="90">
        <v>0</v>
      </c>
      <c r="L45" s="90">
        <v>0</v>
      </c>
      <c r="M45" s="90">
        <v>0</v>
      </c>
      <c r="N45" s="90">
        <v>0</v>
      </c>
      <c r="O45" s="90">
        <v>0</v>
      </c>
      <c r="P45" s="90">
        <v>0</v>
      </c>
      <c r="Q45" s="90">
        <v>0</v>
      </c>
      <c r="R45" s="90">
        <v>0</v>
      </c>
      <c r="S45" s="90">
        <v>0</v>
      </c>
      <c r="T45" s="90">
        <v>0</v>
      </c>
      <c r="U45" s="90">
        <v>0</v>
      </c>
      <c r="V45" s="90">
        <v>0</v>
      </c>
      <c r="W45" s="90">
        <v>0</v>
      </c>
      <c r="X45" s="90">
        <v>0</v>
      </c>
      <c r="Y45" s="90">
        <v>0</v>
      </c>
      <c r="Z45" s="90">
        <v>0</v>
      </c>
      <c r="AA45" s="90">
        <v>0</v>
      </c>
      <c r="AB45" s="90">
        <v>45.9</v>
      </c>
      <c r="AC45" s="90">
        <v>0</v>
      </c>
      <c r="AD45" s="90">
        <v>0.1</v>
      </c>
      <c r="AE45" s="90">
        <v>0</v>
      </c>
      <c r="AF45" s="90">
        <v>1</v>
      </c>
      <c r="AG45" s="90">
        <v>0</v>
      </c>
      <c r="AH45" s="90">
        <v>0</v>
      </c>
      <c r="AI45" s="90">
        <v>18.15</v>
      </c>
      <c r="AJ45" s="90">
        <v>0</v>
      </c>
      <c r="AK45" s="90">
        <v>3.33</v>
      </c>
      <c r="AL45" s="90">
        <v>0.6</v>
      </c>
      <c r="AM45" s="90">
        <v>0.280419</v>
      </c>
      <c r="AN45" s="90">
        <v>0</v>
      </c>
      <c r="AO45" s="90">
        <v>55.02865</v>
      </c>
      <c r="AP45" s="90">
        <v>6</v>
      </c>
      <c r="AQ45" s="90">
        <v>60.028543</v>
      </c>
      <c r="AR45" s="90">
        <v>24.629589</v>
      </c>
      <c r="AS45" s="90">
        <v>20</v>
      </c>
      <c r="AT45" s="90">
        <v>0</v>
      </c>
      <c r="AU45" s="90">
        <v>20.60797963</v>
      </c>
      <c r="AV45" s="90">
        <v>5.080084</v>
      </c>
      <c r="AW45" s="90">
        <v>502.7</v>
      </c>
      <c r="AX45" s="90">
        <v>119.225184</v>
      </c>
      <c r="AY45" s="141">
        <v>184.550254</v>
      </c>
      <c r="AZ45" s="219">
        <v>52.021858</v>
      </c>
      <c r="BA45" s="219">
        <v>39.972403</v>
      </c>
      <c r="BB45" s="220">
        <v>55.618114</v>
      </c>
      <c r="BC45" s="219">
        <v>301.469623</v>
      </c>
      <c r="BD45" s="219">
        <v>155.530368</v>
      </c>
      <c r="BE45" s="219">
        <v>77.289461</v>
      </c>
      <c r="BF45" s="220">
        <v>39.6</v>
      </c>
      <c r="BG45" s="219">
        <v>45.969624</v>
      </c>
      <c r="BH45" s="219">
        <v>107.533334</v>
      </c>
      <c r="BI45" s="219">
        <v>214.749122</v>
      </c>
      <c r="BJ45" s="219">
        <v>157.549893</v>
      </c>
      <c r="BK45" s="219">
        <v>81.270878</v>
      </c>
      <c r="BL45" s="219">
        <v>49.500001</v>
      </c>
      <c r="BM45" s="219">
        <v>14.28427273</v>
      </c>
      <c r="BN45" s="219">
        <v>79</v>
      </c>
      <c r="BO45" s="219">
        <v>4.3</v>
      </c>
      <c r="BP45" s="219">
        <v>0</v>
      </c>
      <c r="BQ45" s="219">
        <v>0.4</v>
      </c>
      <c r="BR45" s="219">
        <v>0.8</v>
      </c>
      <c r="BS45" s="219">
        <v>0</v>
      </c>
      <c r="BT45" s="219">
        <v>0</v>
      </c>
      <c r="BU45" s="219">
        <v>0.75</v>
      </c>
      <c r="BV45" s="219">
        <v>0</v>
      </c>
      <c r="BW45" s="219">
        <v>12.75</v>
      </c>
      <c r="BX45" s="219">
        <v>12</v>
      </c>
    </row>
    <row r="46" spans="2:76" s="127" customFormat="1" ht="14.25">
      <c r="B46" s="115" t="s">
        <v>78</v>
      </c>
      <c r="C46" s="84">
        <f aca="true" t="shared" si="6" ref="C46:AH46">SUM(C47:C51)</f>
        <v>550</v>
      </c>
      <c r="D46" s="84">
        <f t="shared" si="6"/>
        <v>250</v>
      </c>
      <c r="E46" s="84">
        <f t="shared" si="6"/>
        <v>300</v>
      </c>
      <c r="F46" s="84">
        <f t="shared" si="6"/>
        <v>200</v>
      </c>
      <c r="G46" s="84">
        <f t="shared" si="6"/>
        <v>550</v>
      </c>
      <c r="H46" s="84">
        <f t="shared" si="6"/>
        <v>250</v>
      </c>
      <c r="I46" s="84">
        <f t="shared" si="6"/>
        <v>300</v>
      </c>
      <c r="J46" s="84">
        <f t="shared" si="6"/>
        <v>200</v>
      </c>
      <c r="K46" s="84">
        <f t="shared" si="6"/>
        <v>550</v>
      </c>
      <c r="L46" s="84">
        <f t="shared" si="6"/>
        <v>100</v>
      </c>
      <c r="M46" s="84">
        <f t="shared" si="6"/>
        <v>550</v>
      </c>
      <c r="N46" s="84">
        <f t="shared" si="6"/>
        <v>0</v>
      </c>
      <c r="O46" s="84">
        <f t="shared" si="6"/>
        <v>450</v>
      </c>
      <c r="P46" s="84">
        <f t="shared" si="6"/>
        <v>400</v>
      </c>
      <c r="Q46" s="84">
        <f t="shared" si="6"/>
        <v>500</v>
      </c>
      <c r="R46" s="84">
        <f t="shared" si="6"/>
        <v>250</v>
      </c>
      <c r="S46" s="84">
        <f t="shared" si="6"/>
        <v>450</v>
      </c>
      <c r="T46" s="84">
        <f t="shared" si="6"/>
        <v>323</v>
      </c>
      <c r="U46" s="84">
        <f t="shared" si="6"/>
        <v>250</v>
      </c>
      <c r="V46" s="84">
        <f t="shared" si="6"/>
        <v>700</v>
      </c>
      <c r="W46" s="84">
        <f t="shared" si="6"/>
        <v>800</v>
      </c>
      <c r="X46" s="84">
        <f t="shared" si="6"/>
        <v>300</v>
      </c>
      <c r="Y46" s="84">
        <f t="shared" si="6"/>
        <v>388</v>
      </c>
      <c r="Z46" s="84">
        <f t="shared" si="6"/>
        <v>0</v>
      </c>
      <c r="AA46" s="84">
        <f t="shared" si="6"/>
        <v>700</v>
      </c>
      <c r="AB46" s="84">
        <f t="shared" si="6"/>
        <v>843</v>
      </c>
      <c r="AC46" s="84">
        <f t="shared" si="6"/>
        <v>0</v>
      </c>
      <c r="AD46" s="84">
        <f t="shared" si="6"/>
        <v>0</v>
      </c>
      <c r="AE46" s="84">
        <f t="shared" si="6"/>
        <v>700</v>
      </c>
      <c r="AF46" s="84">
        <f t="shared" si="6"/>
        <v>0</v>
      </c>
      <c r="AG46" s="84">
        <f t="shared" si="6"/>
        <v>0</v>
      </c>
      <c r="AH46" s="84">
        <f t="shared" si="6"/>
        <v>0</v>
      </c>
      <c r="AI46" s="84">
        <f aca="true" t="shared" si="7" ref="AI46:AX46">SUM(AI47:AI51)</f>
        <v>700</v>
      </c>
      <c r="AJ46" s="84">
        <f t="shared" si="7"/>
        <v>0</v>
      </c>
      <c r="AK46" s="84">
        <f t="shared" si="7"/>
        <v>0</v>
      </c>
      <c r="AL46" s="84">
        <f t="shared" si="7"/>
        <v>0</v>
      </c>
      <c r="AM46" s="84">
        <f t="shared" si="7"/>
        <v>700</v>
      </c>
      <c r="AN46" s="84">
        <f t="shared" si="7"/>
        <v>0</v>
      </c>
      <c r="AO46" s="84">
        <f t="shared" si="7"/>
        <v>1039</v>
      </c>
      <c r="AP46" s="84">
        <f t="shared" si="7"/>
        <v>10</v>
      </c>
      <c r="AQ46" s="84">
        <f t="shared" si="7"/>
        <v>2387.29</v>
      </c>
      <c r="AR46" s="84">
        <f t="shared" si="7"/>
        <v>137</v>
      </c>
      <c r="AS46" s="84">
        <f t="shared" si="7"/>
        <v>0</v>
      </c>
      <c r="AT46" s="84">
        <f t="shared" si="7"/>
        <v>0</v>
      </c>
      <c r="AU46" s="84">
        <f t="shared" si="7"/>
        <v>1751</v>
      </c>
      <c r="AV46" s="84">
        <f t="shared" si="7"/>
        <v>1026</v>
      </c>
      <c r="AW46" s="84">
        <f t="shared" si="7"/>
        <v>879.91</v>
      </c>
      <c r="AX46" s="84">
        <f t="shared" si="7"/>
        <v>0</v>
      </c>
      <c r="AY46" s="221">
        <v>0</v>
      </c>
      <c r="AZ46" s="221">
        <v>0</v>
      </c>
      <c r="BA46" s="221">
        <v>0</v>
      </c>
      <c r="BB46" s="221">
        <v>0</v>
      </c>
      <c r="BC46" s="222">
        <v>0</v>
      </c>
      <c r="BD46" s="222">
        <v>0</v>
      </c>
      <c r="BE46" s="222">
        <v>0</v>
      </c>
      <c r="BF46" s="222">
        <v>0</v>
      </c>
      <c r="BG46" s="222">
        <v>0</v>
      </c>
      <c r="BH46" s="222">
        <v>0</v>
      </c>
      <c r="BI46" s="222">
        <v>0</v>
      </c>
      <c r="BJ46" s="222">
        <v>0</v>
      </c>
      <c r="BK46" s="222">
        <v>0</v>
      </c>
      <c r="BL46" s="222">
        <v>0</v>
      </c>
      <c r="BM46" s="222">
        <v>0</v>
      </c>
      <c r="BN46" s="222">
        <v>0</v>
      </c>
      <c r="BO46" s="222">
        <v>0</v>
      </c>
      <c r="BP46" s="222">
        <v>0</v>
      </c>
      <c r="BQ46" s="222">
        <v>0</v>
      </c>
      <c r="BR46" s="222">
        <v>0</v>
      </c>
      <c r="BS46" s="222">
        <v>0</v>
      </c>
      <c r="BT46" s="222">
        <v>0</v>
      </c>
      <c r="BU46" s="222">
        <v>0</v>
      </c>
      <c r="BV46" s="222">
        <v>0</v>
      </c>
      <c r="BW46" s="222">
        <v>0</v>
      </c>
      <c r="BX46" s="222">
        <v>0</v>
      </c>
    </row>
    <row r="47" spans="2:76" ht="15">
      <c r="B47" s="116" t="s">
        <v>79</v>
      </c>
      <c r="C47" s="106">
        <v>0</v>
      </c>
      <c r="D47" s="106">
        <v>100</v>
      </c>
      <c r="E47" s="106">
        <v>0</v>
      </c>
      <c r="F47" s="106">
        <v>0</v>
      </c>
      <c r="G47" s="106">
        <v>0</v>
      </c>
      <c r="H47" s="106">
        <v>100</v>
      </c>
      <c r="I47" s="106">
        <v>0</v>
      </c>
      <c r="J47" s="106">
        <v>0</v>
      </c>
      <c r="K47" s="106">
        <v>0</v>
      </c>
      <c r="L47" s="106">
        <v>100</v>
      </c>
      <c r="M47" s="106">
        <v>0</v>
      </c>
      <c r="N47" s="106">
        <v>0</v>
      </c>
      <c r="O47" s="106">
        <v>0</v>
      </c>
      <c r="P47" s="106">
        <v>100</v>
      </c>
      <c r="Q47" s="106">
        <v>0</v>
      </c>
      <c r="R47" s="106">
        <v>0</v>
      </c>
      <c r="S47" s="106">
        <v>0</v>
      </c>
      <c r="T47" s="106">
        <v>0</v>
      </c>
      <c r="U47" s="106">
        <v>0</v>
      </c>
      <c r="V47" s="106">
        <v>0</v>
      </c>
      <c r="W47" s="106">
        <v>0</v>
      </c>
      <c r="X47" s="106">
        <v>0</v>
      </c>
      <c r="Y47" s="106">
        <v>0</v>
      </c>
      <c r="Z47" s="106">
        <v>0</v>
      </c>
      <c r="AA47" s="106">
        <v>0</v>
      </c>
      <c r="AB47" s="106">
        <v>0</v>
      </c>
      <c r="AC47" s="106">
        <v>0</v>
      </c>
      <c r="AD47" s="106">
        <v>0</v>
      </c>
      <c r="AE47" s="106">
        <v>0</v>
      </c>
      <c r="AF47" s="106">
        <v>0</v>
      </c>
      <c r="AG47" s="106">
        <v>0</v>
      </c>
      <c r="AH47" s="106">
        <v>0</v>
      </c>
      <c r="AI47" s="106">
        <v>0</v>
      </c>
      <c r="AJ47" s="106">
        <v>0</v>
      </c>
      <c r="AK47" s="106">
        <v>0</v>
      </c>
      <c r="AL47" s="106">
        <v>0</v>
      </c>
      <c r="AM47" s="106">
        <v>0</v>
      </c>
      <c r="AN47" s="106">
        <v>0</v>
      </c>
      <c r="AO47" s="106">
        <v>0</v>
      </c>
      <c r="AP47" s="106">
        <v>0</v>
      </c>
      <c r="AQ47" s="106">
        <v>0</v>
      </c>
      <c r="AR47" s="106">
        <v>0</v>
      </c>
      <c r="AS47" s="106">
        <v>0</v>
      </c>
      <c r="AT47" s="106">
        <v>0</v>
      </c>
      <c r="AU47" s="106">
        <v>0</v>
      </c>
      <c r="AV47" s="106">
        <v>0</v>
      </c>
      <c r="AW47" s="106">
        <v>0</v>
      </c>
      <c r="AX47" s="106">
        <v>0</v>
      </c>
      <c r="AY47" s="142">
        <v>0</v>
      </c>
      <c r="AZ47" s="142">
        <v>0</v>
      </c>
      <c r="BA47" s="142">
        <v>0</v>
      </c>
      <c r="BB47" s="142">
        <v>0</v>
      </c>
      <c r="BC47" s="142">
        <v>0</v>
      </c>
      <c r="BD47" s="142">
        <v>0</v>
      </c>
      <c r="BE47" s="142">
        <v>0</v>
      </c>
      <c r="BF47" s="142">
        <v>0</v>
      </c>
      <c r="BG47" s="142">
        <v>0</v>
      </c>
      <c r="BH47" s="142">
        <v>0</v>
      </c>
      <c r="BI47" s="142">
        <v>0</v>
      </c>
      <c r="BJ47" s="142">
        <v>0</v>
      </c>
      <c r="BK47" s="142">
        <v>0</v>
      </c>
      <c r="BL47" s="142">
        <v>0</v>
      </c>
      <c r="BM47" s="142">
        <v>0</v>
      </c>
      <c r="BN47" s="142">
        <v>0</v>
      </c>
      <c r="BO47" s="142">
        <v>0</v>
      </c>
      <c r="BP47" s="142">
        <v>0</v>
      </c>
      <c r="BQ47" s="142">
        <v>0</v>
      </c>
      <c r="BR47" s="142">
        <v>0</v>
      </c>
      <c r="BS47" s="142">
        <v>0</v>
      </c>
      <c r="BT47" s="142">
        <v>0</v>
      </c>
      <c r="BU47" s="142">
        <v>0</v>
      </c>
      <c r="BV47" s="142">
        <v>0</v>
      </c>
      <c r="BW47" s="142">
        <v>0</v>
      </c>
      <c r="BX47" s="142">
        <v>0</v>
      </c>
    </row>
    <row r="48" spans="2:76" ht="15">
      <c r="B48" s="116" t="s">
        <v>80</v>
      </c>
      <c r="C48" s="106">
        <v>0</v>
      </c>
      <c r="D48" s="106">
        <v>0</v>
      </c>
      <c r="E48" s="106">
        <v>300</v>
      </c>
      <c r="F48" s="106">
        <v>200</v>
      </c>
      <c r="G48" s="106">
        <v>0</v>
      </c>
      <c r="H48" s="106">
        <v>0</v>
      </c>
      <c r="I48" s="106">
        <v>300</v>
      </c>
      <c r="J48" s="106">
        <v>200</v>
      </c>
      <c r="K48" s="106">
        <v>400</v>
      </c>
      <c r="L48" s="106">
        <v>0</v>
      </c>
      <c r="M48" s="106">
        <v>0</v>
      </c>
      <c r="N48" s="106">
        <v>0</v>
      </c>
      <c r="O48" s="106">
        <v>0</v>
      </c>
      <c r="P48" s="106">
        <v>300</v>
      </c>
      <c r="Q48" s="106">
        <v>0</v>
      </c>
      <c r="R48" s="106">
        <v>0</v>
      </c>
      <c r="S48" s="106">
        <v>0</v>
      </c>
      <c r="T48" s="106">
        <v>0</v>
      </c>
      <c r="U48" s="106">
        <v>0</v>
      </c>
      <c r="V48" s="106">
        <v>0</v>
      </c>
      <c r="W48" s="106">
        <v>100</v>
      </c>
      <c r="X48" s="106">
        <v>0</v>
      </c>
      <c r="Y48" s="106">
        <v>0</v>
      </c>
      <c r="Z48" s="106">
        <v>0</v>
      </c>
      <c r="AA48" s="106">
        <v>0</v>
      </c>
      <c r="AB48" s="106">
        <v>0</v>
      </c>
      <c r="AC48" s="106">
        <v>0</v>
      </c>
      <c r="AD48" s="106">
        <v>0</v>
      </c>
      <c r="AE48" s="106">
        <v>0</v>
      </c>
      <c r="AF48" s="106">
        <v>0</v>
      </c>
      <c r="AG48" s="106">
        <v>0</v>
      </c>
      <c r="AH48" s="106">
        <v>0</v>
      </c>
      <c r="AI48" s="106">
        <v>0</v>
      </c>
      <c r="AJ48" s="106">
        <v>0</v>
      </c>
      <c r="AK48" s="106">
        <v>0</v>
      </c>
      <c r="AL48" s="106">
        <v>0</v>
      </c>
      <c r="AM48" s="106">
        <v>0</v>
      </c>
      <c r="AN48" s="106">
        <v>0</v>
      </c>
      <c r="AO48" s="106">
        <v>0</v>
      </c>
      <c r="AP48" s="106">
        <v>0</v>
      </c>
      <c r="AQ48" s="106">
        <v>0</v>
      </c>
      <c r="AR48" s="106">
        <v>0</v>
      </c>
      <c r="AS48" s="106">
        <v>0</v>
      </c>
      <c r="AT48" s="106">
        <v>0</v>
      </c>
      <c r="AU48" s="106">
        <v>0</v>
      </c>
      <c r="AV48" s="106">
        <v>0</v>
      </c>
      <c r="AW48" s="106">
        <v>0</v>
      </c>
      <c r="AX48" s="106">
        <v>0</v>
      </c>
      <c r="AY48" s="142">
        <v>0</v>
      </c>
      <c r="AZ48" s="142">
        <v>0</v>
      </c>
      <c r="BA48" s="142">
        <v>0</v>
      </c>
      <c r="BB48" s="142">
        <v>0</v>
      </c>
      <c r="BC48" s="142">
        <v>0</v>
      </c>
      <c r="BD48" s="142">
        <v>0</v>
      </c>
      <c r="BE48" s="142">
        <v>0</v>
      </c>
      <c r="BF48" s="142">
        <v>0</v>
      </c>
      <c r="BG48" s="142">
        <v>0</v>
      </c>
      <c r="BH48" s="142">
        <v>0</v>
      </c>
      <c r="BI48" s="142">
        <v>0</v>
      </c>
      <c r="BJ48" s="142">
        <v>0</v>
      </c>
      <c r="BK48" s="142">
        <v>0</v>
      </c>
      <c r="BL48" s="142">
        <v>0</v>
      </c>
      <c r="BM48" s="142">
        <v>0</v>
      </c>
      <c r="BN48" s="142">
        <v>0</v>
      </c>
      <c r="BO48" s="142">
        <v>0</v>
      </c>
      <c r="BP48" s="142">
        <v>0</v>
      </c>
      <c r="BQ48" s="142">
        <v>0</v>
      </c>
      <c r="BR48" s="142">
        <v>0</v>
      </c>
      <c r="BS48" s="142">
        <v>0</v>
      </c>
      <c r="BT48" s="142">
        <v>0</v>
      </c>
      <c r="BU48" s="142">
        <v>0</v>
      </c>
      <c r="BV48" s="142">
        <v>0</v>
      </c>
      <c r="BW48" s="142">
        <v>0</v>
      </c>
      <c r="BX48" s="142">
        <v>0</v>
      </c>
    </row>
    <row r="49" spans="2:76" ht="15">
      <c r="B49" s="117" t="s">
        <v>37</v>
      </c>
      <c r="C49" s="106">
        <v>0</v>
      </c>
      <c r="D49" s="106">
        <v>0</v>
      </c>
      <c r="E49" s="106">
        <v>0</v>
      </c>
      <c r="F49" s="106">
        <v>0</v>
      </c>
      <c r="G49" s="106">
        <v>0</v>
      </c>
      <c r="H49" s="106">
        <v>0</v>
      </c>
      <c r="I49" s="106">
        <v>0</v>
      </c>
      <c r="J49" s="106">
        <v>0</v>
      </c>
      <c r="K49" s="106">
        <v>0</v>
      </c>
      <c r="L49" s="106">
        <v>0</v>
      </c>
      <c r="M49" s="106">
        <v>0</v>
      </c>
      <c r="N49" s="106">
        <v>0</v>
      </c>
      <c r="O49" s="106">
        <v>0</v>
      </c>
      <c r="P49" s="106">
        <v>0</v>
      </c>
      <c r="Q49" s="106">
        <v>0</v>
      </c>
      <c r="R49" s="106">
        <v>0</v>
      </c>
      <c r="S49" s="106">
        <v>0</v>
      </c>
      <c r="T49" s="106">
        <v>323</v>
      </c>
      <c r="U49" s="106">
        <v>0</v>
      </c>
      <c r="V49" s="106">
        <v>300</v>
      </c>
      <c r="W49" s="106">
        <v>0</v>
      </c>
      <c r="X49" s="106">
        <v>0</v>
      </c>
      <c r="Y49" s="106">
        <v>388</v>
      </c>
      <c r="Z49" s="106">
        <v>0</v>
      </c>
      <c r="AA49" s="106">
        <v>0</v>
      </c>
      <c r="AB49" s="106">
        <v>543</v>
      </c>
      <c r="AC49" s="106">
        <v>0</v>
      </c>
      <c r="AD49" s="106">
        <v>0</v>
      </c>
      <c r="AE49" s="106">
        <v>0</v>
      </c>
      <c r="AF49" s="106">
        <v>0</v>
      </c>
      <c r="AG49" s="106">
        <v>0</v>
      </c>
      <c r="AH49" s="106">
        <v>0</v>
      </c>
      <c r="AI49" s="106">
        <v>0</v>
      </c>
      <c r="AJ49" s="106">
        <v>0</v>
      </c>
      <c r="AK49" s="106">
        <v>0</v>
      </c>
      <c r="AL49" s="106">
        <v>0</v>
      </c>
      <c r="AM49" s="106">
        <v>0</v>
      </c>
      <c r="AN49" s="106">
        <v>0</v>
      </c>
      <c r="AO49" s="106">
        <v>0</v>
      </c>
      <c r="AP49" s="106">
        <v>0</v>
      </c>
      <c r="AQ49" s="106">
        <v>111.29</v>
      </c>
      <c r="AR49" s="106">
        <v>137</v>
      </c>
      <c r="AS49" s="106">
        <v>0</v>
      </c>
      <c r="AT49" s="106">
        <v>0</v>
      </c>
      <c r="AU49" s="106">
        <v>0</v>
      </c>
      <c r="AV49" s="106">
        <v>0</v>
      </c>
      <c r="AW49" s="106">
        <v>0</v>
      </c>
      <c r="AX49" s="106">
        <v>0</v>
      </c>
      <c r="AY49" s="142">
        <v>0</v>
      </c>
      <c r="AZ49" s="142">
        <v>0</v>
      </c>
      <c r="BA49" s="142">
        <v>0</v>
      </c>
      <c r="BB49" s="142">
        <v>0</v>
      </c>
      <c r="BC49" s="142">
        <v>0</v>
      </c>
      <c r="BD49" s="142">
        <v>0</v>
      </c>
      <c r="BE49" s="142">
        <v>0</v>
      </c>
      <c r="BF49" s="142">
        <v>0</v>
      </c>
      <c r="BG49" s="142">
        <v>0</v>
      </c>
      <c r="BH49" s="142">
        <v>0</v>
      </c>
      <c r="BI49" s="142">
        <v>0</v>
      </c>
      <c r="BJ49" s="142">
        <v>0</v>
      </c>
      <c r="BK49" s="142">
        <v>0</v>
      </c>
      <c r="BL49" s="142">
        <v>0</v>
      </c>
      <c r="BM49" s="142">
        <v>0</v>
      </c>
      <c r="BN49" s="142">
        <v>0</v>
      </c>
      <c r="BO49" s="142">
        <v>0</v>
      </c>
      <c r="BP49" s="142">
        <v>0</v>
      </c>
      <c r="BQ49" s="142">
        <v>0</v>
      </c>
      <c r="BR49" s="142">
        <v>0</v>
      </c>
      <c r="BS49" s="142">
        <v>0</v>
      </c>
      <c r="BT49" s="142">
        <v>0</v>
      </c>
      <c r="BU49" s="142">
        <v>0</v>
      </c>
      <c r="BV49" s="142">
        <v>0</v>
      </c>
      <c r="BW49" s="142">
        <v>0</v>
      </c>
      <c r="BX49" s="142">
        <v>0</v>
      </c>
    </row>
    <row r="50" spans="2:76" ht="15">
      <c r="B50" s="116" t="s">
        <v>81</v>
      </c>
      <c r="C50" s="106">
        <v>550</v>
      </c>
      <c r="D50" s="106">
        <v>150</v>
      </c>
      <c r="E50" s="106">
        <v>0</v>
      </c>
      <c r="F50" s="106">
        <v>0</v>
      </c>
      <c r="G50" s="106">
        <v>550</v>
      </c>
      <c r="H50" s="106">
        <v>150</v>
      </c>
      <c r="I50" s="106">
        <v>0</v>
      </c>
      <c r="J50" s="106">
        <v>0</v>
      </c>
      <c r="K50" s="106">
        <v>150</v>
      </c>
      <c r="L50" s="106">
        <v>0</v>
      </c>
      <c r="M50" s="106">
        <v>550</v>
      </c>
      <c r="N50" s="106">
        <v>0</v>
      </c>
      <c r="O50" s="106">
        <v>450</v>
      </c>
      <c r="P50" s="106">
        <v>0</v>
      </c>
      <c r="Q50" s="106">
        <v>500</v>
      </c>
      <c r="R50" s="106">
        <v>250</v>
      </c>
      <c r="S50" s="106">
        <v>450</v>
      </c>
      <c r="T50" s="106">
        <v>0</v>
      </c>
      <c r="U50" s="106">
        <v>250</v>
      </c>
      <c r="V50" s="106">
        <v>400</v>
      </c>
      <c r="W50" s="106">
        <v>700</v>
      </c>
      <c r="X50" s="106">
        <v>300</v>
      </c>
      <c r="Y50" s="106">
        <v>0</v>
      </c>
      <c r="Z50" s="106">
        <v>0</v>
      </c>
      <c r="AA50" s="106">
        <v>700</v>
      </c>
      <c r="AB50" s="106">
        <v>300</v>
      </c>
      <c r="AC50" s="106">
        <v>0</v>
      </c>
      <c r="AD50" s="106">
        <v>0</v>
      </c>
      <c r="AE50" s="106">
        <v>700</v>
      </c>
      <c r="AF50" s="106">
        <v>0</v>
      </c>
      <c r="AG50" s="106">
        <v>0</v>
      </c>
      <c r="AH50" s="106">
        <v>0</v>
      </c>
      <c r="AI50" s="106">
        <v>700</v>
      </c>
      <c r="AJ50" s="106">
        <v>0</v>
      </c>
      <c r="AK50" s="106">
        <v>0</v>
      </c>
      <c r="AL50" s="106">
        <v>0</v>
      </c>
      <c r="AM50" s="106">
        <v>700</v>
      </c>
      <c r="AN50" s="106">
        <v>0</v>
      </c>
      <c r="AO50" s="106">
        <v>0</v>
      </c>
      <c r="AP50" s="106">
        <v>0</v>
      </c>
      <c r="AQ50" s="106">
        <v>700</v>
      </c>
      <c r="AR50" s="106">
        <v>0</v>
      </c>
      <c r="AS50" s="106">
        <v>0</v>
      </c>
      <c r="AT50" s="106">
        <v>0</v>
      </c>
      <c r="AU50" s="106">
        <v>250</v>
      </c>
      <c r="AV50" s="106">
        <v>300</v>
      </c>
      <c r="AW50" s="106">
        <v>150</v>
      </c>
      <c r="AX50" s="106">
        <v>0</v>
      </c>
      <c r="AY50" s="142">
        <v>0</v>
      </c>
      <c r="AZ50" s="142">
        <v>0</v>
      </c>
      <c r="BA50" s="142">
        <v>0</v>
      </c>
      <c r="BB50" s="142">
        <v>0</v>
      </c>
      <c r="BC50" s="142">
        <v>0</v>
      </c>
      <c r="BD50" s="142">
        <v>0</v>
      </c>
      <c r="BE50" s="142">
        <v>0</v>
      </c>
      <c r="BF50" s="142">
        <v>0</v>
      </c>
      <c r="BG50" s="142">
        <v>0</v>
      </c>
      <c r="BH50" s="142">
        <v>0</v>
      </c>
      <c r="BI50" s="142">
        <v>0</v>
      </c>
      <c r="BJ50" s="142">
        <v>0</v>
      </c>
      <c r="BK50" s="142">
        <v>0</v>
      </c>
      <c r="BL50" s="142">
        <v>0</v>
      </c>
      <c r="BM50" s="142">
        <v>0</v>
      </c>
      <c r="BN50" s="142">
        <v>0</v>
      </c>
      <c r="BO50" s="142">
        <v>0</v>
      </c>
      <c r="BP50" s="142">
        <v>0</v>
      </c>
      <c r="BQ50" s="142">
        <v>0</v>
      </c>
      <c r="BR50" s="142">
        <v>0</v>
      </c>
      <c r="BS50" s="142">
        <v>0</v>
      </c>
      <c r="BT50" s="142">
        <v>0</v>
      </c>
      <c r="BU50" s="142">
        <v>0</v>
      </c>
      <c r="BV50" s="142">
        <v>0</v>
      </c>
      <c r="BW50" s="142">
        <v>0</v>
      </c>
      <c r="BX50" s="142">
        <v>0</v>
      </c>
    </row>
    <row r="51" spans="2:76" ht="15.75" thickBot="1">
      <c r="B51" s="118" t="s">
        <v>160</v>
      </c>
      <c r="C51" s="169">
        <v>0</v>
      </c>
      <c r="D51" s="169">
        <v>0</v>
      </c>
      <c r="E51" s="169">
        <v>0</v>
      </c>
      <c r="F51" s="169">
        <v>0</v>
      </c>
      <c r="G51" s="169">
        <v>0</v>
      </c>
      <c r="H51" s="169">
        <v>0</v>
      </c>
      <c r="I51" s="169">
        <v>0</v>
      </c>
      <c r="J51" s="169">
        <v>0</v>
      </c>
      <c r="K51" s="169">
        <v>0</v>
      </c>
      <c r="L51" s="169">
        <v>0</v>
      </c>
      <c r="M51" s="169">
        <v>0</v>
      </c>
      <c r="N51" s="169">
        <v>0</v>
      </c>
      <c r="O51" s="169">
        <v>0</v>
      </c>
      <c r="P51" s="169">
        <v>0</v>
      </c>
      <c r="Q51" s="169">
        <v>0</v>
      </c>
      <c r="R51" s="169">
        <v>0</v>
      </c>
      <c r="S51" s="169">
        <v>0</v>
      </c>
      <c r="T51" s="169">
        <v>0</v>
      </c>
      <c r="U51" s="169">
        <v>0</v>
      </c>
      <c r="V51" s="169">
        <v>0</v>
      </c>
      <c r="W51" s="169">
        <v>0</v>
      </c>
      <c r="X51" s="169">
        <v>0</v>
      </c>
      <c r="Y51" s="169">
        <v>0</v>
      </c>
      <c r="Z51" s="169">
        <v>0</v>
      </c>
      <c r="AA51" s="169">
        <v>0</v>
      </c>
      <c r="AB51" s="169">
        <v>0</v>
      </c>
      <c r="AC51" s="169">
        <v>0</v>
      </c>
      <c r="AD51" s="169">
        <v>0</v>
      </c>
      <c r="AE51" s="169">
        <v>0</v>
      </c>
      <c r="AF51" s="169">
        <v>0</v>
      </c>
      <c r="AG51" s="169">
        <v>0</v>
      </c>
      <c r="AH51" s="169">
        <v>0</v>
      </c>
      <c r="AI51" s="169">
        <v>0</v>
      </c>
      <c r="AJ51" s="169">
        <v>0</v>
      </c>
      <c r="AK51" s="169">
        <v>0</v>
      </c>
      <c r="AL51" s="169">
        <v>0</v>
      </c>
      <c r="AM51" s="169">
        <v>0</v>
      </c>
      <c r="AN51" s="169">
        <v>0</v>
      </c>
      <c r="AO51" s="169">
        <v>1039</v>
      </c>
      <c r="AP51" s="169">
        <v>10</v>
      </c>
      <c r="AQ51" s="169">
        <v>1576</v>
      </c>
      <c r="AR51" s="169">
        <v>0</v>
      </c>
      <c r="AS51" s="169">
        <v>0</v>
      </c>
      <c r="AT51" s="169">
        <v>0</v>
      </c>
      <c r="AU51" s="169">
        <v>1501</v>
      </c>
      <c r="AV51" s="169">
        <v>726</v>
      </c>
      <c r="AW51" s="169">
        <v>729.91</v>
      </c>
      <c r="AX51" s="169">
        <v>0</v>
      </c>
      <c r="AY51" s="223">
        <v>0</v>
      </c>
      <c r="AZ51" s="223">
        <v>0</v>
      </c>
      <c r="BA51" s="223">
        <v>0</v>
      </c>
      <c r="BB51" s="223">
        <v>0</v>
      </c>
      <c r="BC51" s="223">
        <v>0</v>
      </c>
      <c r="BD51" s="223">
        <v>0</v>
      </c>
      <c r="BE51" s="223">
        <v>0</v>
      </c>
      <c r="BF51" s="223">
        <v>0</v>
      </c>
      <c r="BG51" s="223">
        <v>0</v>
      </c>
      <c r="BH51" s="223">
        <v>0</v>
      </c>
      <c r="BI51" s="223">
        <v>0</v>
      </c>
      <c r="BJ51" s="223">
        <v>0</v>
      </c>
      <c r="BK51" s="223">
        <v>0</v>
      </c>
      <c r="BL51" s="223">
        <v>0</v>
      </c>
      <c r="BM51" s="223">
        <v>0</v>
      </c>
      <c r="BN51" s="223">
        <v>0</v>
      </c>
      <c r="BO51" s="223">
        <v>0</v>
      </c>
      <c r="BP51" s="223">
        <v>0</v>
      </c>
      <c r="BQ51" s="223">
        <v>0</v>
      </c>
      <c r="BR51" s="223">
        <v>0</v>
      </c>
      <c r="BS51" s="223">
        <v>0</v>
      </c>
      <c r="BT51" s="223">
        <v>0</v>
      </c>
      <c r="BU51" s="223">
        <v>0</v>
      </c>
      <c r="BV51" s="223">
        <v>0</v>
      </c>
      <c r="BW51" s="223">
        <v>0</v>
      </c>
      <c r="BX51" s="223">
        <v>0</v>
      </c>
    </row>
    <row r="52" spans="2:76" ht="6.75" customHeight="1">
      <c r="B52" s="36"/>
      <c r="C52" s="37"/>
      <c r="D52" s="34"/>
      <c r="E52" s="37"/>
      <c r="F52" s="37"/>
      <c r="G52" s="37"/>
      <c r="H52" s="37"/>
      <c r="I52" s="37"/>
      <c r="J52" s="37"/>
      <c r="K52" s="37"/>
      <c r="L52" s="37"/>
      <c r="M52" s="37"/>
      <c r="N52" s="37"/>
      <c r="O52" s="37"/>
      <c r="P52" s="37"/>
      <c r="Q52" s="37"/>
      <c r="R52" s="37"/>
      <c r="S52" s="37"/>
      <c r="T52" s="37"/>
      <c r="U52" s="37"/>
      <c r="V52" s="37"/>
      <c r="W52" s="37"/>
      <c r="X52" s="37"/>
      <c r="Y52" s="128"/>
      <c r="BC52" s="182"/>
      <c r="BD52" s="182"/>
      <c r="BQ52" s="263"/>
      <c r="BR52" s="263"/>
      <c r="BS52" s="263"/>
      <c r="BT52" s="263"/>
      <c r="BU52" s="263"/>
      <c r="BV52" s="263"/>
      <c r="BW52" s="263"/>
      <c r="BX52" s="263"/>
    </row>
    <row r="53" spans="2:76" ht="15">
      <c r="B53" s="58" t="s">
        <v>183</v>
      </c>
      <c r="C53" s="200"/>
      <c r="D53" s="200"/>
      <c r="E53" s="200"/>
      <c r="F53" s="200"/>
      <c r="G53" s="201"/>
      <c r="H53" s="201"/>
      <c r="I53" s="201"/>
      <c r="J53" s="201"/>
      <c r="K53" s="201"/>
      <c r="L53" s="201"/>
      <c r="M53" s="201"/>
      <c r="N53" s="201"/>
      <c r="O53" s="201"/>
      <c r="P53" s="201"/>
      <c r="Q53" s="201"/>
      <c r="R53" s="201"/>
      <c r="S53" s="201"/>
      <c r="T53" s="201"/>
      <c r="U53" s="201"/>
      <c r="V53" s="201"/>
      <c r="W53" s="201"/>
      <c r="X53" s="201"/>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82"/>
      <c r="BD53" s="182"/>
      <c r="BQ53" s="263"/>
      <c r="BR53" s="263"/>
      <c r="BS53" s="263"/>
      <c r="BT53" s="263"/>
      <c r="BU53" s="263"/>
      <c r="BV53" s="263"/>
      <c r="BW53" s="263"/>
      <c r="BX53" s="263"/>
    </row>
    <row r="54" spans="2:76" ht="15">
      <c r="B54" s="268" t="s">
        <v>206</v>
      </c>
      <c r="C54" s="200"/>
      <c r="D54" s="200"/>
      <c r="E54" s="200"/>
      <c r="F54" s="200"/>
      <c r="G54" s="201"/>
      <c r="H54" s="201"/>
      <c r="I54" s="201"/>
      <c r="J54" s="201"/>
      <c r="K54" s="201"/>
      <c r="L54" s="201"/>
      <c r="M54" s="201"/>
      <c r="N54" s="201"/>
      <c r="O54" s="201"/>
      <c r="P54" s="201"/>
      <c r="Q54" s="201"/>
      <c r="R54" s="201"/>
      <c r="S54" s="201"/>
      <c r="T54" s="201"/>
      <c r="U54" s="201"/>
      <c r="V54" s="201"/>
      <c r="W54" s="201"/>
      <c r="X54" s="201"/>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82"/>
      <c r="BD54" s="182"/>
      <c r="BQ54" s="263"/>
      <c r="BR54" s="263"/>
      <c r="BS54" s="263"/>
      <c r="BT54" s="263"/>
      <c r="BU54" s="263"/>
      <c r="BV54" s="263"/>
      <c r="BW54" s="263"/>
      <c r="BX54" s="263"/>
    </row>
    <row r="55" spans="2:76" ht="15.75" customHeight="1">
      <c r="B55" s="61" t="s">
        <v>108</v>
      </c>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182"/>
      <c r="BD55" s="182"/>
      <c r="BQ55" s="263"/>
      <c r="BR55" s="263"/>
      <c r="BS55" s="263"/>
      <c r="BT55" s="263"/>
      <c r="BU55" s="263"/>
      <c r="BV55" s="263"/>
      <c r="BW55" s="263"/>
      <c r="BX55" s="263"/>
    </row>
    <row r="56" spans="2:76" ht="14.25" customHeight="1">
      <c r="B56" s="59" t="s">
        <v>112</v>
      </c>
      <c r="C56" s="59"/>
      <c r="D56" s="59"/>
      <c r="E56" s="59"/>
      <c r="F56" s="59"/>
      <c r="G56" s="37"/>
      <c r="H56" s="37"/>
      <c r="I56" s="37"/>
      <c r="J56" s="37"/>
      <c r="K56" s="37"/>
      <c r="L56" s="37"/>
      <c r="M56" s="37"/>
      <c r="N56" s="37"/>
      <c r="O56" s="37"/>
      <c r="P56" s="37"/>
      <c r="Q56" s="37"/>
      <c r="R56" s="37"/>
      <c r="S56" s="37"/>
      <c r="T56" s="37"/>
      <c r="U56" s="37"/>
      <c r="V56" s="37"/>
      <c r="W56" s="37"/>
      <c r="X56" s="37"/>
      <c r="Y56" s="128"/>
      <c r="BC56" s="182"/>
      <c r="BD56" s="182"/>
      <c r="BQ56" s="263"/>
      <c r="BR56" s="263"/>
      <c r="BS56" s="263"/>
      <c r="BT56" s="263"/>
      <c r="BU56" s="263"/>
      <c r="BV56" s="263"/>
      <c r="BW56" s="263"/>
      <c r="BX56" s="263"/>
    </row>
    <row r="57" spans="2:76" ht="81">
      <c r="B57" s="60" t="s">
        <v>136</v>
      </c>
      <c r="C57" s="60"/>
      <c r="D57" s="60"/>
      <c r="E57" s="60"/>
      <c r="F57" s="60"/>
      <c r="G57" s="37"/>
      <c r="H57" s="37"/>
      <c r="I57" s="37"/>
      <c r="J57" s="37"/>
      <c r="K57" s="37"/>
      <c r="L57" s="37"/>
      <c r="M57" s="37"/>
      <c r="N57" s="37"/>
      <c r="O57" s="37"/>
      <c r="P57" s="37"/>
      <c r="Q57" s="37"/>
      <c r="R57" s="37"/>
      <c r="S57" s="37"/>
      <c r="T57" s="37"/>
      <c r="U57" s="37"/>
      <c r="V57" s="37"/>
      <c r="W57" s="37"/>
      <c r="X57" s="37"/>
      <c r="Y57" s="128"/>
      <c r="BC57" s="182"/>
      <c r="BD57" s="182"/>
      <c r="BQ57" s="263"/>
      <c r="BR57" s="263"/>
      <c r="BS57" s="263"/>
      <c r="BT57" s="263"/>
      <c r="BU57" s="263"/>
      <c r="BV57" s="263"/>
      <c r="BW57" s="263"/>
      <c r="BX57" s="263"/>
    </row>
    <row r="58" spans="2:76" ht="27" customHeight="1">
      <c r="B58" s="129" t="s">
        <v>113</v>
      </c>
      <c r="C58" s="60"/>
      <c r="D58" s="60"/>
      <c r="E58" s="60"/>
      <c r="F58" s="60"/>
      <c r="G58" s="37"/>
      <c r="H58" s="37"/>
      <c r="I58" s="37"/>
      <c r="J58" s="37"/>
      <c r="K58" s="37"/>
      <c r="L58" s="37"/>
      <c r="M58" s="37"/>
      <c r="N58" s="37"/>
      <c r="O58" s="37"/>
      <c r="P58" s="37"/>
      <c r="Q58" s="37"/>
      <c r="R58" s="37"/>
      <c r="S58" s="37"/>
      <c r="T58" s="37"/>
      <c r="U58" s="37"/>
      <c r="V58" s="37"/>
      <c r="W58" s="37"/>
      <c r="X58" s="37"/>
      <c r="Y58" s="128"/>
      <c r="BC58" s="182"/>
      <c r="BD58" s="182"/>
      <c r="BQ58" s="263"/>
      <c r="BR58" s="263"/>
      <c r="BS58" s="263"/>
      <c r="BT58" s="263"/>
      <c r="BU58" s="263"/>
      <c r="BV58" s="263"/>
      <c r="BW58" s="263"/>
      <c r="BX58" s="263"/>
    </row>
    <row r="59" spans="2:76" ht="27.75" customHeight="1">
      <c r="B59" s="61" t="s">
        <v>110</v>
      </c>
      <c r="C59" s="61"/>
      <c r="D59" s="61"/>
      <c r="E59" s="61"/>
      <c r="F59" s="61"/>
      <c r="G59" s="37"/>
      <c r="H59" s="37"/>
      <c r="I59" s="37"/>
      <c r="J59" s="37"/>
      <c r="K59" s="37"/>
      <c r="L59" s="37"/>
      <c r="M59" s="37"/>
      <c r="N59" s="37"/>
      <c r="O59" s="37"/>
      <c r="P59" s="37"/>
      <c r="Q59" s="37"/>
      <c r="R59" s="37"/>
      <c r="S59" s="37"/>
      <c r="T59" s="37"/>
      <c r="U59" s="37"/>
      <c r="V59" s="37"/>
      <c r="W59" s="37"/>
      <c r="X59" s="37"/>
      <c r="Y59" s="128"/>
      <c r="BC59" s="182"/>
      <c r="BD59" s="182"/>
      <c r="BQ59" s="263"/>
      <c r="BR59" s="263"/>
      <c r="BS59" s="263"/>
      <c r="BT59" s="263"/>
      <c r="BU59" s="263"/>
      <c r="BV59" s="263"/>
      <c r="BW59" s="263"/>
      <c r="BX59" s="263"/>
    </row>
    <row r="60" spans="2:76" ht="26.25" customHeight="1">
      <c r="B60" s="61" t="s">
        <v>107</v>
      </c>
      <c r="C60" s="61"/>
      <c r="D60" s="61"/>
      <c r="E60" s="61"/>
      <c r="F60" s="61"/>
      <c r="G60" s="37"/>
      <c r="H60" s="37"/>
      <c r="I60" s="37"/>
      <c r="J60" s="37"/>
      <c r="K60" s="37"/>
      <c r="L60" s="37"/>
      <c r="M60" s="37"/>
      <c r="N60" s="37"/>
      <c r="O60" s="37"/>
      <c r="P60" s="37"/>
      <c r="Q60" s="37"/>
      <c r="R60" s="37"/>
      <c r="S60" s="37"/>
      <c r="T60" s="37"/>
      <c r="U60" s="37"/>
      <c r="V60" s="37"/>
      <c r="W60" s="37"/>
      <c r="X60" s="37"/>
      <c r="Y60" s="128"/>
      <c r="BC60" s="182"/>
      <c r="BD60" s="182"/>
      <c r="BQ60" s="263"/>
      <c r="BR60" s="263"/>
      <c r="BS60" s="263"/>
      <c r="BT60" s="263"/>
      <c r="BU60" s="263"/>
      <c r="BV60" s="263"/>
      <c r="BW60" s="263"/>
      <c r="BX60" s="263"/>
    </row>
    <row r="61" spans="2:76" ht="15">
      <c r="B61" s="36"/>
      <c r="C61" s="37"/>
      <c r="D61" s="34"/>
      <c r="E61" s="37"/>
      <c r="F61" s="37"/>
      <c r="G61" s="37"/>
      <c r="H61" s="37"/>
      <c r="I61" s="37"/>
      <c r="J61" s="37"/>
      <c r="K61" s="37"/>
      <c r="L61" s="37"/>
      <c r="M61" s="37"/>
      <c r="N61" s="37"/>
      <c r="O61" s="37"/>
      <c r="P61" s="37"/>
      <c r="Q61" s="37"/>
      <c r="R61" s="37"/>
      <c r="S61" s="37"/>
      <c r="T61" s="37"/>
      <c r="U61" s="37"/>
      <c r="V61" s="37"/>
      <c r="W61" s="37"/>
      <c r="X61" s="37"/>
      <c r="Y61" s="128"/>
      <c r="AL61" s="181"/>
      <c r="AP61" s="181"/>
      <c r="AT61" s="181"/>
      <c r="AU61" s="181"/>
      <c r="AV61" s="181"/>
      <c r="AW61" s="181"/>
      <c r="AX61" s="181"/>
      <c r="AY61" s="231"/>
      <c r="AZ61" s="231"/>
      <c r="BA61" s="231"/>
      <c r="BB61" s="231"/>
      <c r="BC61" s="231"/>
      <c r="BD61" s="231"/>
      <c r="BE61" s="231"/>
      <c r="BF61" s="231"/>
      <c r="BQ61" s="263"/>
      <c r="BR61" s="263"/>
      <c r="BS61" s="263"/>
      <c r="BT61" s="263"/>
      <c r="BU61" s="263"/>
      <c r="BV61" s="263"/>
      <c r="BW61" s="263"/>
      <c r="BX61" s="263"/>
    </row>
    <row r="62" spans="2:76" ht="15">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181"/>
      <c r="AP62" s="181"/>
      <c r="AT62" s="181"/>
      <c r="AU62" s="181"/>
      <c r="AV62" s="181"/>
      <c r="AW62" s="181"/>
      <c r="AX62" s="181"/>
      <c r="AY62" s="128"/>
      <c r="AZ62" s="128"/>
      <c r="BA62" s="128"/>
      <c r="BB62" s="128"/>
      <c r="BC62" s="128"/>
      <c r="BD62" s="128"/>
      <c r="BE62" s="128"/>
      <c r="BF62" s="128"/>
      <c r="BQ62" s="263"/>
      <c r="BR62" s="263"/>
      <c r="BS62" s="263"/>
      <c r="BT62" s="263"/>
      <c r="BU62" s="263"/>
      <c r="BV62" s="263"/>
      <c r="BW62" s="263"/>
      <c r="BX62" s="263"/>
    </row>
    <row r="63" spans="2:76" ht="15">
      <c r="B63" s="32" t="s">
        <v>157</v>
      </c>
      <c r="C63" s="32"/>
      <c r="D63" s="32"/>
      <c r="E63" s="32"/>
      <c r="F63" s="32"/>
      <c r="G63" s="32"/>
      <c r="H63" s="32"/>
      <c r="I63" s="32"/>
      <c r="J63" s="32"/>
      <c r="K63" s="32"/>
      <c r="L63" s="32"/>
      <c r="M63" s="32"/>
      <c r="N63" s="32"/>
      <c r="O63" s="32"/>
      <c r="P63" s="32"/>
      <c r="Q63" s="32"/>
      <c r="R63" s="32"/>
      <c r="S63" s="32"/>
      <c r="T63" s="32"/>
      <c r="U63" s="32"/>
      <c r="V63" s="32"/>
      <c r="W63" s="32"/>
      <c r="X63" s="32"/>
      <c r="Y63" s="128"/>
      <c r="AL63" s="181"/>
      <c r="AP63" s="181"/>
      <c r="AT63" s="181"/>
      <c r="AU63" s="181"/>
      <c r="AV63" s="181"/>
      <c r="AW63" s="181"/>
      <c r="AX63" s="181"/>
      <c r="AY63" s="181"/>
      <c r="AZ63" s="181"/>
      <c r="BA63" s="181"/>
      <c r="BB63" s="181"/>
      <c r="BC63" s="181"/>
      <c r="BD63" s="181"/>
      <c r="BE63" s="181"/>
      <c r="BF63" s="181"/>
      <c r="BQ63" s="263"/>
      <c r="BR63" s="263"/>
      <c r="BS63" s="263"/>
      <c r="BT63" s="263"/>
      <c r="BU63" s="263"/>
      <c r="BV63" s="263"/>
      <c r="BW63" s="263"/>
      <c r="BX63" s="263"/>
    </row>
    <row r="64" spans="2:76" ht="15.75" thickBot="1">
      <c r="B64" s="47" t="s">
        <v>61</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BC64" s="182"/>
      <c r="BD64" s="182"/>
      <c r="BO64" s="269"/>
      <c r="BP64" s="269"/>
      <c r="BQ64" s="269"/>
      <c r="BR64" s="269"/>
      <c r="BS64" s="269"/>
      <c r="BT64" s="269" t="s">
        <v>198</v>
      </c>
      <c r="BU64" s="269" t="s">
        <v>198</v>
      </c>
      <c r="BV64" s="269" t="s">
        <v>198</v>
      </c>
      <c r="BW64" s="269" t="s">
        <v>198</v>
      </c>
      <c r="BX64" s="269" t="s">
        <v>208</v>
      </c>
    </row>
    <row r="65" spans="2:76" ht="26.25" thickBot="1">
      <c r="B65" s="248" t="s">
        <v>3</v>
      </c>
      <c r="C65" s="249" t="s">
        <v>98</v>
      </c>
      <c r="D65" s="250" t="s">
        <v>97</v>
      </c>
      <c r="E65" s="251" t="s">
        <v>96</v>
      </c>
      <c r="F65" s="251" t="s">
        <v>95</v>
      </c>
      <c r="G65" s="251" t="s">
        <v>94</v>
      </c>
      <c r="H65" s="251" t="s">
        <v>93</v>
      </c>
      <c r="I65" s="251" t="s">
        <v>92</v>
      </c>
      <c r="J65" s="251" t="s">
        <v>91</v>
      </c>
      <c r="K65" s="251" t="s">
        <v>90</v>
      </c>
      <c r="L65" s="252" t="s">
        <v>89</v>
      </c>
      <c r="M65" s="251" t="s">
        <v>88</v>
      </c>
      <c r="N65" s="252" t="s">
        <v>87</v>
      </c>
      <c r="O65" s="252" t="s">
        <v>86</v>
      </c>
      <c r="P65" s="252" t="s">
        <v>85</v>
      </c>
      <c r="Q65" s="252" t="s">
        <v>84</v>
      </c>
      <c r="R65" s="251" t="s">
        <v>114</v>
      </c>
      <c r="S65" s="252" t="s">
        <v>99</v>
      </c>
      <c r="T65" s="253" t="s">
        <v>100</v>
      </c>
      <c r="U65" s="252" t="s">
        <v>101</v>
      </c>
      <c r="V65" s="254" t="s">
        <v>146</v>
      </c>
      <c r="W65" s="252" t="s">
        <v>145</v>
      </c>
      <c r="X65" s="252" t="s">
        <v>138</v>
      </c>
      <c r="Y65" s="252" t="s">
        <v>102</v>
      </c>
      <c r="Z65" s="252" t="s">
        <v>139</v>
      </c>
      <c r="AA65" s="255" t="s">
        <v>140</v>
      </c>
      <c r="AB65" s="255" t="s">
        <v>141</v>
      </c>
      <c r="AC65" s="255" t="s">
        <v>142</v>
      </c>
      <c r="AD65" s="255" t="s">
        <v>143</v>
      </c>
      <c r="AE65" s="255" t="s">
        <v>144</v>
      </c>
      <c r="AF65" s="255" t="s">
        <v>147</v>
      </c>
      <c r="AG65" s="255" t="s">
        <v>148</v>
      </c>
      <c r="AH65" s="255" t="s">
        <v>151</v>
      </c>
      <c r="AI65" s="255" t="s">
        <v>150</v>
      </c>
      <c r="AJ65" s="255" t="s">
        <v>168</v>
      </c>
      <c r="AK65" s="255" t="s">
        <v>152</v>
      </c>
      <c r="AL65" s="255" t="s">
        <v>156</v>
      </c>
      <c r="AM65" s="255" t="s">
        <v>155</v>
      </c>
      <c r="AN65" s="255" t="s">
        <v>158</v>
      </c>
      <c r="AO65" s="255" t="s">
        <v>159</v>
      </c>
      <c r="AP65" s="255" t="s">
        <v>169</v>
      </c>
      <c r="AQ65" s="255" t="s">
        <v>170</v>
      </c>
      <c r="AR65" s="255" t="s">
        <v>171</v>
      </c>
      <c r="AS65" s="256" t="s">
        <v>172</v>
      </c>
      <c r="AT65" s="257" t="s">
        <v>173</v>
      </c>
      <c r="AU65" s="257" t="s">
        <v>174</v>
      </c>
      <c r="AV65" s="257" t="s">
        <v>175</v>
      </c>
      <c r="AW65" s="257" t="s">
        <v>176</v>
      </c>
      <c r="AX65" s="247" t="s">
        <v>178</v>
      </c>
      <c r="AY65" s="224" t="s">
        <v>179</v>
      </c>
      <c r="AZ65" s="224" t="s">
        <v>180</v>
      </c>
      <c r="BA65" s="224" t="s">
        <v>181</v>
      </c>
      <c r="BB65" s="224" t="s">
        <v>184</v>
      </c>
      <c r="BC65" s="224" t="s">
        <v>185</v>
      </c>
      <c r="BD65" s="224" t="s">
        <v>186</v>
      </c>
      <c r="BE65" s="224" t="s">
        <v>187</v>
      </c>
      <c r="BF65" s="224" t="s">
        <v>188</v>
      </c>
      <c r="BG65" s="224" t="s">
        <v>189</v>
      </c>
      <c r="BH65" s="224" t="s">
        <v>190</v>
      </c>
      <c r="BI65" s="224" t="s">
        <v>191</v>
      </c>
      <c r="BJ65" s="224" t="s">
        <v>192</v>
      </c>
      <c r="BK65" s="224" t="s">
        <v>193</v>
      </c>
      <c r="BL65" s="224" t="s">
        <v>194</v>
      </c>
      <c r="BM65" s="224" t="s">
        <v>195</v>
      </c>
      <c r="BN65" s="224" t="s">
        <v>196</v>
      </c>
      <c r="BO65" s="224" t="s">
        <v>197</v>
      </c>
      <c r="BP65" s="224" t="s">
        <v>199</v>
      </c>
      <c r="BQ65" s="224" t="s">
        <v>202</v>
      </c>
      <c r="BR65" s="224" t="s">
        <v>209</v>
      </c>
      <c r="BS65" s="224" t="s">
        <v>204</v>
      </c>
      <c r="BT65" s="235" t="s">
        <v>207</v>
      </c>
      <c r="BU65" s="235" t="s">
        <v>210</v>
      </c>
      <c r="BV65" s="235" t="s">
        <v>211</v>
      </c>
      <c r="BW65" s="235" t="s">
        <v>212</v>
      </c>
      <c r="BX65" s="235" t="s">
        <v>213</v>
      </c>
    </row>
    <row r="66" spans="2:76" s="127" customFormat="1" ht="14.25">
      <c r="B66" s="63" t="s">
        <v>62</v>
      </c>
      <c r="C66" s="86">
        <f>C67+C82+C85</f>
        <v>198.57</v>
      </c>
      <c r="D66" s="86">
        <f aca="true" t="shared" si="8" ref="D66:AX66">D67+D82+D85</f>
        <v>221.82999999999998</v>
      </c>
      <c r="E66" s="86">
        <f t="shared" si="8"/>
        <v>145.59</v>
      </c>
      <c r="F66" s="86">
        <f t="shared" si="8"/>
        <v>233.01000000000002</v>
      </c>
      <c r="G66" s="86">
        <f t="shared" si="8"/>
        <v>218.15</v>
      </c>
      <c r="H66" s="86">
        <f t="shared" si="8"/>
        <v>237.35</v>
      </c>
      <c r="I66" s="86">
        <f t="shared" si="8"/>
        <v>211.32999999999998</v>
      </c>
      <c r="J66" s="86">
        <f t="shared" si="8"/>
        <v>243.63</v>
      </c>
      <c r="K66" s="86">
        <f t="shared" si="8"/>
        <v>225.98000000000002</v>
      </c>
      <c r="L66" s="86">
        <f t="shared" si="8"/>
        <v>272.40999999999997</v>
      </c>
      <c r="M66" s="86">
        <f t="shared" si="8"/>
        <v>227.04000000000002</v>
      </c>
      <c r="N66" s="86">
        <f t="shared" si="8"/>
        <v>278.93</v>
      </c>
      <c r="O66" s="86">
        <f t="shared" si="8"/>
        <v>202.41</v>
      </c>
      <c r="P66" s="86">
        <f t="shared" si="8"/>
        <v>283.88</v>
      </c>
      <c r="Q66" s="86">
        <f t="shared" si="8"/>
        <v>193.7</v>
      </c>
      <c r="R66" s="86">
        <f t="shared" si="8"/>
        <v>287.9</v>
      </c>
      <c r="S66" s="86">
        <f t="shared" si="8"/>
        <v>179.08</v>
      </c>
      <c r="T66" s="86">
        <f t="shared" si="8"/>
        <v>282.56</v>
      </c>
      <c r="U66" s="86">
        <f t="shared" si="8"/>
        <v>165.34</v>
      </c>
      <c r="V66" s="86">
        <f t="shared" si="8"/>
        <v>249.86999999999998</v>
      </c>
      <c r="W66" s="86">
        <f t="shared" si="8"/>
        <v>206.63129429</v>
      </c>
      <c r="X66" s="86">
        <f t="shared" si="8"/>
        <v>275.25</v>
      </c>
      <c r="Y66" s="86">
        <f t="shared" si="8"/>
        <v>181.495</v>
      </c>
      <c r="Z66" s="86">
        <f t="shared" si="8"/>
        <v>281.49299999999994</v>
      </c>
      <c r="AA66" s="86">
        <f t="shared" si="8"/>
        <v>180.624</v>
      </c>
      <c r="AB66" s="86">
        <f t="shared" si="8"/>
        <v>278.238</v>
      </c>
      <c r="AC66" s="86">
        <f t="shared" si="8"/>
        <v>166.10500000000002</v>
      </c>
      <c r="AD66" s="86">
        <f t="shared" si="8"/>
        <v>267.67600000000004</v>
      </c>
      <c r="AE66" s="86">
        <f t="shared" si="8"/>
        <v>176.84</v>
      </c>
      <c r="AF66" s="86">
        <f t="shared" si="8"/>
        <v>254.79</v>
      </c>
      <c r="AG66" s="86">
        <f t="shared" si="8"/>
        <v>139.66</v>
      </c>
      <c r="AH66" s="86">
        <f t="shared" si="8"/>
        <v>240.73100000000002</v>
      </c>
      <c r="AI66" s="86">
        <f t="shared" si="8"/>
        <v>168.325</v>
      </c>
      <c r="AJ66" s="86">
        <f t="shared" si="8"/>
        <v>229.7159</v>
      </c>
      <c r="AK66" s="86">
        <f t="shared" si="8"/>
        <v>160.61</v>
      </c>
      <c r="AL66" s="86">
        <f t="shared" si="8"/>
        <v>240.234</v>
      </c>
      <c r="AM66" s="86">
        <f t="shared" si="8"/>
        <v>212.90300000000002</v>
      </c>
      <c r="AN66" s="86">
        <f t="shared" si="8"/>
        <v>325.37199999999996</v>
      </c>
      <c r="AO66" s="86">
        <f t="shared" si="8"/>
        <v>188.25500000000002</v>
      </c>
      <c r="AP66" s="86">
        <f t="shared" si="8"/>
        <v>337.71400000000006</v>
      </c>
      <c r="AQ66" s="86">
        <f t="shared" si="8"/>
        <v>217.068</v>
      </c>
      <c r="AR66" s="86">
        <f t="shared" si="8"/>
        <v>371</v>
      </c>
      <c r="AS66" s="86">
        <f t="shared" si="8"/>
        <v>236.79999999999995</v>
      </c>
      <c r="AT66" s="86">
        <f t="shared" si="8"/>
        <v>389.06999999999994</v>
      </c>
      <c r="AU66" s="86">
        <f t="shared" si="8"/>
        <v>246.32</v>
      </c>
      <c r="AV66" s="86">
        <f t="shared" si="8"/>
        <v>395.26000000000005</v>
      </c>
      <c r="AW66" s="86">
        <f t="shared" si="8"/>
        <v>289.10200000000003</v>
      </c>
      <c r="AX66" s="86">
        <f t="shared" si="8"/>
        <v>469.084</v>
      </c>
      <c r="AY66" s="191">
        <v>299.99061693768454</v>
      </c>
      <c r="AZ66" s="191">
        <v>493.12111733158133</v>
      </c>
      <c r="BA66" s="191">
        <v>315.39719762000004</v>
      </c>
      <c r="BB66" s="191">
        <v>678.02531557</v>
      </c>
      <c r="BC66" s="191">
        <v>429.09571389000007</v>
      </c>
      <c r="BD66" s="191">
        <v>660.80061397</v>
      </c>
      <c r="BE66" s="191">
        <v>492.78134882000006</v>
      </c>
      <c r="BF66" s="191">
        <v>707.3876925943916</v>
      </c>
      <c r="BG66" s="191">
        <v>574.4941777736165</v>
      </c>
      <c r="BH66" s="191">
        <v>628.8188681272758</v>
      </c>
      <c r="BI66" s="191">
        <v>589.5088534872099</v>
      </c>
      <c r="BJ66" s="191">
        <v>559.3023810307303</v>
      </c>
      <c r="BK66" s="191">
        <v>426.7839689199999</v>
      </c>
      <c r="BL66" s="191">
        <v>443.16180517210364</v>
      </c>
      <c r="BM66" s="191">
        <v>432.29514943</v>
      </c>
      <c r="BN66" s="191">
        <v>375.9845861886977</v>
      </c>
      <c r="BO66" s="191">
        <v>336.2322022669177</v>
      </c>
      <c r="BP66" s="191">
        <v>675.0552621330395</v>
      </c>
      <c r="BQ66" s="191">
        <v>572.9032419429441</v>
      </c>
      <c r="BR66" s="191">
        <v>733.8472829448297</v>
      </c>
      <c r="BS66" s="191">
        <v>582.606705139109</v>
      </c>
      <c r="BT66" s="191">
        <v>925.2252528165927</v>
      </c>
      <c r="BU66" s="191">
        <v>788.7751331475866</v>
      </c>
      <c r="BV66" s="191">
        <v>1021.4717094774775</v>
      </c>
      <c r="BW66" s="191">
        <v>793.899215490214</v>
      </c>
      <c r="BX66" s="191">
        <v>1194.8115437439392</v>
      </c>
    </row>
    <row r="67" spans="2:76" s="127" customFormat="1" ht="14.25">
      <c r="B67" s="71" t="s">
        <v>122</v>
      </c>
      <c r="C67" s="86">
        <f>C68+C78</f>
        <v>177.57</v>
      </c>
      <c r="D67" s="86">
        <f aca="true" t="shared" si="9" ref="D67:AX67">D68+D78</f>
        <v>210.82999999999998</v>
      </c>
      <c r="E67" s="86">
        <f t="shared" si="9"/>
        <v>133.59</v>
      </c>
      <c r="F67" s="86">
        <f t="shared" si="9"/>
        <v>223.01000000000002</v>
      </c>
      <c r="G67" s="86">
        <f t="shared" si="9"/>
        <v>199.15</v>
      </c>
      <c r="H67" s="86">
        <f t="shared" si="9"/>
        <v>226.35</v>
      </c>
      <c r="I67" s="86">
        <f t="shared" si="9"/>
        <v>192.32999999999998</v>
      </c>
      <c r="J67" s="86">
        <f t="shared" si="9"/>
        <v>236.63</v>
      </c>
      <c r="K67" s="86">
        <f t="shared" si="9"/>
        <v>203.98000000000002</v>
      </c>
      <c r="L67" s="86">
        <f t="shared" si="9"/>
        <v>259.40999999999997</v>
      </c>
      <c r="M67" s="86">
        <f t="shared" si="9"/>
        <v>214.04000000000002</v>
      </c>
      <c r="N67" s="86">
        <f t="shared" si="9"/>
        <v>272.93</v>
      </c>
      <c r="O67" s="86">
        <f t="shared" si="9"/>
        <v>187.41</v>
      </c>
      <c r="P67" s="86">
        <f t="shared" si="9"/>
        <v>262.88</v>
      </c>
      <c r="Q67" s="86">
        <f t="shared" si="9"/>
        <v>175.7</v>
      </c>
      <c r="R67" s="86">
        <f t="shared" si="9"/>
        <v>265.9</v>
      </c>
      <c r="S67" s="86">
        <f t="shared" si="9"/>
        <v>143.36</v>
      </c>
      <c r="T67" s="86">
        <f t="shared" si="9"/>
        <v>238.32</v>
      </c>
      <c r="U67" s="86">
        <f t="shared" si="9"/>
        <v>138.34</v>
      </c>
      <c r="V67" s="86">
        <f t="shared" si="9"/>
        <v>210.70999999999998</v>
      </c>
      <c r="W67" s="86">
        <f t="shared" si="9"/>
        <v>163.04329429</v>
      </c>
      <c r="X67" s="86">
        <f t="shared" si="9"/>
        <v>224.7</v>
      </c>
      <c r="Y67" s="86">
        <f t="shared" si="9"/>
        <v>135.075</v>
      </c>
      <c r="Z67" s="86">
        <f t="shared" si="9"/>
        <v>233.61299999999994</v>
      </c>
      <c r="AA67" s="86">
        <f t="shared" si="9"/>
        <v>128.864</v>
      </c>
      <c r="AB67" s="86">
        <f t="shared" si="9"/>
        <v>232.748</v>
      </c>
      <c r="AC67" s="86">
        <f t="shared" si="9"/>
        <v>124.92500000000001</v>
      </c>
      <c r="AD67" s="86">
        <f t="shared" si="9"/>
        <v>230.192</v>
      </c>
      <c r="AE67" s="86">
        <f t="shared" si="9"/>
        <v>142.42</v>
      </c>
      <c r="AF67" s="86">
        <f t="shared" si="9"/>
        <v>222.65</v>
      </c>
      <c r="AG67" s="86">
        <f t="shared" si="9"/>
        <v>112.47</v>
      </c>
      <c r="AH67" s="86">
        <f t="shared" si="9"/>
        <v>222.401</v>
      </c>
      <c r="AI67" s="86">
        <f t="shared" si="9"/>
        <v>146.565</v>
      </c>
      <c r="AJ67" s="86">
        <f t="shared" si="9"/>
        <v>215.1159</v>
      </c>
      <c r="AK67" s="86">
        <f t="shared" si="9"/>
        <v>147.02</v>
      </c>
      <c r="AL67" s="86">
        <f t="shared" si="9"/>
        <v>214.104</v>
      </c>
      <c r="AM67" s="86">
        <f t="shared" si="9"/>
        <v>180.77300000000002</v>
      </c>
      <c r="AN67" s="86">
        <f t="shared" si="9"/>
        <v>287.82199999999995</v>
      </c>
      <c r="AO67" s="86">
        <f t="shared" si="9"/>
        <v>155.555</v>
      </c>
      <c r="AP67" s="86">
        <f t="shared" si="9"/>
        <v>311.66400000000004</v>
      </c>
      <c r="AQ67" s="86">
        <f t="shared" si="9"/>
        <v>183.818</v>
      </c>
      <c r="AR67" s="86">
        <f t="shared" si="9"/>
        <v>338.77</v>
      </c>
      <c r="AS67" s="86">
        <f t="shared" si="9"/>
        <v>208.83999999999997</v>
      </c>
      <c r="AT67" s="86">
        <f t="shared" si="9"/>
        <v>344.79999999999995</v>
      </c>
      <c r="AU67" s="86">
        <f t="shared" si="9"/>
        <v>206.01999999999998</v>
      </c>
      <c r="AV67" s="86">
        <f t="shared" si="9"/>
        <v>365.66</v>
      </c>
      <c r="AW67" s="86">
        <f t="shared" si="9"/>
        <v>242.44200000000004</v>
      </c>
      <c r="AX67" s="86">
        <f t="shared" si="9"/>
        <v>413.18600000000004</v>
      </c>
      <c r="AY67" s="191">
        <v>260.22471291999994</v>
      </c>
      <c r="AZ67" s="191">
        <v>461.73517340000006</v>
      </c>
      <c r="BA67" s="191">
        <v>275.64719762000004</v>
      </c>
      <c r="BB67" s="191">
        <v>557.80531557</v>
      </c>
      <c r="BC67" s="191">
        <v>360.1957138900001</v>
      </c>
      <c r="BD67" s="191">
        <v>586.00061397</v>
      </c>
      <c r="BE67" s="191">
        <v>415.8813488200001</v>
      </c>
      <c r="BF67" s="191">
        <v>597.0871468800001</v>
      </c>
      <c r="BG67" s="191">
        <v>482.58376010000006</v>
      </c>
      <c r="BH67" s="191">
        <v>517.17149904</v>
      </c>
      <c r="BI67" s="191">
        <v>457.94443155</v>
      </c>
      <c r="BJ67" s="191">
        <v>414.7046274</v>
      </c>
      <c r="BK67" s="191">
        <v>316.8739689199999</v>
      </c>
      <c r="BL67" s="191">
        <v>346.82780517210364</v>
      </c>
      <c r="BM67" s="191">
        <v>301.01414943</v>
      </c>
      <c r="BN67" s="191">
        <v>338.59158618869765</v>
      </c>
      <c r="BO67" s="191">
        <v>281.9796022669177</v>
      </c>
      <c r="BP67" s="191">
        <v>487.0646201330395</v>
      </c>
      <c r="BQ67" s="191">
        <v>428.10701817586255</v>
      </c>
      <c r="BR67" s="191">
        <v>651.2362829448297</v>
      </c>
      <c r="BS67" s="191">
        <v>494.73379750445974</v>
      </c>
      <c r="BT67" s="191">
        <v>758.679036900553</v>
      </c>
      <c r="BU67" s="191">
        <v>602.5920998075866</v>
      </c>
      <c r="BV67" s="191">
        <v>835.7151059070378</v>
      </c>
      <c r="BW67" s="191">
        <v>601.723132490214</v>
      </c>
      <c r="BX67" s="191">
        <v>930.3927460451484</v>
      </c>
    </row>
    <row r="68" spans="2:76" s="127" customFormat="1" ht="14.25">
      <c r="B68" s="69" t="s">
        <v>123</v>
      </c>
      <c r="C68" s="86">
        <f>SUM(C69:C77)</f>
        <v>172.57</v>
      </c>
      <c r="D68" s="86">
        <f aca="true" t="shared" si="10" ref="D68:AX68">SUM(D69:D77)</f>
        <v>210.82999999999998</v>
      </c>
      <c r="E68" s="86">
        <f t="shared" si="10"/>
        <v>125.99</v>
      </c>
      <c r="F68" s="86">
        <f t="shared" si="10"/>
        <v>222.01000000000002</v>
      </c>
      <c r="G68" s="86">
        <f t="shared" si="10"/>
        <v>191.88</v>
      </c>
      <c r="H68" s="86">
        <f t="shared" si="10"/>
        <v>225.35</v>
      </c>
      <c r="I68" s="86">
        <f t="shared" si="10"/>
        <v>192.32999999999998</v>
      </c>
      <c r="J68" s="86">
        <f t="shared" si="10"/>
        <v>234.63</v>
      </c>
      <c r="K68" s="86">
        <f t="shared" si="10"/>
        <v>201.98000000000002</v>
      </c>
      <c r="L68" s="86">
        <f t="shared" si="10"/>
        <v>259.40999999999997</v>
      </c>
      <c r="M68" s="86">
        <f t="shared" si="10"/>
        <v>208.04000000000002</v>
      </c>
      <c r="N68" s="86">
        <f t="shared" si="10"/>
        <v>272.93</v>
      </c>
      <c r="O68" s="86">
        <f t="shared" si="10"/>
        <v>177.41</v>
      </c>
      <c r="P68" s="86">
        <f t="shared" si="10"/>
        <v>248.88000000000002</v>
      </c>
      <c r="Q68" s="86">
        <f t="shared" si="10"/>
        <v>175.7</v>
      </c>
      <c r="R68" s="86">
        <f t="shared" si="10"/>
        <v>249.89999999999998</v>
      </c>
      <c r="S68" s="86">
        <f t="shared" si="10"/>
        <v>141.83</v>
      </c>
      <c r="T68" s="86">
        <f t="shared" si="10"/>
        <v>225.95</v>
      </c>
      <c r="U68" s="86">
        <f t="shared" si="10"/>
        <v>137.34</v>
      </c>
      <c r="V68" s="86">
        <f t="shared" si="10"/>
        <v>206.42999999999998</v>
      </c>
      <c r="W68" s="86">
        <f t="shared" si="10"/>
        <v>158.52329429</v>
      </c>
      <c r="X68" s="86">
        <f t="shared" si="10"/>
        <v>222.14</v>
      </c>
      <c r="Y68" s="86">
        <f t="shared" si="10"/>
        <v>124.675</v>
      </c>
      <c r="Z68" s="86">
        <f t="shared" si="10"/>
        <v>222.47299999999996</v>
      </c>
      <c r="AA68" s="86">
        <f t="shared" si="10"/>
        <v>128.864</v>
      </c>
      <c r="AB68" s="86">
        <f t="shared" si="10"/>
        <v>217.968</v>
      </c>
      <c r="AC68" s="86">
        <f t="shared" si="10"/>
        <v>124.92500000000001</v>
      </c>
      <c r="AD68" s="86">
        <f t="shared" si="10"/>
        <v>221.952</v>
      </c>
      <c r="AE68" s="86">
        <f t="shared" si="10"/>
        <v>139.94</v>
      </c>
      <c r="AF68" s="86">
        <f t="shared" si="10"/>
        <v>214.73000000000002</v>
      </c>
      <c r="AG68" s="86">
        <f t="shared" si="10"/>
        <v>111.67999999999999</v>
      </c>
      <c r="AH68" s="86">
        <f t="shared" si="10"/>
        <v>222.401</v>
      </c>
      <c r="AI68" s="86">
        <f t="shared" si="10"/>
        <v>146.565</v>
      </c>
      <c r="AJ68" s="86">
        <f t="shared" si="10"/>
        <v>201.6559</v>
      </c>
      <c r="AK68" s="86">
        <f t="shared" si="10"/>
        <v>144.9</v>
      </c>
      <c r="AL68" s="86">
        <f t="shared" si="10"/>
        <v>214.024</v>
      </c>
      <c r="AM68" s="86">
        <f t="shared" si="10"/>
        <v>174.8</v>
      </c>
      <c r="AN68" s="86">
        <f t="shared" si="10"/>
        <v>278.96199999999993</v>
      </c>
      <c r="AO68" s="86">
        <f t="shared" si="10"/>
        <v>155.555</v>
      </c>
      <c r="AP68" s="86">
        <f t="shared" si="10"/>
        <v>304.194</v>
      </c>
      <c r="AQ68" s="86">
        <f t="shared" si="10"/>
        <v>160.948</v>
      </c>
      <c r="AR68" s="86">
        <f t="shared" si="10"/>
        <v>306.93</v>
      </c>
      <c r="AS68" s="86">
        <f t="shared" si="10"/>
        <v>200.73999999999998</v>
      </c>
      <c r="AT68" s="86">
        <f t="shared" si="10"/>
        <v>338.4</v>
      </c>
      <c r="AU68" s="86">
        <f t="shared" si="10"/>
        <v>196.6</v>
      </c>
      <c r="AV68" s="86">
        <f t="shared" si="10"/>
        <v>355.44</v>
      </c>
      <c r="AW68" s="86">
        <f t="shared" si="10"/>
        <v>233.20200000000003</v>
      </c>
      <c r="AX68" s="86">
        <f t="shared" si="10"/>
        <v>383.72600000000006</v>
      </c>
      <c r="AY68" s="191">
        <v>222.88842974999994</v>
      </c>
      <c r="AZ68" s="191">
        <v>438.5401451800001</v>
      </c>
      <c r="BA68" s="191">
        <v>257.53415595</v>
      </c>
      <c r="BB68" s="191">
        <v>541.76075842</v>
      </c>
      <c r="BC68" s="191">
        <v>341.9863878500001</v>
      </c>
      <c r="BD68" s="191">
        <v>562.08087087</v>
      </c>
      <c r="BE68" s="191">
        <v>408.16805144000006</v>
      </c>
      <c r="BF68" s="191">
        <v>583.49755187</v>
      </c>
      <c r="BG68" s="191">
        <v>465.36662477000004</v>
      </c>
      <c r="BH68" s="191">
        <v>508.19236251</v>
      </c>
      <c r="BI68" s="191">
        <v>443.11834431</v>
      </c>
      <c r="BJ68" s="191">
        <v>391.66934655</v>
      </c>
      <c r="BK68" s="191">
        <v>304.37027950999993</v>
      </c>
      <c r="BL68" s="191">
        <v>337.68967695210364</v>
      </c>
      <c r="BM68" s="191">
        <v>284.85891494</v>
      </c>
      <c r="BN68" s="191">
        <v>334.52815086869765</v>
      </c>
      <c r="BO68" s="191">
        <v>279.2684772669177</v>
      </c>
      <c r="BP68" s="191">
        <v>474.6384903530395</v>
      </c>
      <c r="BQ68" s="191">
        <v>418.4830512758626</v>
      </c>
      <c r="BR68" s="191">
        <v>648.4405405148296</v>
      </c>
      <c r="BS68" s="191">
        <v>480.65495072445975</v>
      </c>
      <c r="BT68" s="191">
        <v>748.247518760553</v>
      </c>
      <c r="BU68" s="191">
        <v>589.3084272575866</v>
      </c>
      <c r="BV68" s="191">
        <v>829.2164813370379</v>
      </c>
      <c r="BW68" s="191">
        <v>593.749666310214</v>
      </c>
      <c r="BX68" s="191">
        <v>919.4223992951485</v>
      </c>
    </row>
    <row r="69" spans="2:76" ht="15">
      <c r="B69" s="65" t="s">
        <v>30</v>
      </c>
      <c r="C69" s="88">
        <v>24.13</v>
      </c>
      <c r="D69" s="89">
        <v>154.95</v>
      </c>
      <c r="E69" s="88">
        <v>9.26</v>
      </c>
      <c r="F69" s="89">
        <v>165.83</v>
      </c>
      <c r="G69" s="94">
        <v>12.45</v>
      </c>
      <c r="H69" s="91">
        <v>168.74</v>
      </c>
      <c r="I69" s="92">
        <v>12</v>
      </c>
      <c r="J69" s="88">
        <v>167</v>
      </c>
      <c r="K69" s="88">
        <v>12</v>
      </c>
      <c r="L69" s="88">
        <v>174.13</v>
      </c>
      <c r="M69" s="88">
        <v>13.25</v>
      </c>
      <c r="N69" s="88">
        <v>178.46</v>
      </c>
      <c r="O69" s="88">
        <v>9.2</v>
      </c>
      <c r="P69" s="88">
        <v>158</v>
      </c>
      <c r="Q69" s="88">
        <v>9.02</v>
      </c>
      <c r="R69" s="92">
        <v>157.78</v>
      </c>
      <c r="S69" s="91">
        <v>10.95</v>
      </c>
      <c r="T69" s="92">
        <v>149.91</v>
      </c>
      <c r="U69" s="91">
        <v>13</v>
      </c>
      <c r="V69" s="92">
        <v>133.70999999999998</v>
      </c>
      <c r="W69" s="91">
        <v>10.093497950000003</v>
      </c>
      <c r="X69" s="91">
        <v>144.89999999999998</v>
      </c>
      <c r="Y69" s="91">
        <v>11.6</v>
      </c>
      <c r="Z69" s="104">
        <v>145.92</v>
      </c>
      <c r="AA69" s="104">
        <v>12.353</v>
      </c>
      <c r="AB69" s="104">
        <v>144.98</v>
      </c>
      <c r="AC69" s="104">
        <v>10.31</v>
      </c>
      <c r="AD69" s="104">
        <v>141.17</v>
      </c>
      <c r="AE69" s="104">
        <v>11.7</v>
      </c>
      <c r="AF69" s="104">
        <v>139.74</v>
      </c>
      <c r="AG69" s="104">
        <v>10.04</v>
      </c>
      <c r="AH69" s="104">
        <v>125.6</v>
      </c>
      <c r="AI69" s="104">
        <v>8.709999999999999</v>
      </c>
      <c r="AJ69" s="104">
        <v>130.67</v>
      </c>
      <c r="AK69" s="104">
        <v>12.34</v>
      </c>
      <c r="AL69" s="104">
        <v>131.41</v>
      </c>
      <c r="AM69" s="104">
        <v>9.39</v>
      </c>
      <c r="AN69" s="104">
        <v>120.16</v>
      </c>
      <c r="AO69" s="170">
        <v>8.16</v>
      </c>
      <c r="AP69" s="94">
        <v>111.712</v>
      </c>
      <c r="AQ69" s="136">
        <v>7.97</v>
      </c>
      <c r="AR69" s="136">
        <v>109.93</v>
      </c>
      <c r="AS69" s="136">
        <v>9.82</v>
      </c>
      <c r="AT69" s="136">
        <v>116.04</v>
      </c>
      <c r="AU69" s="136">
        <v>8.7</v>
      </c>
      <c r="AV69" s="136">
        <v>114.15</v>
      </c>
      <c r="AW69" s="136">
        <v>6.75</v>
      </c>
      <c r="AX69" s="184">
        <v>112.411</v>
      </c>
      <c r="AY69" s="192">
        <v>7.9733719700000005</v>
      </c>
      <c r="AZ69" s="192">
        <v>113.36304708</v>
      </c>
      <c r="BA69" s="192">
        <v>6.8808223900000005</v>
      </c>
      <c r="BB69" s="192">
        <v>112.04745836999999</v>
      </c>
      <c r="BC69" s="192">
        <v>6.3284863</v>
      </c>
      <c r="BD69" s="192">
        <v>109.65223583000001</v>
      </c>
      <c r="BE69" s="192">
        <v>6.722132869999999</v>
      </c>
      <c r="BF69" s="192">
        <v>108.03527573000001</v>
      </c>
      <c r="BG69" s="192">
        <v>6.741117249999999</v>
      </c>
      <c r="BH69" s="192">
        <v>104.06488263000001</v>
      </c>
      <c r="BI69" s="192">
        <v>6.982162499999999</v>
      </c>
      <c r="BJ69" s="192">
        <v>1.51504746</v>
      </c>
      <c r="BK69" s="192">
        <v>0</v>
      </c>
      <c r="BL69" s="192">
        <v>0.59191846</v>
      </c>
      <c r="BM69" s="192">
        <v>0.26783013</v>
      </c>
      <c r="BN69" s="192">
        <v>0.49549049688821517</v>
      </c>
      <c r="BO69" s="192">
        <v>0</v>
      </c>
      <c r="BP69" s="192">
        <v>0.7011003441036592</v>
      </c>
      <c r="BQ69" s="192">
        <v>5.67929399163562</v>
      </c>
      <c r="BR69" s="192">
        <v>90.25303134498957</v>
      </c>
      <c r="BS69" s="192">
        <v>4.905357592997485</v>
      </c>
      <c r="BT69" s="192">
        <v>95.6025708136458</v>
      </c>
      <c r="BU69" s="192">
        <v>5.921723341815969</v>
      </c>
      <c r="BV69" s="192">
        <v>89.86313815877321</v>
      </c>
      <c r="BW69" s="192">
        <v>9.322967720014162</v>
      </c>
      <c r="BX69" s="192">
        <v>72.99025544835095</v>
      </c>
    </row>
    <row r="70" spans="2:76" ht="15">
      <c r="B70" s="65" t="s">
        <v>31</v>
      </c>
      <c r="C70" s="88">
        <v>67.66</v>
      </c>
      <c r="D70" s="89">
        <v>37.99</v>
      </c>
      <c r="E70" s="88">
        <v>69.66</v>
      </c>
      <c r="F70" s="89">
        <v>41.46</v>
      </c>
      <c r="G70" s="94">
        <v>79.42999999999999</v>
      </c>
      <c r="H70" s="91">
        <v>42.96</v>
      </c>
      <c r="I70" s="92">
        <v>89.86</v>
      </c>
      <c r="J70" s="88">
        <v>48.25</v>
      </c>
      <c r="K70" s="88">
        <v>92.98</v>
      </c>
      <c r="L70" s="88">
        <v>55.27</v>
      </c>
      <c r="M70" s="88">
        <v>104.79</v>
      </c>
      <c r="N70" s="88">
        <v>63</v>
      </c>
      <c r="O70" s="88">
        <v>89.36</v>
      </c>
      <c r="P70" s="88">
        <v>52.11</v>
      </c>
      <c r="Q70" s="88">
        <v>90.54</v>
      </c>
      <c r="R70" s="92">
        <v>48.98</v>
      </c>
      <c r="S70" s="91">
        <v>77.34</v>
      </c>
      <c r="T70" s="92">
        <v>46.36</v>
      </c>
      <c r="U70" s="91">
        <v>69</v>
      </c>
      <c r="V70" s="92">
        <v>38.31</v>
      </c>
      <c r="W70" s="91">
        <v>61.31673849</v>
      </c>
      <c r="X70" s="91">
        <v>40</v>
      </c>
      <c r="Y70" s="91">
        <v>68.3</v>
      </c>
      <c r="Z70" s="104">
        <v>42.57899999999999</v>
      </c>
      <c r="AA70" s="104">
        <v>69.27000000000001</v>
      </c>
      <c r="AB70" s="104">
        <v>41.31</v>
      </c>
      <c r="AC70" s="104">
        <v>66.78</v>
      </c>
      <c r="AD70" s="104">
        <v>39.877</v>
      </c>
      <c r="AE70" s="104">
        <v>69.55</v>
      </c>
      <c r="AF70" s="104">
        <v>42.05000000000001</v>
      </c>
      <c r="AG70" s="104">
        <v>67.69</v>
      </c>
      <c r="AH70" s="104">
        <v>37.626</v>
      </c>
      <c r="AI70" s="104">
        <v>64.07000000000001</v>
      </c>
      <c r="AJ70" s="104">
        <v>37.4099</v>
      </c>
      <c r="AK70" s="104">
        <v>61.35</v>
      </c>
      <c r="AL70" s="104">
        <v>41.32</v>
      </c>
      <c r="AM70" s="104">
        <v>66.58</v>
      </c>
      <c r="AN70" s="104">
        <v>46.04</v>
      </c>
      <c r="AO70" s="170">
        <v>62.154</v>
      </c>
      <c r="AP70" s="170">
        <v>44.263999999999996</v>
      </c>
      <c r="AQ70" s="136">
        <v>60.45</v>
      </c>
      <c r="AR70" s="136">
        <v>47.12</v>
      </c>
      <c r="AS70" s="136">
        <v>74.96</v>
      </c>
      <c r="AT70" s="136">
        <v>56.66</v>
      </c>
      <c r="AU70" s="136">
        <v>79.91</v>
      </c>
      <c r="AV70" s="136">
        <v>63.91</v>
      </c>
      <c r="AW70" s="136">
        <v>89.482</v>
      </c>
      <c r="AX70" s="184">
        <v>61.995</v>
      </c>
      <c r="AY70" s="192">
        <v>89.71864236999998</v>
      </c>
      <c r="AZ70" s="192">
        <v>76.39916229000002</v>
      </c>
      <c r="BA70" s="192">
        <v>106.88232898999998</v>
      </c>
      <c r="BB70" s="192">
        <v>84.37130936000001</v>
      </c>
      <c r="BC70" s="192">
        <v>113.86721152000001</v>
      </c>
      <c r="BD70" s="192">
        <v>103.34755014000002</v>
      </c>
      <c r="BE70" s="192">
        <v>115.56988113000001</v>
      </c>
      <c r="BF70" s="192">
        <v>107.35505336000001</v>
      </c>
      <c r="BG70" s="192">
        <v>120.82604655</v>
      </c>
      <c r="BH70" s="192">
        <v>108.80747328999995</v>
      </c>
      <c r="BI70" s="192">
        <v>115.78221643</v>
      </c>
      <c r="BJ70" s="192">
        <v>131.92403005999998</v>
      </c>
      <c r="BK70" s="192">
        <v>105.36381837999998</v>
      </c>
      <c r="BL70" s="192">
        <v>114.50314148</v>
      </c>
      <c r="BM70" s="192">
        <v>113.95482820000001</v>
      </c>
      <c r="BN70" s="192">
        <v>114.53261031926048</v>
      </c>
      <c r="BO70" s="192">
        <v>106.4771497776153</v>
      </c>
      <c r="BP70" s="192">
        <v>113.07651990705214</v>
      </c>
      <c r="BQ70" s="192">
        <v>106.60235488855497</v>
      </c>
      <c r="BR70" s="192">
        <v>120.71526624639613</v>
      </c>
      <c r="BS70" s="192">
        <v>114.46928484421717</v>
      </c>
      <c r="BT70" s="192">
        <v>174.11546963821243</v>
      </c>
      <c r="BU70" s="192">
        <v>166.12751869397556</v>
      </c>
      <c r="BV70" s="192">
        <v>313.5538815134273</v>
      </c>
      <c r="BW70" s="192">
        <v>204.96282541583105</v>
      </c>
      <c r="BX70" s="192">
        <v>342.7984189667737</v>
      </c>
    </row>
    <row r="71" spans="2:76" ht="15">
      <c r="B71" s="65" t="s">
        <v>32</v>
      </c>
      <c r="C71" s="88">
        <v>17.78</v>
      </c>
      <c r="D71" s="89">
        <v>2.8900000000000006</v>
      </c>
      <c r="E71" s="88">
        <v>2.07</v>
      </c>
      <c r="F71" s="89">
        <v>3.7199999999999998</v>
      </c>
      <c r="G71" s="94">
        <v>3.2</v>
      </c>
      <c r="H71" s="91">
        <v>1.7000000000000002</v>
      </c>
      <c r="I71" s="92">
        <v>3.910000000000001</v>
      </c>
      <c r="J71" s="88">
        <v>4.380000000000001</v>
      </c>
      <c r="K71" s="88">
        <v>0</v>
      </c>
      <c r="L71" s="88">
        <v>1.0100000000000002</v>
      </c>
      <c r="M71" s="88">
        <v>1</v>
      </c>
      <c r="N71" s="88">
        <v>1.4699999999999998</v>
      </c>
      <c r="O71" s="88">
        <v>4.85</v>
      </c>
      <c r="P71" s="88">
        <v>0.77</v>
      </c>
      <c r="Q71" s="88">
        <v>4.14</v>
      </c>
      <c r="R71" s="92">
        <v>1.14</v>
      </c>
      <c r="S71" s="91">
        <v>6.42</v>
      </c>
      <c r="T71" s="92">
        <v>1.9999999999999991</v>
      </c>
      <c r="U71" s="91">
        <v>14</v>
      </c>
      <c r="V71" s="92">
        <v>8.39</v>
      </c>
      <c r="W71" s="91">
        <v>55.343057849999994</v>
      </c>
      <c r="X71" s="91">
        <v>11.399999999999999</v>
      </c>
      <c r="Y71" s="91">
        <v>14.1</v>
      </c>
      <c r="Z71" s="104">
        <v>2.1949999999999994</v>
      </c>
      <c r="AA71" s="104">
        <v>16.691</v>
      </c>
      <c r="AB71" s="104">
        <v>5.877999999999999</v>
      </c>
      <c r="AC71" s="104">
        <v>18.21</v>
      </c>
      <c r="AD71" s="104">
        <v>10.38</v>
      </c>
      <c r="AE71" s="104">
        <v>29.060000000000002</v>
      </c>
      <c r="AF71" s="104">
        <v>6.970999999999998</v>
      </c>
      <c r="AG71" s="104">
        <v>30.184999999999995</v>
      </c>
      <c r="AH71" s="104">
        <v>3.621</v>
      </c>
      <c r="AI71" s="104">
        <v>44.160000000000004</v>
      </c>
      <c r="AJ71" s="104">
        <v>7.681</v>
      </c>
      <c r="AK71" s="104">
        <v>41.58</v>
      </c>
      <c r="AL71" s="104">
        <v>9.303999999999998</v>
      </c>
      <c r="AM71" s="104">
        <v>67.33</v>
      </c>
      <c r="AN71" s="104">
        <v>6.7</v>
      </c>
      <c r="AO71" s="170">
        <v>53.446000000000005</v>
      </c>
      <c r="AP71" s="170">
        <v>7.677</v>
      </c>
      <c r="AQ71" s="136">
        <v>60.74</v>
      </c>
      <c r="AR71" s="136">
        <v>6.67</v>
      </c>
      <c r="AS71" s="136">
        <v>58.79</v>
      </c>
      <c r="AT71" s="136">
        <v>10.21</v>
      </c>
      <c r="AU71" s="136">
        <v>68.67</v>
      </c>
      <c r="AV71" s="136">
        <v>25.67</v>
      </c>
      <c r="AW71" s="136">
        <v>82.69000000000001</v>
      </c>
      <c r="AX71" s="184">
        <v>21.880000000000003</v>
      </c>
      <c r="AY71" s="192">
        <v>79.37482688999995</v>
      </c>
      <c r="AZ71" s="192">
        <v>10.203674030000002</v>
      </c>
      <c r="BA71" s="192">
        <v>101.03228914000005</v>
      </c>
      <c r="BB71" s="192">
        <v>12.719937550000001</v>
      </c>
      <c r="BC71" s="192">
        <v>98.91940089000008</v>
      </c>
      <c r="BD71" s="192">
        <v>22.043265799999997</v>
      </c>
      <c r="BE71" s="192">
        <v>176.03272225000006</v>
      </c>
      <c r="BF71" s="192">
        <v>13.14339258</v>
      </c>
      <c r="BG71" s="192">
        <v>163.47189055000004</v>
      </c>
      <c r="BH71" s="192">
        <v>18.597635550000003</v>
      </c>
      <c r="BI71" s="192">
        <v>164.66377853</v>
      </c>
      <c r="BJ71" s="192">
        <v>17.7001023</v>
      </c>
      <c r="BK71" s="192">
        <v>58.07884286999998</v>
      </c>
      <c r="BL71" s="192">
        <v>10.41185833</v>
      </c>
      <c r="BM71" s="192">
        <v>36.52717623</v>
      </c>
      <c r="BN71" s="192">
        <v>9.031755022548888</v>
      </c>
      <c r="BO71" s="192">
        <v>28.467449166463478</v>
      </c>
      <c r="BP71" s="192">
        <v>14.943221401883699</v>
      </c>
      <c r="BQ71" s="192">
        <v>174.74661326343596</v>
      </c>
      <c r="BR71" s="192">
        <v>42.880959513444</v>
      </c>
      <c r="BS71" s="192">
        <v>186.77022585274727</v>
      </c>
      <c r="BT71" s="192">
        <v>60.68059375661422</v>
      </c>
      <c r="BU71" s="192">
        <v>247.7518737770096</v>
      </c>
      <c r="BV71" s="192">
        <v>80.53184510830735</v>
      </c>
      <c r="BW71" s="192">
        <v>260.49358484844663</v>
      </c>
      <c r="BX71" s="192">
        <v>136.05028929550542</v>
      </c>
    </row>
    <row r="72" spans="2:76" ht="15">
      <c r="B72" s="65" t="s">
        <v>82</v>
      </c>
      <c r="C72" s="88">
        <v>47</v>
      </c>
      <c r="D72" s="89">
        <v>8</v>
      </c>
      <c r="E72" s="88">
        <v>35</v>
      </c>
      <c r="F72" s="89">
        <v>0</v>
      </c>
      <c r="G72" s="94">
        <v>74</v>
      </c>
      <c r="H72" s="91">
        <v>0</v>
      </c>
      <c r="I72" s="92">
        <v>71</v>
      </c>
      <c r="J72" s="88">
        <v>0</v>
      </c>
      <c r="K72" s="88">
        <v>75</v>
      </c>
      <c r="L72" s="88">
        <v>26</v>
      </c>
      <c r="M72" s="88">
        <v>70</v>
      </c>
      <c r="N72" s="88">
        <v>26</v>
      </c>
      <c r="O72" s="88">
        <v>63</v>
      </c>
      <c r="P72" s="88">
        <v>26</v>
      </c>
      <c r="Q72" s="88">
        <v>63</v>
      </c>
      <c r="R72" s="92">
        <v>25</v>
      </c>
      <c r="S72" s="91">
        <v>41.16</v>
      </c>
      <c r="T72" s="92">
        <v>25.78</v>
      </c>
      <c r="U72" s="91">
        <v>39.25</v>
      </c>
      <c r="V72" s="92">
        <v>25.78</v>
      </c>
      <c r="W72" s="91">
        <v>30</v>
      </c>
      <c r="X72" s="91">
        <v>25.84</v>
      </c>
      <c r="Y72" s="91">
        <v>29.625</v>
      </c>
      <c r="Z72" s="104">
        <v>25.78</v>
      </c>
      <c r="AA72" s="104">
        <v>29.63</v>
      </c>
      <c r="AB72" s="104">
        <v>25.8</v>
      </c>
      <c r="AC72" s="104">
        <v>29.625</v>
      </c>
      <c r="AD72" s="104">
        <v>25.8</v>
      </c>
      <c r="AE72" s="104">
        <v>29.63</v>
      </c>
      <c r="AF72" s="104">
        <v>25.78</v>
      </c>
      <c r="AG72" s="104">
        <v>0</v>
      </c>
      <c r="AH72" s="104">
        <v>55.41</v>
      </c>
      <c r="AI72" s="104">
        <v>29.625</v>
      </c>
      <c r="AJ72" s="104">
        <v>25.78</v>
      </c>
      <c r="AK72" s="104">
        <v>29.63</v>
      </c>
      <c r="AL72" s="104">
        <v>25.78</v>
      </c>
      <c r="AM72" s="104">
        <v>29.63</v>
      </c>
      <c r="AN72" s="104">
        <v>103.28</v>
      </c>
      <c r="AO72" s="170">
        <v>29.625</v>
      </c>
      <c r="AP72" s="170">
        <v>137.03</v>
      </c>
      <c r="AQ72" s="136">
        <v>29.625</v>
      </c>
      <c r="AR72" s="136">
        <v>137.03</v>
      </c>
      <c r="AS72" s="136">
        <v>50.32</v>
      </c>
      <c r="AT72" s="136">
        <v>137.03</v>
      </c>
      <c r="AU72" s="136">
        <v>32.44</v>
      </c>
      <c r="AV72" s="136">
        <v>137</v>
      </c>
      <c r="AW72" s="136">
        <v>32.44</v>
      </c>
      <c r="AX72" s="184">
        <v>164.53</v>
      </c>
      <c r="AY72" s="192">
        <v>0.1325</v>
      </c>
      <c r="AZ72" s="192">
        <v>171.1875</v>
      </c>
      <c r="BA72" s="192">
        <v>0.61845482</v>
      </c>
      <c r="BB72" s="192">
        <v>250.89628835999997</v>
      </c>
      <c r="BC72" s="192">
        <v>32.690281119999995</v>
      </c>
      <c r="BD72" s="192">
        <v>219.09150241</v>
      </c>
      <c r="BE72" s="192">
        <v>32.440057530000004</v>
      </c>
      <c r="BF72" s="192">
        <v>218.439</v>
      </c>
      <c r="BG72" s="192">
        <v>32.7275</v>
      </c>
      <c r="BH72" s="192">
        <v>182.37381041</v>
      </c>
      <c r="BI72" s="192">
        <v>32.44011057</v>
      </c>
      <c r="BJ72" s="192">
        <v>148.4375</v>
      </c>
      <c r="BK72" s="192">
        <v>32.4375</v>
      </c>
      <c r="BL72" s="192">
        <v>148.51833034999999</v>
      </c>
      <c r="BM72" s="192">
        <v>32.4375</v>
      </c>
      <c r="BN72" s="192">
        <v>148.4875</v>
      </c>
      <c r="BO72" s="192">
        <v>32.4375</v>
      </c>
      <c r="BP72" s="192">
        <v>274.7777</v>
      </c>
      <c r="BQ72" s="192">
        <v>32.43750001</v>
      </c>
      <c r="BR72" s="192">
        <v>247.06514563</v>
      </c>
      <c r="BS72" s="192">
        <v>72.25250001</v>
      </c>
      <c r="BT72" s="192">
        <v>247.15157628214197</v>
      </c>
      <c r="BU72" s="192">
        <v>72.2675</v>
      </c>
      <c r="BV72" s="192">
        <v>218.9375</v>
      </c>
      <c r="BW72" s="192">
        <v>39.815</v>
      </c>
      <c r="BX72" s="192">
        <v>251.47</v>
      </c>
    </row>
    <row r="73" spans="2:76" ht="15">
      <c r="B73" s="65" t="s">
        <v>103</v>
      </c>
      <c r="C73" s="88"/>
      <c r="D73" s="89"/>
      <c r="E73" s="88"/>
      <c r="F73" s="89"/>
      <c r="G73" s="94"/>
      <c r="H73" s="91"/>
      <c r="I73" s="92"/>
      <c r="J73" s="88"/>
      <c r="K73" s="88"/>
      <c r="L73" s="88"/>
      <c r="M73" s="88"/>
      <c r="N73" s="88"/>
      <c r="O73" s="88"/>
      <c r="P73" s="88"/>
      <c r="Q73" s="88"/>
      <c r="R73" s="92"/>
      <c r="S73" s="91"/>
      <c r="T73" s="92"/>
      <c r="U73" s="91"/>
      <c r="V73" s="92"/>
      <c r="W73" s="91">
        <v>0</v>
      </c>
      <c r="X73" s="91">
        <v>0</v>
      </c>
      <c r="Y73" s="91">
        <v>0</v>
      </c>
      <c r="Z73" s="104">
        <v>0</v>
      </c>
      <c r="AA73" s="104"/>
      <c r="AB73" s="104"/>
      <c r="AC73" s="104"/>
      <c r="AD73" s="104"/>
      <c r="AE73" s="104"/>
      <c r="AF73" s="104"/>
      <c r="AG73" s="104"/>
      <c r="AH73" s="104"/>
      <c r="AI73" s="104"/>
      <c r="AJ73" s="104"/>
      <c r="AK73" s="104"/>
      <c r="AL73" s="104"/>
      <c r="AM73" s="104"/>
      <c r="AN73" s="104"/>
      <c r="AO73" s="170"/>
      <c r="AP73" s="170"/>
      <c r="AQ73" s="104">
        <v>0</v>
      </c>
      <c r="AR73" s="104">
        <v>0</v>
      </c>
      <c r="AS73" s="104">
        <v>0</v>
      </c>
      <c r="AT73" s="104">
        <v>0</v>
      </c>
      <c r="AU73" s="104">
        <v>0</v>
      </c>
      <c r="AV73" s="104">
        <v>0</v>
      </c>
      <c r="AW73" s="104">
        <v>0</v>
      </c>
      <c r="AX73" s="184">
        <v>0</v>
      </c>
      <c r="AY73" s="192">
        <v>0</v>
      </c>
      <c r="AZ73" s="192">
        <v>0</v>
      </c>
      <c r="BA73" s="192">
        <v>0</v>
      </c>
      <c r="BB73" s="192">
        <v>0</v>
      </c>
      <c r="BC73" s="192">
        <v>0</v>
      </c>
      <c r="BD73" s="192">
        <v>0</v>
      </c>
      <c r="BE73" s="192">
        <v>0</v>
      </c>
      <c r="BF73" s="192">
        <v>0</v>
      </c>
      <c r="BG73" s="192">
        <v>0</v>
      </c>
      <c r="BH73" s="192">
        <v>0</v>
      </c>
      <c r="BI73" s="192">
        <v>0</v>
      </c>
      <c r="BJ73" s="192">
        <v>0</v>
      </c>
      <c r="BK73" s="192">
        <v>0</v>
      </c>
      <c r="BL73" s="192">
        <v>0</v>
      </c>
      <c r="BM73" s="192">
        <v>0</v>
      </c>
      <c r="BN73" s="192">
        <v>0</v>
      </c>
      <c r="BO73" s="192">
        <v>0</v>
      </c>
      <c r="BP73" s="192">
        <v>0</v>
      </c>
      <c r="BQ73" s="192">
        <v>0</v>
      </c>
      <c r="BR73" s="192">
        <v>0</v>
      </c>
      <c r="BS73" s="192">
        <v>0</v>
      </c>
      <c r="BT73" s="192">
        <v>0</v>
      </c>
      <c r="BU73" s="192">
        <v>0</v>
      </c>
      <c r="BV73" s="192">
        <v>0</v>
      </c>
      <c r="BW73" s="192">
        <v>0</v>
      </c>
      <c r="BX73" s="192">
        <v>0</v>
      </c>
    </row>
    <row r="74" spans="2:76" ht="15">
      <c r="B74" s="65" t="s">
        <v>34</v>
      </c>
      <c r="C74" s="88">
        <v>8</v>
      </c>
      <c r="D74" s="89">
        <v>0</v>
      </c>
      <c r="E74" s="88">
        <v>0</v>
      </c>
      <c r="F74" s="89">
        <v>1</v>
      </c>
      <c r="G74" s="94">
        <v>6.8</v>
      </c>
      <c r="H74" s="91">
        <v>0</v>
      </c>
      <c r="I74" s="92">
        <v>0</v>
      </c>
      <c r="J74" s="88">
        <v>1</v>
      </c>
      <c r="K74" s="88">
        <v>3</v>
      </c>
      <c r="L74" s="88">
        <v>0</v>
      </c>
      <c r="M74" s="88">
        <v>0</v>
      </c>
      <c r="N74" s="88">
        <v>1</v>
      </c>
      <c r="O74" s="88">
        <v>2</v>
      </c>
      <c r="P74" s="88">
        <v>0</v>
      </c>
      <c r="Q74" s="88">
        <v>0</v>
      </c>
      <c r="R74" s="92">
        <v>8</v>
      </c>
      <c r="S74" s="91">
        <v>0</v>
      </c>
      <c r="T74" s="92">
        <v>0</v>
      </c>
      <c r="U74" s="91">
        <v>0.05</v>
      </c>
      <c r="V74" s="92">
        <v>0</v>
      </c>
      <c r="W74" s="91">
        <v>0</v>
      </c>
      <c r="X74" s="91">
        <v>0</v>
      </c>
      <c r="Y74" s="91">
        <v>0</v>
      </c>
      <c r="Z74" s="104">
        <v>5.841</v>
      </c>
      <c r="AA74" s="104">
        <v>0</v>
      </c>
      <c r="AB74" s="104">
        <v>0</v>
      </c>
      <c r="AC74" s="104">
        <v>0</v>
      </c>
      <c r="AD74" s="104">
        <v>4.725</v>
      </c>
      <c r="AE74" s="104">
        <v>0</v>
      </c>
      <c r="AF74" s="104">
        <v>0</v>
      </c>
      <c r="AG74" s="104">
        <v>3.61</v>
      </c>
      <c r="AH74" s="104">
        <v>0</v>
      </c>
      <c r="AI74" s="104">
        <v>0</v>
      </c>
      <c r="AJ74" s="104">
        <v>0</v>
      </c>
      <c r="AK74" s="104">
        <v>0</v>
      </c>
      <c r="AL74" s="104">
        <v>2.494</v>
      </c>
      <c r="AM74" s="104">
        <v>0</v>
      </c>
      <c r="AN74" s="104">
        <v>0</v>
      </c>
      <c r="AO74" s="170">
        <v>0</v>
      </c>
      <c r="AP74" s="170">
        <v>1.25</v>
      </c>
      <c r="AQ74" s="104">
        <v>0</v>
      </c>
      <c r="AR74" s="104">
        <v>0</v>
      </c>
      <c r="AS74" s="104">
        <v>0</v>
      </c>
      <c r="AT74" s="104">
        <v>0</v>
      </c>
      <c r="AU74" s="104">
        <v>0</v>
      </c>
      <c r="AV74" s="104">
        <v>0</v>
      </c>
      <c r="AW74" s="104">
        <v>0</v>
      </c>
      <c r="AX74" s="184">
        <v>0</v>
      </c>
      <c r="AY74" s="192">
        <v>0</v>
      </c>
      <c r="AZ74" s="192">
        <v>0</v>
      </c>
      <c r="BA74" s="192">
        <v>0</v>
      </c>
      <c r="BB74" s="192">
        <v>0</v>
      </c>
      <c r="BC74" s="192">
        <v>0</v>
      </c>
      <c r="BD74" s="192">
        <v>0</v>
      </c>
      <c r="BE74" s="192">
        <v>0</v>
      </c>
      <c r="BF74" s="192">
        <v>0</v>
      </c>
      <c r="BG74" s="192">
        <v>0</v>
      </c>
      <c r="BH74" s="192">
        <v>0</v>
      </c>
      <c r="BI74" s="192">
        <v>0</v>
      </c>
      <c r="BJ74" s="192">
        <v>0</v>
      </c>
      <c r="BK74" s="192">
        <v>0</v>
      </c>
      <c r="BL74" s="192">
        <v>0</v>
      </c>
      <c r="BM74" s="192">
        <v>0</v>
      </c>
      <c r="BN74" s="192">
        <v>0</v>
      </c>
      <c r="BO74" s="192">
        <v>0</v>
      </c>
      <c r="BP74" s="192">
        <v>0</v>
      </c>
      <c r="BQ74" s="192">
        <v>0</v>
      </c>
      <c r="BR74" s="192">
        <v>0</v>
      </c>
      <c r="BS74" s="192">
        <v>0</v>
      </c>
      <c r="BT74" s="192">
        <v>0</v>
      </c>
      <c r="BU74" s="192">
        <v>0</v>
      </c>
      <c r="BV74" s="192">
        <v>0</v>
      </c>
      <c r="BW74" s="192">
        <v>0</v>
      </c>
      <c r="BX74" s="192">
        <v>0</v>
      </c>
    </row>
    <row r="75" spans="2:76" ht="15">
      <c r="B75" s="65" t="s">
        <v>68</v>
      </c>
      <c r="C75" s="88">
        <v>1</v>
      </c>
      <c r="D75" s="89">
        <v>2</v>
      </c>
      <c r="E75" s="88">
        <v>1</v>
      </c>
      <c r="F75" s="89">
        <v>3</v>
      </c>
      <c r="G75" s="94">
        <v>2</v>
      </c>
      <c r="H75" s="91">
        <v>2.95</v>
      </c>
      <c r="I75" s="92">
        <v>2.56</v>
      </c>
      <c r="J75" s="88">
        <v>3</v>
      </c>
      <c r="K75" s="88">
        <v>3</v>
      </c>
      <c r="L75" s="88">
        <v>3</v>
      </c>
      <c r="M75" s="88">
        <v>3</v>
      </c>
      <c r="N75" s="88">
        <v>1</v>
      </c>
      <c r="O75" s="88">
        <v>1</v>
      </c>
      <c r="P75" s="88">
        <v>1</v>
      </c>
      <c r="Q75" s="88">
        <v>3</v>
      </c>
      <c r="R75" s="92">
        <v>1</v>
      </c>
      <c r="S75" s="91">
        <v>1.31</v>
      </c>
      <c r="T75" s="92">
        <v>1.54</v>
      </c>
      <c r="U75" s="91">
        <v>0</v>
      </c>
      <c r="V75" s="92">
        <v>0</v>
      </c>
      <c r="W75" s="91">
        <v>0</v>
      </c>
      <c r="X75" s="91">
        <v>0</v>
      </c>
      <c r="Y75" s="91">
        <v>0</v>
      </c>
      <c r="Z75" s="104">
        <v>0</v>
      </c>
      <c r="AA75" s="104">
        <v>0</v>
      </c>
      <c r="AB75" s="104">
        <v>0</v>
      </c>
      <c r="AC75" s="104">
        <v>0</v>
      </c>
      <c r="AD75" s="104">
        <v>0</v>
      </c>
      <c r="AE75" s="104">
        <v>0</v>
      </c>
      <c r="AF75" s="104">
        <v>0</v>
      </c>
      <c r="AG75" s="104">
        <v>0</v>
      </c>
      <c r="AH75" s="104">
        <v>0</v>
      </c>
      <c r="AI75" s="104">
        <v>0</v>
      </c>
      <c r="AJ75" s="104">
        <v>0</v>
      </c>
      <c r="AK75" s="104">
        <v>0</v>
      </c>
      <c r="AL75" s="104">
        <v>3.62</v>
      </c>
      <c r="AM75" s="104">
        <v>1.87</v>
      </c>
      <c r="AN75" s="104">
        <v>2.7</v>
      </c>
      <c r="AO75" s="170">
        <v>2.17</v>
      </c>
      <c r="AP75" s="170">
        <v>2.18</v>
      </c>
      <c r="AQ75" s="104">
        <v>2.163</v>
      </c>
      <c r="AR75" s="104">
        <v>6.1</v>
      </c>
      <c r="AS75" s="104">
        <v>6.73</v>
      </c>
      <c r="AT75" s="104">
        <v>18.33</v>
      </c>
      <c r="AU75" s="104">
        <v>6.79</v>
      </c>
      <c r="AV75" s="104">
        <v>14.58</v>
      </c>
      <c r="AW75" s="104">
        <v>21.74</v>
      </c>
      <c r="AX75" s="184">
        <v>22.91</v>
      </c>
      <c r="AY75" s="192">
        <v>45.68908852000001</v>
      </c>
      <c r="AZ75" s="192">
        <v>67.38676178</v>
      </c>
      <c r="BA75" s="192">
        <v>42.12026061</v>
      </c>
      <c r="BB75" s="192">
        <v>81.72576478</v>
      </c>
      <c r="BC75" s="192">
        <v>90.18100802</v>
      </c>
      <c r="BD75" s="192">
        <v>107.94631668999999</v>
      </c>
      <c r="BE75" s="192">
        <v>77.40325766</v>
      </c>
      <c r="BF75" s="192">
        <v>136.5248302</v>
      </c>
      <c r="BG75" s="192">
        <v>141.60007042</v>
      </c>
      <c r="BH75" s="192">
        <v>93.48856063</v>
      </c>
      <c r="BI75" s="192">
        <v>123.25007627999999</v>
      </c>
      <c r="BJ75" s="192">
        <v>92.09266672999999</v>
      </c>
      <c r="BK75" s="192">
        <v>108.49011825999999</v>
      </c>
      <c r="BL75" s="192">
        <v>63.66424856000002</v>
      </c>
      <c r="BM75" s="192">
        <v>101.67158038</v>
      </c>
      <c r="BN75" s="192">
        <v>61.98079503</v>
      </c>
      <c r="BO75" s="192">
        <v>111.88637832283897</v>
      </c>
      <c r="BP75" s="192">
        <v>71.13994869999999</v>
      </c>
      <c r="BQ75" s="192">
        <v>99.01728912223602</v>
      </c>
      <c r="BR75" s="192">
        <v>74.74613778</v>
      </c>
      <c r="BS75" s="192">
        <v>85.72599535810363</v>
      </c>
      <c r="BT75" s="192">
        <v>152.1995158202892</v>
      </c>
      <c r="BU75" s="192">
        <v>83.26971925</v>
      </c>
      <c r="BV75" s="192">
        <v>116.7636566165666</v>
      </c>
      <c r="BW75" s="192">
        <v>69.58513239</v>
      </c>
      <c r="BX75" s="192">
        <v>104.07291284794132</v>
      </c>
    </row>
    <row r="76" spans="2:76" ht="15">
      <c r="B76" s="72" t="s">
        <v>69</v>
      </c>
      <c r="C76" s="88">
        <v>0</v>
      </c>
      <c r="D76" s="89">
        <v>0</v>
      </c>
      <c r="E76" s="88">
        <v>0</v>
      </c>
      <c r="F76" s="89">
        <v>0</v>
      </c>
      <c r="G76" s="90">
        <v>0</v>
      </c>
      <c r="H76" s="88">
        <v>0</v>
      </c>
      <c r="I76" s="89">
        <v>0</v>
      </c>
      <c r="J76" s="88">
        <v>0</v>
      </c>
      <c r="K76" s="88">
        <v>0</v>
      </c>
      <c r="L76" s="88">
        <v>0</v>
      </c>
      <c r="M76" s="88">
        <v>0</v>
      </c>
      <c r="N76" s="88">
        <v>0</v>
      </c>
      <c r="O76" s="88">
        <v>0</v>
      </c>
      <c r="P76" s="88">
        <v>0</v>
      </c>
      <c r="Q76" s="88">
        <v>0</v>
      </c>
      <c r="R76" s="89">
        <v>0</v>
      </c>
      <c r="S76" s="88">
        <v>0</v>
      </c>
      <c r="T76" s="92">
        <v>0</v>
      </c>
      <c r="U76" s="91">
        <v>0</v>
      </c>
      <c r="V76" s="92">
        <v>0.24000000000000002</v>
      </c>
      <c r="W76" s="91">
        <v>0.27</v>
      </c>
      <c r="X76" s="91">
        <v>0</v>
      </c>
      <c r="Y76" s="91">
        <v>0.15</v>
      </c>
      <c r="Z76" s="104">
        <v>0.158</v>
      </c>
      <c r="AA76" s="104">
        <v>0.13</v>
      </c>
      <c r="AB76" s="104">
        <v>0</v>
      </c>
      <c r="AC76" s="104">
        <v>0</v>
      </c>
      <c r="AD76" s="104">
        <v>0</v>
      </c>
      <c r="AE76" s="104">
        <v>0</v>
      </c>
      <c r="AF76" s="104">
        <v>0.189</v>
      </c>
      <c r="AG76" s="104">
        <v>0.155</v>
      </c>
      <c r="AH76" s="104">
        <v>0.144</v>
      </c>
      <c r="AI76" s="104">
        <v>0</v>
      </c>
      <c r="AJ76" s="104">
        <v>0.115</v>
      </c>
      <c r="AK76" s="104">
        <v>0</v>
      </c>
      <c r="AL76" s="104">
        <v>0.096</v>
      </c>
      <c r="AM76" s="104">
        <v>0</v>
      </c>
      <c r="AN76" s="104">
        <v>0.082</v>
      </c>
      <c r="AO76" s="170">
        <v>0</v>
      </c>
      <c r="AP76" s="170">
        <v>0.081</v>
      </c>
      <c r="AQ76" s="104">
        <v>0</v>
      </c>
      <c r="AR76" s="104">
        <v>0.08</v>
      </c>
      <c r="AS76" s="104">
        <v>0.12</v>
      </c>
      <c r="AT76" s="104">
        <v>0.13</v>
      </c>
      <c r="AU76" s="104">
        <v>0.09</v>
      </c>
      <c r="AV76" s="104">
        <v>0.13</v>
      </c>
      <c r="AW76" s="104">
        <v>0.1</v>
      </c>
      <c r="AX76" s="184">
        <v>0</v>
      </c>
      <c r="AY76" s="192">
        <v>0</v>
      </c>
      <c r="AZ76" s="192">
        <v>0</v>
      </c>
      <c r="BA76" s="192">
        <v>0</v>
      </c>
      <c r="BB76" s="192">
        <v>0</v>
      </c>
      <c r="BC76" s="192">
        <v>0</v>
      </c>
      <c r="BD76" s="192">
        <v>0</v>
      </c>
      <c r="BE76" s="192">
        <v>0</v>
      </c>
      <c r="BF76" s="192">
        <v>0</v>
      </c>
      <c r="BG76" s="192">
        <v>0</v>
      </c>
      <c r="BH76" s="192">
        <v>0</v>
      </c>
      <c r="BI76" s="192">
        <v>0</v>
      </c>
      <c r="BJ76" s="192">
        <v>0</v>
      </c>
      <c r="BK76" s="192">
        <v>0</v>
      </c>
      <c r="BL76" s="192">
        <v>0</v>
      </c>
      <c r="BM76" s="192">
        <v>0</v>
      </c>
      <c r="BN76" s="192">
        <v>0</v>
      </c>
      <c r="BO76" s="192">
        <v>0</v>
      </c>
      <c r="BP76" s="192">
        <v>0</v>
      </c>
      <c r="BQ76" s="192">
        <v>0</v>
      </c>
      <c r="BR76" s="192">
        <v>0</v>
      </c>
      <c r="BS76" s="192">
        <v>0</v>
      </c>
      <c r="BT76" s="192">
        <v>0</v>
      </c>
      <c r="BU76" s="192">
        <v>0</v>
      </c>
      <c r="BV76" s="192">
        <v>0</v>
      </c>
      <c r="BW76" s="192">
        <v>0</v>
      </c>
      <c r="BX76" s="192">
        <v>0</v>
      </c>
    </row>
    <row r="77" spans="2:76" ht="15">
      <c r="B77" s="72" t="s">
        <v>205</v>
      </c>
      <c r="C77" s="88">
        <v>7</v>
      </c>
      <c r="D77" s="89">
        <v>5</v>
      </c>
      <c r="E77" s="88">
        <v>9</v>
      </c>
      <c r="F77" s="89">
        <v>7</v>
      </c>
      <c r="G77" s="94">
        <v>14</v>
      </c>
      <c r="H77" s="91">
        <v>9</v>
      </c>
      <c r="I77" s="92">
        <v>13</v>
      </c>
      <c r="J77" s="88">
        <v>11</v>
      </c>
      <c r="K77" s="88">
        <v>16</v>
      </c>
      <c r="L77" s="88">
        <v>0</v>
      </c>
      <c r="M77" s="88">
        <v>16</v>
      </c>
      <c r="N77" s="88">
        <v>2</v>
      </c>
      <c r="O77" s="88">
        <v>8</v>
      </c>
      <c r="P77" s="88">
        <v>11</v>
      </c>
      <c r="Q77" s="88">
        <v>6</v>
      </c>
      <c r="R77" s="92">
        <v>8</v>
      </c>
      <c r="S77" s="91">
        <v>4.65</v>
      </c>
      <c r="T77" s="92">
        <v>0.36</v>
      </c>
      <c r="U77" s="91">
        <v>2.04</v>
      </c>
      <c r="V77" s="92">
        <v>0</v>
      </c>
      <c r="W77" s="91">
        <v>1.5</v>
      </c>
      <c r="X77" s="91">
        <v>0</v>
      </c>
      <c r="Y77" s="91">
        <v>0.9</v>
      </c>
      <c r="Z77" s="104">
        <v>0</v>
      </c>
      <c r="AA77" s="104">
        <v>0.79</v>
      </c>
      <c r="AB77" s="104">
        <v>0</v>
      </c>
      <c r="AC77" s="104">
        <v>0</v>
      </c>
      <c r="AD77" s="104">
        <v>0</v>
      </c>
      <c r="AE77" s="104">
        <v>0</v>
      </c>
      <c r="AF77" s="104">
        <v>0</v>
      </c>
      <c r="AG77" s="104">
        <v>0</v>
      </c>
      <c r="AH77" s="104">
        <v>0</v>
      </c>
      <c r="AI77" s="104">
        <v>0</v>
      </c>
      <c r="AJ77" s="104">
        <v>0</v>
      </c>
      <c r="AK77" s="104">
        <v>0</v>
      </c>
      <c r="AL77" s="104">
        <v>0</v>
      </c>
      <c r="AM77" s="104">
        <v>0</v>
      </c>
      <c r="AN77" s="104">
        <v>0</v>
      </c>
      <c r="AO77" s="170">
        <v>0</v>
      </c>
      <c r="AP77" s="170">
        <v>0</v>
      </c>
      <c r="AQ77" s="104">
        <v>0</v>
      </c>
      <c r="AR77" s="104">
        <v>0</v>
      </c>
      <c r="AS77" s="104">
        <v>0</v>
      </c>
      <c r="AT77" s="104">
        <v>0</v>
      </c>
      <c r="AU77" s="104">
        <v>0</v>
      </c>
      <c r="AV77" s="104">
        <v>0</v>
      </c>
      <c r="AW77" s="104">
        <v>0</v>
      </c>
      <c r="AX77" s="184">
        <v>0</v>
      </c>
      <c r="AY77" s="192">
        <v>0</v>
      </c>
      <c r="AZ77" s="192">
        <v>0</v>
      </c>
      <c r="BA77" s="192">
        <v>0</v>
      </c>
      <c r="BB77" s="192">
        <v>0</v>
      </c>
      <c r="BC77" s="192">
        <v>0</v>
      </c>
      <c r="BD77" s="192">
        <v>0</v>
      </c>
      <c r="BE77" s="192">
        <v>0</v>
      </c>
      <c r="BF77" s="192">
        <v>0</v>
      </c>
      <c r="BG77" s="192">
        <v>0</v>
      </c>
      <c r="BH77" s="192">
        <v>0.86</v>
      </c>
      <c r="BI77" s="192">
        <v>0</v>
      </c>
      <c r="BJ77" s="192">
        <v>0</v>
      </c>
      <c r="BK77" s="192">
        <v>0</v>
      </c>
      <c r="BL77" s="192">
        <v>0.000179772103661694</v>
      </c>
      <c r="BM77" s="192">
        <v>0</v>
      </c>
      <c r="BN77" s="192">
        <v>0</v>
      </c>
      <c r="BO77" s="192">
        <v>0</v>
      </c>
      <c r="BP77" s="192">
        <v>0</v>
      </c>
      <c r="BQ77" s="192">
        <v>0</v>
      </c>
      <c r="BR77" s="192">
        <v>72.78</v>
      </c>
      <c r="BS77" s="192">
        <v>16.531587066394135</v>
      </c>
      <c r="BT77" s="192">
        <v>18.497792449649445</v>
      </c>
      <c r="BU77" s="192">
        <v>13.970092194785474</v>
      </c>
      <c r="BV77" s="192">
        <v>9.56645993996349</v>
      </c>
      <c r="BW77" s="192">
        <v>9.570155935922063</v>
      </c>
      <c r="BX77" s="192">
        <v>12.040522736577085</v>
      </c>
    </row>
    <row r="78" spans="2:76" s="127" customFormat="1" ht="14.25">
      <c r="B78" s="69" t="s">
        <v>124</v>
      </c>
      <c r="C78" s="86">
        <v>5</v>
      </c>
      <c r="D78" s="86">
        <v>0</v>
      </c>
      <c r="E78" s="86">
        <v>7.6</v>
      </c>
      <c r="F78" s="86">
        <v>1</v>
      </c>
      <c r="G78" s="86">
        <v>7.27</v>
      </c>
      <c r="H78" s="86">
        <v>1</v>
      </c>
      <c r="I78" s="86">
        <v>0</v>
      </c>
      <c r="J78" s="86">
        <v>2</v>
      </c>
      <c r="K78" s="86">
        <v>2</v>
      </c>
      <c r="L78" s="86">
        <v>0</v>
      </c>
      <c r="M78" s="86">
        <v>6</v>
      </c>
      <c r="N78" s="86">
        <v>0</v>
      </c>
      <c r="O78" s="86">
        <v>10</v>
      </c>
      <c r="P78" s="86">
        <v>14</v>
      </c>
      <c r="Q78" s="86">
        <v>0</v>
      </c>
      <c r="R78" s="86">
        <v>16</v>
      </c>
      <c r="S78" s="86">
        <v>1.53</v>
      </c>
      <c r="T78" s="86">
        <v>12.37</v>
      </c>
      <c r="U78" s="86">
        <v>1</v>
      </c>
      <c r="V78" s="86">
        <v>4.28</v>
      </c>
      <c r="W78" s="86">
        <v>4.52</v>
      </c>
      <c r="X78" s="86">
        <v>2.56</v>
      </c>
      <c r="Y78" s="86">
        <v>10.4</v>
      </c>
      <c r="Z78" s="86">
        <v>11.14</v>
      </c>
      <c r="AA78" s="86">
        <v>0</v>
      </c>
      <c r="AB78" s="86">
        <v>14.78</v>
      </c>
      <c r="AC78" s="86">
        <v>0</v>
      </c>
      <c r="AD78" s="86">
        <v>8.24</v>
      </c>
      <c r="AE78" s="87">
        <v>2.48</v>
      </c>
      <c r="AF78" s="87">
        <v>7.92</v>
      </c>
      <c r="AG78" s="87">
        <v>0.79</v>
      </c>
      <c r="AH78" s="87">
        <v>0</v>
      </c>
      <c r="AI78" s="87">
        <v>0</v>
      </c>
      <c r="AJ78" s="87">
        <v>13.46</v>
      </c>
      <c r="AK78" s="87">
        <v>2.12</v>
      </c>
      <c r="AL78" s="87">
        <v>0.08</v>
      </c>
      <c r="AM78" s="87">
        <v>5.973000000000001</v>
      </c>
      <c r="AN78" s="87">
        <v>8.86</v>
      </c>
      <c r="AO78" s="87">
        <v>0</v>
      </c>
      <c r="AP78" s="87">
        <v>7.470000000000001</v>
      </c>
      <c r="AQ78" s="95">
        <v>22.87</v>
      </c>
      <c r="AR78" s="95">
        <v>31.84</v>
      </c>
      <c r="AS78" s="95">
        <v>8.1</v>
      </c>
      <c r="AT78" s="95">
        <v>6.4</v>
      </c>
      <c r="AU78" s="95">
        <v>9.42</v>
      </c>
      <c r="AV78" s="95">
        <v>10.22</v>
      </c>
      <c r="AW78" s="95">
        <v>9.24</v>
      </c>
      <c r="AX78" s="190">
        <v>29.46</v>
      </c>
      <c r="AY78" s="191">
        <v>37.33628317</v>
      </c>
      <c r="AZ78" s="191">
        <v>23.19502822</v>
      </c>
      <c r="BA78" s="191">
        <v>18.11304167</v>
      </c>
      <c r="BB78" s="191">
        <v>16.04455715</v>
      </c>
      <c r="BC78" s="191">
        <v>18.209326039999997</v>
      </c>
      <c r="BD78" s="191">
        <v>23.919743099999998</v>
      </c>
      <c r="BE78" s="191">
        <v>7.71329738</v>
      </c>
      <c r="BF78" s="191">
        <v>13.589595009999998</v>
      </c>
      <c r="BG78" s="191">
        <v>17.217135329999998</v>
      </c>
      <c r="BH78" s="191">
        <v>8.979136529999998</v>
      </c>
      <c r="BI78" s="191">
        <v>14.82608724</v>
      </c>
      <c r="BJ78" s="191">
        <v>23.03528085</v>
      </c>
      <c r="BK78" s="191">
        <v>12.50368941</v>
      </c>
      <c r="BL78" s="191">
        <v>9.138128219999999</v>
      </c>
      <c r="BM78" s="191">
        <v>16.155234489999998</v>
      </c>
      <c r="BN78" s="191">
        <v>4.06343532</v>
      </c>
      <c r="BO78" s="191">
        <v>2.711125</v>
      </c>
      <c r="BP78" s="191">
        <v>12.42612978</v>
      </c>
      <c r="BQ78" s="191">
        <v>9.6239669</v>
      </c>
      <c r="BR78" s="191">
        <v>2.79574243</v>
      </c>
      <c r="BS78" s="191">
        <v>14.078846780000003</v>
      </c>
      <c r="BT78" s="191">
        <v>10.43151814</v>
      </c>
      <c r="BU78" s="191">
        <v>13.283672549999999</v>
      </c>
      <c r="BV78" s="191">
        <v>6.498624570000001</v>
      </c>
      <c r="BW78" s="191">
        <v>7.973466179999999</v>
      </c>
      <c r="BX78" s="191">
        <v>10.97034675</v>
      </c>
    </row>
    <row r="79" spans="2:76" ht="15">
      <c r="B79" s="139" t="s">
        <v>162</v>
      </c>
      <c r="C79" s="88">
        <v>5</v>
      </c>
      <c r="D79" s="89">
        <v>0</v>
      </c>
      <c r="E79" s="88">
        <v>7.6</v>
      </c>
      <c r="F79" s="89">
        <v>1</v>
      </c>
      <c r="G79" s="90">
        <v>7.27</v>
      </c>
      <c r="H79" s="88">
        <v>1</v>
      </c>
      <c r="I79" s="89">
        <v>0</v>
      </c>
      <c r="J79" s="88">
        <v>2</v>
      </c>
      <c r="K79" s="88">
        <v>2</v>
      </c>
      <c r="L79" s="88">
        <v>0</v>
      </c>
      <c r="M79" s="88">
        <v>6</v>
      </c>
      <c r="N79" s="88">
        <v>0</v>
      </c>
      <c r="O79" s="88">
        <v>10</v>
      </c>
      <c r="P79" s="88">
        <v>14</v>
      </c>
      <c r="Q79" s="88">
        <v>0</v>
      </c>
      <c r="R79" s="92">
        <v>16</v>
      </c>
      <c r="S79" s="91">
        <v>1.53</v>
      </c>
      <c r="T79" s="92">
        <v>12.37</v>
      </c>
      <c r="U79" s="91">
        <v>1</v>
      </c>
      <c r="V79" s="92">
        <v>4.28</v>
      </c>
      <c r="W79" s="91">
        <v>4.52</v>
      </c>
      <c r="X79" s="91">
        <v>2.56</v>
      </c>
      <c r="Y79" s="91">
        <v>10.4</v>
      </c>
      <c r="Z79" s="104">
        <v>11.14</v>
      </c>
      <c r="AA79" s="104">
        <v>0</v>
      </c>
      <c r="AB79" s="104">
        <v>14.78</v>
      </c>
      <c r="AC79" s="104">
        <v>0</v>
      </c>
      <c r="AD79" s="104">
        <v>8.24</v>
      </c>
      <c r="AE79" s="104">
        <v>2.48</v>
      </c>
      <c r="AF79" s="104">
        <v>7.92</v>
      </c>
      <c r="AG79" s="104">
        <v>0.79</v>
      </c>
      <c r="AH79" s="104">
        <v>0</v>
      </c>
      <c r="AI79" s="104">
        <v>0</v>
      </c>
      <c r="AJ79" s="104">
        <v>13.46</v>
      </c>
      <c r="AK79" s="104">
        <v>0</v>
      </c>
      <c r="AL79" s="104">
        <v>0.08</v>
      </c>
      <c r="AM79" s="104">
        <v>4.11</v>
      </c>
      <c r="AN79" s="104">
        <v>7.05</v>
      </c>
      <c r="AO79" s="170">
        <v>0</v>
      </c>
      <c r="AP79" s="94">
        <v>7.470000000000001</v>
      </c>
      <c r="AQ79" s="91">
        <v>17.3</v>
      </c>
      <c r="AR79" s="91">
        <v>26.02</v>
      </c>
      <c r="AS79" s="91">
        <v>3.83</v>
      </c>
      <c r="AT79" s="91">
        <v>0.45</v>
      </c>
      <c r="AU79" s="91">
        <v>2.54</v>
      </c>
      <c r="AV79" s="91">
        <v>10.22</v>
      </c>
      <c r="AW79" s="91">
        <v>9.24</v>
      </c>
      <c r="AX79" s="184">
        <v>29.46</v>
      </c>
      <c r="AY79" s="192">
        <v>27.336283169999998</v>
      </c>
      <c r="AZ79" s="192">
        <v>16.89502822</v>
      </c>
      <c r="BA79" s="192">
        <v>11.713041669999999</v>
      </c>
      <c r="BB79" s="192">
        <v>5.3038602599999995</v>
      </c>
      <c r="BC79" s="192">
        <v>13.583047819999997</v>
      </c>
      <c r="BD79" s="192">
        <v>17.38203548</v>
      </c>
      <c r="BE79" s="192">
        <v>7.45291672</v>
      </c>
      <c r="BF79" s="192">
        <v>13.589595009999998</v>
      </c>
      <c r="BG79" s="192">
        <v>8.00662801</v>
      </c>
      <c r="BH79" s="192">
        <v>8.820160719999999</v>
      </c>
      <c r="BI79" s="192">
        <v>14.82608724</v>
      </c>
      <c r="BJ79" s="192">
        <v>16.7671014</v>
      </c>
      <c r="BK79" s="192">
        <v>11.42208621</v>
      </c>
      <c r="BL79" s="192">
        <v>9.138128219999999</v>
      </c>
      <c r="BM79" s="192">
        <v>16.155234489999998</v>
      </c>
      <c r="BN79" s="192">
        <v>4.06343532</v>
      </c>
      <c r="BO79" s="192">
        <v>2.711125</v>
      </c>
      <c r="BP79" s="192">
        <v>12.42612978</v>
      </c>
      <c r="BQ79" s="192">
        <v>9.6239669</v>
      </c>
      <c r="BR79" s="192">
        <v>2.79574243</v>
      </c>
      <c r="BS79" s="192">
        <v>14.078846780000003</v>
      </c>
      <c r="BT79" s="192">
        <v>10.43151814</v>
      </c>
      <c r="BU79" s="192">
        <v>13.283672549999999</v>
      </c>
      <c r="BV79" s="192">
        <v>6.498624570000001</v>
      </c>
      <c r="BW79" s="192">
        <v>6.623466179999999</v>
      </c>
      <c r="BX79" s="192">
        <v>4.2228105</v>
      </c>
    </row>
    <row r="80" spans="2:76" ht="15">
      <c r="B80" s="65" t="s">
        <v>68</v>
      </c>
      <c r="C80" s="88"/>
      <c r="D80" s="89"/>
      <c r="E80" s="88"/>
      <c r="F80" s="89"/>
      <c r="G80" s="94"/>
      <c r="H80" s="91"/>
      <c r="I80" s="92"/>
      <c r="J80" s="88"/>
      <c r="K80" s="88"/>
      <c r="L80" s="88"/>
      <c r="M80" s="88"/>
      <c r="N80" s="88"/>
      <c r="O80" s="88"/>
      <c r="P80" s="88"/>
      <c r="Q80" s="88"/>
      <c r="R80" s="92"/>
      <c r="S80" s="91"/>
      <c r="T80" s="92"/>
      <c r="U80" s="91"/>
      <c r="V80" s="92"/>
      <c r="W80" s="91"/>
      <c r="X80" s="91"/>
      <c r="Y80" s="91"/>
      <c r="Z80" s="104"/>
      <c r="AA80" s="104"/>
      <c r="AB80" s="104"/>
      <c r="AC80" s="104"/>
      <c r="AD80" s="104"/>
      <c r="AE80" s="104"/>
      <c r="AF80" s="104"/>
      <c r="AG80" s="104"/>
      <c r="AH80" s="104"/>
      <c r="AI80" s="104"/>
      <c r="AJ80" s="104"/>
      <c r="AK80" s="104">
        <v>2.12</v>
      </c>
      <c r="AL80" s="104"/>
      <c r="AM80" s="104">
        <v>1.863</v>
      </c>
      <c r="AN80" s="104">
        <v>1.81</v>
      </c>
      <c r="AO80" s="170">
        <v>0</v>
      </c>
      <c r="AP80" s="170">
        <v>0</v>
      </c>
      <c r="AQ80" s="104">
        <v>5.57</v>
      </c>
      <c r="AR80" s="104">
        <v>5.82</v>
      </c>
      <c r="AS80" s="104">
        <v>4.27</v>
      </c>
      <c r="AT80" s="104">
        <v>5.95</v>
      </c>
      <c r="AU80" s="104">
        <v>6.88</v>
      </c>
      <c r="AV80" s="104">
        <v>0</v>
      </c>
      <c r="AW80" s="104">
        <v>0</v>
      </c>
      <c r="AX80" s="184">
        <v>0</v>
      </c>
      <c r="AY80" s="192">
        <v>10</v>
      </c>
      <c r="AZ80" s="192">
        <v>6.3</v>
      </c>
      <c r="BA80" s="192">
        <v>6.4</v>
      </c>
      <c r="BB80" s="192">
        <v>10.74069689</v>
      </c>
      <c r="BC80" s="192">
        <v>4.6262782200000006</v>
      </c>
      <c r="BD80" s="192">
        <v>6.537707620000001</v>
      </c>
      <c r="BE80" s="192">
        <v>0.26038066</v>
      </c>
      <c r="BF80" s="192">
        <v>0</v>
      </c>
      <c r="BG80" s="192">
        <v>9.21050732</v>
      </c>
      <c r="BH80" s="192">
        <v>0.15897581</v>
      </c>
      <c r="BI80" s="192">
        <v>0</v>
      </c>
      <c r="BJ80" s="192">
        <v>6.268179449999999</v>
      </c>
      <c r="BK80" s="192">
        <v>1.0816032</v>
      </c>
      <c r="BL80" s="192">
        <v>0</v>
      </c>
      <c r="BM80" s="192">
        <v>0</v>
      </c>
      <c r="BN80" s="192">
        <v>0</v>
      </c>
      <c r="BO80" s="192">
        <v>0</v>
      </c>
      <c r="BP80" s="192">
        <v>0</v>
      </c>
      <c r="BQ80" s="192">
        <v>0</v>
      </c>
      <c r="BR80" s="192">
        <v>0</v>
      </c>
      <c r="BS80" s="192">
        <v>0</v>
      </c>
      <c r="BT80" s="192">
        <v>0</v>
      </c>
      <c r="BU80" s="192">
        <v>0</v>
      </c>
      <c r="BV80" s="192">
        <v>0</v>
      </c>
      <c r="BW80" s="192">
        <v>1.35</v>
      </c>
      <c r="BX80" s="192">
        <v>6.74753625</v>
      </c>
    </row>
    <row r="81" spans="2:76" ht="15">
      <c r="B81" s="65" t="s">
        <v>125</v>
      </c>
      <c r="C81" s="88"/>
      <c r="D81" s="89"/>
      <c r="E81" s="88"/>
      <c r="F81" s="89"/>
      <c r="G81" s="94"/>
      <c r="H81" s="91"/>
      <c r="I81" s="92"/>
      <c r="J81" s="88"/>
      <c r="K81" s="88"/>
      <c r="L81" s="88"/>
      <c r="M81" s="88"/>
      <c r="N81" s="88"/>
      <c r="O81" s="88"/>
      <c r="P81" s="88"/>
      <c r="Q81" s="88"/>
      <c r="R81" s="92"/>
      <c r="S81" s="91"/>
      <c r="T81" s="92"/>
      <c r="U81" s="91"/>
      <c r="V81" s="92"/>
      <c r="W81" s="91"/>
      <c r="X81" s="91"/>
      <c r="Y81" s="91"/>
      <c r="Z81" s="104"/>
      <c r="AA81" s="104"/>
      <c r="AB81" s="104"/>
      <c r="AC81" s="104"/>
      <c r="AD81" s="104"/>
      <c r="AE81" s="104"/>
      <c r="AF81" s="104"/>
      <c r="AG81" s="104"/>
      <c r="AH81" s="104"/>
      <c r="AI81" s="104"/>
      <c r="AJ81" s="104"/>
      <c r="AK81" s="104"/>
      <c r="AL81" s="104"/>
      <c r="AM81" s="104"/>
      <c r="AN81" s="104"/>
      <c r="AO81" s="170"/>
      <c r="AP81" s="170"/>
      <c r="AQ81" s="104">
        <v>0</v>
      </c>
      <c r="AR81" s="104">
        <v>0</v>
      </c>
      <c r="AS81" s="104">
        <v>0</v>
      </c>
      <c r="AT81" s="104">
        <v>0</v>
      </c>
      <c r="AU81" s="104"/>
      <c r="AV81" s="104"/>
      <c r="AW81" s="104"/>
      <c r="AX81" s="184"/>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row>
    <row r="82" spans="2:76" s="127" customFormat="1" ht="14.25">
      <c r="B82" s="73" t="s">
        <v>117</v>
      </c>
      <c r="C82" s="86">
        <v>3</v>
      </c>
      <c r="D82" s="86">
        <v>7</v>
      </c>
      <c r="E82" s="86">
        <v>1</v>
      </c>
      <c r="F82" s="86">
        <v>5</v>
      </c>
      <c r="G82" s="86">
        <v>5</v>
      </c>
      <c r="H82" s="86">
        <v>7</v>
      </c>
      <c r="I82" s="86">
        <v>6</v>
      </c>
      <c r="J82" s="86">
        <v>5</v>
      </c>
      <c r="K82" s="86">
        <v>3</v>
      </c>
      <c r="L82" s="86">
        <v>7</v>
      </c>
      <c r="M82" s="86">
        <v>3</v>
      </c>
      <c r="N82" s="86">
        <v>5</v>
      </c>
      <c r="O82" s="86">
        <v>3</v>
      </c>
      <c r="P82" s="86">
        <v>19</v>
      </c>
      <c r="Q82" s="86">
        <v>11</v>
      </c>
      <c r="R82" s="86">
        <v>21</v>
      </c>
      <c r="S82" s="86">
        <v>23.12</v>
      </c>
      <c r="T82" s="86">
        <v>38.5</v>
      </c>
      <c r="U82" s="86">
        <v>23</v>
      </c>
      <c r="V82" s="86">
        <v>34.98</v>
      </c>
      <c r="W82" s="86">
        <v>40</v>
      </c>
      <c r="X82" s="86">
        <v>46.38</v>
      </c>
      <c r="Y82" s="86">
        <v>42.81</v>
      </c>
      <c r="Z82" s="86">
        <v>44.36</v>
      </c>
      <c r="AA82" s="86">
        <v>48.51</v>
      </c>
      <c r="AB82" s="86">
        <v>42.89</v>
      </c>
      <c r="AC82" s="86">
        <v>38.18</v>
      </c>
      <c r="AD82" s="86">
        <v>34.564</v>
      </c>
      <c r="AE82" s="87">
        <v>30.74</v>
      </c>
      <c r="AF82" s="87">
        <v>29.85</v>
      </c>
      <c r="AG82" s="87">
        <v>23.57</v>
      </c>
      <c r="AH82" s="87">
        <v>16.330000000000002</v>
      </c>
      <c r="AI82" s="95">
        <v>18.5</v>
      </c>
      <c r="AJ82" s="95">
        <v>13.4</v>
      </c>
      <c r="AK82" s="95">
        <v>10.3</v>
      </c>
      <c r="AL82" s="95">
        <v>9.56</v>
      </c>
      <c r="AM82" s="87">
        <v>13.26</v>
      </c>
      <c r="AN82" s="87">
        <v>8.19</v>
      </c>
      <c r="AO82" s="87">
        <v>8.3</v>
      </c>
      <c r="AP82" s="87">
        <v>8.940000000000001</v>
      </c>
      <c r="AQ82" s="133">
        <v>10.21</v>
      </c>
      <c r="AR82" s="133">
        <v>11.5</v>
      </c>
      <c r="AS82" s="133">
        <v>14.73</v>
      </c>
      <c r="AT82" s="133">
        <v>14.07</v>
      </c>
      <c r="AU82" s="133">
        <v>17.3</v>
      </c>
      <c r="AV82" s="133">
        <v>20</v>
      </c>
      <c r="AW82" s="133">
        <v>23.56</v>
      </c>
      <c r="AX82" s="190">
        <v>24.998</v>
      </c>
      <c r="AY82" s="191">
        <v>30.8659040176846</v>
      </c>
      <c r="AZ82" s="191">
        <v>29.785943931581244</v>
      </c>
      <c r="BA82" s="191">
        <v>33.95</v>
      </c>
      <c r="BB82" s="191">
        <v>33.72</v>
      </c>
      <c r="BC82" s="191">
        <v>35.7</v>
      </c>
      <c r="BD82" s="191">
        <v>35.5</v>
      </c>
      <c r="BE82" s="191">
        <v>37</v>
      </c>
      <c r="BF82" s="191">
        <v>35.40054571439153</v>
      </c>
      <c r="BG82" s="191">
        <v>43.7104176736164</v>
      </c>
      <c r="BH82" s="191">
        <v>41.14736908727586</v>
      </c>
      <c r="BI82" s="191">
        <v>37.4644219372099</v>
      </c>
      <c r="BJ82" s="191">
        <v>37.29775363073032</v>
      </c>
      <c r="BK82" s="191">
        <v>37.91</v>
      </c>
      <c r="BL82" s="191">
        <v>39.634</v>
      </c>
      <c r="BM82" s="191">
        <v>37.731</v>
      </c>
      <c r="BN82" s="191">
        <v>34.293</v>
      </c>
      <c r="BO82" s="191">
        <v>36.0526</v>
      </c>
      <c r="BP82" s="191">
        <v>32.990642</v>
      </c>
      <c r="BQ82" s="191">
        <v>31.0962237670815</v>
      </c>
      <c r="BR82" s="191">
        <v>39.497</v>
      </c>
      <c r="BS82" s="191">
        <v>53.34002696464919</v>
      </c>
      <c r="BT82" s="191">
        <v>89.82209744860143</v>
      </c>
      <c r="BU82" s="191">
        <v>125.08</v>
      </c>
      <c r="BV82" s="191">
        <v>134.0040659418303</v>
      </c>
      <c r="BW82" s="191">
        <v>146.935</v>
      </c>
      <c r="BX82" s="191">
        <v>157.0187976987907</v>
      </c>
    </row>
    <row r="83" spans="2:76" ht="15">
      <c r="B83" s="72" t="s">
        <v>126</v>
      </c>
      <c r="C83" s="88"/>
      <c r="D83" s="89"/>
      <c r="E83" s="88"/>
      <c r="F83" s="89"/>
      <c r="G83" s="94"/>
      <c r="H83" s="91"/>
      <c r="I83" s="92"/>
      <c r="J83" s="88"/>
      <c r="K83" s="88"/>
      <c r="L83" s="88"/>
      <c r="M83" s="88"/>
      <c r="N83" s="88"/>
      <c r="O83" s="88"/>
      <c r="P83" s="88"/>
      <c r="Q83" s="88"/>
      <c r="R83" s="92"/>
      <c r="S83" s="105">
        <v>0</v>
      </c>
      <c r="T83" s="92">
        <v>0</v>
      </c>
      <c r="U83" s="91">
        <v>13.38</v>
      </c>
      <c r="V83" s="92">
        <v>11.64</v>
      </c>
      <c r="W83" s="91">
        <v>9.882</v>
      </c>
      <c r="X83" s="91">
        <v>0</v>
      </c>
      <c r="Y83" s="91">
        <v>24.02</v>
      </c>
      <c r="Z83" s="104">
        <v>16.169999999999998</v>
      </c>
      <c r="AA83" s="104">
        <v>13.89</v>
      </c>
      <c r="AB83" s="104">
        <v>0</v>
      </c>
      <c r="AC83" s="104">
        <v>23.71</v>
      </c>
      <c r="AD83" s="104">
        <v>10.284</v>
      </c>
      <c r="AE83" s="104">
        <v>0</v>
      </c>
      <c r="AF83" s="104">
        <v>9.46</v>
      </c>
      <c r="AG83" s="104">
        <v>9.7</v>
      </c>
      <c r="AH83" s="104">
        <v>4.69</v>
      </c>
      <c r="AI83" s="104">
        <v>4.1</v>
      </c>
      <c r="AJ83" s="104">
        <v>0</v>
      </c>
      <c r="AK83" s="104">
        <v>7.6</v>
      </c>
      <c r="AL83" s="104">
        <v>0</v>
      </c>
      <c r="AM83" s="104">
        <v>1.94</v>
      </c>
      <c r="AN83" s="104">
        <v>1.22</v>
      </c>
      <c r="AO83" s="170">
        <v>0.8</v>
      </c>
      <c r="AP83" s="94">
        <v>0.46</v>
      </c>
      <c r="AQ83" s="136">
        <v>0.23</v>
      </c>
      <c r="AR83" s="136">
        <v>0.07</v>
      </c>
      <c r="AS83" s="136">
        <v>0</v>
      </c>
      <c r="AT83" s="136">
        <v>0</v>
      </c>
      <c r="AU83" s="136">
        <v>0</v>
      </c>
      <c r="AV83" s="136">
        <v>0</v>
      </c>
      <c r="AW83" s="136">
        <v>0</v>
      </c>
      <c r="AX83" s="184">
        <v>0</v>
      </c>
      <c r="AY83" s="192">
        <v>0</v>
      </c>
      <c r="AZ83" s="192">
        <v>0</v>
      </c>
      <c r="BA83" s="192">
        <v>0</v>
      </c>
      <c r="BB83" s="192">
        <v>0</v>
      </c>
      <c r="BC83" s="192">
        <v>0</v>
      </c>
      <c r="BD83" s="192">
        <v>0</v>
      </c>
      <c r="BE83" s="192">
        <v>0</v>
      </c>
      <c r="BF83" s="192">
        <v>0</v>
      </c>
      <c r="BG83" s="192">
        <v>0</v>
      </c>
      <c r="BH83" s="192">
        <v>0</v>
      </c>
      <c r="BI83" s="192">
        <v>0</v>
      </c>
      <c r="BJ83" s="192">
        <v>0</v>
      </c>
      <c r="BK83" s="192">
        <v>24</v>
      </c>
      <c r="BL83" s="192">
        <v>26.042</v>
      </c>
      <c r="BM83" s="192">
        <v>24.539</v>
      </c>
      <c r="BN83" s="192">
        <v>22.895</v>
      </c>
      <c r="BO83" s="192">
        <v>25.1556</v>
      </c>
      <c r="BP83" s="192">
        <v>22.808983</v>
      </c>
      <c r="BQ83" s="192">
        <v>20.927973316808</v>
      </c>
      <c r="BR83" s="192">
        <v>29.086</v>
      </c>
      <c r="BS83" s="192">
        <v>34.27002696464919</v>
      </c>
      <c r="BT83" s="192">
        <v>54.39506819061155</v>
      </c>
      <c r="BU83" s="192">
        <v>73.69</v>
      </c>
      <c r="BV83" s="192">
        <v>77.4972470230387</v>
      </c>
      <c r="BW83" s="192">
        <v>85.009</v>
      </c>
      <c r="BX83" s="192">
        <v>89.0537976987907</v>
      </c>
    </row>
    <row r="84" spans="2:76" ht="15">
      <c r="B84" s="48" t="s">
        <v>127</v>
      </c>
      <c r="C84" s="88">
        <v>3</v>
      </c>
      <c r="D84" s="89">
        <v>7</v>
      </c>
      <c r="E84" s="88">
        <v>1</v>
      </c>
      <c r="F84" s="89">
        <v>5</v>
      </c>
      <c r="G84" s="92">
        <v>5</v>
      </c>
      <c r="H84" s="91">
        <v>7</v>
      </c>
      <c r="I84" s="92">
        <v>6</v>
      </c>
      <c r="J84" s="88">
        <v>5</v>
      </c>
      <c r="K84" s="88">
        <v>3</v>
      </c>
      <c r="L84" s="88">
        <v>7</v>
      </c>
      <c r="M84" s="88">
        <v>3</v>
      </c>
      <c r="N84" s="88">
        <v>5</v>
      </c>
      <c r="O84" s="88">
        <v>3</v>
      </c>
      <c r="P84" s="88">
        <v>19</v>
      </c>
      <c r="Q84" s="88">
        <v>11</v>
      </c>
      <c r="R84" s="92">
        <v>21</v>
      </c>
      <c r="S84" s="105">
        <v>23.12</v>
      </c>
      <c r="T84" s="92">
        <v>38.5</v>
      </c>
      <c r="U84" s="91">
        <v>9.62</v>
      </c>
      <c r="V84" s="92">
        <v>23.339999999999996</v>
      </c>
      <c r="W84" s="91">
        <v>30.118000000000002</v>
      </c>
      <c r="X84" s="91">
        <v>46.38</v>
      </c>
      <c r="Y84" s="91">
        <v>18.79</v>
      </c>
      <c r="Z84" s="104">
        <v>28.19</v>
      </c>
      <c r="AA84" s="104">
        <v>34.62</v>
      </c>
      <c r="AB84" s="104">
        <v>42.89</v>
      </c>
      <c r="AC84" s="104">
        <v>14.469999999999999</v>
      </c>
      <c r="AD84" s="104">
        <v>24.28</v>
      </c>
      <c r="AE84" s="104">
        <v>30.74</v>
      </c>
      <c r="AF84" s="104">
        <v>20.39</v>
      </c>
      <c r="AG84" s="104">
        <v>13.87</v>
      </c>
      <c r="AH84" s="104">
        <v>11.64</v>
      </c>
      <c r="AI84" s="104">
        <v>14.4</v>
      </c>
      <c r="AJ84" s="104">
        <v>13.4</v>
      </c>
      <c r="AK84" s="104">
        <v>2.7</v>
      </c>
      <c r="AL84" s="104">
        <v>9.56</v>
      </c>
      <c r="AM84" s="104">
        <v>11.32</v>
      </c>
      <c r="AN84" s="104">
        <v>6.97</v>
      </c>
      <c r="AO84" s="170">
        <v>7.5</v>
      </c>
      <c r="AP84" s="170">
        <v>8.48</v>
      </c>
      <c r="AQ84" s="136">
        <v>9.98</v>
      </c>
      <c r="AR84" s="136">
        <v>11.43</v>
      </c>
      <c r="AS84" s="136">
        <v>14.73</v>
      </c>
      <c r="AT84" s="136">
        <v>14.07</v>
      </c>
      <c r="AU84" s="136">
        <v>17.3</v>
      </c>
      <c r="AV84" s="136">
        <v>20</v>
      </c>
      <c r="AW84" s="136">
        <v>23.56</v>
      </c>
      <c r="AX84" s="184">
        <v>24.998</v>
      </c>
      <c r="AY84" s="192">
        <v>30.8659040176846</v>
      </c>
      <c r="AZ84" s="192">
        <v>29.785943931581244</v>
      </c>
      <c r="BA84" s="192">
        <v>33.95</v>
      </c>
      <c r="BB84" s="192">
        <v>33.72</v>
      </c>
      <c r="BC84" s="192">
        <v>35.7</v>
      </c>
      <c r="BD84" s="192">
        <v>35.5</v>
      </c>
      <c r="BE84" s="192">
        <v>37</v>
      </c>
      <c r="BF84" s="192">
        <v>35.40054571439153</v>
      </c>
      <c r="BG84" s="192">
        <v>43.7104176736164</v>
      </c>
      <c r="BH84" s="192">
        <v>41.14736908727586</v>
      </c>
      <c r="BI84" s="192">
        <v>37.4644219372099</v>
      </c>
      <c r="BJ84" s="192">
        <v>37.29775363073032</v>
      </c>
      <c r="BK84" s="192">
        <v>13.91</v>
      </c>
      <c r="BL84" s="192">
        <v>13.592</v>
      </c>
      <c r="BM84" s="192">
        <v>13.192</v>
      </c>
      <c r="BN84" s="192">
        <v>11.398</v>
      </c>
      <c r="BO84" s="192">
        <v>10.897</v>
      </c>
      <c r="BP84" s="192">
        <v>10.181659</v>
      </c>
      <c r="BQ84" s="192">
        <v>10.1682504502735</v>
      </c>
      <c r="BR84" s="192">
        <v>10.411</v>
      </c>
      <c r="BS84" s="192">
        <v>19.07</v>
      </c>
      <c r="BT84" s="192">
        <v>35.427029257989865</v>
      </c>
      <c r="BU84" s="192">
        <v>51.39</v>
      </c>
      <c r="BV84" s="192">
        <v>56.5068189187916</v>
      </c>
      <c r="BW84" s="192">
        <v>61.926</v>
      </c>
      <c r="BX84" s="192">
        <v>67.965</v>
      </c>
    </row>
    <row r="85" spans="2:76" s="127" customFormat="1" ht="14.25">
      <c r="B85" s="71" t="s">
        <v>128</v>
      </c>
      <c r="C85" s="86">
        <v>18</v>
      </c>
      <c r="D85" s="86">
        <v>4</v>
      </c>
      <c r="E85" s="86">
        <v>11</v>
      </c>
      <c r="F85" s="86">
        <v>5</v>
      </c>
      <c r="G85" s="86">
        <v>14</v>
      </c>
      <c r="H85" s="86">
        <v>4</v>
      </c>
      <c r="I85" s="86">
        <v>13</v>
      </c>
      <c r="J85" s="86">
        <v>2</v>
      </c>
      <c r="K85" s="86">
        <v>19</v>
      </c>
      <c r="L85" s="86">
        <v>6</v>
      </c>
      <c r="M85" s="86">
        <v>10</v>
      </c>
      <c r="N85" s="86">
        <v>1</v>
      </c>
      <c r="O85" s="86">
        <v>12</v>
      </c>
      <c r="P85" s="86">
        <v>2</v>
      </c>
      <c r="Q85" s="86">
        <v>7</v>
      </c>
      <c r="R85" s="86">
        <v>1</v>
      </c>
      <c r="S85" s="86">
        <v>12.6</v>
      </c>
      <c r="T85" s="86">
        <v>5.74</v>
      </c>
      <c r="U85" s="86">
        <v>4</v>
      </c>
      <c r="V85" s="86">
        <v>4.18</v>
      </c>
      <c r="W85" s="86">
        <v>3.5879999999999996</v>
      </c>
      <c r="X85" s="86">
        <v>4.17</v>
      </c>
      <c r="Y85" s="86">
        <v>3.61</v>
      </c>
      <c r="Z85" s="86">
        <v>3.52</v>
      </c>
      <c r="AA85" s="86">
        <v>3.25</v>
      </c>
      <c r="AB85" s="86">
        <v>2.6</v>
      </c>
      <c r="AC85" s="86">
        <v>3</v>
      </c>
      <c r="AD85" s="86">
        <v>2.92</v>
      </c>
      <c r="AE85" s="87">
        <v>3.68</v>
      </c>
      <c r="AF85" s="87">
        <v>2.29</v>
      </c>
      <c r="AG85" s="87">
        <v>3.62</v>
      </c>
      <c r="AH85" s="87">
        <v>2</v>
      </c>
      <c r="AI85" s="87">
        <v>3.26</v>
      </c>
      <c r="AJ85" s="87">
        <v>1.2</v>
      </c>
      <c r="AK85" s="87">
        <v>3.29</v>
      </c>
      <c r="AL85" s="87">
        <v>16.57</v>
      </c>
      <c r="AM85" s="87">
        <v>18.87</v>
      </c>
      <c r="AN85" s="87">
        <v>29.360000000000003</v>
      </c>
      <c r="AO85" s="87">
        <v>24.400000000000002</v>
      </c>
      <c r="AP85" s="87">
        <v>17.11</v>
      </c>
      <c r="AQ85" s="133">
        <v>23.04</v>
      </c>
      <c r="AR85" s="133">
        <v>20.73</v>
      </c>
      <c r="AS85" s="133">
        <v>13.23</v>
      </c>
      <c r="AT85" s="133">
        <v>30.2</v>
      </c>
      <c r="AU85" s="133">
        <v>23</v>
      </c>
      <c r="AV85" s="133">
        <v>9.600000000000001</v>
      </c>
      <c r="AW85" s="133">
        <v>23.1</v>
      </c>
      <c r="AX85" s="190">
        <v>30.900000000000002</v>
      </c>
      <c r="AY85" s="191">
        <v>8.9</v>
      </c>
      <c r="AZ85" s="191">
        <v>1.6</v>
      </c>
      <c r="BA85" s="191">
        <v>5.8</v>
      </c>
      <c r="BB85" s="191">
        <v>86.5</v>
      </c>
      <c r="BC85" s="191">
        <v>33.2</v>
      </c>
      <c r="BD85" s="191">
        <v>39.300000000000004</v>
      </c>
      <c r="BE85" s="191">
        <v>39.9</v>
      </c>
      <c r="BF85" s="191">
        <v>74.89999999999999</v>
      </c>
      <c r="BG85" s="191">
        <v>48.2</v>
      </c>
      <c r="BH85" s="191">
        <v>70.5</v>
      </c>
      <c r="BI85" s="191">
        <v>94.1</v>
      </c>
      <c r="BJ85" s="191">
        <v>107.3</v>
      </c>
      <c r="BK85" s="191">
        <v>72</v>
      </c>
      <c r="BL85" s="191">
        <v>56.7</v>
      </c>
      <c r="BM85" s="191">
        <v>93.55</v>
      </c>
      <c r="BN85" s="191">
        <v>3.1</v>
      </c>
      <c r="BO85" s="191">
        <v>18.2</v>
      </c>
      <c r="BP85" s="191">
        <v>155</v>
      </c>
      <c r="BQ85" s="191">
        <v>113.7</v>
      </c>
      <c r="BR85" s="191">
        <v>43.114</v>
      </c>
      <c r="BS85" s="191">
        <v>34.53288067</v>
      </c>
      <c r="BT85" s="191">
        <v>76.72411846743825</v>
      </c>
      <c r="BU85" s="191">
        <v>61.103033339999996</v>
      </c>
      <c r="BV85" s="191">
        <v>51.75253762860943</v>
      </c>
      <c r="BW85" s="191">
        <v>45.241082999999996</v>
      </c>
      <c r="BX85" s="191">
        <v>107.39999999999999</v>
      </c>
    </row>
    <row r="86" spans="2:76" ht="15">
      <c r="B86" s="65" t="s">
        <v>129</v>
      </c>
      <c r="C86" s="88">
        <v>14</v>
      </c>
      <c r="D86" s="89">
        <v>4</v>
      </c>
      <c r="E86" s="88">
        <v>11</v>
      </c>
      <c r="F86" s="93">
        <v>5</v>
      </c>
      <c r="G86" s="94">
        <v>8</v>
      </c>
      <c r="H86" s="91">
        <v>4</v>
      </c>
      <c r="I86" s="92">
        <v>13</v>
      </c>
      <c r="J86" s="88">
        <v>2</v>
      </c>
      <c r="K86" s="88">
        <v>13</v>
      </c>
      <c r="L86" s="88">
        <v>6</v>
      </c>
      <c r="M86" s="88">
        <v>10</v>
      </c>
      <c r="N86" s="88">
        <v>1</v>
      </c>
      <c r="O86" s="88">
        <v>8</v>
      </c>
      <c r="P86" s="88">
        <v>2</v>
      </c>
      <c r="Q86" s="88">
        <v>7</v>
      </c>
      <c r="R86" s="92">
        <v>1</v>
      </c>
      <c r="S86" s="91">
        <v>11.1</v>
      </c>
      <c r="T86" s="92">
        <v>5.74</v>
      </c>
      <c r="U86" s="91">
        <v>4</v>
      </c>
      <c r="V86" s="92">
        <v>4.18</v>
      </c>
      <c r="W86" s="91">
        <v>3.288</v>
      </c>
      <c r="X86" s="91">
        <v>4.17</v>
      </c>
      <c r="Y86" s="91">
        <v>3.61</v>
      </c>
      <c r="Z86" s="104">
        <v>3.52</v>
      </c>
      <c r="AA86" s="104">
        <v>3.25</v>
      </c>
      <c r="AB86" s="104">
        <v>2.6</v>
      </c>
      <c r="AC86" s="104">
        <v>3</v>
      </c>
      <c r="AD86" s="104">
        <v>2.92</v>
      </c>
      <c r="AE86" s="104">
        <v>3.68</v>
      </c>
      <c r="AF86" s="104">
        <v>2.29</v>
      </c>
      <c r="AG86" s="104">
        <v>3.62</v>
      </c>
      <c r="AH86" s="104">
        <v>2</v>
      </c>
      <c r="AI86" s="104">
        <v>3.26</v>
      </c>
      <c r="AJ86" s="104">
        <v>1.2</v>
      </c>
      <c r="AK86" s="104">
        <v>3.29</v>
      </c>
      <c r="AL86" s="104">
        <v>0.88</v>
      </c>
      <c r="AM86" s="104">
        <v>3.07</v>
      </c>
      <c r="AN86" s="104">
        <v>0.44</v>
      </c>
      <c r="AO86" s="170">
        <v>3.1</v>
      </c>
      <c r="AP86" s="94">
        <v>0.45</v>
      </c>
      <c r="AQ86" s="136">
        <v>3.11</v>
      </c>
      <c r="AR86" s="136">
        <v>0.43</v>
      </c>
      <c r="AS86" s="136">
        <v>3.35</v>
      </c>
      <c r="AT86" s="136">
        <v>0.66</v>
      </c>
      <c r="AU86" s="136">
        <v>4</v>
      </c>
      <c r="AV86" s="136">
        <v>0.8</v>
      </c>
      <c r="AW86" s="136">
        <v>4.6</v>
      </c>
      <c r="AX86" s="184">
        <v>1.1</v>
      </c>
      <c r="AY86" s="192">
        <v>5.3</v>
      </c>
      <c r="AZ86" s="192">
        <v>1.6</v>
      </c>
      <c r="BA86" s="192">
        <v>5.8</v>
      </c>
      <c r="BB86" s="192">
        <v>1.3</v>
      </c>
      <c r="BC86" s="192">
        <v>7.1</v>
      </c>
      <c r="BD86" s="192">
        <v>2.7</v>
      </c>
      <c r="BE86" s="192">
        <v>8.5</v>
      </c>
      <c r="BF86" s="192">
        <v>3.1</v>
      </c>
      <c r="BG86" s="192">
        <v>43</v>
      </c>
      <c r="BH86" s="192">
        <v>68.2</v>
      </c>
      <c r="BI86" s="192">
        <v>68.5</v>
      </c>
      <c r="BJ86" s="192">
        <v>1.6</v>
      </c>
      <c r="BK86" s="192">
        <v>56.5</v>
      </c>
      <c r="BL86" s="192">
        <v>31.6</v>
      </c>
      <c r="BM86" s="192">
        <v>65.05</v>
      </c>
      <c r="BN86" s="192">
        <v>3.1</v>
      </c>
      <c r="BO86" s="192">
        <v>18.2</v>
      </c>
      <c r="BP86" s="192">
        <v>15.7</v>
      </c>
      <c r="BQ86" s="192">
        <v>27.8</v>
      </c>
      <c r="BR86" s="192">
        <v>0</v>
      </c>
      <c r="BS86" s="192">
        <v>34.53288067</v>
      </c>
      <c r="BT86" s="192">
        <v>3.954708</v>
      </c>
      <c r="BU86" s="192">
        <v>42.14203334</v>
      </c>
      <c r="BV86" s="192">
        <v>5.723</v>
      </c>
      <c r="BW86" s="192">
        <v>45.241082999999996</v>
      </c>
      <c r="BX86" s="192">
        <v>6.6</v>
      </c>
    </row>
    <row r="87" spans="2:76" ht="15">
      <c r="B87" s="65" t="s">
        <v>130</v>
      </c>
      <c r="C87" s="88">
        <v>4</v>
      </c>
      <c r="D87" s="89">
        <v>0</v>
      </c>
      <c r="E87" s="88">
        <v>0</v>
      </c>
      <c r="F87" s="93">
        <v>0</v>
      </c>
      <c r="G87" s="94">
        <v>6</v>
      </c>
      <c r="H87" s="91">
        <v>0</v>
      </c>
      <c r="I87" s="92">
        <v>0</v>
      </c>
      <c r="J87" s="88">
        <v>0</v>
      </c>
      <c r="K87" s="88">
        <v>6</v>
      </c>
      <c r="L87" s="88">
        <v>0</v>
      </c>
      <c r="M87" s="88">
        <v>0</v>
      </c>
      <c r="N87" s="88">
        <v>0</v>
      </c>
      <c r="O87" s="88">
        <v>4</v>
      </c>
      <c r="P87" s="88">
        <v>0</v>
      </c>
      <c r="Q87" s="88">
        <v>0</v>
      </c>
      <c r="R87" s="92">
        <v>0</v>
      </c>
      <c r="S87" s="91">
        <v>1.5</v>
      </c>
      <c r="T87" s="92">
        <v>0</v>
      </c>
      <c r="U87" s="91">
        <v>0</v>
      </c>
      <c r="V87" s="92">
        <v>0</v>
      </c>
      <c r="W87" s="91">
        <v>0</v>
      </c>
      <c r="X87" s="91">
        <v>0</v>
      </c>
      <c r="Y87" s="91">
        <v>0</v>
      </c>
      <c r="Z87" s="104">
        <v>0</v>
      </c>
      <c r="AA87" s="104">
        <v>0</v>
      </c>
      <c r="AB87" s="104">
        <v>0</v>
      </c>
      <c r="AC87" s="104">
        <v>0</v>
      </c>
      <c r="AD87" s="104">
        <v>0</v>
      </c>
      <c r="AE87" s="104">
        <v>0</v>
      </c>
      <c r="AF87" s="104">
        <v>0</v>
      </c>
      <c r="AG87" s="104">
        <v>0</v>
      </c>
      <c r="AH87" s="104">
        <v>0</v>
      </c>
      <c r="AI87" s="104">
        <v>0</v>
      </c>
      <c r="AJ87" s="104">
        <v>0</v>
      </c>
      <c r="AK87" s="104">
        <v>0</v>
      </c>
      <c r="AL87" s="104">
        <v>0</v>
      </c>
      <c r="AM87" s="104">
        <v>0</v>
      </c>
      <c r="AN87" s="104">
        <v>0</v>
      </c>
      <c r="AO87" s="170">
        <v>0</v>
      </c>
      <c r="AP87" s="170">
        <v>0</v>
      </c>
      <c r="AQ87" s="136">
        <v>0</v>
      </c>
      <c r="AR87" s="136">
        <v>0</v>
      </c>
      <c r="AS87" s="136">
        <v>0</v>
      </c>
      <c r="AT87" s="136">
        <v>0</v>
      </c>
      <c r="AU87" s="136">
        <v>0</v>
      </c>
      <c r="AV87" s="136">
        <v>0</v>
      </c>
      <c r="AW87" s="136">
        <v>0</v>
      </c>
      <c r="AX87" s="184">
        <v>0</v>
      </c>
      <c r="AY87" s="192">
        <v>0</v>
      </c>
      <c r="AZ87" s="192">
        <v>0</v>
      </c>
      <c r="BA87" s="192">
        <v>0</v>
      </c>
      <c r="BB87" s="192">
        <v>0</v>
      </c>
      <c r="BC87" s="192">
        <v>0</v>
      </c>
      <c r="BD87" s="192">
        <v>0</v>
      </c>
      <c r="BE87" s="192">
        <v>0</v>
      </c>
      <c r="BF87" s="192">
        <v>0</v>
      </c>
      <c r="BG87" s="192">
        <v>0</v>
      </c>
      <c r="BH87" s="192">
        <v>0</v>
      </c>
      <c r="BI87" s="192">
        <v>0</v>
      </c>
      <c r="BJ87" s="192">
        <v>0</v>
      </c>
      <c r="BK87" s="192">
        <v>0</v>
      </c>
      <c r="BL87" s="192">
        <v>0</v>
      </c>
      <c r="BM87" s="192">
        <v>0</v>
      </c>
      <c r="BN87" s="192">
        <v>0</v>
      </c>
      <c r="BO87" s="192">
        <v>0</v>
      </c>
      <c r="BP87" s="192">
        <v>0</v>
      </c>
      <c r="BQ87" s="192">
        <v>0</v>
      </c>
      <c r="BR87" s="192">
        <v>0</v>
      </c>
      <c r="BS87" s="192">
        <v>0</v>
      </c>
      <c r="BT87" s="192">
        <v>0</v>
      </c>
      <c r="BU87" s="192">
        <v>0</v>
      </c>
      <c r="BV87" s="192">
        <v>0</v>
      </c>
      <c r="BW87" s="192">
        <v>0</v>
      </c>
      <c r="BX87" s="192">
        <v>0</v>
      </c>
    </row>
    <row r="88" spans="2:76" ht="15">
      <c r="B88" s="65" t="s">
        <v>154</v>
      </c>
      <c r="C88" s="88">
        <v>0</v>
      </c>
      <c r="D88" s="89">
        <v>0</v>
      </c>
      <c r="E88" s="88">
        <v>0</v>
      </c>
      <c r="F88" s="93">
        <v>0</v>
      </c>
      <c r="G88" s="94">
        <v>0</v>
      </c>
      <c r="H88" s="91">
        <v>0</v>
      </c>
      <c r="I88" s="92">
        <v>0</v>
      </c>
      <c r="J88" s="88">
        <v>0</v>
      </c>
      <c r="K88" s="88">
        <v>0</v>
      </c>
      <c r="L88" s="88">
        <v>0</v>
      </c>
      <c r="M88" s="88">
        <v>0</v>
      </c>
      <c r="N88" s="88">
        <v>0</v>
      </c>
      <c r="O88" s="88">
        <v>0</v>
      </c>
      <c r="P88" s="88">
        <v>0</v>
      </c>
      <c r="Q88" s="88">
        <v>0</v>
      </c>
      <c r="R88" s="92">
        <v>0</v>
      </c>
      <c r="S88" s="91">
        <v>0</v>
      </c>
      <c r="T88" s="92">
        <v>0</v>
      </c>
      <c r="U88" s="91">
        <v>0</v>
      </c>
      <c r="V88" s="92">
        <v>0</v>
      </c>
      <c r="W88" s="91">
        <v>0.3</v>
      </c>
      <c r="X88" s="91">
        <v>0</v>
      </c>
      <c r="Y88" s="91">
        <v>0</v>
      </c>
      <c r="Z88" s="104">
        <v>0</v>
      </c>
      <c r="AA88" s="104">
        <v>0</v>
      </c>
      <c r="AB88" s="104">
        <v>0</v>
      </c>
      <c r="AC88" s="104">
        <v>0</v>
      </c>
      <c r="AD88" s="104">
        <v>0</v>
      </c>
      <c r="AE88" s="104">
        <v>0</v>
      </c>
      <c r="AF88" s="104">
        <v>0</v>
      </c>
      <c r="AG88" s="104">
        <v>0</v>
      </c>
      <c r="AH88" s="104">
        <v>0</v>
      </c>
      <c r="AI88" s="104">
        <v>0</v>
      </c>
      <c r="AJ88" s="104">
        <v>0</v>
      </c>
      <c r="AK88" s="104">
        <v>0</v>
      </c>
      <c r="AL88" s="104">
        <v>15.69</v>
      </c>
      <c r="AM88" s="104">
        <v>15.8</v>
      </c>
      <c r="AN88" s="104">
        <v>28.92</v>
      </c>
      <c r="AO88" s="170">
        <v>21.3</v>
      </c>
      <c r="AP88" s="170">
        <v>16.66</v>
      </c>
      <c r="AQ88" s="136">
        <v>19.93</v>
      </c>
      <c r="AR88" s="136">
        <v>20.3</v>
      </c>
      <c r="AS88" s="136">
        <v>9.88</v>
      </c>
      <c r="AT88" s="136">
        <v>29.54</v>
      </c>
      <c r="AU88" s="136">
        <v>19</v>
      </c>
      <c r="AV88" s="136">
        <v>8.8</v>
      </c>
      <c r="AW88" s="136">
        <v>18.5</v>
      </c>
      <c r="AX88" s="184">
        <v>29.8</v>
      </c>
      <c r="AY88" s="192">
        <v>3.6</v>
      </c>
      <c r="AZ88" s="192">
        <v>0</v>
      </c>
      <c r="BA88" s="192">
        <v>0</v>
      </c>
      <c r="BB88" s="192">
        <v>85.2</v>
      </c>
      <c r="BC88" s="192">
        <v>26.1</v>
      </c>
      <c r="BD88" s="192">
        <v>36.6</v>
      </c>
      <c r="BE88" s="192">
        <v>31.4</v>
      </c>
      <c r="BF88" s="192">
        <v>71.8</v>
      </c>
      <c r="BG88" s="192">
        <v>5.2</v>
      </c>
      <c r="BH88" s="192">
        <v>2.3</v>
      </c>
      <c r="BI88" s="192">
        <v>25.6</v>
      </c>
      <c r="BJ88" s="192">
        <v>105.7</v>
      </c>
      <c r="BK88" s="192">
        <v>15.5</v>
      </c>
      <c r="BL88" s="192">
        <v>25.1</v>
      </c>
      <c r="BM88" s="192">
        <v>28.5</v>
      </c>
      <c r="BN88" s="192">
        <v>0</v>
      </c>
      <c r="BO88" s="192">
        <v>0</v>
      </c>
      <c r="BP88" s="192">
        <v>139.3</v>
      </c>
      <c r="BQ88" s="192">
        <v>85.9</v>
      </c>
      <c r="BR88" s="192">
        <v>43.114</v>
      </c>
      <c r="BS88" s="192">
        <v>0</v>
      </c>
      <c r="BT88" s="192">
        <v>72.76941046743825</v>
      </c>
      <c r="BU88" s="192">
        <v>18.961</v>
      </c>
      <c r="BV88" s="192">
        <v>46.02953762860943</v>
      </c>
      <c r="BW88" s="192">
        <v>0</v>
      </c>
      <c r="BX88" s="192">
        <v>100.8</v>
      </c>
    </row>
    <row r="89" spans="2:76" s="127" customFormat="1" ht="14.25">
      <c r="B89" s="38" t="s">
        <v>83</v>
      </c>
      <c r="C89" s="86">
        <v>3.95</v>
      </c>
      <c r="D89" s="86">
        <v>7.64</v>
      </c>
      <c r="E89" s="86">
        <v>3.11</v>
      </c>
      <c r="F89" s="86">
        <v>6.85</v>
      </c>
      <c r="G89" s="86">
        <v>9.23</v>
      </c>
      <c r="H89" s="86">
        <v>7.65</v>
      </c>
      <c r="I89" s="86">
        <v>7.9399999999999995</v>
      </c>
      <c r="J89" s="86">
        <v>6.02</v>
      </c>
      <c r="K89" s="86">
        <v>11.75</v>
      </c>
      <c r="L89" s="86">
        <v>5.72</v>
      </c>
      <c r="M89" s="86">
        <v>9.4</v>
      </c>
      <c r="N89" s="86">
        <v>5.8100000000000005</v>
      </c>
      <c r="O89" s="86">
        <v>8.59</v>
      </c>
      <c r="P89" s="86">
        <v>4.12</v>
      </c>
      <c r="Q89" s="86">
        <v>8.3</v>
      </c>
      <c r="R89" s="86">
        <v>6.1</v>
      </c>
      <c r="S89" s="86">
        <v>6.23</v>
      </c>
      <c r="T89" s="86">
        <v>18.8</v>
      </c>
      <c r="U89" s="86">
        <v>6</v>
      </c>
      <c r="V89" s="86">
        <v>3.33</v>
      </c>
      <c r="W89" s="86">
        <v>8.47806066</v>
      </c>
      <c r="X89" s="86">
        <v>2.7800000000000002</v>
      </c>
      <c r="Y89" s="86">
        <v>6.6</v>
      </c>
      <c r="Z89" s="86">
        <v>0.9470000000000001</v>
      </c>
      <c r="AA89" s="86">
        <v>3.329</v>
      </c>
      <c r="AB89" s="86">
        <v>0.684</v>
      </c>
      <c r="AC89" s="86">
        <v>3.66</v>
      </c>
      <c r="AD89" s="86">
        <v>0.8680000000000001</v>
      </c>
      <c r="AE89" s="87">
        <v>4.75</v>
      </c>
      <c r="AF89" s="87">
        <v>1.8199999999999998</v>
      </c>
      <c r="AG89" s="87">
        <v>7.22</v>
      </c>
      <c r="AH89" s="87">
        <v>0.919</v>
      </c>
      <c r="AI89" s="87">
        <v>6.18</v>
      </c>
      <c r="AJ89" s="87">
        <v>0.63</v>
      </c>
      <c r="AK89" s="87">
        <v>7.06</v>
      </c>
      <c r="AL89" s="87">
        <v>0.47</v>
      </c>
      <c r="AM89" s="87">
        <v>6.98</v>
      </c>
      <c r="AN89" s="87">
        <v>0.4104</v>
      </c>
      <c r="AO89" s="87">
        <v>7.08</v>
      </c>
      <c r="AP89" s="87">
        <v>0.359</v>
      </c>
      <c r="AQ89" s="133">
        <v>6.98</v>
      </c>
      <c r="AR89" s="133">
        <v>0.18</v>
      </c>
      <c r="AS89" s="133">
        <v>7.93</v>
      </c>
      <c r="AT89" s="133">
        <v>0.09</v>
      </c>
      <c r="AU89" s="133">
        <v>8.62</v>
      </c>
      <c r="AV89" s="133">
        <v>0.501</v>
      </c>
      <c r="AW89" s="133">
        <v>8.5</v>
      </c>
      <c r="AX89" s="190">
        <v>0.4315</v>
      </c>
      <c r="AY89" s="191">
        <v>8.25409707</v>
      </c>
      <c r="AZ89" s="191">
        <v>6.893839219999999</v>
      </c>
      <c r="BA89" s="191">
        <v>38.28899318</v>
      </c>
      <c r="BB89" s="191">
        <v>7.09601417</v>
      </c>
      <c r="BC89" s="191">
        <v>40.5109976</v>
      </c>
      <c r="BD89" s="191">
        <v>9.78032395</v>
      </c>
      <c r="BE89" s="191">
        <v>44.914005780000004</v>
      </c>
      <c r="BF89" s="191">
        <v>10.04757728</v>
      </c>
      <c r="BG89" s="191">
        <v>47.106623570000004</v>
      </c>
      <c r="BH89" s="191">
        <v>10.3134725</v>
      </c>
      <c r="BI89" s="191">
        <v>52.42960816</v>
      </c>
      <c r="BJ89" s="191">
        <v>10.17880233</v>
      </c>
      <c r="BK89" s="191">
        <v>53.298671</v>
      </c>
      <c r="BL89" s="191">
        <v>11.59968867</v>
      </c>
      <c r="BM89" s="191">
        <v>7.30464853</v>
      </c>
      <c r="BN89" s="191">
        <v>10.593503294673555</v>
      </c>
      <c r="BO89" s="191">
        <v>7.41012282</v>
      </c>
      <c r="BP89" s="191">
        <v>10.66697947</v>
      </c>
      <c r="BQ89" s="191">
        <v>91.17385177</v>
      </c>
      <c r="BR89" s="191">
        <v>10.40134</v>
      </c>
      <c r="BS89" s="191">
        <v>92.52834037999999</v>
      </c>
      <c r="BT89" s="191">
        <v>11.65873</v>
      </c>
      <c r="BU89" s="191">
        <v>96.38032531</v>
      </c>
      <c r="BV89" s="191">
        <v>9.395</v>
      </c>
      <c r="BW89" s="191">
        <v>90.23153767</v>
      </c>
      <c r="BX89" s="191">
        <v>9.55266667</v>
      </c>
    </row>
    <row r="90" spans="2:76" ht="15">
      <c r="B90" s="72" t="s">
        <v>71</v>
      </c>
      <c r="C90" s="88">
        <v>1.87</v>
      </c>
      <c r="D90" s="89">
        <v>0.34</v>
      </c>
      <c r="E90" s="88">
        <v>0</v>
      </c>
      <c r="F90" s="89">
        <v>0</v>
      </c>
      <c r="G90" s="94">
        <v>0</v>
      </c>
      <c r="H90" s="91">
        <v>0</v>
      </c>
      <c r="I90" s="92">
        <v>0</v>
      </c>
      <c r="J90" s="88">
        <v>0</v>
      </c>
      <c r="K90" s="88">
        <v>0</v>
      </c>
      <c r="L90" s="88">
        <v>0</v>
      </c>
      <c r="M90" s="88">
        <v>0</v>
      </c>
      <c r="N90" s="88">
        <v>0</v>
      </c>
      <c r="O90" s="88">
        <v>0</v>
      </c>
      <c r="P90" s="88">
        <v>0</v>
      </c>
      <c r="Q90" s="88">
        <v>0</v>
      </c>
      <c r="R90" s="92">
        <v>0</v>
      </c>
      <c r="S90" s="91">
        <v>0</v>
      </c>
      <c r="T90" s="92">
        <v>0</v>
      </c>
      <c r="U90" s="91">
        <v>1</v>
      </c>
      <c r="V90" s="92">
        <v>2</v>
      </c>
      <c r="W90" s="91">
        <v>0.04915942999999999</v>
      </c>
      <c r="X90" s="91">
        <v>0</v>
      </c>
      <c r="Y90" s="91">
        <v>0</v>
      </c>
      <c r="Z90" s="104">
        <v>0</v>
      </c>
      <c r="AA90" s="91">
        <v>0</v>
      </c>
      <c r="AB90" s="91">
        <v>0</v>
      </c>
      <c r="AC90" s="91">
        <v>0</v>
      </c>
      <c r="AD90" s="91">
        <v>0</v>
      </c>
      <c r="AE90" s="91">
        <v>0</v>
      </c>
      <c r="AF90" s="91">
        <v>0</v>
      </c>
      <c r="AG90" s="91">
        <v>0</v>
      </c>
      <c r="AH90" s="91">
        <v>0</v>
      </c>
      <c r="AI90" s="91">
        <v>0</v>
      </c>
      <c r="AJ90" s="104">
        <v>0</v>
      </c>
      <c r="AK90" s="104">
        <v>0</v>
      </c>
      <c r="AL90" s="104">
        <v>0</v>
      </c>
      <c r="AM90" s="91">
        <v>0</v>
      </c>
      <c r="AN90" s="91">
        <v>0</v>
      </c>
      <c r="AO90" s="94">
        <v>0</v>
      </c>
      <c r="AP90" s="94">
        <v>0</v>
      </c>
      <c r="AQ90" s="136">
        <v>0</v>
      </c>
      <c r="AR90" s="136">
        <v>0</v>
      </c>
      <c r="AS90" s="136">
        <v>0</v>
      </c>
      <c r="AT90" s="136">
        <v>0</v>
      </c>
      <c r="AU90" s="136">
        <v>0</v>
      </c>
      <c r="AV90" s="136">
        <v>0</v>
      </c>
      <c r="AW90" s="136">
        <v>0</v>
      </c>
      <c r="AX90" s="184">
        <v>0</v>
      </c>
      <c r="AY90" s="192">
        <v>0</v>
      </c>
      <c r="AZ90" s="192">
        <v>0</v>
      </c>
      <c r="BA90" s="192">
        <v>0</v>
      </c>
      <c r="BB90" s="192">
        <v>0</v>
      </c>
      <c r="BC90" s="192">
        <v>0</v>
      </c>
      <c r="BD90" s="192">
        <v>0</v>
      </c>
      <c r="BE90" s="192">
        <v>0</v>
      </c>
      <c r="BF90" s="192">
        <v>0</v>
      </c>
      <c r="BG90" s="192">
        <v>0</v>
      </c>
      <c r="BH90" s="192">
        <v>0</v>
      </c>
      <c r="BI90" s="192">
        <v>0</v>
      </c>
      <c r="BJ90" s="192">
        <v>0</v>
      </c>
      <c r="BK90" s="192">
        <v>0</v>
      </c>
      <c r="BL90" s="192">
        <v>0</v>
      </c>
      <c r="BM90" s="192">
        <v>0</v>
      </c>
      <c r="BN90" s="192">
        <v>0</v>
      </c>
      <c r="BO90" s="192">
        <v>0</v>
      </c>
      <c r="BP90" s="192">
        <v>0</v>
      </c>
      <c r="BQ90" s="192">
        <v>0</v>
      </c>
      <c r="BR90" s="192">
        <v>0</v>
      </c>
      <c r="BS90" s="192">
        <v>0</v>
      </c>
      <c r="BT90" s="192">
        <v>0</v>
      </c>
      <c r="BU90" s="192">
        <v>0</v>
      </c>
      <c r="BV90" s="192">
        <v>0</v>
      </c>
      <c r="BW90" s="192">
        <v>0</v>
      </c>
      <c r="BX90" s="192">
        <v>0</v>
      </c>
    </row>
    <row r="91" spans="2:76" ht="15">
      <c r="B91" s="72" t="s">
        <v>64</v>
      </c>
      <c r="C91" s="88">
        <v>2.08</v>
      </c>
      <c r="D91" s="89">
        <v>3.04</v>
      </c>
      <c r="E91" s="88">
        <v>2.11</v>
      </c>
      <c r="F91" s="89">
        <v>2.85</v>
      </c>
      <c r="G91" s="94">
        <v>2.03</v>
      </c>
      <c r="H91" s="91">
        <v>2.94</v>
      </c>
      <c r="I91" s="92">
        <v>1.98</v>
      </c>
      <c r="J91" s="88">
        <v>2.75</v>
      </c>
      <c r="K91" s="88">
        <v>2.02</v>
      </c>
      <c r="L91" s="88">
        <v>2.73</v>
      </c>
      <c r="M91" s="88">
        <v>2.21</v>
      </c>
      <c r="N91" s="88">
        <v>2.24</v>
      </c>
      <c r="O91" s="88">
        <v>0.64</v>
      </c>
      <c r="P91" s="88">
        <v>1.8900000000000001</v>
      </c>
      <c r="Q91" s="88">
        <v>1.46</v>
      </c>
      <c r="R91" s="92">
        <v>1.02</v>
      </c>
      <c r="S91" s="91">
        <v>1.23</v>
      </c>
      <c r="T91" s="92">
        <v>1</v>
      </c>
      <c r="U91" s="91">
        <v>1</v>
      </c>
      <c r="V91" s="92">
        <v>0</v>
      </c>
      <c r="W91" s="91">
        <v>0.46411398</v>
      </c>
      <c r="X91" s="91">
        <v>0</v>
      </c>
      <c r="Y91" s="91">
        <v>0</v>
      </c>
      <c r="Z91" s="104">
        <v>0.151</v>
      </c>
      <c r="AA91" s="104">
        <v>0</v>
      </c>
      <c r="AB91" s="104">
        <v>0.142</v>
      </c>
      <c r="AC91" s="104">
        <v>0</v>
      </c>
      <c r="AD91" s="104">
        <v>0.173</v>
      </c>
      <c r="AE91" s="104">
        <v>0</v>
      </c>
      <c r="AF91" s="104">
        <v>0.15</v>
      </c>
      <c r="AG91" s="104">
        <v>0</v>
      </c>
      <c r="AH91" s="104">
        <v>0.114</v>
      </c>
      <c r="AI91" s="104">
        <v>0</v>
      </c>
      <c r="AJ91" s="104">
        <v>0.101</v>
      </c>
      <c r="AK91" s="104">
        <v>0</v>
      </c>
      <c r="AL91" s="104">
        <v>0.09</v>
      </c>
      <c r="AM91" s="104">
        <v>0</v>
      </c>
      <c r="AN91" s="104">
        <v>0.0804</v>
      </c>
      <c r="AO91" s="170">
        <v>0</v>
      </c>
      <c r="AP91" s="94">
        <v>0.07</v>
      </c>
      <c r="AQ91" s="136">
        <v>0</v>
      </c>
      <c r="AR91" s="136">
        <v>0.07</v>
      </c>
      <c r="AS91" s="136">
        <v>0</v>
      </c>
      <c r="AT91" s="136">
        <v>0.09</v>
      </c>
      <c r="AU91" s="136">
        <v>0</v>
      </c>
      <c r="AV91" s="136">
        <v>0.09</v>
      </c>
      <c r="AW91" s="136">
        <v>0</v>
      </c>
      <c r="AX91" s="184">
        <v>0.0915</v>
      </c>
      <c r="AY91" s="192">
        <v>0</v>
      </c>
      <c r="AZ91" s="192">
        <v>0.08554222</v>
      </c>
      <c r="BA91" s="192">
        <v>0</v>
      </c>
      <c r="BB91" s="192">
        <v>0.08567084</v>
      </c>
      <c r="BC91" s="192">
        <v>0</v>
      </c>
      <c r="BD91" s="192">
        <v>0.06957862</v>
      </c>
      <c r="BE91" s="192">
        <v>0</v>
      </c>
      <c r="BF91" s="192">
        <v>0.039161949999999994</v>
      </c>
      <c r="BG91" s="192">
        <v>0</v>
      </c>
      <c r="BH91" s="192">
        <v>0</v>
      </c>
      <c r="BI91" s="192">
        <v>0</v>
      </c>
      <c r="BJ91" s="192">
        <v>0</v>
      </c>
      <c r="BK91" s="192">
        <v>0</v>
      </c>
      <c r="BL91" s="192">
        <v>0</v>
      </c>
      <c r="BM91" s="192">
        <v>0</v>
      </c>
      <c r="BN91" s="192">
        <v>0</v>
      </c>
      <c r="BO91" s="192">
        <v>0</v>
      </c>
      <c r="BP91" s="192">
        <v>0</v>
      </c>
      <c r="BQ91" s="192">
        <v>0</v>
      </c>
      <c r="BR91" s="192">
        <v>0</v>
      </c>
      <c r="BS91" s="192">
        <v>0.00405199</v>
      </c>
      <c r="BT91" s="192">
        <v>0</v>
      </c>
      <c r="BU91" s="192">
        <v>0</v>
      </c>
      <c r="BV91" s="192">
        <v>0</v>
      </c>
      <c r="BW91" s="192">
        <v>0</v>
      </c>
      <c r="BX91" s="192">
        <v>0</v>
      </c>
    </row>
    <row r="92" spans="2:76" ht="15">
      <c r="B92" s="72" t="s">
        <v>72</v>
      </c>
      <c r="C92" s="88">
        <v>0</v>
      </c>
      <c r="D92" s="89">
        <v>4.26</v>
      </c>
      <c r="E92" s="88">
        <v>0</v>
      </c>
      <c r="F92" s="89">
        <v>3</v>
      </c>
      <c r="G92" s="94">
        <v>6.2</v>
      </c>
      <c r="H92" s="91">
        <v>3.71</v>
      </c>
      <c r="I92" s="92">
        <v>5.96</v>
      </c>
      <c r="J92" s="88">
        <v>3.27</v>
      </c>
      <c r="K92" s="88">
        <v>5.73</v>
      </c>
      <c r="L92" s="88">
        <v>2.9899999999999998</v>
      </c>
      <c r="M92" s="88">
        <v>5.44</v>
      </c>
      <c r="N92" s="88">
        <v>2.5300000000000002</v>
      </c>
      <c r="O92" s="88">
        <v>5.15</v>
      </c>
      <c r="P92" s="88">
        <v>2.23</v>
      </c>
      <c r="Q92" s="88">
        <v>4.86</v>
      </c>
      <c r="R92" s="89">
        <v>1.86</v>
      </c>
      <c r="S92" s="88">
        <v>5</v>
      </c>
      <c r="T92" s="92">
        <v>16</v>
      </c>
      <c r="U92" s="91">
        <v>4</v>
      </c>
      <c r="V92" s="92">
        <v>1.33</v>
      </c>
      <c r="W92" s="91">
        <v>7.06778725</v>
      </c>
      <c r="X92" s="91">
        <v>1</v>
      </c>
      <c r="Y92" s="91">
        <v>6.6</v>
      </c>
      <c r="Z92" s="104">
        <v>0.796</v>
      </c>
      <c r="AA92" s="104">
        <v>3.329</v>
      </c>
      <c r="AB92" s="104">
        <v>0.542</v>
      </c>
      <c r="AC92" s="104">
        <v>3.66</v>
      </c>
      <c r="AD92" s="104">
        <v>0.6950000000000001</v>
      </c>
      <c r="AE92" s="104">
        <v>4.75</v>
      </c>
      <c r="AF92" s="104">
        <v>1.67</v>
      </c>
      <c r="AG92" s="104">
        <v>7.22</v>
      </c>
      <c r="AH92" s="104">
        <v>0.805</v>
      </c>
      <c r="AI92" s="104">
        <v>6.18</v>
      </c>
      <c r="AJ92" s="104">
        <v>0.529</v>
      </c>
      <c r="AK92" s="104">
        <v>7.06</v>
      </c>
      <c r="AL92" s="104">
        <v>0.38</v>
      </c>
      <c r="AM92" s="104">
        <v>6.98</v>
      </c>
      <c r="AN92" s="104">
        <v>0.33</v>
      </c>
      <c r="AO92" s="170">
        <v>7.08</v>
      </c>
      <c r="AP92" s="170">
        <v>0.289</v>
      </c>
      <c r="AQ92" s="136">
        <v>6.98</v>
      </c>
      <c r="AR92" s="136">
        <v>0.11</v>
      </c>
      <c r="AS92" s="136">
        <v>7.93</v>
      </c>
      <c r="AT92" s="136">
        <v>0</v>
      </c>
      <c r="AU92" s="136">
        <v>8.62</v>
      </c>
      <c r="AV92" s="136">
        <v>0.411</v>
      </c>
      <c r="AW92" s="136">
        <v>8.5</v>
      </c>
      <c r="AX92" s="184">
        <v>0.34</v>
      </c>
      <c r="AY92" s="192">
        <v>8.25409707</v>
      </c>
      <c r="AZ92" s="192">
        <v>0</v>
      </c>
      <c r="BA92" s="192">
        <v>38.28899318</v>
      </c>
      <c r="BB92" s="192">
        <v>0</v>
      </c>
      <c r="BC92" s="192">
        <v>40.5109976</v>
      </c>
      <c r="BD92" s="192">
        <v>0</v>
      </c>
      <c r="BE92" s="192">
        <v>44.914005780000004</v>
      </c>
      <c r="BF92" s="192">
        <v>0</v>
      </c>
      <c r="BG92" s="192">
        <v>47.106623570000004</v>
      </c>
      <c r="BH92" s="192">
        <v>0</v>
      </c>
      <c r="BI92" s="192">
        <v>52.42960816</v>
      </c>
      <c r="BJ92" s="192">
        <v>0</v>
      </c>
      <c r="BK92" s="192">
        <v>51.698671</v>
      </c>
      <c r="BL92" s="192">
        <v>0</v>
      </c>
      <c r="BM92" s="192">
        <v>6.115195529999999</v>
      </c>
      <c r="BN92" s="192">
        <v>0</v>
      </c>
      <c r="BO92" s="192">
        <v>3.70484067</v>
      </c>
      <c r="BP92" s="192">
        <v>0</v>
      </c>
      <c r="BQ92" s="192">
        <v>90.39180891</v>
      </c>
      <c r="BR92" s="192">
        <v>0</v>
      </c>
      <c r="BS92" s="192">
        <v>90.71631898999999</v>
      </c>
      <c r="BT92" s="192">
        <v>0</v>
      </c>
      <c r="BU92" s="192">
        <v>96.12223491</v>
      </c>
      <c r="BV92" s="192">
        <v>0</v>
      </c>
      <c r="BW92" s="192">
        <v>87.30788994</v>
      </c>
      <c r="BX92" s="192">
        <v>0</v>
      </c>
    </row>
    <row r="93" spans="2:76" ht="15">
      <c r="B93" s="72" t="s">
        <v>73</v>
      </c>
      <c r="C93" s="88">
        <v>0</v>
      </c>
      <c r="D93" s="89">
        <v>0</v>
      </c>
      <c r="E93" s="88">
        <v>0</v>
      </c>
      <c r="F93" s="89">
        <v>1</v>
      </c>
      <c r="G93" s="90">
        <v>0</v>
      </c>
      <c r="H93" s="88">
        <v>1</v>
      </c>
      <c r="I93" s="89">
        <v>0</v>
      </c>
      <c r="J93" s="88">
        <v>0</v>
      </c>
      <c r="K93" s="88">
        <v>4</v>
      </c>
      <c r="L93" s="88">
        <v>0</v>
      </c>
      <c r="M93" s="88">
        <v>1.75</v>
      </c>
      <c r="N93" s="88">
        <v>1.04</v>
      </c>
      <c r="O93" s="88">
        <v>2.8</v>
      </c>
      <c r="P93" s="88">
        <v>0</v>
      </c>
      <c r="Q93" s="88">
        <v>1.98</v>
      </c>
      <c r="R93" s="92">
        <v>3.22</v>
      </c>
      <c r="S93" s="91">
        <v>0</v>
      </c>
      <c r="T93" s="92">
        <v>1.8</v>
      </c>
      <c r="U93" s="91">
        <v>0</v>
      </c>
      <c r="V93" s="92">
        <v>0</v>
      </c>
      <c r="W93" s="91">
        <v>0.897</v>
      </c>
      <c r="X93" s="91">
        <v>1.78</v>
      </c>
      <c r="Y93" s="91">
        <v>0</v>
      </c>
      <c r="Z93" s="104">
        <v>0</v>
      </c>
      <c r="AA93" s="104">
        <v>0</v>
      </c>
      <c r="AB93" s="104">
        <v>0</v>
      </c>
      <c r="AC93" s="104">
        <v>0</v>
      </c>
      <c r="AD93" s="104">
        <v>0</v>
      </c>
      <c r="AE93" s="104">
        <v>0</v>
      </c>
      <c r="AF93" s="104">
        <v>0</v>
      </c>
      <c r="AG93" s="104">
        <v>0</v>
      </c>
      <c r="AH93" s="104">
        <v>0</v>
      </c>
      <c r="AI93" s="104">
        <v>0</v>
      </c>
      <c r="AJ93" s="104">
        <v>0</v>
      </c>
      <c r="AK93" s="104">
        <v>0</v>
      </c>
      <c r="AL93" s="104">
        <v>0</v>
      </c>
      <c r="AM93" s="104">
        <v>0</v>
      </c>
      <c r="AN93" s="104">
        <v>0</v>
      </c>
      <c r="AO93" s="170">
        <v>0</v>
      </c>
      <c r="AP93" s="170">
        <v>0</v>
      </c>
      <c r="AQ93" s="136">
        <v>0</v>
      </c>
      <c r="AR93" s="136">
        <v>0</v>
      </c>
      <c r="AS93" s="136">
        <v>0</v>
      </c>
      <c r="AT93" s="136">
        <v>0</v>
      </c>
      <c r="AU93" s="136">
        <v>0</v>
      </c>
      <c r="AV93" s="136">
        <v>0</v>
      </c>
      <c r="AW93" s="136">
        <v>0</v>
      </c>
      <c r="AX93" s="184">
        <v>0</v>
      </c>
      <c r="AY93" s="192">
        <v>0</v>
      </c>
      <c r="AZ93" s="192">
        <v>6.808297</v>
      </c>
      <c r="BA93" s="192">
        <v>0</v>
      </c>
      <c r="BB93" s="192">
        <v>7.01034333</v>
      </c>
      <c r="BC93" s="192">
        <v>0</v>
      </c>
      <c r="BD93" s="192">
        <v>9.71074533</v>
      </c>
      <c r="BE93" s="192">
        <v>0</v>
      </c>
      <c r="BF93" s="192">
        <v>10.00841533</v>
      </c>
      <c r="BG93" s="192">
        <v>0</v>
      </c>
      <c r="BH93" s="192">
        <v>10.3134725</v>
      </c>
      <c r="BI93" s="192">
        <v>0</v>
      </c>
      <c r="BJ93" s="192">
        <v>10.17880233</v>
      </c>
      <c r="BK93" s="192">
        <v>1.6</v>
      </c>
      <c r="BL93" s="192">
        <v>11.59968867</v>
      </c>
      <c r="BM93" s="192">
        <v>1.189453</v>
      </c>
      <c r="BN93" s="192">
        <v>10.593503294673555</v>
      </c>
      <c r="BO93" s="192">
        <v>3.7052821500000004</v>
      </c>
      <c r="BP93" s="192">
        <v>10.66697947</v>
      </c>
      <c r="BQ93" s="192">
        <v>0.78204286</v>
      </c>
      <c r="BR93" s="192">
        <v>10.40134</v>
      </c>
      <c r="BS93" s="192">
        <v>1.8079694</v>
      </c>
      <c r="BT93" s="192">
        <v>11.65873</v>
      </c>
      <c r="BU93" s="192">
        <v>0.2580904</v>
      </c>
      <c r="BV93" s="192">
        <v>9.395</v>
      </c>
      <c r="BW93" s="192">
        <v>2.92364773</v>
      </c>
      <c r="BX93" s="192">
        <v>9.55266667</v>
      </c>
    </row>
    <row r="94" spans="2:76" ht="15">
      <c r="B94" s="72" t="s">
        <v>74</v>
      </c>
      <c r="C94" s="88">
        <v>0</v>
      </c>
      <c r="D94" s="89">
        <v>0</v>
      </c>
      <c r="E94" s="88">
        <v>1</v>
      </c>
      <c r="F94" s="89">
        <v>0</v>
      </c>
      <c r="G94" s="90">
        <v>1</v>
      </c>
      <c r="H94" s="88">
        <v>0</v>
      </c>
      <c r="I94" s="89">
        <v>0</v>
      </c>
      <c r="J94" s="88">
        <v>0</v>
      </c>
      <c r="K94" s="88">
        <v>0</v>
      </c>
      <c r="L94" s="88">
        <v>0</v>
      </c>
      <c r="M94" s="88">
        <v>0</v>
      </c>
      <c r="N94" s="88">
        <v>0</v>
      </c>
      <c r="O94" s="88">
        <v>0</v>
      </c>
      <c r="P94" s="88">
        <v>0</v>
      </c>
      <c r="Q94" s="88">
        <v>0</v>
      </c>
      <c r="R94" s="89">
        <v>0</v>
      </c>
      <c r="S94" s="91">
        <v>0</v>
      </c>
      <c r="T94" s="92">
        <v>0</v>
      </c>
      <c r="U94" s="91">
        <v>0</v>
      </c>
      <c r="V94" s="92">
        <v>0</v>
      </c>
      <c r="W94" s="91">
        <v>0</v>
      </c>
      <c r="X94" s="91">
        <v>0</v>
      </c>
      <c r="Y94" s="91">
        <v>0</v>
      </c>
      <c r="Z94" s="104">
        <v>0</v>
      </c>
      <c r="AA94" s="104">
        <v>0</v>
      </c>
      <c r="AB94" s="104">
        <v>0</v>
      </c>
      <c r="AC94" s="104">
        <v>0</v>
      </c>
      <c r="AD94" s="104">
        <v>0</v>
      </c>
      <c r="AE94" s="104">
        <v>0</v>
      </c>
      <c r="AF94" s="104">
        <v>0</v>
      </c>
      <c r="AG94" s="104">
        <v>0</v>
      </c>
      <c r="AH94" s="104">
        <v>0</v>
      </c>
      <c r="AI94" s="104">
        <v>0</v>
      </c>
      <c r="AJ94" s="104">
        <v>0</v>
      </c>
      <c r="AK94" s="104">
        <v>0</v>
      </c>
      <c r="AL94" s="104">
        <v>0</v>
      </c>
      <c r="AM94" s="104">
        <v>0</v>
      </c>
      <c r="AN94" s="104">
        <v>0</v>
      </c>
      <c r="AO94" s="170">
        <v>0</v>
      </c>
      <c r="AP94" s="170">
        <v>0</v>
      </c>
      <c r="AQ94" s="136">
        <v>0</v>
      </c>
      <c r="AR94" s="136">
        <v>0</v>
      </c>
      <c r="AS94" s="136">
        <v>0</v>
      </c>
      <c r="AT94" s="136">
        <v>0</v>
      </c>
      <c r="AU94" s="136">
        <v>0</v>
      </c>
      <c r="AV94" s="136">
        <v>0</v>
      </c>
      <c r="AW94" s="136">
        <v>0</v>
      </c>
      <c r="AX94" s="184">
        <v>0</v>
      </c>
      <c r="AY94" s="192">
        <v>0</v>
      </c>
      <c r="AZ94" s="192">
        <v>0</v>
      </c>
      <c r="BA94" s="192">
        <v>0</v>
      </c>
      <c r="BB94" s="192">
        <v>0</v>
      </c>
      <c r="BC94" s="192">
        <v>0</v>
      </c>
      <c r="BD94" s="192">
        <v>0</v>
      </c>
      <c r="BE94" s="192">
        <v>0</v>
      </c>
      <c r="BF94" s="192">
        <v>0</v>
      </c>
      <c r="BG94" s="192">
        <v>0</v>
      </c>
      <c r="BH94" s="192">
        <v>0</v>
      </c>
      <c r="BI94" s="192">
        <v>0</v>
      </c>
      <c r="BJ94" s="192">
        <v>0</v>
      </c>
      <c r="BK94" s="192">
        <v>0</v>
      </c>
      <c r="BL94" s="192">
        <v>0</v>
      </c>
      <c r="BM94" s="192">
        <v>0</v>
      </c>
      <c r="BN94" s="192">
        <v>0</v>
      </c>
      <c r="BO94" s="192">
        <v>0</v>
      </c>
      <c r="BP94" s="192">
        <v>0</v>
      </c>
      <c r="BQ94" s="192">
        <v>0</v>
      </c>
      <c r="BR94" s="192">
        <v>0</v>
      </c>
      <c r="BS94" s="192">
        <v>0</v>
      </c>
      <c r="BT94" s="192">
        <v>0</v>
      </c>
      <c r="BU94" s="192">
        <v>0</v>
      </c>
      <c r="BV94" s="192">
        <v>0</v>
      </c>
      <c r="BW94" s="192">
        <v>0</v>
      </c>
      <c r="BX94" s="192">
        <v>0</v>
      </c>
    </row>
    <row r="95" spans="2:76" s="127" customFormat="1" ht="15.75">
      <c r="B95" s="38" t="s">
        <v>109</v>
      </c>
      <c r="C95" s="86">
        <v>1</v>
      </c>
      <c r="D95" s="86">
        <v>1</v>
      </c>
      <c r="E95" s="86">
        <v>2</v>
      </c>
      <c r="F95" s="86">
        <v>5</v>
      </c>
      <c r="G95" s="86">
        <v>5</v>
      </c>
      <c r="H95" s="86">
        <v>12</v>
      </c>
      <c r="I95" s="86">
        <v>15.5</v>
      </c>
      <c r="J95" s="86">
        <v>6</v>
      </c>
      <c r="K95" s="86">
        <v>13</v>
      </c>
      <c r="L95" s="86">
        <v>14</v>
      </c>
      <c r="M95" s="86">
        <v>12</v>
      </c>
      <c r="N95" s="86">
        <v>10</v>
      </c>
      <c r="O95" s="86">
        <v>10</v>
      </c>
      <c r="P95" s="86">
        <v>10</v>
      </c>
      <c r="Q95" s="86">
        <v>6</v>
      </c>
      <c r="R95" s="86">
        <v>7</v>
      </c>
      <c r="S95" s="86">
        <v>5.44</v>
      </c>
      <c r="T95" s="86">
        <v>6.24</v>
      </c>
      <c r="U95" s="86">
        <v>5.93</v>
      </c>
      <c r="V95" s="86">
        <v>9.47</v>
      </c>
      <c r="W95" s="86">
        <v>6.87</v>
      </c>
      <c r="X95" s="86">
        <v>7.33</v>
      </c>
      <c r="Y95" s="86">
        <v>7.6000000000000005</v>
      </c>
      <c r="Z95" s="86">
        <v>8.13</v>
      </c>
      <c r="AA95" s="86">
        <v>6.4799999999999995</v>
      </c>
      <c r="AB95" s="86">
        <v>7.9</v>
      </c>
      <c r="AC95" s="86">
        <v>6.75</v>
      </c>
      <c r="AD95" s="86">
        <v>8.28</v>
      </c>
      <c r="AE95" s="87">
        <v>5.04</v>
      </c>
      <c r="AF95" s="87">
        <v>9.17</v>
      </c>
      <c r="AG95" s="87">
        <v>6.6</v>
      </c>
      <c r="AH95" s="87">
        <v>7.040000000000001</v>
      </c>
      <c r="AI95" s="87">
        <v>4.95</v>
      </c>
      <c r="AJ95" s="87">
        <v>4.55</v>
      </c>
      <c r="AK95" s="87">
        <v>5.242</v>
      </c>
      <c r="AL95" s="87">
        <v>7.760000000000001</v>
      </c>
      <c r="AM95" s="87">
        <v>5.55</v>
      </c>
      <c r="AN95" s="87">
        <v>5.876</v>
      </c>
      <c r="AO95" s="87">
        <v>4.176000000000001</v>
      </c>
      <c r="AP95" s="87">
        <v>5.26</v>
      </c>
      <c r="AQ95" s="133">
        <v>4.34</v>
      </c>
      <c r="AR95" s="133">
        <v>5.313</v>
      </c>
      <c r="AS95" s="133">
        <v>4.42</v>
      </c>
      <c r="AT95" s="133">
        <v>4.47</v>
      </c>
      <c r="AU95" s="133">
        <v>3.96</v>
      </c>
      <c r="AV95" s="133">
        <v>4.05</v>
      </c>
      <c r="AW95" s="133">
        <v>4.588</v>
      </c>
      <c r="AX95" s="190">
        <v>4.414</v>
      </c>
      <c r="AY95" s="191">
        <v>4.3999999999999995</v>
      </c>
      <c r="AZ95" s="191">
        <v>4.82</v>
      </c>
      <c r="BA95" s="191">
        <v>5.012</v>
      </c>
      <c r="BB95" s="191">
        <v>3.7</v>
      </c>
      <c r="BC95" s="191">
        <v>4</v>
      </c>
      <c r="BD95" s="191">
        <v>6.83</v>
      </c>
      <c r="BE95" s="191">
        <v>7.5</v>
      </c>
      <c r="BF95" s="191">
        <v>6.8</v>
      </c>
      <c r="BG95" s="191">
        <v>3.3</v>
      </c>
      <c r="BH95" s="191">
        <v>7.4399999999999995</v>
      </c>
      <c r="BI95" s="191">
        <v>5</v>
      </c>
      <c r="BJ95" s="191">
        <v>2</v>
      </c>
      <c r="BK95" s="191">
        <v>2.9</v>
      </c>
      <c r="BL95" s="191">
        <v>2.730634</v>
      </c>
      <c r="BM95" s="191">
        <v>2.576141</v>
      </c>
      <c r="BN95" s="191">
        <v>2.284718</v>
      </c>
      <c r="BO95" s="191">
        <v>2.14713031</v>
      </c>
      <c r="BP95" s="191">
        <v>20.853954</v>
      </c>
      <c r="BQ95" s="191">
        <v>2.036543</v>
      </c>
      <c r="BR95" s="191">
        <v>20.73755</v>
      </c>
      <c r="BS95" s="191">
        <v>2.25196</v>
      </c>
      <c r="BT95" s="191">
        <v>21.31</v>
      </c>
      <c r="BU95" s="191">
        <v>2.17</v>
      </c>
      <c r="BV95" s="191">
        <v>20.63</v>
      </c>
      <c r="BW95" s="191">
        <v>1.52</v>
      </c>
      <c r="BX95" s="191">
        <v>19.16</v>
      </c>
    </row>
    <row r="96" spans="2:76" ht="15">
      <c r="B96" s="65" t="s">
        <v>131</v>
      </c>
      <c r="C96" s="88">
        <v>1</v>
      </c>
      <c r="D96" s="89">
        <v>1</v>
      </c>
      <c r="E96" s="88">
        <v>2</v>
      </c>
      <c r="F96" s="89">
        <v>5</v>
      </c>
      <c r="G96" s="90">
        <v>5</v>
      </c>
      <c r="H96" s="88">
        <v>12</v>
      </c>
      <c r="I96" s="89">
        <v>15.5</v>
      </c>
      <c r="J96" s="88">
        <v>6</v>
      </c>
      <c r="K96" s="88">
        <v>13</v>
      </c>
      <c r="L96" s="88">
        <v>14</v>
      </c>
      <c r="M96" s="88">
        <v>12</v>
      </c>
      <c r="N96" s="88">
        <v>10</v>
      </c>
      <c r="O96" s="88">
        <v>10</v>
      </c>
      <c r="P96" s="88">
        <v>10</v>
      </c>
      <c r="Q96" s="88">
        <v>6</v>
      </c>
      <c r="R96" s="89">
        <v>7</v>
      </c>
      <c r="S96" s="91">
        <v>5</v>
      </c>
      <c r="T96" s="92">
        <v>6</v>
      </c>
      <c r="U96" s="91">
        <v>4.7</v>
      </c>
      <c r="V96" s="92">
        <v>6.99</v>
      </c>
      <c r="W96" s="91">
        <v>6.12</v>
      </c>
      <c r="X96" s="88">
        <v>6.39</v>
      </c>
      <c r="Y96" s="88">
        <v>6.78</v>
      </c>
      <c r="Z96" s="106">
        <v>7.57</v>
      </c>
      <c r="AA96" s="91">
        <v>6.43</v>
      </c>
      <c r="AB96" s="91">
        <v>6.75</v>
      </c>
      <c r="AC96" s="91">
        <v>6.62</v>
      </c>
      <c r="AD96" s="91">
        <v>8.02</v>
      </c>
      <c r="AE96" s="91">
        <v>4.71</v>
      </c>
      <c r="AF96" s="91">
        <v>7.82</v>
      </c>
      <c r="AG96" s="91">
        <v>5.1</v>
      </c>
      <c r="AH96" s="91">
        <v>5.890000000000001</v>
      </c>
      <c r="AI96" s="91">
        <v>3.71</v>
      </c>
      <c r="AJ96" s="104">
        <v>3.84</v>
      </c>
      <c r="AK96" s="104">
        <v>5.062</v>
      </c>
      <c r="AL96" s="104">
        <v>7.630000000000001</v>
      </c>
      <c r="AM96" s="91">
        <v>5.34</v>
      </c>
      <c r="AN96" s="91">
        <v>5.75</v>
      </c>
      <c r="AO96" s="94">
        <v>4.063000000000001</v>
      </c>
      <c r="AP96" s="94">
        <v>5.09</v>
      </c>
      <c r="AQ96" s="136">
        <v>4.18</v>
      </c>
      <c r="AR96" s="141">
        <v>5.17</v>
      </c>
      <c r="AS96" s="141">
        <v>4.29</v>
      </c>
      <c r="AT96" s="141">
        <v>4.3</v>
      </c>
      <c r="AU96" s="141">
        <v>3.83</v>
      </c>
      <c r="AV96" s="141">
        <v>3.91</v>
      </c>
      <c r="AW96" s="141">
        <v>4.454</v>
      </c>
      <c r="AX96" s="184">
        <v>4.359999999999999</v>
      </c>
      <c r="AY96" s="192">
        <v>4.1</v>
      </c>
      <c r="AZ96" s="192">
        <v>4.800000000000001</v>
      </c>
      <c r="BA96" s="192">
        <v>5</v>
      </c>
      <c r="BB96" s="192">
        <v>3.5</v>
      </c>
      <c r="BC96" s="192">
        <v>3.5</v>
      </c>
      <c r="BD96" s="192">
        <v>6.63</v>
      </c>
      <c r="BE96" s="192">
        <v>7.5</v>
      </c>
      <c r="BF96" s="192">
        <v>6.6</v>
      </c>
      <c r="BG96" s="192">
        <v>3.3</v>
      </c>
      <c r="BH96" s="192">
        <v>7.14</v>
      </c>
      <c r="BI96" s="192">
        <v>5</v>
      </c>
      <c r="BJ96" s="192">
        <v>2</v>
      </c>
      <c r="BK96" s="192">
        <v>2.9</v>
      </c>
      <c r="BL96" s="192">
        <v>2.730634</v>
      </c>
      <c r="BM96" s="192">
        <v>2.576141</v>
      </c>
      <c r="BN96" s="192">
        <v>2.284718</v>
      </c>
      <c r="BO96" s="192">
        <v>2.14713031</v>
      </c>
      <c r="BP96" s="192">
        <v>20.853954</v>
      </c>
      <c r="BQ96" s="192">
        <v>2.036543</v>
      </c>
      <c r="BR96" s="192">
        <v>20.73755</v>
      </c>
      <c r="BS96" s="192">
        <v>2.25196</v>
      </c>
      <c r="BT96" s="192">
        <v>21.31</v>
      </c>
      <c r="BU96" s="192">
        <v>2.17</v>
      </c>
      <c r="BV96" s="192">
        <v>20.63</v>
      </c>
      <c r="BW96" s="192">
        <v>1.52</v>
      </c>
      <c r="BX96" s="192">
        <v>19.16</v>
      </c>
    </row>
    <row r="97" spans="2:76" ht="15">
      <c r="B97" s="65" t="s">
        <v>132</v>
      </c>
      <c r="C97" s="88">
        <v>0</v>
      </c>
      <c r="D97" s="89">
        <v>0</v>
      </c>
      <c r="E97" s="88">
        <v>0</v>
      </c>
      <c r="F97" s="89">
        <v>0</v>
      </c>
      <c r="G97" s="90">
        <v>0</v>
      </c>
      <c r="H97" s="88">
        <v>0</v>
      </c>
      <c r="I97" s="89">
        <v>0</v>
      </c>
      <c r="J97" s="88">
        <v>0</v>
      </c>
      <c r="K97" s="88">
        <v>0</v>
      </c>
      <c r="L97" s="88">
        <v>0</v>
      </c>
      <c r="M97" s="88">
        <v>0</v>
      </c>
      <c r="N97" s="88">
        <v>0</v>
      </c>
      <c r="O97" s="88">
        <v>0</v>
      </c>
      <c r="P97" s="88">
        <v>0</v>
      </c>
      <c r="Q97" s="88">
        <v>0</v>
      </c>
      <c r="R97" s="89">
        <v>0</v>
      </c>
      <c r="S97" s="91">
        <v>0.44000000000000006</v>
      </c>
      <c r="T97" s="92">
        <v>0.24</v>
      </c>
      <c r="U97" s="91">
        <v>1.23</v>
      </c>
      <c r="V97" s="92">
        <v>2.48</v>
      </c>
      <c r="W97" s="91">
        <v>0.75</v>
      </c>
      <c r="X97" s="91">
        <v>0.94</v>
      </c>
      <c r="Y97" s="91">
        <v>0.82</v>
      </c>
      <c r="Z97" s="104">
        <v>0.56</v>
      </c>
      <c r="AA97" s="104">
        <v>0.05</v>
      </c>
      <c r="AB97" s="104">
        <v>1.15</v>
      </c>
      <c r="AC97" s="104">
        <v>0.13</v>
      </c>
      <c r="AD97" s="104">
        <v>0.26</v>
      </c>
      <c r="AE97" s="104">
        <v>0.33</v>
      </c>
      <c r="AF97" s="104">
        <v>1.35</v>
      </c>
      <c r="AG97" s="104">
        <v>1.5</v>
      </c>
      <c r="AH97" s="104">
        <v>1.15</v>
      </c>
      <c r="AI97" s="104">
        <v>1.24</v>
      </c>
      <c r="AJ97" s="104">
        <v>0.71</v>
      </c>
      <c r="AK97" s="104">
        <v>0.18</v>
      </c>
      <c r="AL97" s="104">
        <v>0.13</v>
      </c>
      <c r="AM97" s="104">
        <v>0.21</v>
      </c>
      <c r="AN97" s="104">
        <v>0.126</v>
      </c>
      <c r="AO97" s="170">
        <v>0.113</v>
      </c>
      <c r="AP97" s="94">
        <v>0.17</v>
      </c>
      <c r="AQ97" s="136">
        <v>0.16</v>
      </c>
      <c r="AR97" s="141">
        <v>0.143</v>
      </c>
      <c r="AS97" s="141">
        <v>0.13</v>
      </c>
      <c r="AT97" s="141">
        <v>0.17</v>
      </c>
      <c r="AU97" s="141">
        <v>0.13</v>
      </c>
      <c r="AV97" s="141">
        <v>0.14</v>
      </c>
      <c r="AW97" s="141">
        <v>0.134</v>
      </c>
      <c r="AX97" s="184">
        <v>0.054</v>
      </c>
      <c r="AY97" s="192">
        <v>0.3</v>
      </c>
      <c r="AZ97" s="192">
        <v>0.02</v>
      </c>
      <c r="BA97" s="192">
        <v>0.012</v>
      </c>
      <c r="BB97" s="192">
        <v>0.2</v>
      </c>
      <c r="BC97" s="192">
        <v>0.5</v>
      </c>
      <c r="BD97" s="192">
        <v>0.2</v>
      </c>
      <c r="BE97" s="192">
        <v>0</v>
      </c>
      <c r="BF97" s="192">
        <v>0.2</v>
      </c>
      <c r="BG97" s="192">
        <v>0</v>
      </c>
      <c r="BH97" s="192">
        <v>0.3</v>
      </c>
      <c r="BI97" s="192">
        <v>0</v>
      </c>
      <c r="BJ97" s="192">
        <v>0</v>
      </c>
      <c r="BK97" s="192">
        <v>0</v>
      </c>
      <c r="BL97" s="192">
        <v>0</v>
      </c>
      <c r="BM97" s="192">
        <v>0</v>
      </c>
      <c r="BN97" s="192">
        <v>0</v>
      </c>
      <c r="BO97" s="192">
        <v>0</v>
      </c>
      <c r="BP97" s="192">
        <v>0</v>
      </c>
      <c r="BQ97" s="192">
        <v>0</v>
      </c>
      <c r="BR97" s="192">
        <v>0</v>
      </c>
      <c r="BS97" s="192">
        <v>0</v>
      </c>
      <c r="BT97" s="192">
        <v>0</v>
      </c>
      <c r="BU97" s="192">
        <v>0</v>
      </c>
      <c r="BV97" s="192">
        <v>0</v>
      </c>
      <c r="BW97" s="192">
        <v>0</v>
      </c>
      <c r="BX97" s="192">
        <v>0</v>
      </c>
    </row>
    <row r="98" spans="2:76" s="127" customFormat="1" ht="15.75">
      <c r="B98" s="69" t="s">
        <v>111</v>
      </c>
      <c r="C98" s="86">
        <v>0</v>
      </c>
      <c r="D98" s="86">
        <v>0</v>
      </c>
      <c r="E98" s="86">
        <v>0</v>
      </c>
      <c r="F98" s="86">
        <v>0</v>
      </c>
      <c r="G98" s="86">
        <v>0</v>
      </c>
      <c r="H98" s="86">
        <v>0</v>
      </c>
      <c r="I98" s="86">
        <v>0</v>
      </c>
      <c r="J98" s="86">
        <v>0</v>
      </c>
      <c r="K98" s="86">
        <v>0</v>
      </c>
      <c r="L98" s="86">
        <v>0</v>
      </c>
      <c r="M98" s="86">
        <v>0</v>
      </c>
      <c r="N98" s="86">
        <v>0</v>
      </c>
      <c r="O98" s="86">
        <v>0</v>
      </c>
      <c r="P98" s="86">
        <v>0</v>
      </c>
      <c r="Q98" s="86">
        <v>0</v>
      </c>
      <c r="R98" s="86">
        <v>0</v>
      </c>
      <c r="S98" s="86">
        <v>4.8</v>
      </c>
      <c r="T98" s="86">
        <v>1.2000000000000002</v>
      </c>
      <c r="U98" s="86">
        <v>1</v>
      </c>
      <c r="V98" s="86">
        <v>0.8999999999999999</v>
      </c>
      <c r="W98" s="86">
        <v>2.62</v>
      </c>
      <c r="X98" s="86">
        <v>2</v>
      </c>
      <c r="Y98" s="86">
        <v>0.5</v>
      </c>
      <c r="Z98" s="86">
        <v>1</v>
      </c>
      <c r="AA98" s="86">
        <v>0.6</v>
      </c>
      <c r="AB98" s="86">
        <v>1.4</v>
      </c>
      <c r="AC98" s="86">
        <v>0.61</v>
      </c>
      <c r="AD98" s="86">
        <v>1.21</v>
      </c>
      <c r="AE98" s="87">
        <v>0.44</v>
      </c>
      <c r="AF98" s="87">
        <v>0.15000000000000002</v>
      </c>
      <c r="AG98" s="87">
        <v>0.39</v>
      </c>
      <c r="AH98" s="87">
        <v>0.473</v>
      </c>
      <c r="AI98" s="87">
        <v>1.19</v>
      </c>
      <c r="AJ98" s="87">
        <v>1.3639999999999999</v>
      </c>
      <c r="AK98" s="87">
        <v>1.22</v>
      </c>
      <c r="AL98" s="87">
        <v>5.2</v>
      </c>
      <c r="AM98" s="87">
        <v>1.11</v>
      </c>
      <c r="AN98" s="87">
        <v>2.37</v>
      </c>
      <c r="AO98" s="87">
        <v>2.45</v>
      </c>
      <c r="AP98" s="87">
        <v>2.33</v>
      </c>
      <c r="AQ98" s="133">
        <v>1.94</v>
      </c>
      <c r="AR98" s="133">
        <v>1.43</v>
      </c>
      <c r="AS98" s="133">
        <v>3.12</v>
      </c>
      <c r="AT98" s="133">
        <v>1.76</v>
      </c>
      <c r="AU98" s="133">
        <v>5.07738028</v>
      </c>
      <c r="AV98" s="133">
        <v>4.30914093</v>
      </c>
      <c r="AW98" s="133">
        <v>6.832858409999999</v>
      </c>
      <c r="AX98" s="190">
        <v>6.995426019999999</v>
      </c>
      <c r="AY98" s="191">
        <v>11.737716820000001</v>
      </c>
      <c r="AZ98" s="191">
        <v>12.77798396</v>
      </c>
      <c r="BA98" s="191">
        <v>18.5798237</v>
      </c>
      <c r="BB98" s="191">
        <v>18.24954471</v>
      </c>
      <c r="BC98" s="191">
        <v>19.33609495</v>
      </c>
      <c r="BD98" s="191">
        <v>14.750370879999998</v>
      </c>
      <c r="BE98" s="191">
        <v>15.25494025</v>
      </c>
      <c r="BF98" s="191">
        <v>22.51504857</v>
      </c>
      <c r="BG98" s="191">
        <v>22.3126809</v>
      </c>
      <c r="BH98" s="191">
        <v>31.5496212</v>
      </c>
      <c r="BI98" s="191">
        <v>18.00289388</v>
      </c>
      <c r="BJ98" s="191">
        <v>8.99927083</v>
      </c>
      <c r="BK98" s="191">
        <v>11.56188901</v>
      </c>
      <c r="BL98" s="191">
        <v>5.31061772</v>
      </c>
      <c r="BM98" s="191">
        <v>3.11421827</v>
      </c>
      <c r="BN98" s="191">
        <v>4.5299166699999995</v>
      </c>
      <c r="BO98" s="191">
        <v>5.76798223</v>
      </c>
      <c r="BP98" s="191">
        <v>1.8440588500000001</v>
      </c>
      <c r="BQ98" s="191">
        <v>2.0762268600000002</v>
      </c>
      <c r="BR98" s="191">
        <v>3.60328815</v>
      </c>
      <c r="BS98" s="191">
        <v>5.8172139000000005</v>
      </c>
      <c r="BT98" s="191">
        <v>15.451906710000001</v>
      </c>
      <c r="BU98" s="191">
        <v>16.99545287</v>
      </c>
      <c r="BV98" s="191">
        <v>56.93448465</v>
      </c>
      <c r="BW98" s="191">
        <v>46.60050374000001</v>
      </c>
      <c r="BX98" s="191">
        <v>53.220308040000006</v>
      </c>
    </row>
    <row r="99" spans="2:76" ht="15">
      <c r="B99" s="65" t="s">
        <v>131</v>
      </c>
      <c r="C99" s="107">
        <v>0</v>
      </c>
      <c r="D99" s="108">
        <v>0</v>
      </c>
      <c r="E99" s="107">
        <v>0</v>
      </c>
      <c r="F99" s="108">
        <v>0</v>
      </c>
      <c r="G99" s="109">
        <v>0</v>
      </c>
      <c r="H99" s="107">
        <v>0</v>
      </c>
      <c r="I99" s="108">
        <v>0</v>
      </c>
      <c r="J99" s="107">
        <v>0</v>
      </c>
      <c r="K99" s="107">
        <v>0</v>
      </c>
      <c r="L99" s="107">
        <v>0</v>
      </c>
      <c r="M99" s="107">
        <v>0</v>
      </c>
      <c r="N99" s="107">
        <v>0</v>
      </c>
      <c r="O99" s="107">
        <v>0</v>
      </c>
      <c r="P99" s="107">
        <v>0</v>
      </c>
      <c r="Q99" s="107">
        <v>0</v>
      </c>
      <c r="R99" s="108">
        <v>0</v>
      </c>
      <c r="S99" s="91">
        <v>4.7</v>
      </c>
      <c r="T99" s="92">
        <v>0.8</v>
      </c>
      <c r="U99" s="91">
        <v>1</v>
      </c>
      <c r="V99" s="92">
        <v>0.6</v>
      </c>
      <c r="W99" s="91">
        <v>2.12</v>
      </c>
      <c r="X99" s="91">
        <v>1</v>
      </c>
      <c r="Y99" s="91">
        <v>0.4</v>
      </c>
      <c r="Z99" s="104">
        <v>0.6</v>
      </c>
      <c r="AA99" s="91">
        <v>0.3</v>
      </c>
      <c r="AB99" s="91">
        <v>0</v>
      </c>
      <c r="AC99" s="91">
        <v>0.21</v>
      </c>
      <c r="AD99" s="91">
        <v>0.65</v>
      </c>
      <c r="AE99" s="91">
        <v>0.3</v>
      </c>
      <c r="AF99" s="91">
        <v>0.01</v>
      </c>
      <c r="AG99" s="91">
        <v>0.25</v>
      </c>
      <c r="AH99" s="91">
        <v>0.01</v>
      </c>
      <c r="AI99" s="91">
        <v>0.74</v>
      </c>
      <c r="AJ99" s="104">
        <v>0.41</v>
      </c>
      <c r="AK99" s="104">
        <v>0.04</v>
      </c>
      <c r="AL99" s="104">
        <v>0.26</v>
      </c>
      <c r="AM99" s="91">
        <v>0</v>
      </c>
      <c r="AN99" s="91">
        <v>0</v>
      </c>
      <c r="AO99" s="94">
        <v>0.043</v>
      </c>
      <c r="AP99" s="94">
        <v>0</v>
      </c>
      <c r="AQ99" s="136">
        <v>0</v>
      </c>
      <c r="AR99" s="136">
        <v>0</v>
      </c>
      <c r="AS99" s="136">
        <v>0</v>
      </c>
      <c r="AT99" s="136">
        <v>0</v>
      </c>
      <c r="AU99" s="136">
        <v>0</v>
      </c>
      <c r="AV99" s="136">
        <v>0</v>
      </c>
      <c r="AW99" s="136">
        <v>0</v>
      </c>
      <c r="AX99" s="184">
        <v>0</v>
      </c>
      <c r="AY99" s="192">
        <v>0</v>
      </c>
      <c r="AZ99" s="192">
        <v>0</v>
      </c>
      <c r="BA99" s="192">
        <v>0.093222</v>
      </c>
      <c r="BB99" s="192">
        <v>0.050278</v>
      </c>
      <c r="BC99" s="192">
        <v>0.254688</v>
      </c>
      <c r="BD99" s="192">
        <v>0.384997</v>
      </c>
      <c r="BE99" s="192">
        <v>0</v>
      </c>
      <c r="BF99" s="192">
        <v>0</v>
      </c>
      <c r="BG99" s="192">
        <v>0.391894</v>
      </c>
      <c r="BH99" s="192">
        <v>0.29045461</v>
      </c>
      <c r="BI99" s="192">
        <v>0.349424</v>
      </c>
      <c r="BJ99" s="192">
        <v>0.270044</v>
      </c>
      <c r="BK99" s="192">
        <v>0.239314</v>
      </c>
      <c r="BL99" s="192">
        <v>0.181423</v>
      </c>
      <c r="BM99" s="192">
        <v>0.125826</v>
      </c>
      <c r="BN99" s="192">
        <v>0.099841</v>
      </c>
      <c r="BO99" s="192">
        <v>0</v>
      </c>
      <c r="BP99" s="192">
        <v>0</v>
      </c>
      <c r="BQ99" s="192">
        <v>0</v>
      </c>
      <c r="BR99" s="192">
        <v>0</v>
      </c>
      <c r="BS99" s="192">
        <v>0</v>
      </c>
      <c r="BT99" s="192">
        <v>0</v>
      </c>
      <c r="BU99" s="192">
        <v>0</v>
      </c>
      <c r="BV99" s="192">
        <v>15.069999</v>
      </c>
      <c r="BW99" s="192">
        <v>19.78536</v>
      </c>
      <c r="BX99" s="192">
        <v>20.457445</v>
      </c>
    </row>
    <row r="100" spans="2:76" ht="15">
      <c r="B100" s="65" t="s">
        <v>132</v>
      </c>
      <c r="C100" s="107">
        <v>0</v>
      </c>
      <c r="D100" s="108">
        <v>0</v>
      </c>
      <c r="E100" s="107">
        <v>0</v>
      </c>
      <c r="F100" s="108">
        <v>0</v>
      </c>
      <c r="G100" s="109">
        <v>0</v>
      </c>
      <c r="H100" s="107">
        <v>0</v>
      </c>
      <c r="I100" s="108">
        <v>0</v>
      </c>
      <c r="J100" s="107">
        <v>0</v>
      </c>
      <c r="K100" s="107">
        <v>0</v>
      </c>
      <c r="L100" s="107">
        <v>0</v>
      </c>
      <c r="M100" s="107">
        <v>0</v>
      </c>
      <c r="N100" s="107">
        <v>0</v>
      </c>
      <c r="O100" s="107">
        <v>0</v>
      </c>
      <c r="P100" s="107">
        <v>0</v>
      </c>
      <c r="Q100" s="107">
        <v>0</v>
      </c>
      <c r="R100" s="108">
        <v>0</v>
      </c>
      <c r="S100" s="91">
        <v>0.1</v>
      </c>
      <c r="T100" s="92">
        <v>0.4</v>
      </c>
      <c r="U100" s="91">
        <v>0</v>
      </c>
      <c r="V100" s="92">
        <v>0.3</v>
      </c>
      <c r="W100" s="91">
        <v>0.5</v>
      </c>
      <c r="X100" s="91">
        <v>1</v>
      </c>
      <c r="Y100" s="91">
        <v>0.1</v>
      </c>
      <c r="Z100" s="104">
        <v>0.4</v>
      </c>
      <c r="AA100" s="104">
        <v>0.3</v>
      </c>
      <c r="AB100" s="104">
        <v>1.4</v>
      </c>
      <c r="AC100" s="104">
        <v>0.4</v>
      </c>
      <c r="AD100" s="104">
        <v>0.56</v>
      </c>
      <c r="AE100" s="104">
        <v>0.14</v>
      </c>
      <c r="AF100" s="104">
        <v>0.14</v>
      </c>
      <c r="AG100" s="104">
        <v>0.14</v>
      </c>
      <c r="AH100" s="104">
        <v>0.46299999999999997</v>
      </c>
      <c r="AI100" s="104">
        <v>0.45</v>
      </c>
      <c r="AJ100" s="104">
        <v>0.954</v>
      </c>
      <c r="AK100" s="104">
        <v>1.18</v>
      </c>
      <c r="AL100" s="104">
        <v>4.94</v>
      </c>
      <c r="AM100" s="104">
        <v>1.11</v>
      </c>
      <c r="AN100" s="104">
        <v>2.37</v>
      </c>
      <c r="AO100" s="170">
        <v>2.407</v>
      </c>
      <c r="AP100" s="94">
        <v>2.33</v>
      </c>
      <c r="AQ100" s="136">
        <v>1.94</v>
      </c>
      <c r="AR100" s="136">
        <v>1.43</v>
      </c>
      <c r="AS100" s="136">
        <v>3.12</v>
      </c>
      <c r="AT100" s="136">
        <v>1.76</v>
      </c>
      <c r="AU100" s="136">
        <v>5.07738028</v>
      </c>
      <c r="AV100" s="136">
        <v>4.30914093</v>
      </c>
      <c r="AW100" s="136">
        <v>6.832858409999999</v>
      </c>
      <c r="AX100" s="184">
        <v>6.995426019999999</v>
      </c>
      <c r="AY100" s="192">
        <v>11.737716820000001</v>
      </c>
      <c r="AZ100" s="192">
        <v>12.77798396</v>
      </c>
      <c r="BA100" s="192">
        <v>18.486601699999998</v>
      </c>
      <c r="BB100" s="192">
        <v>18.19926671</v>
      </c>
      <c r="BC100" s="192">
        <v>19.081406949999998</v>
      </c>
      <c r="BD100" s="192">
        <v>14.365373879999998</v>
      </c>
      <c r="BE100" s="192">
        <v>15.25494025</v>
      </c>
      <c r="BF100" s="192">
        <v>22.51504857</v>
      </c>
      <c r="BG100" s="192">
        <v>21.9207869</v>
      </c>
      <c r="BH100" s="192">
        <v>31.25916659</v>
      </c>
      <c r="BI100" s="192">
        <v>17.65346988</v>
      </c>
      <c r="BJ100" s="192">
        <v>8.72922683</v>
      </c>
      <c r="BK100" s="192">
        <v>11.32257501</v>
      </c>
      <c r="BL100" s="192">
        <v>5.12919472</v>
      </c>
      <c r="BM100" s="192">
        <v>2.98839227</v>
      </c>
      <c r="BN100" s="192">
        <v>4.43007567</v>
      </c>
      <c r="BO100" s="192">
        <v>5.76798223</v>
      </c>
      <c r="BP100" s="192">
        <v>1.8440588500000001</v>
      </c>
      <c r="BQ100" s="192">
        <v>2.0762268600000002</v>
      </c>
      <c r="BR100" s="192">
        <v>3.60328815</v>
      </c>
      <c r="BS100" s="192">
        <v>5.8172139000000005</v>
      </c>
      <c r="BT100" s="192">
        <v>15.451906710000001</v>
      </c>
      <c r="BU100" s="192">
        <v>16.99545287</v>
      </c>
      <c r="BV100" s="192">
        <v>41.86448565</v>
      </c>
      <c r="BW100" s="192">
        <v>26.815143740000003</v>
      </c>
      <c r="BX100" s="192">
        <v>32.762863040000006</v>
      </c>
    </row>
    <row r="101" spans="2:76" s="127" customFormat="1" ht="14.25">
      <c r="B101" s="69" t="s">
        <v>75</v>
      </c>
      <c r="C101" s="86"/>
      <c r="D101" s="96"/>
      <c r="E101" s="86"/>
      <c r="F101" s="96"/>
      <c r="G101" s="85">
        <v>0</v>
      </c>
      <c r="H101" s="86">
        <v>0</v>
      </c>
      <c r="I101" s="96">
        <v>0</v>
      </c>
      <c r="J101" s="86">
        <v>0</v>
      </c>
      <c r="K101" s="86">
        <v>0</v>
      </c>
      <c r="L101" s="86">
        <v>0</v>
      </c>
      <c r="M101" s="86">
        <v>0</v>
      </c>
      <c r="N101" s="86">
        <v>0</v>
      </c>
      <c r="O101" s="86">
        <v>0</v>
      </c>
      <c r="P101" s="86">
        <v>0</v>
      </c>
      <c r="Q101" s="86">
        <v>0</v>
      </c>
      <c r="R101" s="96">
        <v>0</v>
      </c>
      <c r="S101" s="86">
        <v>0</v>
      </c>
      <c r="T101" s="96">
        <v>0</v>
      </c>
      <c r="U101" s="86">
        <v>0.3</v>
      </c>
      <c r="V101" s="100">
        <v>0.4</v>
      </c>
      <c r="W101" s="87">
        <v>0</v>
      </c>
      <c r="X101" s="87">
        <v>0</v>
      </c>
      <c r="Y101" s="87">
        <v>0</v>
      </c>
      <c r="Z101" s="95">
        <v>0</v>
      </c>
      <c r="AA101" s="95">
        <v>0</v>
      </c>
      <c r="AB101" s="95">
        <v>0</v>
      </c>
      <c r="AC101" s="95">
        <v>0</v>
      </c>
      <c r="AD101" s="95">
        <v>0</v>
      </c>
      <c r="AE101" s="95">
        <v>0</v>
      </c>
      <c r="AF101" s="95">
        <v>0</v>
      </c>
      <c r="AG101" s="95">
        <v>0</v>
      </c>
      <c r="AH101" s="95">
        <v>0</v>
      </c>
      <c r="AI101" s="95">
        <v>0</v>
      </c>
      <c r="AJ101" s="95">
        <v>0</v>
      </c>
      <c r="AK101" s="95">
        <v>0</v>
      </c>
      <c r="AL101" s="95">
        <v>0</v>
      </c>
      <c r="AM101" s="95">
        <v>0</v>
      </c>
      <c r="AN101" s="95">
        <v>0</v>
      </c>
      <c r="AO101" s="171">
        <v>0</v>
      </c>
      <c r="AP101" s="171">
        <v>0</v>
      </c>
      <c r="AQ101" s="135">
        <v>0</v>
      </c>
      <c r="AR101" s="135">
        <v>0</v>
      </c>
      <c r="AS101" s="135">
        <v>0</v>
      </c>
      <c r="AT101" s="135">
        <v>0</v>
      </c>
      <c r="AU101" s="135">
        <v>0</v>
      </c>
      <c r="AV101" s="135">
        <v>0</v>
      </c>
      <c r="AW101" s="135">
        <v>0</v>
      </c>
      <c r="AX101" s="193">
        <v>0</v>
      </c>
      <c r="AY101" s="194">
        <v>0</v>
      </c>
      <c r="AZ101" s="194">
        <v>0</v>
      </c>
      <c r="BA101" s="194">
        <v>0</v>
      </c>
      <c r="BB101" s="194">
        <v>0</v>
      </c>
      <c r="BC101" s="194">
        <v>0</v>
      </c>
      <c r="BD101" s="194">
        <v>0</v>
      </c>
      <c r="BE101" s="194">
        <v>0</v>
      </c>
      <c r="BF101" s="194">
        <v>0</v>
      </c>
      <c r="BG101" s="194">
        <v>0</v>
      </c>
      <c r="BH101" s="194">
        <v>0</v>
      </c>
      <c r="BI101" s="194">
        <v>0</v>
      </c>
      <c r="BJ101" s="194">
        <v>0</v>
      </c>
      <c r="BK101" s="194">
        <v>0</v>
      </c>
      <c r="BL101" s="194">
        <v>0</v>
      </c>
      <c r="BM101" s="194">
        <v>0</v>
      </c>
      <c r="BN101" s="194">
        <v>0</v>
      </c>
      <c r="BO101" s="194">
        <v>0</v>
      </c>
      <c r="BP101" s="194">
        <v>0</v>
      </c>
      <c r="BQ101" s="194">
        <v>0</v>
      </c>
      <c r="BR101" s="194">
        <v>0</v>
      </c>
      <c r="BS101" s="194">
        <v>0</v>
      </c>
      <c r="BT101" s="194">
        <v>0</v>
      </c>
      <c r="BU101" s="194">
        <v>0</v>
      </c>
      <c r="BV101" s="194">
        <v>0</v>
      </c>
      <c r="BW101" s="194">
        <v>0</v>
      </c>
      <c r="BX101" s="194">
        <v>0</v>
      </c>
    </row>
    <row r="102" spans="2:76" s="127" customFormat="1" ht="14.25">
      <c r="B102" s="69" t="s">
        <v>76</v>
      </c>
      <c r="C102" s="86">
        <v>20.6</v>
      </c>
      <c r="D102" s="86">
        <v>18.98</v>
      </c>
      <c r="E102" s="86">
        <v>17.5</v>
      </c>
      <c r="F102" s="86">
        <v>19.5</v>
      </c>
      <c r="G102" s="86">
        <v>18</v>
      </c>
      <c r="H102" s="86">
        <v>23</v>
      </c>
      <c r="I102" s="86">
        <v>39.1</v>
      </c>
      <c r="J102" s="86">
        <v>31</v>
      </c>
      <c r="K102" s="86">
        <v>31</v>
      </c>
      <c r="L102" s="86">
        <v>28</v>
      </c>
      <c r="M102" s="86">
        <v>43</v>
      </c>
      <c r="N102" s="86">
        <v>38</v>
      </c>
      <c r="O102" s="86">
        <v>34</v>
      </c>
      <c r="P102" s="86">
        <v>32</v>
      </c>
      <c r="Q102" s="86">
        <v>21</v>
      </c>
      <c r="R102" s="86">
        <v>22</v>
      </c>
      <c r="S102" s="86">
        <v>10</v>
      </c>
      <c r="T102" s="86">
        <v>17.9</v>
      </c>
      <c r="U102" s="86">
        <v>10</v>
      </c>
      <c r="V102" s="86">
        <v>20.380000000000003</v>
      </c>
      <c r="W102" s="86">
        <v>14</v>
      </c>
      <c r="X102" s="86">
        <v>15</v>
      </c>
      <c r="Y102" s="86">
        <v>17.4</v>
      </c>
      <c r="Z102" s="86">
        <v>17.4</v>
      </c>
      <c r="AA102" s="86">
        <v>21</v>
      </c>
      <c r="AB102" s="86">
        <v>19.016000000000002</v>
      </c>
      <c r="AC102" s="86">
        <v>16.76</v>
      </c>
      <c r="AD102" s="86">
        <v>17.355</v>
      </c>
      <c r="AE102" s="95">
        <v>16.9</v>
      </c>
      <c r="AF102" s="95">
        <v>14.42</v>
      </c>
      <c r="AG102" s="95">
        <v>18.93</v>
      </c>
      <c r="AH102" s="95">
        <v>16.69</v>
      </c>
      <c r="AI102" s="95">
        <v>10.73</v>
      </c>
      <c r="AJ102" s="95">
        <v>16.99</v>
      </c>
      <c r="AK102" s="95">
        <v>14.51</v>
      </c>
      <c r="AL102" s="95">
        <v>16.9</v>
      </c>
      <c r="AM102" s="95">
        <v>15.770464879999999</v>
      </c>
      <c r="AN102" s="95">
        <v>17.16495049</v>
      </c>
      <c r="AO102" s="95">
        <v>15.03811101</v>
      </c>
      <c r="AP102" s="95">
        <v>15.574980539999999</v>
      </c>
      <c r="AQ102" s="135">
        <v>15.590576769999998</v>
      </c>
      <c r="AR102" s="135">
        <v>21.160034049999997</v>
      </c>
      <c r="AS102" s="135">
        <v>23.19393266</v>
      </c>
      <c r="AT102" s="135">
        <v>30.05773485</v>
      </c>
      <c r="AU102" s="135">
        <v>24.564408789999998</v>
      </c>
      <c r="AV102" s="135">
        <v>34.91659078</v>
      </c>
      <c r="AW102" s="135">
        <v>40.72507029</v>
      </c>
      <c r="AX102" s="195">
        <v>65.67315011000001</v>
      </c>
      <c r="AY102" s="196">
        <v>62.83103496</v>
      </c>
      <c r="AZ102" s="196">
        <v>82.74395599000002</v>
      </c>
      <c r="BA102" s="196">
        <v>75.70777706</v>
      </c>
      <c r="BB102" s="196">
        <v>169.87020807</v>
      </c>
      <c r="BC102" s="196">
        <v>58.92558532</v>
      </c>
      <c r="BD102" s="196">
        <v>156.21991596</v>
      </c>
      <c r="BE102" s="196">
        <v>100.27891207</v>
      </c>
      <c r="BF102" s="196">
        <v>143.48535216999997</v>
      </c>
      <c r="BG102" s="196">
        <v>149.79539598999997</v>
      </c>
      <c r="BH102" s="196">
        <v>171.22320245000006</v>
      </c>
      <c r="BI102" s="196">
        <v>126.34113409</v>
      </c>
      <c r="BJ102" s="196">
        <v>208.3291156</v>
      </c>
      <c r="BK102" s="196">
        <v>86.73575796</v>
      </c>
      <c r="BL102" s="196">
        <v>151.79125237</v>
      </c>
      <c r="BM102" s="196">
        <v>67.52801691</v>
      </c>
      <c r="BN102" s="196">
        <v>127.47662721999998</v>
      </c>
      <c r="BO102" s="196">
        <v>90.92763839</v>
      </c>
      <c r="BP102" s="196">
        <v>154.68494461</v>
      </c>
      <c r="BQ102" s="196">
        <v>86.45676117999999</v>
      </c>
      <c r="BR102" s="196">
        <v>156.40284434</v>
      </c>
      <c r="BS102" s="196">
        <v>94.3519969</v>
      </c>
      <c r="BT102" s="196">
        <v>203.44564723</v>
      </c>
      <c r="BU102" s="196">
        <v>168.75977170000002</v>
      </c>
      <c r="BV102" s="196">
        <v>292.10295126</v>
      </c>
      <c r="BW102" s="196">
        <v>226.23829887000002</v>
      </c>
      <c r="BX102" s="196">
        <v>268.33625034999994</v>
      </c>
    </row>
    <row r="103" spans="2:76" ht="15">
      <c r="B103" s="65" t="s">
        <v>131</v>
      </c>
      <c r="C103" s="88">
        <v>20.6</v>
      </c>
      <c r="D103" s="89">
        <v>18.98</v>
      </c>
      <c r="E103" s="88">
        <v>17.5</v>
      </c>
      <c r="F103" s="89">
        <v>19.5</v>
      </c>
      <c r="G103" s="90">
        <v>18</v>
      </c>
      <c r="H103" s="88">
        <v>23</v>
      </c>
      <c r="I103" s="89">
        <v>39.1</v>
      </c>
      <c r="J103" s="88">
        <v>31</v>
      </c>
      <c r="K103" s="88">
        <v>31</v>
      </c>
      <c r="L103" s="88">
        <v>28</v>
      </c>
      <c r="M103" s="88">
        <v>43</v>
      </c>
      <c r="N103" s="88">
        <v>38</v>
      </c>
      <c r="O103" s="88">
        <v>34</v>
      </c>
      <c r="P103" s="88">
        <v>32</v>
      </c>
      <c r="Q103" s="88">
        <v>21</v>
      </c>
      <c r="R103" s="89">
        <v>22</v>
      </c>
      <c r="S103" s="88">
        <v>10</v>
      </c>
      <c r="T103" s="89">
        <v>17.9</v>
      </c>
      <c r="U103" s="88">
        <v>10</v>
      </c>
      <c r="V103" s="92">
        <v>20.380000000000003</v>
      </c>
      <c r="W103" s="91">
        <v>14</v>
      </c>
      <c r="X103" s="91">
        <v>15</v>
      </c>
      <c r="Y103" s="91">
        <v>17.4</v>
      </c>
      <c r="Z103" s="104">
        <v>17.4</v>
      </c>
      <c r="AA103" s="104">
        <v>20.595</v>
      </c>
      <c r="AB103" s="104">
        <v>18.96</v>
      </c>
      <c r="AC103" s="104">
        <v>16.76</v>
      </c>
      <c r="AD103" s="104">
        <v>17.355</v>
      </c>
      <c r="AE103" s="104">
        <v>16.9</v>
      </c>
      <c r="AF103" s="104">
        <v>14.4</v>
      </c>
      <c r="AG103" s="104">
        <v>18.8</v>
      </c>
      <c r="AH103" s="104">
        <v>16.69</v>
      </c>
      <c r="AI103" s="104">
        <v>10.73</v>
      </c>
      <c r="AJ103" s="104">
        <v>16.99</v>
      </c>
      <c r="AK103" s="104">
        <v>14.51</v>
      </c>
      <c r="AL103" s="104">
        <v>16.9</v>
      </c>
      <c r="AM103" s="170">
        <v>15.770464879999999</v>
      </c>
      <c r="AN103" s="170">
        <v>17.16495049</v>
      </c>
      <c r="AO103" s="170">
        <v>14.80039601</v>
      </c>
      <c r="AP103" s="170">
        <v>15.556367539999998</v>
      </c>
      <c r="AQ103" s="136">
        <v>15.10387477</v>
      </c>
      <c r="AR103" s="136">
        <v>20.863094049999997</v>
      </c>
      <c r="AS103" s="136">
        <v>23.149039660000003</v>
      </c>
      <c r="AT103" s="136">
        <v>30.05409985</v>
      </c>
      <c r="AU103" s="136">
        <v>23.690872359999997</v>
      </c>
      <c r="AV103" s="136">
        <v>33.75295878</v>
      </c>
      <c r="AW103" s="136">
        <v>38.843412289999996</v>
      </c>
      <c r="AX103" s="192">
        <v>60.928107110000006</v>
      </c>
      <c r="AY103" s="192">
        <v>58.805047959999996</v>
      </c>
      <c r="AZ103" s="192">
        <v>81.89918799000002</v>
      </c>
      <c r="BA103" s="192">
        <v>72.29365106</v>
      </c>
      <c r="BB103" s="192">
        <v>153.23474106999998</v>
      </c>
      <c r="BC103" s="192">
        <v>55.79488732</v>
      </c>
      <c r="BD103" s="192">
        <v>152.80734096</v>
      </c>
      <c r="BE103" s="192">
        <v>97.57171807</v>
      </c>
      <c r="BF103" s="192">
        <v>140.73711616999998</v>
      </c>
      <c r="BG103" s="192">
        <v>133.05007498999998</v>
      </c>
      <c r="BH103" s="192">
        <v>167.67644545000005</v>
      </c>
      <c r="BI103" s="192">
        <v>124.45354209</v>
      </c>
      <c r="BJ103" s="192">
        <v>203.2449426</v>
      </c>
      <c r="BK103" s="192">
        <v>78.07203896</v>
      </c>
      <c r="BL103" s="192">
        <v>151.36836037</v>
      </c>
      <c r="BM103" s="192">
        <v>67.40684591</v>
      </c>
      <c r="BN103" s="192">
        <v>126.59677821999999</v>
      </c>
      <c r="BO103" s="192">
        <v>90.72374739</v>
      </c>
      <c r="BP103" s="192">
        <v>154.65494461</v>
      </c>
      <c r="BQ103" s="192">
        <v>86.25317217999999</v>
      </c>
      <c r="BR103" s="192">
        <v>156.34982934</v>
      </c>
      <c r="BS103" s="192">
        <v>94.25051690000001</v>
      </c>
      <c r="BT103" s="192">
        <v>203.44564723</v>
      </c>
      <c r="BU103" s="192">
        <v>168.6169557</v>
      </c>
      <c r="BV103" s="192">
        <v>292.10295126</v>
      </c>
      <c r="BW103" s="192">
        <v>225.30830887000002</v>
      </c>
      <c r="BX103" s="192">
        <v>267.74360634999994</v>
      </c>
    </row>
    <row r="104" spans="2:76" ht="15">
      <c r="B104" s="65" t="s">
        <v>133</v>
      </c>
      <c r="C104" s="88">
        <v>0</v>
      </c>
      <c r="D104" s="88">
        <v>0</v>
      </c>
      <c r="E104" s="88">
        <v>0</v>
      </c>
      <c r="F104" s="88">
        <v>0</v>
      </c>
      <c r="G104" s="88">
        <v>0</v>
      </c>
      <c r="H104" s="88">
        <v>0</v>
      </c>
      <c r="I104" s="88">
        <v>0</v>
      </c>
      <c r="J104" s="88">
        <v>0</v>
      </c>
      <c r="K104" s="88">
        <v>0</v>
      </c>
      <c r="L104" s="88">
        <v>0</v>
      </c>
      <c r="M104" s="88">
        <v>0</v>
      </c>
      <c r="N104" s="88">
        <v>0</v>
      </c>
      <c r="O104" s="88">
        <v>0</v>
      </c>
      <c r="P104" s="88">
        <v>0</v>
      </c>
      <c r="Q104" s="88">
        <v>0</v>
      </c>
      <c r="R104" s="88">
        <v>0</v>
      </c>
      <c r="S104" s="88">
        <v>0</v>
      </c>
      <c r="T104" s="88">
        <v>0</v>
      </c>
      <c r="U104" s="88">
        <v>0</v>
      </c>
      <c r="V104" s="88">
        <v>0</v>
      </c>
      <c r="W104" s="88">
        <v>0</v>
      </c>
      <c r="X104" s="88">
        <v>0</v>
      </c>
      <c r="Y104" s="88">
        <v>0</v>
      </c>
      <c r="Z104" s="88">
        <v>0</v>
      </c>
      <c r="AA104" s="88">
        <v>0.405</v>
      </c>
      <c r="AB104" s="88">
        <v>0.056</v>
      </c>
      <c r="AC104" s="88">
        <v>0</v>
      </c>
      <c r="AD104" s="104">
        <v>0</v>
      </c>
      <c r="AE104" s="104">
        <v>0</v>
      </c>
      <c r="AF104" s="104">
        <v>0.02</v>
      </c>
      <c r="AG104" s="104">
        <v>0.13</v>
      </c>
      <c r="AH104" s="104">
        <v>0</v>
      </c>
      <c r="AI104" s="104">
        <v>0</v>
      </c>
      <c r="AJ104" s="104">
        <v>0</v>
      </c>
      <c r="AK104" s="104">
        <v>0</v>
      </c>
      <c r="AL104" s="104">
        <v>0</v>
      </c>
      <c r="AM104" s="170">
        <v>0</v>
      </c>
      <c r="AN104" s="170">
        <v>0</v>
      </c>
      <c r="AO104" s="170">
        <v>0.237715</v>
      </c>
      <c r="AP104" s="170">
        <v>0.018613</v>
      </c>
      <c r="AQ104" s="136">
        <v>0.486702</v>
      </c>
      <c r="AR104" s="136">
        <v>0.29694</v>
      </c>
      <c r="AS104" s="136">
        <v>0.044893</v>
      </c>
      <c r="AT104" s="136">
        <v>0.003635</v>
      </c>
      <c r="AU104" s="136">
        <v>0.8735364299999999</v>
      </c>
      <c r="AV104" s="136">
        <v>1.163632</v>
      </c>
      <c r="AW104" s="136">
        <v>1.881658</v>
      </c>
      <c r="AX104" s="192">
        <v>4.745043</v>
      </c>
      <c r="AY104" s="192">
        <v>4.025987</v>
      </c>
      <c r="AZ104" s="192">
        <v>0.844768</v>
      </c>
      <c r="BA104" s="192">
        <v>3.414126</v>
      </c>
      <c r="BB104" s="192">
        <v>16.635467</v>
      </c>
      <c r="BC104" s="192">
        <v>3.130698</v>
      </c>
      <c r="BD104" s="192">
        <v>3.412575</v>
      </c>
      <c r="BE104" s="192">
        <v>2.707194</v>
      </c>
      <c r="BF104" s="192">
        <v>2.748236</v>
      </c>
      <c r="BG104" s="192">
        <v>16.745321</v>
      </c>
      <c r="BH104" s="192">
        <v>3.546757</v>
      </c>
      <c r="BI104" s="192">
        <v>1.887592</v>
      </c>
      <c r="BJ104" s="192">
        <v>5.084173</v>
      </c>
      <c r="BK104" s="192">
        <v>8.663719</v>
      </c>
      <c r="BL104" s="192">
        <v>0.422892</v>
      </c>
      <c r="BM104" s="192">
        <v>0.121171</v>
      </c>
      <c r="BN104" s="192">
        <v>0.879849</v>
      </c>
      <c r="BO104" s="192">
        <v>0.203891</v>
      </c>
      <c r="BP104" s="192">
        <v>0.03</v>
      </c>
      <c r="BQ104" s="192">
        <v>0.203589</v>
      </c>
      <c r="BR104" s="192">
        <v>0.053015</v>
      </c>
      <c r="BS104" s="192">
        <v>0.10148</v>
      </c>
      <c r="BT104" s="192">
        <v>0</v>
      </c>
      <c r="BU104" s="192">
        <v>0.142816</v>
      </c>
      <c r="BV104" s="192">
        <v>0</v>
      </c>
      <c r="BW104" s="192">
        <v>0.92999</v>
      </c>
      <c r="BX104" s="192">
        <v>0.592644</v>
      </c>
    </row>
    <row r="105" spans="2:76" s="127" customFormat="1" ht="15" thickBot="1">
      <c r="B105" s="74" t="s">
        <v>77</v>
      </c>
      <c r="C105" s="98">
        <v>0</v>
      </c>
      <c r="D105" s="110">
        <v>0</v>
      </c>
      <c r="E105" s="98">
        <v>0</v>
      </c>
      <c r="F105" s="110">
        <v>0</v>
      </c>
      <c r="G105" s="99">
        <v>0</v>
      </c>
      <c r="H105" s="98">
        <v>0</v>
      </c>
      <c r="I105" s="110">
        <v>0</v>
      </c>
      <c r="J105" s="98">
        <v>0</v>
      </c>
      <c r="K105" s="98">
        <v>0</v>
      </c>
      <c r="L105" s="98">
        <v>11</v>
      </c>
      <c r="M105" s="98">
        <v>0</v>
      </c>
      <c r="N105" s="98">
        <v>10.8</v>
      </c>
      <c r="O105" s="98">
        <v>0</v>
      </c>
      <c r="P105" s="98">
        <v>10.8</v>
      </c>
      <c r="Q105" s="98">
        <v>0</v>
      </c>
      <c r="R105" s="111">
        <v>11</v>
      </c>
      <c r="S105" s="112">
        <v>0</v>
      </c>
      <c r="T105" s="111">
        <v>5</v>
      </c>
      <c r="U105" s="113">
        <v>0</v>
      </c>
      <c r="V105" s="111">
        <v>4.84</v>
      </c>
      <c r="W105" s="113">
        <v>0</v>
      </c>
      <c r="X105" s="113">
        <v>5</v>
      </c>
      <c r="Y105" s="113">
        <v>0.133755</v>
      </c>
      <c r="Z105" s="114">
        <v>5</v>
      </c>
      <c r="AA105" s="114">
        <v>0</v>
      </c>
      <c r="AB105" s="114">
        <v>5</v>
      </c>
      <c r="AC105" s="114">
        <v>0</v>
      </c>
      <c r="AD105" s="114">
        <v>5</v>
      </c>
      <c r="AE105" s="114">
        <v>0</v>
      </c>
      <c r="AF105" s="114">
        <v>4.84</v>
      </c>
      <c r="AG105" s="114">
        <v>0</v>
      </c>
      <c r="AH105" s="114">
        <v>4.84</v>
      </c>
      <c r="AI105" s="114">
        <v>0</v>
      </c>
      <c r="AJ105" s="114">
        <v>4.84</v>
      </c>
      <c r="AK105" s="114">
        <v>0</v>
      </c>
      <c r="AL105" s="114">
        <v>0</v>
      </c>
      <c r="AM105" s="114">
        <v>0</v>
      </c>
      <c r="AN105" s="114">
        <v>0</v>
      </c>
      <c r="AO105" s="172">
        <v>0</v>
      </c>
      <c r="AP105" s="173">
        <v>0</v>
      </c>
      <c r="AQ105" s="137">
        <v>0</v>
      </c>
      <c r="AR105" s="137">
        <v>0</v>
      </c>
      <c r="AS105" s="137">
        <v>0</v>
      </c>
      <c r="AT105" s="137">
        <v>0</v>
      </c>
      <c r="AU105" s="137">
        <v>0</v>
      </c>
      <c r="AV105" s="137">
        <v>0</v>
      </c>
      <c r="AW105" s="137">
        <v>0</v>
      </c>
      <c r="AX105" s="197">
        <v>0</v>
      </c>
      <c r="AY105" s="198">
        <v>0</v>
      </c>
      <c r="AZ105" s="198">
        <v>0</v>
      </c>
      <c r="BA105" s="198">
        <v>0</v>
      </c>
      <c r="BB105" s="198">
        <v>0</v>
      </c>
      <c r="BC105" s="198">
        <v>0</v>
      </c>
      <c r="BD105" s="198">
        <v>0</v>
      </c>
      <c r="BE105" s="198">
        <v>0</v>
      </c>
      <c r="BF105" s="198">
        <v>0</v>
      </c>
      <c r="BG105" s="198">
        <v>0</v>
      </c>
      <c r="BH105" s="198">
        <v>0</v>
      </c>
      <c r="BI105" s="198">
        <v>0</v>
      </c>
      <c r="BJ105" s="198">
        <v>0</v>
      </c>
      <c r="BK105" s="198">
        <v>0</v>
      </c>
      <c r="BL105" s="198">
        <v>0</v>
      </c>
      <c r="BM105" s="198">
        <v>0</v>
      </c>
      <c r="BN105" s="198">
        <v>0</v>
      </c>
      <c r="BO105" s="198">
        <v>0</v>
      </c>
      <c r="BP105" s="198">
        <v>0</v>
      </c>
      <c r="BQ105" s="198">
        <v>0</v>
      </c>
      <c r="BR105" s="198">
        <v>0</v>
      </c>
      <c r="BS105" s="198">
        <v>0</v>
      </c>
      <c r="BT105" s="198">
        <v>0</v>
      </c>
      <c r="BU105" s="198">
        <v>0</v>
      </c>
      <c r="BV105" s="198">
        <v>0</v>
      </c>
      <c r="BW105" s="198">
        <v>0</v>
      </c>
      <c r="BX105" s="198">
        <v>0</v>
      </c>
    </row>
    <row r="106" spans="2:76" ht="15.75" thickBot="1">
      <c r="B106" s="40" t="s">
        <v>149</v>
      </c>
      <c r="C106" s="165">
        <f>C105+C102+C101+C98+C95+C89+C66</f>
        <v>224.12</v>
      </c>
      <c r="D106" s="165">
        <f aca="true" t="shared" si="11" ref="D106:AX106">D105+D102+D101+D98+D95+D89+D66</f>
        <v>249.45</v>
      </c>
      <c r="E106" s="165">
        <f t="shared" si="11"/>
        <v>168.2</v>
      </c>
      <c r="F106" s="165">
        <f t="shared" si="11"/>
        <v>264.36</v>
      </c>
      <c r="G106" s="165">
        <f t="shared" si="11"/>
        <v>250.38</v>
      </c>
      <c r="H106" s="165">
        <f t="shared" si="11"/>
        <v>280</v>
      </c>
      <c r="I106" s="165">
        <f t="shared" si="11"/>
        <v>273.87</v>
      </c>
      <c r="J106" s="165">
        <f t="shared" si="11"/>
        <v>286.65</v>
      </c>
      <c r="K106" s="165">
        <f t="shared" si="11"/>
        <v>281.73</v>
      </c>
      <c r="L106" s="165">
        <f t="shared" si="11"/>
        <v>331.13</v>
      </c>
      <c r="M106" s="165">
        <f t="shared" si="11"/>
        <v>291.44000000000005</v>
      </c>
      <c r="N106" s="165">
        <f t="shared" si="11"/>
        <v>343.54</v>
      </c>
      <c r="O106" s="165">
        <f t="shared" si="11"/>
        <v>255</v>
      </c>
      <c r="P106" s="165">
        <f t="shared" si="11"/>
        <v>340.8</v>
      </c>
      <c r="Q106" s="165">
        <f t="shared" si="11"/>
        <v>229</v>
      </c>
      <c r="R106" s="165">
        <f t="shared" si="11"/>
        <v>334</v>
      </c>
      <c r="S106" s="165">
        <f t="shared" si="11"/>
        <v>205.55</v>
      </c>
      <c r="T106" s="165">
        <f t="shared" si="11"/>
        <v>331.7</v>
      </c>
      <c r="U106" s="165">
        <f t="shared" si="11"/>
        <v>188.57</v>
      </c>
      <c r="V106" s="165">
        <f t="shared" si="11"/>
        <v>289.19</v>
      </c>
      <c r="W106" s="165">
        <f t="shared" si="11"/>
        <v>238.59935495</v>
      </c>
      <c r="X106" s="165">
        <f t="shared" si="11"/>
        <v>307.36</v>
      </c>
      <c r="Y106" s="165">
        <f t="shared" si="11"/>
        <v>213.728755</v>
      </c>
      <c r="Z106" s="165">
        <f t="shared" si="11"/>
        <v>313.9699999999999</v>
      </c>
      <c r="AA106" s="165">
        <f t="shared" si="11"/>
        <v>212.033</v>
      </c>
      <c r="AB106" s="165">
        <f t="shared" si="11"/>
        <v>312.238</v>
      </c>
      <c r="AC106" s="165">
        <f t="shared" si="11"/>
        <v>193.88500000000002</v>
      </c>
      <c r="AD106" s="165">
        <f t="shared" si="11"/>
        <v>300.38900000000007</v>
      </c>
      <c r="AE106" s="165">
        <f t="shared" si="11"/>
        <v>203.97</v>
      </c>
      <c r="AF106" s="165">
        <f t="shared" si="11"/>
        <v>285.19</v>
      </c>
      <c r="AG106" s="165">
        <f t="shared" si="11"/>
        <v>172.8</v>
      </c>
      <c r="AH106" s="165">
        <f t="shared" si="11"/>
        <v>270.69300000000004</v>
      </c>
      <c r="AI106" s="165">
        <f t="shared" si="11"/>
        <v>191.375</v>
      </c>
      <c r="AJ106" s="165">
        <f t="shared" si="11"/>
        <v>258.0899</v>
      </c>
      <c r="AK106" s="165">
        <f t="shared" si="11"/>
        <v>188.64200000000002</v>
      </c>
      <c r="AL106" s="165">
        <f t="shared" si="11"/>
        <v>270.564</v>
      </c>
      <c r="AM106" s="165">
        <f t="shared" si="11"/>
        <v>242.31346488000003</v>
      </c>
      <c r="AN106" s="165">
        <f t="shared" si="11"/>
        <v>351.19335048999994</v>
      </c>
      <c r="AO106" s="165">
        <f t="shared" si="11"/>
        <v>216.99911101000004</v>
      </c>
      <c r="AP106" s="165">
        <f t="shared" si="11"/>
        <v>361.2379805400001</v>
      </c>
      <c r="AQ106" s="165">
        <f t="shared" si="11"/>
        <v>245.91857677000002</v>
      </c>
      <c r="AR106" s="165">
        <f t="shared" si="11"/>
        <v>399.08303405</v>
      </c>
      <c r="AS106" s="165">
        <f t="shared" si="11"/>
        <v>275.46393265999995</v>
      </c>
      <c r="AT106" s="165">
        <f t="shared" si="11"/>
        <v>425.44773484999996</v>
      </c>
      <c r="AU106" s="165">
        <f t="shared" si="11"/>
        <v>288.54178907</v>
      </c>
      <c r="AV106" s="165">
        <f t="shared" si="11"/>
        <v>439.03673171</v>
      </c>
      <c r="AW106" s="165">
        <f t="shared" si="11"/>
        <v>349.74792870000005</v>
      </c>
      <c r="AX106" s="165">
        <f t="shared" si="11"/>
        <v>546.59807613</v>
      </c>
      <c r="AY106" s="225">
        <v>387.2134657876845</v>
      </c>
      <c r="AZ106" s="225">
        <v>600.3568965015813</v>
      </c>
      <c r="BA106" s="225">
        <v>452.98579156000005</v>
      </c>
      <c r="BB106" s="225">
        <v>876.94108252</v>
      </c>
      <c r="BC106" s="225">
        <v>551.8683917600001</v>
      </c>
      <c r="BD106" s="225">
        <v>848.38122476</v>
      </c>
      <c r="BE106" s="225">
        <v>660.7292069200001</v>
      </c>
      <c r="BF106" s="225">
        <v>890.2356706143916</v>
      </c>
      <c r="BG106" s="225">
        <v>797.0088782336164</v>
      </c>
      <c r="BH106" s="225">
        <v>849.3451642772759</v>
      </c>
      <c r="BI106" s="225">
        <v>791.2824896172099</v>
      </c>
      <c r="BJ106" s="225">
        <v>788.8095697907304</v>
      </c>
      <c r="BK106" s="225">
        <v>581.2802868899998</v>
      </c>
      <c r="BL106" s="225">
        <v>614.5939979321035</v>
      </c>
      <c r="BM106" s="225">
        <v>512.81817414</v>
      </c>
      <c r="BN106" s="225">
        <v>520.8693513733712</v>
      </c>
      <c r="BO106" s="225">
        <v>442.4850760169177</v>
      </c>
      <c r="BP106" s="225">
        <v>863.1051990630395</v>
      </c>
      <c r="BQ106" s="225">
        <v>754.6466247529441</v>
      </c>
      <c r="BR106" s="225">
        <v>924.9923054348296</v>
      </c>
      <c r="BS106" s="225">
        <v>777.556216319109</v>
      </c>
      <c r="BT106" s="225">
        <v>1177.0915367565926</v>
      </c>
      <c r="BU106" s="225">
        <v>1073.0806830275867</v>
      </c>
      <c r="BV106" s="225">
        <v>1400.5341453874778</v>
      </c>
      <c r="BW106" s="225">
        <v>1158.489555770214</v>
      </c>
      <c r="BX106" s="225">
        <v>1545.0807688039392</v>
      </c>
    </row>
    <row r="107" spans="2:49" ht="6" customHeight="1">
      <c r="B107" s="39"/>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row>
    <row r="108" spans="2:51" ht="15">
      <c r="B108" s="58" t="s">
        <v>182</v>
      </c>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Y108" s="188"/>
    </row>
    <row r="109" spans="2:76" ht="15" customHeight="1">
      <c r="B109" s="268" t="s">
        <v>206</v>
      </c>
      <c r="C109" s="266"/>
      <c r="D109" s="266"/>
      <c r="E109" s="266"/>
      <c r="F109" s="266"/>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I109" s="130"/>
      <c r="AJ109" s="130"/>
      <c r="AK109" s="130"/>
      <c r="AL109" s="130"/>
      <c r="BG109" s="181"/>
      <c r="BH109" s="181"/>
      <c r="BI109" s="181"/>
      <c r="BJ109" s="181"/>
      <c r="BK109" s="181"/>
      <c r="BL109" s="181"/>
      <c r="BM109" s="181"/>
      <c r="BN109" s="181"/>
      <c r="BO109" s="181"/>
      <c r="BP109" s="181"/>
      <c r="BQ109" s="181"/>
      <c r="BR109" s="181"/>
      <c r="BS109" s="181"/>
      <c r="BT109" s="181"/>
      <c r="BU109" s="181"/>
      <c r="BV109" s="181"/>
      <c r="BW109" s="181"/>
      <c r="BX109" s="181"/>
    </row>
    <row r="110" spans="2:76" ht="15" customHeight="1">
      <c r="B110" s="61" t="s">
        <v>108</v>
      </c>
      <c r="C110" s="42"/>
      <c r="D110" s="42"/>
      <c r="E110" s="42"/>
      <c r="F110" s="42"/>
      <c r="G110" s="266"/>
      <c r="H110" s="55"/>
      <c r="I110" s="55"/>
      <c r="J110" s="55"/>
      <c r="K110" s="55"/>
      <c r="L110" s="55"/>
      <c r="M110" s="55"/>
      <c r="N110" s="55"/>
      <c r="O110" s="55"/>
      <c r="P110" s="55"/>
      <c r="Q110" s="55"/>
      <c r="R110" s="55"/>
      <c r="S110" s="55"/>
      <c r="T110" s="55"/>
      <c r="U110" s="55"/>
      <c r="V110" s="55"/>
      <c r="W110" s="55"/>
      <c r="X110" s="55"/>
      <c r="Y110" s="55"/>
      <c r="Z110" s="55"/>
      <c r="AA110" s="55"/>
      <c r="AB110" s="55"/>
      <c r="AC110" s="55"/>
      <c r="AI110" s="130"/>
      <c r="AJ110" s="130"/>
      <c r="AK110" s="130"/>
      <c r="AL110" s="130"/>
      <c r="BG110" s="181"/>
      <c r="BH110" s="181"/>
      <c r="BI110" s="181"/>
      <c r="BJ110" s="181"/>
      <c r="BK110" s="181"/>
      <c r="BL110" s="181"/>
      <c r="BM110" s="181"/>
      <c r="BN110" s="181"/>
      <c r="BO110" s="181"/>
      <c r="BP110" s="181"/>
      <c r="BQ110" s="181"/>
      <c r="BR110" s="181"/>
      <c r="BS110" s="181"/>
      <c r="BT110" s="181"/>
      <c r="BU110" s="181"/>
      <c r="BV110" s="181"/>
      <c r="BW110" s="181"/>
      <c r="BX110" s="181"/>
    </row>
    <row r="111" spans="2:54" ht="15">
      <c r="B111" s="59" t="s">
        <v>112</v>
      </c>
      <c r="C111" s="203"/>
      <c r="D111" s="203"/>
      <c r="E111" s="203"/>
      <c r="F111" s="203"/>
      <c r="G111" s="204"/>
      <c r="H111" s="204"/>
      <c r="I111" s="204"/>
      <c r="J111" s="204"/>
      <c r="K111" s="204"/>
      <c r="L111" s="204"/>
      <c r="M111" s="204"/>
      <c r="N111" s="204"/>
      <c r="O111" s="205"/>
      <c r="P111" s="205"/>
      <c r="Q111" s="205"/>
      <c r="R111" s="205"/>
      <c r="S111" s="205"/>
      <c r="T111" s="128"/>
      <c r="U111" s="206"/>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row>
    <row r="112" spans="2:54" ht="15">
      <c r="B112" s="76" t="s">
        <v>134</v>
      </c>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row>
    <row r="113" spans="2:19" ht="27.75" customHeight="1">
      <c r="B113" s="61" t="s">
        <v>135</v>
      </c>
      <c r="C113" s="44"/>
      <c r="D113" s="44"/>
      <c r="E113" s="44"/>
      <c r="F113" s="44"/>
      <c r="G113" s="122"/>
      <c r="H113" s="122"/>
      <c r="I113" s="122"/>
      <c r="J113" s="122"/>
      <c r="K113" s="122"/>
      <c r="L113" s="122"/>
      <c r="M113" s="122"/>
      <c r="N113" s="122"/>
      <c r="O113" s="122"/>
      <c r="P113" s="122"/>
      <c r="Q113" s="122"/>
      <c r="R113" s="122"/>
      <c r="S113" s="122"/>
    </row>
    <row r="114" spans="2:18" ht="14.25" customHeight="1">
      <c r="B114" s="264" t="s">
        <v>200</v>
      </c>
      <c r="C114" s="42"/>
      <c r="D114" s="42"/>
      <c r="E114" s="42"/>
      <c r="F114" s="42"/>
      <c r="G114" s="122"/>
      <c r="H114" s="122"/>
      <c r="I114" s="122"/>
      <c r="J114" s="122"/>
      <c r="K114" s="122"/>
      <c r="L114" s="122"/>
      <c r="M114" s="122"/>
      <c r="N114" s="122"/>
      <c r="O114" s="122"/>
      <c r="P114" s="122"/>
      <c r="Q114" s="122"/>
      <c r="R114" s="122"/>
    </row>
    <row r="115" spans="2:19" ht="15">
      <c r="B115" s="264" t="s">
        <v>201</v>
      </c>
      <c r="C115" s="42"/>
      <c r="D115" s="42"/>
      <c r="E115" s="42"/>
      <c r="F115" s="42"/>
      <c r="G115" s="62"/>
      <c r="H115" s="131"/>
      <c r="I115" s="131"/>
      <c r="J115" s="131"/>
      <c r="K115" s="131"/>
      <c r="L115" s="131"/>
      <c r="M115" s="131"/>
      <c r="N115" s="123"/>
      <c r="O115" s="123"/>
      <c r="P115" s="123"/>
      <c r="Q115" s="123"/>
      <c r="R115" s="123"/>
      <c r="S115" s="132"/>
    </row>
    <row r="116" spans="2:22" ht="15">
      <c r="B116" s="264" t="s">
        <v>203</v>
      </c>
      <c r="C116" s="43"/>
      <c r="D116" s="43"/>
      <c r="E116" s="43"/>
      <c r="F116" s="43"/>
      <c r="G116" s="59"/>
      <c r="H116" s="50"/>
      <c r="I116" s="80"/>
      <c r="J116" s="80"/>
      <c r="K116" s="80"/>
      <c r="L116" s="80"/>
      <c r="M116" s="80"/>
      <c r="N116" s="81"/>
      <c r="O116" s="81"/>
      <c r="P116" s="81"/>
      <c r="Q116" s="81"/>
      <c r="R116" s="81"/>
      <c r="S116" s="50"/>
      <c r="V116" s="51"/>
    </row>
    <row r="117" spans="2:21" ht="15">
      <c r="B117" s="264"/>
      <c r="C117" s="41"/>
      <c r="D117" s="41"/>
      <c r="E117" s="41"/>
      <c r="F117" s="41"/>
      <c r="G117" s="42"/>
      <c r="H117" s="42"/>
      <c r="I117" s="42"/>
      <c r="J117" s="42"/>
      <c r="K117" s="42"/>
      <c r="L117" s="42"/>
      <c r="M117" s="42"/>
      <c r="N117" s="82"/>
      <c r="O117" s="82"/>
      <c r="P117" s="82"/>
      <c r="Q117" s="82"/>
      <c r="R117" s="82"/>
      <c r="S117" s="82"/>
      <c r="T117" s="82"/>
      <c r="U117" s="82"/>
    </row>
    <row r="122" spans="59:66" ht="15">
      <c r="BG122" s="181"/>
      <c r="BH122" s="181"/>
      <c r="BI122" s="181"/>
      <c r="BJ122" s="181"/>
      <c r="BK122" s="181"/>
      <c r="BL122" s="181"/>
      <c r="BM122" s="181"/>
      <c r="BN122" s="181"/>
    </row>
  </sheetData>
  <sheetProtection/>
  <hyperlinks>
    <hyperlink ref="B58" r:id="rId1" display="http://www.sbp.org.pk/departments/stats/Notice/Notice-17-May-2012.pdf"/>
  </hyperlinks>
  <printOptions/>
  <pageMargins left="0.22" right="0.17" top="0.22" bottom="0.23" header="0.17" footer="0.17"/>
  <pageSetup horizontalDpi="600" verticalDpi="600" orientation="landscape" scale="48" r:id="rId4"/>
  <rowBreaks count="1" manualBreakCount="1">
    <brk id="61" max="255" man="1"/>
  </rowBreaks>
  <colBreaks count="2" manualBreakCount="2">
    <brk id="22" max="117" man="1"/>
    <brk id="42" max="117"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mahnaz parveen</dc:creator>
  <cp:keywords/>
  <dc:description/>
  <cp:lastModifiedBy>Mustafa Nadimi - Statistics &amp; DWH</cp:lastModifiedBy>
  <cp:lastPrinted>2016-08-10T06:18:18Z</cp:lastPrinted>
  <dcterms:created xsi:type="dcterms:W3CDTF">2011-02-12T04:33:55Z</dcterms:created>
  <dcterms:modified xsi:type="dcterms:W3CDTF">2024-02-12T13:49:16Z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