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st PC Data\Statistical_ADD\GDP\web\"/>
    </mc:Choice>
  </mc:AlternateContent>
  <bookViews>
    <workbookView xWindow="0" yWindow="0" windowWidth="20490" windowHeight="7460" activeTab="1"/>
  </bookViews>
  <sheets>
    <sheet name="GDP(2005-06) " sheetId="1" r:id="rId1"/>
    <sheet name="GDP(2015-16)" sheetId="2" r:id="rId2"/>
  </sheets>
  <externalReferences>
    <externalReference r:id="rId3"/>
  </externalReferences>
  <definedNames>
    <definedName name="_xlnm.Print_Area" localSheetId="0">'GDP(2005-06) '!$A$2:$Z$38</definedName>
    <definedName name="_xlnm.Print_Area" localSheetId="1">'GDP(2015-16)'!$A$1:$AB$42</definedName>
    <definedName name="_xlnm.Print_Area">#REF!</definedName>
    <definedName name="PRINT_AREA_MI">[1]GFCF200708P!#REF!</definedName>
    <definedName name="_xlnm.Print_Titles" localSheetId="0">'GDP(2005-06) '!$A:$D</definedName>
    <definedName name="_xlnm.Print_Titles" localSheetId="1">'GDP(2015-16)'!$A:$D</definedName>
  </definedNames>
  <calcPr calcId="162913"/>
</workbook>
</file>

<file path=xl/calcChain.xml><?xml version="1.0" encoding="utf-8"?>
<calcChain xmlns="http://schemas.openxmlformats.org/spreadsheetml/2006/main">
  <c r="U7" i="1" l="1"/>
  <c r="U6" i="1" s="1"/>
  <c r="U16" i="1"/>
  <c r="U14" i="1" s="1"/>
  <c r="U22" i="1"/>
  <c r="U29" i="1" l="1"/>
  <c r="U32" i="1" s="1"/>
  <c r="V5" i="1"/>
  <c r="U5" i="1"/>
  <c r="K7" i="1"/>
  <c r="K6" i="1" s="1"/>
  <c r="L7" i="1"/>
  <c r="L6" i="1" s="1"/>
  <c r="M7" i="1"/>
  <c r="M6" i="1" s="1"/>
  <c r="N7" i="1"/>
  <c r="N6" i="1" s="1"/>
  <c r="O7" i="1"/>
  <c r="O6" i="1" s="1"/>
  <c r="P7" i="1"/>
  <c r="P6" i="1" s="1"/>
  <c r="Q7" i="1"/>
  <c r="Q6" i="1" s="1"/>
  <c r="R7" i="1"/>
  <c r="R6" i="1" s="1"/>
  <c r="S7" i="1"/>
  <c r="S6" i="1" s="1"/>
  <c r="T7" i="1"/>
  <c r="T6" i="1" s="1"/>
  <c r="K16" i="1"/>
  <c r="K14" i="1" s="1"/>
  <c r="L16" i="1"/>
  <c r="L14" i="1" s="1"/>
  <c r="M16" i="1"/>
  <c r="M14" i="1" s="1"/>
  <c r="N16" i="1"/>
  <c r="N14" i="1" s="1"/>
  <c r="O16" i="1"/>
  <c r="O14" i="1" s="1"/>
  <c r="P16" i="1"/>
  <c r="P14" i="1" s="1"/>
  <c r="Q16" i="1"/>
  <c r="Q14" i="1" s="1"/>
  <c r="R16" i="1"/>
  <c r="R14" i="1" s="1"/>
  <c r="S16" i="1"/>
  <c r="S14" i="1" s="1"/>
  <c r="T16" i="1"/>
  <c r="T14" i="1" s="1"/>
  <c r="K22" i="1"/>
  <c r="L22" i="1"/>
  <c r="M22" i="1"/>
  <c r="N22" i="1"/>
  <c r="O22" i="1"/>
  <c r="P22" i="1"/>
  <c r="Q22" i="1"/>
  <c r="R22" i="1"/>
  <c r="S22" i="1"/>
  <c r="T22" i="1"/>
  <c r="O5" i="1" l="1"/>
  <c r="T5" i="1"/>
  <c r="L5" i="1"/>
  <c r="K5" i="1"/>
  <c r="S5" i="1"/>
  <c r="P5" i="1"/>
  <c r="T29" i="1"/>
  <c r="T32" i="1" s="1"/>
  <c r="P29" i="1"/>
  <c r="P32" i="1" s="1"/>
  <c r="L29" i="1"/>
  <c r="L32" i="1" s="1"/>
  <c r="M5" i="1"/>
  <c r="N29" i="1"/>
  <c r="N32" i="1" s="1"/>
  <c r="N5" i="1"/>
  <c r="R5" i="1"/>
  <c r="R29" i="1"/>
  <c r="R32" i="1" s="1"/>
  <c r="Q5" i="1"/>
  <c r="Q29" i="1"/>
  <c r="Q32" i="1" s="1"/>
  <c r="O29" i="1"/>
  <c r="O32" i="1" s="1"/>
  <c r="K29" i="1"/>
  <c r="K32" i="1" s="1"/>
  <c r="S29" i="1"/>
  <c r="S32" i="1" s="1"/>
  <c r="M29" i="1"/>
  <c r="M32" i="1" s="1"/>
</calcChain>
</file>

<file path=xl/sharedStrings.xml><?xml version="1.0" encoding="utf-8"?>
<sst xmlns="http://schemas.openxmlformats.org/spreadsheetml/2006/main" count="144" uniqueCount="93">
  <si>
    <t>Gross Domestic Product of Pakistan (at constant basic prices of 2005-06)</t>
  </si>
  <si>
    <t>Sector/Industry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</si>
  <si>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</si>
  <si>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</si>
  <si>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</si>
  <si>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</si>
  <si>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</si>
  <si>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</si>
  <si>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</si>
  <si>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</si>
  <si>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</si>
  <si>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</si>
  <si>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</si>
  <si>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</si>
  <si>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</si>
  <si>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</si>
  <si>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</si>
  <si>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A.</t>
  </si>
  <si>
    <t>Agricultural Sector ( 1 to 4 )</t>
  </si>
  <si>
    <t>1. Crops ( i+ii+iii)</t>
  </si>
  <si>
    <t>ii) Other Crops</t>
  </si>
  <si>
    <t>iii) Cotton Ginning</t>
  </si>
  <si>
    <t>B.</t>
  </si>
  <si>
    <t>Industrial Sector ( 1 to 4 )</t>
  </si>
  <si>
    <t>C.</t>
  </si>
  <si>
    <t>Services Sectors ( 1 to 6)</t>
  </si>
  <si>
    <t>D.</t>
  </si>
  <si>
    <t>E.</t>
  </si>
  <si>
    <t>Taxes</t>
  </si>
  <si>
    <t>F.</t>
  </si>
  <si>
    <t>Subsidies</t>
  </si>
  <si>
    <t>G.</t>
  </si>
  <si>
    <t>GDP  (GVA+T-S)</t>
  </si>
  <si>
    <t>H.</t>
  </si>
  <si>
    <t>Net Factor Income from Abroad</t>
  </si>
  <si>
    <t>I.</t>
  </si>
  <si>
    <t>Gross National Income</t>
  </si>
  <si>
    <t>S. No</t>
  </si>
  <si>
    <t>Commodity Producing Sectors(A+B)</t>
  </si>
  <si>
    <t>2. Transport, Storage  &amp;Communication</t>
  </si>
  <si>
    <t>GDP (Total of GVA at bp(A+B+C))</t>
  </si>
  <si>
    <t>i) Important Crops</t>
  </si>
  <si>
    <t>2. Livestock</t>
  </si>
  <si>
    <t>3. Forestry</t>
  </si>
  <si>
    <t>4. Fishing</t>
  </si>
  <si>
    <t>1. Mining and Quarrying</t>
  </si>
  <si>
    <t>2. Manufacturing ( i+ii+iii)</t>
  </si>
  <si>
    <t>i) Large Scale</t>
  </si>
  <si>
    <t>ii) Small Scale</t>
  </si>
  <si>
    <t>iii) Slaughtering</t>
  </si>
  <si>
    <t>3. Electricity generation &amp; distribution and Gas distribution</t>
  </si>
  <si>
    <t>4. Construction</t>
  </si>
  <si>
    <t>1. Wholesale &amp; Retail trade</t>
  </si>
  <si>
    <t>3.  Finance &amp; Insurance</t>
  </si>
  <si>
    <t>4. Housing Services (OD)</t>
  </si>
  <si>
    <t>5. General Government Services</t>
  </si>
  <si>
    <t>6. Other Private Services</t>
  </si>
  <si>
    <t xml:space="preserve">F= Final, R = Revised,  P = Provisional </t>
  </si>
  <si>
    <t>OD : Ownership of Dwellings</t>
  </si>
  <si>
    <t>GDP(at Current Market Prices)</t>
  </si>
  <si>
    <t>J.</t>
  </si>
  <si>
    <t>Source: Pakistan Bureau of Statistics</t>
  </si>
  <si>
    <t>2014-15</t>
  </si>
  <si>
    <t>2015-16</t>
  </si>
  <si>
    <t>2016-17</t>
  </si>
  <si>
    <t>2017-18</t>
  </si>
  <si>
    <t>2018-19</t>
  </si>
  <si>
    <r>
      <t>2019-20</t>
    </r>
    <r>
      <rPr>
        <b/>
        <vertAlign val="superscript"/>
        <sz val="11"/>
        <color rgb="FF000000"/>
        <rFont val="Calibri"/>
        <family val="2"/>
        <scheme val="minor"/>
      </rPr>
      <t>R</t>
    </r>
  </si>
  <si>
    <t>6. Real Estate Activities (OD)</t>
  </si>
  <si>
    <t>7. Public Administration &amp; Social Security (General Govt)</t>
  </si>
  <si>
    <t>8. Education</t>
  </si>
  <si>
    <t>9. Human Health and Social Work Activities</t>
  </si>
  <si>
    <t>10. Other Private Services</t>
  </si>
  <si>
    <t xml:space="preserve">Net Primary Income (NPI) </t>
  </si>
  <si>
    <r>
      <t>2018-19</t>
    </r>
    <r>
      <rPr>
        <b/>
        <vertAlign val="superscript"/>
        <sz val="11"/>
        <color rgb="FF000000"/>
        <rFont val="Calibri"/>
        <family val="2"/>
        <scheme val="minor"/>
      </rPr>
      <t>F</t>
    </r>
  </si>
  <si>
    <r>
      <t>2020-21</t>
    </r>
    <r>
      <rPr>
        <b/>
        <vertAlign val="superscript"/>
        <sz val="11"/>
        <color rgb="FF000000"/>
        <rFont val="Calibri"/>
        <family val="2"/>
        <scheme val="minor"/>
      </rPr>
      <t>P</t>
    </r>
  </si>
  <si>
    <t>2019-20</t>
  </si>
  <si>
    <t>2. Transport, Storage</t>
  </si>
  <si>
    <t xml:space="preserve">3. Accommodation and Food Services Activities (Hotels &amp; Restaurants) </t>
  </si>
  <si>
    <t>4. Information and Communication</t>
  </si>
  <si>
    <t>5. Financial and Insurance Activities</t>
  </si>
  <si>
    <t>3. Electricity, Gas and Water supply</t>
  </si>
  <si>
    <t>2020-21</t>
  </si>
  <si>
    <r>
      <t>2021-22</t>
    </r>
    <r>
      <rPr>
        <b/>
        <vertAlign val="superscript"/>
        <sz val="11"/>
        <color rgb="FF000000"/>
        <rFont val="Calibri"/>
        <family val="2"/>
        <scheme val="minor"/>
      </rPr>
      <t>F</t>
    </r>
  </si>
  <si>
    <r>
      <t>2022-23</t>
    </r>
    <r>
      <rPr>
        <b/>
        <vertAlign val="superscript"/>
        <sz val="11"/>
        <color rgb="FF000000"/>
        <rFont val="Calibri"/>
        <family val="2"/>
        <scheme val="minor"/>
      </rPr>
      <t>R</t>
    </r>
  </si>
  <si>
    <r>
      <t xml:space="preserve">Gross Domestic Product of Pakistan (at Constant basic prices of 2015-16)                       </t>
    </r>
    <r>
      <rPr>
        <b/>
        <sz val="11"/>
        <color rgb="FF000000"/>
        <rFont val="Calibri"/>
        <family val="2"/>
        <scheme val="minor"/>
      </rPr>
      <t>(Rs. Million)</t>
    </r>
  </si>
  <si>
    <t>(Rs. Million)</t>
  </si>
  <si>
    <t>Agriculture, Forestry and Fishing ( 1 to 4 )</t>
  </si>
  <si>
    <t>Industrial Activities ( 1 to 4 )</t>
  </si>
  <si>
    <t>Commodity Producing  Activities ( A+B )</t>
  </si>
  <si>
    <t>Services ( 1 to 10)</t>
  </si>
  <si>
    <t>GDP at mp (GVA+T-S)</t>
  </si>
  <si>
    <r>
      <rPr>
        <b/>
        <sz val="10"/>
        <color theme="1"/>
        <rFont val="Calibri"/>
        <family val="2"/>
        <scheme val="minor"/>
      </rPr>
      <t>F:</t>
    </r>
    <r>
      <rPr>
        <sz val="10"/>
        <color theme="1"/>
        <rFont val="Calibri"/>
        <family val="2"/>
        <scheme val="minor"/>
      </rPr>
      <t xml:space="preserve"> Final, </t>
    </r>
    <r>
      <rPr>
        <b/>
        <sz val="10"/>
        <color theme="1"/>
        <rFont val="Calibri"/>
        <family val="2"/>
        <scheme val="minor"/>
      </rPr>
      <t>R:</t>
    </r>
    <r>
      <rPr>
        <sz val="10"/>
        <color theme="1"/>
        <rFont val="Calibri"/>
        <family val="2"/>
        <scheme val="minor"/>
      </rPr>
      <t xml:space="preserve"> Revised,  </t>
    </r>
    <r>
      <rPr>
        <b/>
        <sz val="10"/>
        <color theme="1"/>
        <rFont val="Calibri"/>
        <family val="2"/>
        <scheme val="minor"/>
      </rPr>
      <t>P:</t>
    </r>
    <r>
      <rPr>
        <sz val="10"/>
        <color theme="1"/>
        <rFont val="Calibri"/>
        <family val="2"/>
        <scheme val="minor"/>
      </rPr>
      <t xml:space="preserve"> Provisional, </t>
    </r>
    <r>
      <rPr>
        <b/>
        <sz val="10"/>
        <color theme="1"/>
        <rFont val="Calibri"/>
        <family val="2"/>
        <scheme val="minor"/>
      </rPr>
      <t xml:space="preserve">GVA: </t>
    </r>
    <r>
      <rPr>
        <sz val="10"/>
        <color theme="1"/>
        <rFont val="Calibri"/>
        <family val="2"/>
        <scheme val="minor"/>
      </rPr>
      <t>Gross Value Added</t>
    </r>
    <r>
      <rPr>
        <b/>
        <sz val="10"/>
        <color theme="1"/>
        <rFont val="Calibri"/>
        <family val="2"/>
        <scheme val="minor"/>
      </rPr>
      <t xml:space="preserve">, mp: </t>
    </r>
    <r>
      <rPr>
        <sz val="10"/>
        <color theme="1"/>
        <rFont val="Calibri"/>
        <family val="2"/>
        <scheme val="minor"/>
      </rPr>
      <t xml:space="preserve">market prices, </t>
    </r>
    <r>
      <rPr>
        <b/>
        <sz val="10"/>
        <color theme="1"/>
        <rFont val="Calibri"/>
        <family val="2"/>
        <scheme val="minor"/>
      </rPr>
      <t xml:space="preserve">bp: </t>
    </r>
    <r>
      <rPr>
        <sz val="10"/>
        <color theme="1"/>
        <rFont val="Calibri"/>
        <family val="2"/>
        <scheme val="minor"/>
      </rPr>
      <t>basic prices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</si>
</sst>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.35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</cellStyleXfs>
  <cellXfs count="92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2" xfId="0" applyFont="1" applyBorder="1" applyAlignment="1"/>
    <xf numFmtId="0" fontId="2" fillId="0" borderId="5" xfId="0" applyFont="1" applyBorder="1"/>
    <xf numFmtId="0" fontId="0" fillId="0" borderId="5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1" xfId="0" applyFont="1" applyBorder="1"/>
    <xf numFmtId="0" fontId="0" fillId="0" borderId="0" xfId="0" applyFont="1" applyBorder="1" applyAlignment="1"/>
    <xf numFmtId="0" fontId="0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Border="1"/>
    <xf numFmtId="0" fontId="2" fillId="0" borderId="0" xfId="0" applyFont="1" applyBorder="1" applyAlignment="1"/>
    <xf numFmtId="164" fontId="7" fillId="0" borderId="0" xfId="1" applyNumberFormat="1" applyFont="1" applyBorder="1" applyAlignment="1">
      <alignment horizontal="right"/>
    </xf>
    <xf numFmtId="49" fontId="6" fillId="0" borderId="4" xfId="0" applyNumberFormat="1" applyFont="1" applyBorder="1" applyAlignment="1"/>
    <xf numFmtId="49" fontId="6" fillId="0" borderId="1" xfId="0" applyNumberFormat="1" applyFont="1" applyBorder="1"/>
    <xf numFmtId="49" fontId="6" fillId="0" borderId="1" xfId="0" applyNumberFormat="1" applyFont="1" applyBorder="1" applyAlignment="1"/>
    <xf numFmtId="164" fontId="7" fillId="0" borderId="1" xfId="1" applyNumberFormat="1" applyFont="1" applyBorder="1" applyAlignment="1">
      <alignment horizontal="right"/>
    </xf>
    <xf numFmtId="0" fontId="0" fillId="0" borderId="2" xfId="0" applyFont="1" applyBorder="1" applyAlignment="1"/>
    <xf numFmtId="49" fontId="8" fillId="0" borderId="0" xfId="0" applyNumberFormat="1" applyFont="1" applyBorder="1"/>
    <xf numFmtId="164" fontId="9" fillId="0" borderId="0" xfId="1" applyNumberFormat="1" applyFont="1" applyBorder="1" applyAlignment="1">
      <alignment horizontal="right"/>
    </xf>
    <xf numFmtId="49" fontId="8" fillId="0" borderId="5" xfId="0" applyNumberFormat="1" applyFont="1" applyBorder="1"/>
    <xf numFmtId="0" fontId="2" fillId="0" borderId="4" xfId="0" applyFont="1" applyBorder="1" applyAlignment="1"/>
    <xf numFmtId="0" fontId="2" fillId="0" borderId="1" xfId="0" applyFont="1" applyBorder="1" applyAlignment="1"/>
    <xf numFmtId="49" fontId="6" fillId="0" borderId="2" xfId="0" applyNumberFormat="1" applyFont="1" applyBorder="1" applyAlignment="1"/>
    <xf numFmtId="49" fontId="6" fillId="0" borderId="0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/>
    <xf numFmtId="49" fontId="6" fillId="0" borderId="7" xfId="0" applyNumberFormat="1" applyFont="1" applyBorder="1" applyAlignment="1"/>
    <xf numFmtId="164" fontId="7" fillId="0" borderId="7" xfId="1" applyNumberFormat="1" applyFont="1" applyBorder="1" applyAlignment="1">
      <alignment horizontal="right"/>
    </xf>
    <xf numFmtId="49" fontId="6" fillId="0" borderId="9" xfId="0" applyNumberFormat="1" applyFont="1" applyBorder="1" applyAlignment="1"/>
    <xf numFmtId="49" fontId="6" fillId="0" borderId="10" xfId="0" applyNumberFormat="1" applyFont="1" applyBorder="1"/>
    <xf numFmtId="49" fontId="6" fillId="0" borderId="10" xfId="0" applyNumberFormat="1" applyFont="1" applyBorder="1" applyAlignment="1"/>
    <xf numFmtId="164" fontId="7" fillId="0" borderId="10" xfId="1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/>
    <xf numFmtId="49" fontId="9" fillId="0" borderId="0" xfId="0" applyNumberFormat="1" applyFont="1" applyFill="1" applyBorder="1" applyAlignment="1"/>
    <xf numFmtId="164" fontId="2" fillId="0" borderId="0" xfId="0" applyNumberFormat="1" applyFont="1"/>
    <xf numFmtId="0" fontId="0" fillId="0" borderId="7" xfId="0" applyFont="1" applyBorder="1" applyAlignment="1">
      <alignment horizontal="right"/>
    </xf>
    <xf numFmtId="49" fontId="4" fillId="0" borderId="0" xfId="0" applyNumberFormat="1" applyFont="1" applyBorder="1" applyAlignment="1">
      <alignment vertical="center"/>
    </xf>
    <xf numFmtId="0" fontId="0" fillId="0" borderId="7" xfId="0" applyFont="1" applyBorder="1" applyAlignment="1"/>
    <xf numFmtId="164" fontId="7" fillId="0" borderId="0" xfId="1" applyNumberFormat="1" applyFont="1" applyFill="1" applyBorder="1" applyAlignment="1">
      <alignment horizontal="right"/>
    </xf>
    <xf numFmtId="43" fontId="0" fillId="0" borderId="0" xfId="0" applyNumberFormat="1" applyFont="1" applyBorder="1"/>
    <xf numFmtId="164" fontId="2" fillId="0" borderId="0" xfId="1" applyNumberFormat="1" applyFont="1"/>
    <xf numFmtId="49" fontId="2" fillId="0" borderId="0" xfId="0" applyNumberFormat="1" applyFont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164" fontId="7" fillId="0" borderId="5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164" fontId="9" fillId="0" borderId="5" xfId="1" applyNumberFormat="1" applyFont="1" applyBorder="1" applyAlignment="1">
      <alignment horizontal="right"/>
    </xf>
    <xf numFmtId="49" fontId="8" fillId="0" borderId="0" xfId="0" applyNumberFormat="1" applyFont="1" applyFill="1" applyBorder="1" applyAlignment="1"/>
    <xf numFmtId="49" fontId="8" fillId="0" borderId="1" xfId="0" applyNumberFormat="1" applyFont="1" applyBorder="1"/>
    <xf numFmtId="164" fontId="7" fillId="0" borderId="8" xfId="1" applyNumberFormat="1" applyFont="1" applyBorder="1" applyAlignment="1">
      <alignment horizontal="right"/>
    </xf>
    <xf numFmtId="164" fontId="7" fillId="0" borderId="11" xfId="1" applyNumberFormat="1" applyFont="1" applyBorder="1" applyAlignment="1">
      <alignment horizontal="right"/>
    </xf>
    <xf numFmtId="43" fontId="0" fillId="0" borderId="0" xfId="0" applyNumberFormat="1"/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8" fillId="0" borderId="5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164" fontId="2" fillId="0" borderId="11" xfId="1" applyNumberFormat="1" applyFont="1" applyBorder="1" applyAlignment="1">
      <alignment horizontal="right"/>
    </xf>
    <xf numFmtId="164" fontId="0" fillId="0" borderId="0" xfId="0" applyNumberFormat="1"/>
    <xf numFmtId="164" fontId="1" fillId="0" borderId="0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4" fontId="1" fillId="0" borderId="3" xfId="1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0" fontId="12" fillId="0" borderId="0" xfId="2" applyFont="1" applyAlignment="1" applyProtection="1">
      <alignment horizontal="left" vertical="top"/>
    </xf>
    <xf numFmtId="0" fontId="10" fillId="0" borderId="0" xfId="0" applyFont="1" applyAlignment="1">
      <alignment horizontal="right" vertical="top"/>
    </xf>
    <xf numFmtId="0" fontId="11" fillId="0" borderId="0" xfId="2" applyFont="1" applyAlignment="1" applyProtection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0" fillId="0" borderId="7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</cellXfs>
  <cellStyles count="5">
    <cellStyle name="Comma" xfId="1" builtinId="3"/>
    <cellStyle name="Hyperlink" xfId="2" builtinId="8"/>
    <cellStyle name="Normal" xfId="0" builtinId="0"/>
    <cellStyle name="Normal 2 2 3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%20Babur\Desktop\Rebasing%202005-06%20(NEW)\Final%20GFCF0910(P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GFCF200708P"/>
      <sheetName val="GFCF200708P (2)DOLL"/>
      <sheetName val="GFCF200708P (3)"/>
      <sheetName val="GFCF2010-11P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9"/>
  <sheetViews>
    <sheetView view="pageBreakPreview" zoomScale="80" zoomScaleNormal="100" zoomScaleSheetLayoutView="80" workbookViewId="0">
      <selection activeCell="H10" sqref="H10"/>
    </sheetView>
  </sheetViews>
  <sheetFormatPr defaultRowHeight="14.5" x14ac:dyDescent="0.35"/>
  <cols>
    <col min="1" max="1" width="5.81640625" style="1" customWidth="1"/>
    <col min="2" max="2" width="5" style="1" customWidth="1"/>
    <col min="3" max="3" width="4.453125" style="1" customWidth="1"/>
    <col min="4" max="4" width="45.7265625" style="2" customWidth="1"/>
    <col min="5" max="5" width="11.54296875" bestFit="1" customWidth="1"/>
    <col min="6" max="26" width="12.7265625" bestFit="1" customWidth="1"/>
    <col min="27" max="30" width="13.26953125" bestFit="1" customWidth="1"/>
    <col min="31" max="31" width="11" customWidth="1"/>
    <col min="32" max="48" width="13.26953125" bestFit="1" customWidth="1"/>
    <col min="49" max="53" width="9.26953125" bestFit="1" customWidth="1"/>
    <col min="54" max="54" width="12.26953125" bestFit="1" customWidth="1"/>
    <col min="55" max="70" width="9.26953125" bestFit="1" customWidth="1"/>
    <col min="71" max="92" width="13.26953125" bestFit="1" customWidth="1"/>
  </cols>
  <sheetData>
    <row r="1" spans="1:92" ht="11.25" customHeight="1" x14ac:dyDescent="0.35"/>
    <row r="2" spans="1:92" s="3" customFormat="1" ht="29.25" customHeight="1" x14ac:dyDescent="0.35">
      <c r="A2" s="90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92" ht="15" customHeight="1" thickBot="1" x14ac:dyDescent="0.5">
      <c r="A3" s="91" t="s">
        <v>86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4"/>
      <c r="N3" s="14"/>
      <c r="O3" s="15"/>
      <c r="P3" s="14"/>
      <c r="Q3" s="14"/>
      <c r="R3" s="14"/>
      <c r="S3" s="14"/>
      <c r="T3" s="14"/>
      <c r="V3" s="47"/>
      <c r="W3" s="47"/>
      <c r="Z3" s="45"/>
    </row>
    <row r="4" spans="1:92" s="4" customFormat="1" ht="25" customHeight="1" thickBot="1" x14ac:dyDescent="0.4">
      <c r="A4" s="16" t="s">
        <v>37</v>
      </c>
      <c r="B4" s="78" t="s">
        <v>1</v>
      </c>
      <c r="C4" s="78"/>
      <c r="D4" s="79"/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52" t="s">
        <v>12</v>
      </c>
      <c r="P4" s="17" t="s">
        <v>13</v>
      </c>
      <c r="Q4" s="17" t="s">
        <v>14</v>
      </c>
      <c r="R4" s="17" t="s">
        <v>15</v>
      </c>
      <c r="S4" s="17" t="s">
        <v>16</v>
      </c>
      <c r="T4" s="17" t="s">
        <v>62</v>
      </c>
      <c r="U4" s="17" t="s">
        <v>63</v>
      </c>
      <c r="V4" s="17" t="s">
        <v>64</v>
      </c>
      <c r="W4" s="17" t="s">
        <v>65</v>
      </c>
      <c r="X4" s="17" t="s">
        <v>74</v>
      </c>
      <c r="Y4" s="17" t="s">
        <v>67</v>
      </c>
      <c r="Z4" s="52" t="s">
        <v>75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W4" s="51"/>
      <c r="AX4" s="51"/>
      <c r="AY4" s="51"/>
      <c r="AZ4" s="51"/>
      <c r="BA4" s="51"/>
      <c r="BB4" s="51"/>
      <c r="BC4" s="51"/>
      <c r="BD4" s="51"/>
    </row>
    <row r="5" spans="1:92" s="5" customFormat="1" x14ac:dyDescent="0.35">
      <c r="A5" s="6"/>
      <c r="B5" s="18" t="s">
        <v>38</v>
      </c>
      <c r="C5" s="19"/>
      <c r="D5" s="7"/>
      <c r="E5" s="20">
        <v>2612308</v>
      </c>
      <c r="F5" s="20">
        <v>2664479</v>
      </c>
      <c r="G5" s="20">
        <v>2691408</v>
      </c>
      <c r="H5" s="20">
        <v>2840138</v>
      </c>
      <c r="I5" s="20">
        <v>3102245</v>
      </c>
      <c r="J5" s="20">
        <v>3312568</v>
      </c>
      <c r="K5" s="20">
        <f t="shared" ref="K5:V5" si="0">+K6+K14</f>
        <v>3391503</v>
      </c>
      <c r="L5" s="20">
        <f t="shared" si="0"/>
        <v>3577210</v>
      </c>
      <c r="M5" s="20">
        <f t="shared" si="0"/>
        <v>3757910</v>
      </c>
      <c r="N5" s="20">
        <f t="shared" si="0"/>
        <v>3724954</v>
      </c>
      <c r="O5" s="53">
        <f t="shared" si="0"/>
        <v>3790697</v>
      </c>
      <c r="P5" s="20">
        <f t="shared" si="0"/>
        <v>3912200</v>
      </c>
      <c r="Q5" s="20">
        <f t="shared" si="0"/>
        <v>4033110</v>
      </c>
      <c r="R5" s="20">
        <f t="shared" si="0"/>
        <v>4102807</v>
      </c>
      <c r="S5" s="20">
        <f t="shared" si="0"/>
        <v>4245893</v>
      </c>
      <c r="T5" s="20">
        <f t="shared" si="0"/>
        <v>4400070</v>
      </c>
      <c r="U5" s="20">
        <f t="shared" si="0"/>
        <v>4528602</v>
      </c>
      <c r="V5" s="20">
        <f t="shared" si="0"/>
        <v>4682467</v>
      </c>
      <c r="W5" s="20">
        <v>4884508</v>
      </c>
      <c r="X5" s="20">
        <v>4858172</v>
      </c>
      <c r="Y5" s="20">
        <v>4841943</v>
      </c>
      <c r="Z5" s="53">
        <v>4995212</v>
      </c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</row>
    <row r="6" spans="1:92" s="5" customFormat="1" x14ac:dyDescent="0.35">
      <c r="A6" s="21" t="s">
        <v>17</v>
      </c>
      <c r="B6" s="22" t="s">
        <v>18</v>
      </c>
      <c r="C6" s="23"/>
      <c r="D6" s="10"/>
      <c r="E6" s="24">
        <v>1524840</v>
      </c>
      <c r="F6" s="24">
        <v>1513844</v>
      </c>
      <c r="G6" s="24">
        <v>1525297</v>
      </c>
      <c r="H6" s="24">
        <v>1592631</v>
      </c>
      <c r="I6" s="24">
        <v>1637993</v>
      </c>
      <c r="J6" s="24">
        <v>1753002</v>
      </c>
      <c r="K6" s="24">
        <f t="shared" ref="K6:U6" si="1">+K7+K11+K12+K13</f>
        <v>1775346</v>
      </c>
      <c r="L6" s="24">
        <f t="shared" si="1"/>
        <v>1836125</v>
      </c>
      <c r="M6" s="24">
        <f t="shared" si="1"/>
        <v>1869310</v>
      </c>
      <c r="N6" s="24">
        <f t="shared" si="1"/>
        <v>1934691</v>
      </c>
      <c r="O6" s="54">
        <f t="shared" si="1"/>
        <v>1939132</v>
      </c>
      <c r="P6" s="24">
        <f t="shared" si="1"/>
        <v>1977178</v>
      </c>
      <c r="Q6" s="24">
        <f t="shared" si="1"/>
        <v>2048794</v>
      </c>
      <c r="R6" s="24">
        <f t="shared" si="1"/>
        <v>2103600</v>
      </c>
      <c r="S6" s="24">
        <f t="shared" si="1"/>
        <v>2156117</v>
      </c>
      <c r="T6" s="24">
        <f t="shared" si="1"/>
        <v>2202043</v>
      </c>
      <c r="U6" s="24">
        <f t="shared" si="1"/>
        <v>2205433</v>
      </c>
      <c r="V6" s="24">
        <v>2253565</v>
      </c>
      <c r="W6" s="24">
        <v>2343614</v>
      </c>
      <c r="X6" s="24">
        <v>2356827</v>
      </c>
      <c r="Y6" s="24">
        <v>2434850</v>
      </c>
      <c r="Z6" s="54">
        <v>2502181</v>
      </c>
      <c r="AB6" s="44"/>
      <c r="AC6" s="44"/>
      <c r="AD6" s="44"/>
      <c r="AE6" s="44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</row>
    <row r="7" spans="1:92" x14ac:dyDescent="0.35">
      <c r="A7" s="25"/>
      <c r="B7" s="12"/>
      <c r="C7" s="26" t="s">
        <v>19</v>
      </c>
      <c r="D7" s="8"/>
      <c r="E7" s="27">
        <v>723902</v>
      </c>
      <c r="F7" s="27">
        <v>670728</v>
      </c>
      <c r="G7" s="27">
        <v>653067</v>
      </c>
      <c r="H7" s="27">
        <v>684252</v>
      </c>
      <c r="I7" s="27">
        <v>698603</v>
      </c>
      <c r="J7" s="27">
        <v>792884</v>
      </c>
      <c r="K7" s="27">
        <f t="shared" ref="K7:U7" si="2">+K8+K9+K10</f>
        <v>766274</v>
      </c>
      <c r="L7" s="27">
        <f t="shared" si="2"/>
        <v>800212</v>
      </c>
      <c r="M7" s="27">
        <f t="shared" si="2"/>
        <v>792050</v>
      </c>
      <c r="N7" s="27">
        <f t="shared" si="2"/>
        <v>832916</v>
      </c>
      <c r="O7" s="55">
        <f t="shared" si="2"/>
        <v>798244</v>
      </c>
      <c r="P7" s="27">
        <f t="shared" si="2"/>
        <v>806162</v>
      </c>
      <c r="Q7" s="27">
        <f t="shared" si="2"/>
        <v>832128</v>
      </c>
      <c r="R7" s="27">
        <f t="shared" si="2"/>
        <v>844860</v>
      </c>
      <c r="S7" s="27">
        <f t="shared" si="2"/>
        <v>867133</v>
      </c>
      <c r="T7" s="27">
        <f t="shared" si="2"/>
        <v>868494</v>
      </c>
      <c r="U7" s="27">
        <f t="shared" si="2"/>
        <v>822689</v>
      </c>
      <c r="V7" s="27">
        <v>832744</v>
      </c>
      <c r="W7" s="27">
        <v>871796</v>
      </c>
      <c r="X7" s="27">
        <v>828596</v>
      </c>
      <c r="Y7" s="27">
        <v>874504</v>
      </c>
      <c r="Z7" s="55">
        <v>896102</v>
      </c>
      <c r="AB7" s="44"/>
      <c r="AC7" s="44"/>
      <c r="AD7" s="44"/>
      <c r="AE7" s="44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</row>
    <row r="8" spans="1:92" x14ac:dyDescent="0.35">
      <c r="A8" s="25"/>
      <c r="B8" s="12"/>
      <c r="C8" s="12"/>
      <c r="D8" s="28" t="s">
        <v>41</v>
      </c>
      <c r="E8" s="27">
        <v>410119</v>
      </c>
      <c r="F8" s="27">
        <v>372453</v>
      </c>
      <c r="G8" s="27">
        <v>362406</v>
      </c>
      <c r="H8" s="27">
        <v>381860</v>
      </c>
      <c r="I8" s="27">
        <v>389379</v>
      </c>
      <c r="J8" s="27">
        <v>458513</v>
      </c>
      <c r="K8" s="27">
        <v>449025</v>
      </c>
      <c r="L8" s="27">
        <v>478175</v>
      </c>
      <c r="M8" s="27">
        <v>458492</v>
      </c>
      <c r="N8" s="27">
        <v>497113</v>
      </c>
      <c r="O8" s="55">
        <v>478540</v>
      </c>
      <c r="P8" s="27">
        <v>485722</v>
      </c>
      <c r="Q8" s="27">
        <v>523936</v>
      </c>
      <c r="R8" s="27">
        <v>524839</v>
      </c>
      <c r="S8" s="27">
        <v>562707</v>
      </c>
      <c r="T8" s="27">
        <v>553568</v>
      </c>
      <c r="U8" s="27">
        <v>521125</v>
      </c>
      <c r="V8" s="27">
        <v>534659</v>
      </c>
      <c r="W8" s="27">
        <v>553693</v>
      </c>
      <c r="X8" s="27">
        <v>511129</v>
      </c>
      <c r="Y8" s="27">
        <v>537929</v>
      </c>
      <c r="Z8" s="55">
        <v>562964</v>
      </c>
      <c r="AB8" s="44"/>
      <c r="AC8" s="44"/>
      <c r="AD8" s="44"/>
      <c r="AE8" s="44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</row>
    <row r="9" spans="1:92" x14ac:dyDescent="0.35">
      <c r="A9" s="25"/>
      <c r="B9" s="12"/>
      <c r="C9" s="12"/>
      <c r="D9" s="28" t="s">
        <v>20</v>
      </c>
      <c r="E9" s="27">
        <v>260346</v>
      </c>
      <c r="F9" s="27">
        <v>246560</v>
      </c>
      <c r="G9" s="27">
        <v>239268</v>
      </c>
      <c r="H9" s="27">
        <v>252340</v>
      </c>
      <c r="I9" s="27">
        <v>259641</v>
      </c>
      <c r="J9" s="27">
        <v>269530</v>
      </c>
      <c r="K9" s="27">
        <v>256777</v>
      </c>
      <c r="L9" s="27">
        <v>262053</v>
      </c>
      <c r="M9" s="27">
        <v>277761</v>
      </c>
      <c r="N9" s="27">
        <v>279273</v>
      </c>
      <c r="O9" s="55">
        <v>259054</v>
      </c>
      <c r="P9" s="27">
        <v>264934</v>
      </c>
      <c r="Q9" s="27">
        <v>245007</v>
      </c>
      <c r="R9" s="27">
        <v>258670</v>
      </c>
      <c r="S9" s="27">
        <v>243890</v>
      </c>
      <c r="T9" s="27">
        <v>250006</v>
      </c>
      <c r="U9" s="27">
        <v>251005</v>
      </c>
      <c r="V9" s="27">
        <v>244703</v>
      </c>
      <c r="W9" s="27">
        <v>260026</v>
      </c>
      <c r="X9" s="27">
        <v>266791</v>
      </c>
      <c r="Y9" s="27">
        <v>288344</v>
      </c>
      <c r="Z9" s="55">
        <v>292420</v>
      </c>
      <c r="AB9" s="44"/>
      <c r="AC9" s="44"/>
      <c r="AD9" s="44"/>
      <c r="AE9" s="44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</row>
    <row r="10" spans="1:92" x14ac:dyDescent="0.35">
      <c r="A10" s="25"/>
      <c r="B10" s="12"/>
      <c r="C10" s="12"/>
      <c r="D10" s="28" t="s">
        <v>21</v>
      </c>
      <c r="E10" s="27">
        <v>53438</v>
      </c>
      <c r="F10" s="27">
        <v>51715</v>
      </c>
      <c r="G10" s="27">
        <v>51392</v>
      </c>
      <c r="H10" s="27">
        <v>50052</v>
      </c>
      <c r="I10" s="27">
        <v>49583</v>
      </c>
      <c r="J10" s="27">
        <v>64841</v>
      </c>
      <c r="K10" s="27">
        <v>60472</v>
      </c>
      <c r="L10" s="27">
        <v>59984</v>
      </c>
      <c r="M10" s="27">
        <v>55797</v>
      </c>
      <c r="N10" s="27">
        <v>56530</v>
      </c>
      <c r="O10" s="55">
        <v>60650</v>
      </c>
      <c r="P10" s="27">
        <v>55506</v>
      </c>
      <c r="Q10" s="27">
        <v>63185</v>
      </c>
      <c r="R10" s="27">
        <v>61351</v>
      </c>
      <c r="S10" s="27">
        <v>60536</v>
      </c>
      <c r="T10" s="27">
        <v>64920</v>
      </c>
      <c r="U10" s="27">
        <v>50559</v>
      </c>
      <c r="V10" s="27">
        <v>53382</v>
      </c>
      <c r="W10" s="27">
        <v>58077</v>
      </c>
      <c r="X10" s="27">
        <v>50676</v>
      </c>
      <c r="Y10" s="27">
        <v>48231</v>
      </c>
      <c r="Z10" s="55">
        <v>40718</v>
      </c>
      <c r="AB10" s="44"/>
      <c r="AC10" s="44"/>
      <c r="AD10" s="44"/>
      <c r="AE10" s="44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</row>
    <row r="11" spans="1:92" x14ac:dyDescent="0.35">
      <c r="A11" s="25"/>
      <c r="B11" s="12"/>
      <c r="C11" s="26" t="s">
        <v>42</v>
      </c>
      <c r="D11" s="8"/>
      <c r="E11" s="27">
        <v>714642</v>
      </c>
      <c r="F11" s="27">
        <v>753755</v>
      </c>
      <c r="G11" s="27">
        <v>789866</v>
      </c>
      <c r="H11" s="27">
        <v>819443</v>
      </c>
      <c r="I11" s="27">
        <v>851472</v>
      </c>
      <c r="J11" s="27">
        <v>888947</v>
      </c>
      <c r="K11" s="27">
        <v>930842</v>
      </c>
      <c r="L11" s="27">
        <v>956546</v>
      </c>
      <c r="M11" s="27">
        <v>990989</v>
      </c>
      <c r="N11" s="27">
        <v>1013286</v>
      </c>
      <c r="O11" s="55">
        <v>1051755</v>
      </c>
      <c r="P11" s="27">
        <v>1087406</v>
      </c>
      <c r="Q11" s="27">
        <v>1130740</v>
      </c>
      <c r="R11" s="27">
        <v>1169712</v>
      </c>
      <c r="S11" s="27">
        <v>1198671</v>
      </c>
      <c r="T11" s="27">
        <v>1246512</v>
      </c>
      <c r="U11" s="27">
        <v>1288373</v>
      </c>
      <c r="V11" s="27">
        <v>1326948</v>
      </c>
      <c r="W11" s="27">
        <v>1375986</v>
      </c>
      <c r="X11" s="27">
        <v>1428608</v>
      </c>
      <c r="Y11" s="27">
        <v>1458624</v>
      </c>
      <c r="Z11" s="55">
        <v>1503254</v>
      </c>
      <c r="AB11" s="44"/>
      <c r="AC11" s="44"/>
      <c r="AD11" s="44"/>
      <c r="AE11" s="44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</row>
    <row r="12" spans="1:92" x14ac:dyDescent="0.35">
      <c r="A12" s="25"/>
      <c r="B12" s="12"/>
      <c r="C12" s="26" t="s">
        <v>43</v>
      </c>
      <c r="D12" s="8"/>
      <c r="E12" s="27">
        <v>46728</v>
      </c>
      <c r="F12" s="27">
        <v>50961</v>
      </c>
      <c r="G12" s="27">
        <v>48699</v>
      </c>
      <c r="H12" s="27">
        <v>54108</v>
      </c>
      <c r="I12" s="27">
        <v>52399</v>
      </c>
      <c r="J12" s="27">
        <v>35444</v>
      </c>
      <c r="K12" s="27">
        <v>35067</v>
      </c>
      <c r="L12" s="27">
        <v>36021</v>
      </c>
      <c r="M12" s="27">
        <v>39228</v>
      </c>
      <c r="N12" s="27">
        <v>40237</v>
      </c>
      <c r="O12" s="55">
        <v>40207</v>
      </c>
      <c r="P12" s="27">
        <v>42121</v>
      </c>
      <c r="Q12" s="27">
        <v>42874</v>
      </c>
      <c r="R12" s="27">
        <v>45695</v>
      </c>
      <c r="S12" s="27">
        <v>46555</v>
      </c>
      <c r="T12" s="27">
        <v>40761</v>
      </c>
      <c r="U12" s="27">
        <v>46592</v>
      </c>
      <c r="V12" s="27">
        <v>45505</v>
      </c>
      <c r="W12" s="27">
        <v>46679</v>
      </c>
      <c r="X12" s="27">
        <v>50076</v>
      </c>
      <c r="Y12" s="27">
        <v>51880</v>
      </c>
      <c r="Z12" s="55">
        <v>52617</v>
      </c>
      <c r="AB12" s="44"/>
      <c r="AC12" s="44"/>
      <c r="AD12" s="44"/>
      <c r="AE12" s="44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</row>
    <row r="13" spans="1:92" x14ac:dyDescent="0.35">
      <c r="A13" s="25"/>
      <c r="B13" s="12"/>
      <c r="C13" s="26" t="s">
        <v>44</v>
      </c>
      <c r="D13" s="8"/>
      <c r="E13" s="27">
        <v>39569</v>
      </c>
      <c r="F13" s="27">
        <v>38400</v>
      </c>
      <c r="G13" s="27">
        <v>33666</v>
      </c>
      <c r="H13" s="27">
        <v>34828</v>
      </c>
      <c r="I13" s="27">
        <v>35519</v>
      </c>
      <c r="J13" s="27">
        <v>35728</v>
      </c>
      <c r="K13" s="27">
        <v>43163</v>
      </c>
      <c r="L13" s="27">
        <v>43346</v>
      </c>
      <c r="M13" s="27">
        <v>47043</v>
      </c>
      <c r="N13" s="27">
        <v>48252</v>
      </c>
      <c r="O13" s="55">
        <v>48926</v>
      </c>
      <c r="P13" s="27">
        <v>41489</v>
      </c>
      <c r="Q13" s="27">
        <v>43052</v>
      </c>
      <c r="R13" s="27">
        <v>43333</v>
      </c>
      <c r="S13" s="27">
        <v>43758</v>
      </c>
      <c r="T13" s="27">
        <v>46276</v>
      </c>
      <c r="U13" s="27">
        <v>47779</v>
      </c>
      <c r="V13" s="27">
        <v>48368</v>
      </c>
      <c r="W13" s="27">
        <v>49153</v>
      </c>
      <c r="X13" s="27">
        <v>49547</v>
      </c>
      <c r="Y13" s="27">
        <v>49842</v>
      </c>
      <c r="Z13" s="55">
        <v>50208</v>
      </c>
      <c r="AB13" s="44"/>
      <c r="AC13" s="44"/>
      <c r="AD13" s="44"/>
      <c r="AE13" s="44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</row>
    <row r="14" spans="1:92" s="5" customFormat="1" x14ac:dyDescent="0.35">
      <c r="A14" s="21" t="s">
        <v>22</v>
      </c>
      <c r="B14" s="22" t="s">
        <v>23</v>
      </c>
      <c r="C14" s="23"/>
      <c r="D14" s="10"/>
      <c r="E14" s="24">
        <v>1087468</v>
      </c>
      <c r="F14" s="24">
        <v>1150635</v>
      </c>
      <c r="G14" s="24">
        <v>1166111</v>
      </c>
      <c r="H14" s="24">
        <v>1247508</v>
      </c>
      <c r="I14" s="24">
        <v>1464252</v>
      </c>
      <c r="J14" s="24">
        <v>1559566</v>
      </c>
      <c r="K14" s="24">
        <f t="shared" ref="K14:U14" si="3">+K15+K16+K20+K21</f>
        <v>1616157</v>
      </c>
      <c r="L14" s="24">
        <f t="shared" si="3"/>
        <v>1741085</v>
      </c>
      <c r="M14" s="24">
        <f t="shared" si="3"/>
        <v>1888600</v>
      </c>
      <c r="N14" s="24">
        <f t="shared" si="3"/>
        <v>1790263</v>
      </c>
      <c r="O14" s="54">
        <f t="shared" si="3"/>
        <v>1851565</v>
      </c>
      <c r="P14" s="24">
        <f t="shared" si="3"/>
        <v>1935022</v>
      </c>
      <c r="Q14" s="24">
        <f t="shared" si="3"/>
        <v>1984316</v>
      </c>
      <c r="R14" s="24">
        <f t="shared" si="3"/>
        <v>1999207</v>
      </c>
      <c r="S14" s="24">
        <f t="shared" si="3"/>
        <v>2089776</v>
      </c>
      <c r="T14" s="24">
        <f t="shared" si="3"/>
        <v>2198027</v>
      </c>
      <c r="U14" s="24">
        <f t="shared" si="3"/>
        <v>2323169</v>
      </c>
      <c r="V14" s="24">
        <v>2428902</v>
      </c>
      <c r="W14" s="24">
        <v>2540894</v>
      </c>
      <c r="X14" s="24">
        <v>2501345</v>
      </c>
      <c r="Y14" s="24">
        <v>2407093</v>
      </c>
      <c r="Z14" s="54">
        <v>2493031</v>
      </c>
      <c r="AB14" s="44"/>
      <c r="AC14" s="44"/>
      <c r="AD14" s="44"/>
      <c r="AE14" s="44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</row>
    <row r="15" spans="1:92" x14ac:dyDescent="0.35">
      <c r="A15" s="25"/>
      <c r="B15" s="12"/>
      <c r="C15" s="26" t="s">
        <v>45</v>
      </c>
      <c r="D15" s="8"/>
      <c r="E15" s="27">
        <v>189467</v>
      </c>
      <c r="F15" s="27">
        <v>201284</v>
      </c>
      <c r="G15" s="27">
        <v>216311</v>
      </c>
      <c r="H15" s="27">
        <v>239508</v>
      </c>
      <c r="I15" s="27">
        <v>291676</v>
      </c>
      <c r="J15" s="27">
        <v>245502</v>
      </c>
      <c r="K15" s="27">
        <v>254345</v>
      </c>
      <c r="L15" s="27">
        <v>273032</v>
      </c>
      <c r="M15" s="27">
        <v>281635</v>
      </c>
      <c r="N15" s="27">
        <v>274710</v>
      </c>
      <c r="O15" s="55">
        <v>282269</v>
      </c>
      <c r="P15" s="27">
        <v>269798</v>
      </c>
      <c r="Q15" s="27">
        <v>283727</v>
      </c>
      <c r="R15" s="27">
        <v>294727</v>
      </c>
      <c r="S15" s="27">
        <v>298856</v>
      </c>
      <c r="T15" s="27">
        <v>313707</v>
      </c>
      <c r="U15" s="27">
        <v>333121</v>
      </c>
      <c r="V15" s="27">
        <v>331121</v>
      </c>
      <c r="W15" s="27">
        <v>356949</v>
      </c>
      <c r="X15" s="27">
        <v>361221</v>
      </c>
      <c r="Y15" s="27">
        <v>331309</v>
      </c>
      <c r="Z15" s="55">
        <v>309823</v>
      </c>
      <c r="AB15" s="44"/>
      <c r="AC15" s="44"/>
      <c r="AD15" s="44"/>
      <c r="AE15" s="44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</row>
    <row r="16" spans="1:92" x14ac:dyDescent="0.35">
      <c r="A16" s="25"/>
      <c r="B16" s="12"/>
      <c r="C16" s="26" t="s">
        <v>46</v>
      </c>
      <c r="D16" s="8"/>
      <c r="E16" s="27">
        <v>584594</v>
      </c>
      <c r="F16" s="27">
        <v>645940</v>
      </c>
      <c r="G16" s="27">
        <v>672234</v>
      </c>
      <c r="H16" s="27">
        <v>721209</v>
      </c>
      <c r="I16" s="27">
        <v>839339</v>
      </c>
      <c r="J16" s="27">
        <v>973847</v>
      </c>
      <c r="K16" s="27">
        <f t="shared" ref="K16:U16" si="4">+K17+K18+K19</f>
        <v>1065323</v>
      </c>
      <c r="L16" s="27">
        <f t="shared" si="4"/>
        <v>1161551</v>
      </c>
      <c r="M16" s="27">
        <f t="shared" si="4"/>
        <v>1232430</v>
      </c>
      <c r="N16" s="27">
        <f t="shared" si="4"/>
        <v>1180964</v>
      </c>
      <c r="O16" s="55">
        <f t="shared" si="4"/>
        <v>1197163</v>
      </c>
      <c r="P16" s="27">
        <f t="shared" si="4"/>
        <v>1227091</v>
      </c>
      <c r="Q16" s="27">
        <f t="shared" si="4"/>
        <v>1252670</v>
      </c>
      <c r="R16" s="27">
        <f t="shared" si="4"/>
        <v>1313365</v>
      </c>
      <c r="S16" s="27">
        <f t="shared" si="4"/>
        <v>1387556</v>
      </c>
      <c r="T16" s="27">
        <f t="shared" si="4"/>
        <v>1441461</v>
      </c>
      <c r="U16" s="27">
        <f t="shared" si="4"/>
        <v>1494591</v>
      </c>
      <c r="V16" s="27">
        <v>1581680</v>
      </c>
      <c r="W16" s="27">
        <v>1667524</v>
      </c>
      <c r="X16" s="27">
        <v>1656069</v>
      </c>
      <c r="Y16" s="27">
        <v>1533747</v>
      </c>
      <c r="Z16" s="55">
        <v>1667362</v>
      </c>
      <c r="AB16" s="44"/>
      <c r="AC16" s="44"/>
      <c r="AD16" s="44"/>
      <c r="AE16" s="44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</row>
    <row r="17" spans="1:70" x14ac:dyDescent="0.35">
      <c r="A17" s="25"/>
      <c r="B17" s="12"/>
      <c r="C17" s="12"/>
      <c r="D17" s="28" t="s">
        <v>47</v>
      </c>
      <c r="E17" s="27">
        <v>469699</v>
      </c>
      <c r="F17" s="27">
        <v>524554</v>
      </c>
      <c r="G17" s="27">
        <v>543921</v>
      </c>
      <c r="H17" s="27">
        <v>585478</v>
      </c>
      <c r="I17" s="27">
        <v>695731</v>
      </c>
      <c r="J17" s="27">
        <v>821817</v>
      </c>
      <c r="K17" s="27">
        <v>903323</v>
      </c>
      <c r="L17" s="27">
        <v>989896</v>
      </c>
      <c r="M17" s="27">
        <v>1050276</v>
      </c>
      <c r="N17" s="27">
        <v>986887</v>
      </c>
      <c r="O17" s="55">
        <v>990928</v>
      </c>
      <c r="P17" s="27">
        <v>1007331</v>
      </c>
      <c r="Q17" s="27">
        <v>1018706</v>
      </c>
      <c r="R17" s="27">
        <v>1064185</v>
      </c>
      <c r="S17" s="27">
        <v>1122266</v>
      </c>
      <c r="T17" s="27">
        <v>1159052</v>
      </c>
      <c r="U17" s="27">
        <v>1193569</v>
      </c>
      <c r="V17" s="27">
        <v>1260836</v>
      </c>
      <c r="W17" s="27">
        <v>1325429</v>
      </c>
      <c r="X17" s="27">
        <v>1290942</v>
      </c>
      <c r="Y17" s="27">
        <v>1160247</v>
      </c>
      <c r="Z17" s="55">
        <v>1268043</v>
      </c>
      <c r="AB17" s="44"/>
      <c r="AC17" s="44"/>
      <c r="AD17" s="44"/>
      <c r="AE17" s="44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</row>
    <row r="18" spans="1:70" x14ac:dyDescent="0.35">
      <c r="A18" s="25"/>
      <c r="B18" s="12"/>
      <c r="C18" s="12"/>
      <c r="D18" s="28" t="s">
        <v>48</v>
      </c>
      <c r="E18" s="27">
        <v>57081</v>
      </c>
      <c r="F18" s="27">
        <v>61368</v>
      </c>
      <c r="G18" s="27">
        <v>65977</v>
      </c>
      <c r="H18" s="27">
        <v>70932</v>
      </c>
      <c r="I18" s="27">
        <v>76259</v>
      </c>
      <c r="J18" s="27">
        <v>81986</v>
      </c>
      <c r="K18" s="27">
        <v>89116</v>
      </c>
      <c r="L18" s="27">
        <v>96470</v>
      </c>
      <c r="M18" s="27">
        <v>104519</v>
      </c>
      <c r="N18" s="27">
        <v>113474</v>
      </c>
      <c r="O18" s="55">
        <v>123083</v>
      </c>
      <c r="P18" s="27">
        <v>133556</v>
      </c>
      <c r="Q18" s="27">
        <v>144713</v>
      </c>
      <c r="R18" s="27">
        <v>156691</v>
      </c>
      <c r="S18" s="27">
        <v>169677</v>
      </c>
      <c r="T18" s="27">
        <v>183607</v>
      </c>
      <c r="U18" s="27">
        <v>198652</v>
      </c>
      <c r="V18" s="27">
        <v>214839</v>
      </c>
      <c r="W18" s="27">
        <v>232383</v>
      </c>
      <c r="X18" s="27">
        <v>251532</v>
      </c>
      <c r="Y18" s="27">
        <v>255303</v>
      </c>
      <c r="Z18" s="55">
        <v>276530</v>
      </c>
      <c r="AB18" s="44"/>
      <c r="AC18" s="44"/>
      <c r="AD18" s="44"/>
      <c r="AE18" s="44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</row>
    <row r="19" spans="1:70" x14ac:dyDescent="0.35">
      <c r="A19" s="25"/>
      <c r="B19" s="12"/>
      <c r="C19" s="12"/>
      <c r="D19" s="28" t="s">
        <v>49</v>
      </c>
      <c r="E19" s="27">
        <v>57815</v>
      </c>
      <c r="F19" s="27">
        <v>60017</v>
      </c>
      <c r="G19" s="27">
        <v>62336</v>
      </c>
      <c r="H19" s="27">
        <v>64799</v>
      </c>
      <c r="I19" s="27">
        <v>67349</v>
      </c>
      <c r="J19" s="27">
        <v>70045</v>
      </c>
      <c r="K19" s="27">
        <v>72884</v>
      </c>
      <c r="L19" s="27">
        <v>75185</v>
      </c>
      <c r="M19" s="27">
        <v>77635</v>
      </c>
      <c r="N19" s="27">
        <v>80603</v>
      </c>
      <c r="O19" s="55">
        <v>83152</v>
      </c>
      <c r="P19" s="27">
        <v>86204</v>
      </c>
      <c r="Q19" s="27">
        <v>89251</v>
      </c>
      <c r="R19" s="27">
        <v>92489</v>
      </c>
      <c r="S19" s="27">
        <v>95613</v>
      </c>
      <c r="T19" s="27">
        <v>98802</v>
      </c>
      <c r="U19" s="27">
        <v>102370</v>
      </c>
      <c r="V19" s="27">
        <v>106005</v>
      </c>
      <c r="W19" s="27">
        <v>109712</v>
      </c>
      <c r="X19" s="27">
        <v>113595</v>
      </c>
      <c r="Y19" s="27">
        <v>118197</v>
      </c>
      <c r="Z19" s="55">
        <v>122789</v>
      </c>
      <c r="AB19" s="44"/>
      <c r="AC19" s="44"/>
      <c r="AD19" s="44"/>
      <c r="AE19" s="44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</row>
    <row r="20" spans="1:70" x14ac:dyDescent="0.35">
      <c r="A20" s="25"/>
      <c r="B20" s="12"/>
      <c r="C20" s="26" t="s">
        <v>50</v>
      </c>
      <c r="D20" s="8"/>
      <c r="E20" s="27">
        <v>179034</v>
      </c>
      <c r="F20" s="27">
        <v>161988</v>
      </c>
      <c r="G20" s="27">
        <v>136902</v>
      </c>
      <c r="H20" s="27">
        <v>140338</v>
      </c>
      <c r="I20" s="27">
        <v>196823</v>
      </c>
      <c r="J20" s="27">
        <v>180916</v>
      </c>
      <c r="K20" s="27">
        <v>110109</v>
      </c>
      <c r="L20" s="27">
        <v>96066</v>
      </c>
      <c r="M20" s="27">
        <v>131767</v>
      </c>
      <c r="N20" s="27">
        <v>115812</v>
      </c>
      <c r="O20" s="55">
        <v>135099</v>
      </c>
      <c r="P20" s="27">
        <v>221379</v>
      </c>
      <c r="Q20" s="27">
        <v>224490</v>
      </c>
      <c r="R20" s="27">
        <v>165275</v>
      </c>
      <c r="S20" s="27">
        <v>164054</v>
      </c>
      <c r="T20" s="27">
        <v>186174</v>
      </c>
      <c r="U20" s="27">
        <v>203661</v>
      </c>
      <c r="V20" s="27">
        <v>198180</v>
      </c>
      <c r="W20" s="27">
        <v>164067</v>
      </c>
      <c r="X20" s="27">
        <v>186328</v>
      </c>
      <c r="Y20" s="27">
        <v>228065</v>
      </c>
      <c r="Z20" s="55">
        <v>175700</v>
      </c>
      <c r="AB20" s="44"/>
      <c r="AC20" s="44"/>
      <c r="AD20" s="44"/>
      <c r="AE20" s="44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</row>
    <row r="21" spans="1:70" x14ac:dyDescent="0.35">
      <c r="A21" s="25"/>
      <c r="B21" s="12"/>
      <c r="C21" s="26" t="s">
        <v>51</v>
      </c>
      <c r="D21" s="8"/>
      <c r="E21" s="27">
        <v>134372</v>
      </c>
      <c r="F21" s="27">
        <v>141424</v>
      </c>
      <c r="G21" s="27">
        <v>140664</v>
      </c>
      <c r="H21" s="27">
        <v>146453</v>
      </c>
      <c r="I21" s="27">
        <v>136414</v>
      </c>
      <c r="J21" s="27">
        <v>159300</v>
      </c>
      <c r="K21" s="27">
        <v>186380</v>
      </c>
      <c r="L21" s="27">
        <v>210436</v>
      </c>
      <c r="M21" s="27">
        <v>242768</v>
      </c>
      <c r="N21" s="27">
        <v>218777</v>
      </c>
      <c r="O21" s="55">
        <v>237034</v>
      </c>
      <c r="P21" s="27">
        <v>216754</v>
      </c>
      <c r="Q21" s="27">
        <v>223429</v>
      </c>
      <c r="R21" s="27">
        <v>225840</v>
      </c>
      <c r="S21" s="27">
        <v>239310</v>
      </c>
      <c r="T21" s="27">
        <v>256685</v>
      </c>
      <c r="U21" s="27">
        <v>291796</v>
      </c>
      <c r="V21" s="27">
        <v>317921</v>
      </c>
      <c r="W21" s="27">
        <v>352354</v>
      </c>
      <c r="X21" s="27">
        <v>297727</v>
      </c>
      <c r="Y21" s="27">
        <v>313972</v>
      </c>
      <c r="Z21" s="55">
        <v>340146</v>
      </c>
      <c r="AB21" s="44"/>
      <c r="AC21" s="44"/>
      <c r="AD21" s="44"/>
      <c r="AE21" s="44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</row>
    <row r="22" spans="1:70" s="5" customFormat="1" x14ac:dyDescent="0.35">
      <c r="A22" s="21" t="s">
        <v>24</v>
      </c>
      <c r="B22" s="22" t="s">
        <v>25</v>
      </c>
      <c r="C22" s="23"/>
      <c r="D22" s="10"/>
      <c r="E22" s="24">
        <v>3018414</v>
      </c>
      <c r="F22" s="24">
        <v>3172044</v>
      </c>
      <c r="G22" s="24">
        <v>3283529</v>
      </c>
      <c r="H22" s="24">
        <v>3471922</v>
      </c>
      <c r="I22" s="24">
        <v>3695703</v>
      </c>
      <c r="J22" s="24">
        <v>3996484</v>
      </c>
      <c r="K22" s="24">
        <f t="shared" ref="K22:U22" si="5">+K23+K24+K25+K26+K27+K28</f>
        <v>4324274</v>
      </c>
      <c r="L22" s="24">
        <f t="shared" si="5"/>
        <v>4565759</v>
      </c>
      <c r="M22" s="24">
        <f t="shared" si="5"/>
        <v>4791238</v>
      </c>
      <c r="N22" s="24">
        <f t="shared" si="5"/>
        <v>4855033</v>
      </c>
      <c r="O22" s="54">
        <f t="shared" si="5"/>
        <v>5010697</v>
      </c>
      <c r="P22" s="24">
        <f t="shared" si="5"/>
        <v>5208136</v>
      </c>
      <c r="Q22" s="24">
        <f t="shared" si="5"/>
        <v>5437145</v>
      </c>
      <c r="R22" s="24">
        <f t="shared" si="5"/>
        <v>5716248</v>
      </c>
      <c r="S22" s="24">
        <f t="shared" si="5"/>
        <v>5971163</v>
      </c>
      <c r="T22" s="24">
        <f t="shared" si="5"/>
        <v>6231579</v>
      </c>
      <c r="U22" s="24">
        <f t="shared" si="5"/>
        <v>6588200</v>
      </c>
      <c r="V22" s="24">
        <v>7014467</v>
      </c>
      <c r="W22" s="24">
        <v>7459758</v>
      </c>
      <c r="X22" s="24">
        <v>7742479</v>
      </c>
      <c r="Y22" s="24">
        <v>7699891</v>
      </c>
      <c r="Z22" s="54">
        <v>8041169</v>
      </c>
      <c r="AB22" s="44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</row>
    <row r="23" spans="1:70" x14ac:dyDescent="0.35">
      <c r="A23" s="25"/>
      <c r="B23" s="12"/>
      <c r="C23" s="26" t="s">
        <v>52</v>
      </c>
      <c r="D23" s="8"/>
      <c r="E23" s="27">
        <v>952268</v>
      </c>
      <c r="F23" s="27">
        <v>1008893</v>
      </c>
      <c r="G23" s="27">
        <v>1033367</v>
      </c>
      <c r="H23" s="27">
        <v>1102119</v>
      </c>
      <c r="I23" s="27">
        <v>1220139</v>
      </c>
      <c r="J23" s="27">
        <v>1390730</v>
      </c>
      <c r="K23" s="27">
        <v>1523067</v>
      </c>
      <c r="L23" s="27">
        <v>1612086</v>
      </c>
      <c r="M23" s="27">
        <v>1703741</v>
      </c>
      <c r="N23" s="27">
        <v>1652874</v>
      </c>
      <c r="O23" s="55">
        <v>1682465</v>
      </c>
      <c r="P23" s="27">
        <v>1718014</v>
      </c>
      <c r="Q23" s="27">
        <v>1746511</v>
      </c>
      <c r="R23" s="27">
        <v>1808124</v>
      </c>
      <c r="S23" s="27">
        <v>1894410</v>
      </c>
      <c r="T23" s="27">
        <v>1943612</v>
      </c>
      <c r="U23" s="27">
        <v>2035509</v>
      </c>
      <c r="V23" s="27">
        <v>2187751</v>
      </c>
      <c r="W23" s="27">
        <v>2331415</v>
      </c>
      <c r="X23" s="27">
        <v>2356539</v>
      </c>
      <c r="Y23" s="27">
        <v>2263668</v>
      </c>
      <c r="Z23" s="55">
        <v>2453199</v>
      </c>
      <c r="AB23" s="44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</row>
    <row r="24" spans="1:70" x14ac:dyDescent="0.35">
      <c r="A24" s="25"/>
      <c r="B24" s="12"/>
      <c r="C24" s="26" t="s">
        <v>39</v>
      </c>
      <c r="D24" s="8"/>
      <c r="E24" s="27">
        <v>768938</v>
      </c>
      <c r="F24" s="27">
        <v>810345</v>
      </c>
      <c r="G24" s="27">
        <v>820919</v>
      </c>
      <c r="H24" s="27">
        <v>856977</v>
      </c>
      <c r="I24" s="27">
        <v>881444</v>
      </c>
      <c r="J24" s="27">
        <v>918864</v>
      </c>
      <c r="K24" s="27">
        <v>959499</v>
      </c>
      <c r="L24" s="27">
        <v>1025694</v>
      </c>
      <c r="M24" s="27">
        <v>1082452</v>
      </c>
      <c r="N24" s="27">
        <v>1136990</v>
      </c>
      <c r="O24" s="55">
        <v>1170612</v>
      </c>
      <c r="P24" s="27">
        <v>1198896</v>
      </c>
      <c r="Q24" s="27">
        <v>1254126</v>
      </c>
      <c r="R24" s="27">
        <v>1304697</v>
      </c>
      <c r="S24" s="27">
        <v>1355570</v>
      </c>
      <c r="T24" s="27">
        <v>1424255</v>
      </c>
      <c r="U24" s="27">
        <v>1493830</v>
      </c>
      <c r="V24" s="27">
        <v>1557639</v>
      </c>
      <c r="W24" s="27">
        <v>1587297</v>
      </c>
      <c r="X24" s="27">
        <v>1660907</v>
      </c>
      <c r="Y24" s="27">
        <v>1597828</v>
      </c>
      <c r="Z24" s="55">
        <v>1588101</v>
      </c>
      <c r="AB24" s="44"/>
      <c r="AC24" s="44"/>
      <c r="AD24" s="44"/>
      <c r="AE24" s="44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</row>
    <row r="25" spans="1:70" x14ac:dyDescent="0.35">
      <c r="A25" s="25"/>
      <c r="B25" s="12"/>
      <c r="C25" s="26" t="s">
        <v>53</v>
      </c>
      <c r="D25" s="8"/>
      <c r="E25" s="27">
        <v>157923</v>
      </c>
      <c r="F25" s="27">
        <v>168430</v>
      </c>
      <c r="G25" s="27">
        <v>173233</v>
      </c>
      <c r="H25" s="27">
        <v>185308</v>
      </c>
      <c r="I25" s="27">
        <v>209601</v>
      </c>
      <c r="J25" s="27">
        <v>243562</v>
      </c>
      <c r="K25" s="27">
        <v>282919</v>
      </c>
      <c r="L25" s="27">
        <v>308673</v>
      </c>
      <c r="M25" s="27">
        <v>328071</v>
      </c>
      <c r="N25" s="27">
        <v>296427</v>
      </c>
      <c r="O25" s="55">
        <v>286775</v>
      </c>
      <c r="P25" s="27">
        <v>274674</v>
      </c>
      <c r="Q25" s="27">
        <v>279171</v>
      </c>
      <c r="R25" s="27">
        <v>302392</v>
      </c>
      <c r="S25" s="27">
        <v>315428</v>
      </c>
      <c r="T25" s="27">
        <v>335448</v>
      </c>
      <c r="U25" s="27">
        <v>356981</v>
      </c>
      <c r="V25" s="27">
        <v>396669</v>
      </c>
      <c r="W25" s="27">
        <v>426012</v>
      </c>
      <c r="X25" s="27">
        <v>445219</v>
      </c>
      <c r="Y25" s="27">
        <v>450270</v>
      </c>
      <c r="Z25" s="55">
        <v>485574</v>
      </c>
      <c r="AB25" s="44"/>
      <c r="AC25" s="44"/>
      <c r="AD25" s="44"/>
      <c r="AE25" s="44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</row>
    <row r="26" spans="1:70" x14ac:dyDescent="0.35">
      <c r="A26" s="25"/>
      <c r="B26" s="12"/>
      <c r="C26" s="26" t="s">
        <v>54</v>
      </c>
      <c r="D26" s="8"/>
      <c r="E26" s="27">
        <v>410370</v>
      </c>
      <c r="F26" s="27">
        <v>425804</v>
      </c>
      <c r="G26" s="27">
        <v>440714</v>
      </c>
      <c r="H26" s="27">
        <v>455123</v>
      </c>
      <c r="I26" s="27">
        <v>471094</v>
      </c>
      <c r="J26" s="27">
        <v>487629</v>
      </c>
      <c r="K26" s="27">
        <v>504743</v>
      </c>
      <c r="L26" s="27">
        <v>524929</v>
      </c>
      <c r="M26" s="27">
        <v>545950</v>
      </c>
      <c r="N26" s="27">
        <v>567941</v>
      </c>
      <c r="O26" s="55">
        <v>590718</v>
      </c>
      <c r="P26" s="27">
        <v>614460</v>
      </c>
      <c r="Q26" s="27">
        <v>639003</v>
      </c>
      <c r="R26" s="27">
        <v>664542</v>
      </c>
      <c r="S26" s="27">
        <v>691093</v>
      </c>
      <c r="T26" s="27">
        <v>718674</v>
      </c>
      <c r="U26" s="27">
        <v>747343</v>
      </c>
      <c r="V26" s="27">
        <v>777140</v>
      </c>
      <c r="W26" s="27">
        <v>808172</v>
      </c>
      <c r="X26" s="27">
        <v>840489</v>
      </c>
      <c r="Y26" s="27">
        <v>874219</v>
      </c>
      <c r="Z26" s="55">
        <v>909247</v>
      </c>
      <c r="AB26" s="44"/>
      <c r="AC26" s="44"/>
      <c r="AD26" s="44"/>
      <c r="AE26" s="44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</row>
    <row r="27" spans="1:70" x14ac:dyDescent="0.35">
      <c r="A27" s="25"/>
      <c r="B27" s="12"/>
      <c r="C27" s="26" t="s">
        <v>55</v>
      </c>
      <c r="D27" s="8"/>
      <c r="E27" s="27">
        <v>314369</v>
      </c>
      <c r="F27" s="27">
        <v>321514</v>
      </c>
      <c r="G27" s="27">
        <v>343739</v>
      </c>
      <c r="H27" s="27">
        <v>370484</v>
      </c>
      <c r="I27" s="27">
        <v>382762</v>
      </c>
      <c r="J27" s="27">
        <v>385699</v>
      </c>
      <c r="K27" s="27">
        <v>425218</v>
      </c>
      <c r="L27" s="27">
        <v>436848</v>
      </c>
      <c r="M27" s="27">
        <v>437742</v>
      </c>
      <c r="N27" s="27">
        <v>462193</v>
      </c>
      <c r="O27" s="55">
        <v>499038</v>
      </c>
      <c r="P27" s="27">
        <v>569191</v>
      </c>
      <c r="Q27" s="27">
        <v>632130</v>
      </c>
      <c r="R27" s="27">
        <v>703717</v>
      </c>
      <c r="S27" s="27">
        <v>723823</v>
      </c>
      <c r="T27" s="27">
        <v>758746</v>
      </c>
      <c r="U27" s="27">
        <v>832505</v>
      </c>
      <c r="V27" s="27">
        <v>882015</v>
      </c>
      <c r="W27" s="27">
        <v>986125</v>
      </c>
      <c r="X27" s="27">
        <v>1037147</v>
      </c>
      <c r="Y27" s="27">
        <v>1047767</v>
      </c>
      <c r="Z27" s="55">
        <v>1070833</v>
      </c>
      <c r="AB27" s="44"/>
      <c r="AC27" s="44"/>
      <c r="AD27" s="44"/>
      <c r="AE27" s="44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</row>
    <row r="28" spans="1:70" x14ac:dyDescent="0.35">
      <c r="A28" s="25"/>
      <c r="B28" s="12"/>
      <c r="C28" s="26" t="s">
        <v>56</v>
      </c>
      <c r="D28" s="8"/>
      <c r="E28" s="27">
        <v>414545</v>
      </c>
      <c r="F28" s="27">
        <v>437058</v>
      </c>
      <c r="G28" s="27">
        <v>471557</v>
      </c>
      <c r="H28" s="27">
        <v>501911</v>
      </c>
      <c r="I28" s="27">
        <v>530663</v>
      </c>
      <c r="J28" s="27">
        <v>570001</v>
      </c>
      <c r="K28" s="27">
        <v>628828</v>
      </c>
      <c r="L28" s="27">
        <v>657529</v>
      </c>
      <c r="M28" s="27">
        <v>693282</v>
      </c>
      <c r="N28" s="27">
        <v>738608</v>
      </c>
      <c r="O28" s="55">
        <v>781089</v>
      </c>
      <c r="P28" s="27">
        <v>832901</v>
      </c>
      <c r="Q28" s="27">
        <v>886204</v>
      </c>
      <c r="R28" s="27">
        <v>932776</v>
      </c>
      <c r="S28" s="27">
        <v>990839</v>
      </c>
      <c r="T28" s="27">
        <v>1050844</v>
      </c>
      <c r="U28" s="27">
        <v>1122032</v>
      </c>
      <c r="V28" s="27">
        <v>1213253</v>
      </c>
      <c r="W28" s="27">
        <v>1320737</v>
      </c>
      <c r="X28" s="27">
        <v>1402178</v>
      </c>
      <c r="Y28" s="27">
        <v>1466139</v>
      </c>
      <c r="Z28" s="55">
        <v>1534215</v>
      </c>
      <c r="AB28" s="44"/>
      <c r="AC28" s="44"/>
      <c r="AD28" s="44"/>
      <c r="AE28" s="44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</row>
    <row r="29" spans="1:70" s="5" customFormat="1" x14ac:dyDescent="0.35">
      <c r="A29" s="29" t="s">
        <v>26</v>
      </c>
      <c r="B29" s="22" t="s">
        <v>40</v>
      </c>
      <c r="C29" s="30"/>
      <c r="D29" s="10"/>
      <c r="E29" s="24">
        <v>5630722</v>
      </c>
      <c r="F29" s="24">
        <v>5836522</v>
      </c>
      <c r="G29" s="24">
        <v>5974937</v>
      </c>
      <c r="H29" s="24">
        <v>6312061</v>
      </c>
      <c r="I29" s="24">
        <v>6797948</v>
      </c>
      <c r="J29" s="24">
        <v>7309052</v>
      </c>
      <c r="K29" s="24">
        <f t="shared" ref="K29:U29" si="6">+K22+K14+K6</f>
        <v>7715777</v>
      </c>
      <c r="L29" s="24">
        <f t="shared" si="6"/>
        <v>8142969</v>
      </c>
      <c r="M29" s="24">
        <f t="shared" si="6"/>
        <v>8549148</v>
      </c>
      <c r="N29" s="24">
        <f t="shared" si="6"/>
        <v>8579987</v>
      </c>
      <c r="O29" s="54">
        <f t="shared" si="6"/>
        <v>8801394</v>
      </c>
      <c r="P29" s="24">
        <f t="shared" si="6"/>
        <v>9120336</v>
      </c>
      <c r="Q29" s="24">
        <f t="shared" si="6"/>
        <v>9470255</v>
      </c>
      <c r="R29" s="24">
        <f t="shared" si="6"/>
        <v>9819055</v>
      </c>
      <c r="S29" s="24">
        <f t="shared" si="6"/>
        <v>10217056</v>
      </c>
      <c r="T29" s="24">
        <f t="shared" si="6"/>
        <v>10631649</v>
      </c>
      <c r="U29" s="24">
        <f t="shared" si="6"/>
        <v>11116802</v>
      </c>
      <c r="V29" s="24">
        <v>11696934</v>
      </c>
      <c r="W29" s="24">
        <v>12344266</v>
      </c>
      <c r="X29" s="24">
        <v>12600651</v>
      </c>
      <c r="Y29" s="24">
        <v>12541834</v>
      </c>
      <c r="Z29" s="54">
        <v>13036381</v>
      </c>
      <c r="AB29" s="44"/>
      <c r="AC29" s="44"/>
      <c r="AD29" s="44"/>
      <c r="AE29" s="44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</row>
    <row r="30" spans="1:70" s="5" customFormat="1" x14ac:dyDescent="0.35">
      <c r="A30" s="31" t="s">
        <v>27</v>
      </c>
      <c r="B30" s="18" t="s">
        <v>28</v>
      </c>
      <c r="C30" s="32"/>
      <c r="D30" s="7"/>
      <c r="E30" s="20">
        <v>432967</v>
      </c>
      <c r="F30" s="20">
        <v>441886</v>
      </c>
      <c r="G30" s="20">
        <v>458299</v>
      </c>
      <c r="H30" s="20">
        <v>515548</v>
      </c>
      <c r="I30" s="20">
        <v>539803</v>
      </c>
      <c r="J30" s="20">
        <v>520086</v>
      </c>
      <c r="K30" s="20">
        <v>573718</v>
      </c>
      <c r="L30" s="20">
        <v>577093</v>
      </c>
      <c r="M30" s="20">
        <v>551694</v>
      </c>
      <c r="N30" s="20">
        <v>611768</v>
      </c>
      <c r="O30" s="53">
        <v>509152</v>
      </c>
      <c r="P30" s="20">
        <v>504829</v>
      </c>
      <c r="Q30" s="20">
        <v>533424</v>
      </c>
      <c r="R30" s="20">
        <v>519054</v>
      </c>
      <c r="S30" s="20">
        <v>556679</v>
      </c>
      <c r="T30" s="20">
        <v>616350</v>
      </c>
      <c r="U30" s="20">
        <v>724998</v>
      </c>
      <c r="V30" s="20">
        <v>795386</v>
      </c>
      <c r="W30" s="20">
        <v>862628</v>
      </c>
      <c r="X30" s="20">
        <v>795748</v>
      </c>
      <c r="Y30" s="20">
        <v>740311</v>
      </c>
      <c r="Z30" s="53">
        <v>812900</v>
      </c>
      <c r="AB30" s="44"/>
      <c r="AC30" s="44"/>
      <c r="AD30" s="44"/>
      <c r="AE30" s="44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</row>
    <row r="31" spans="1:70" s="5" customFormat="1" x14ac:dyDescent="0.35">
      <c r="A31" s="21" t="s">
        <v>29</v>
      </c>
      <c r="B31" s="22" t="s">
        <v>30</v>
      </c>
      <c r="C31" s="23"/>
      <c r="D31" s="10"/>
      <c r="E31" s="24">
        <v>32069</v>
      </c>
      <c r="F31" s="24">
        <v>32399</v>
      </c>
      <c r="G31" s="24">
        <v>30556</v>
      </c>
      <c r="H31" s="24">
        <v>55044</v>
      </c>
      <c r="I31" s="24">
        <v>54070</v>
      </c>
      <c r="J31" s="24">
        <v>70650</v>
      </c>
      <c r="K31" s="24">
        <v>73335</v>
      </c>
      <c r="L31" s="24">
        <v>106830</v>
      </c>
      <c r="M31" s="24">
        <v>341064</v>
      </c>
      <c r="N31" s="24">
        <v>183930</v>
      </c>
      <c r="O31" s="54">
        <v>157993</v>
      </c>
      <c r="P31" s="24">
        <v>221063</v>
      </c>
      <c r="Q31" s="24">
        <v>269772</v>
      </c>
      <c r="R31" s="24">
        <v>176255</v>
      </c>
      <c r="S31" s="24">
        <v>136844</v>
      </c>
      <c r="T31" s="24">
        <v>107861</v>
      </c>
      <c r="U31" s="24">
        <v>85976</v>
      </c>
      <c r="V31" s="24">
        <v>83545</v>
      </c>
      <c r="W31" s="24">
        <v>73891</v>
      </c>
      <c r="X31" s="24">
        <v>113056</v>
      </c>
      <c r="Y31" s="24">
        <v>123053</v>
      </c>
      <c r="Z31" s="54">
        <v>71924</v>
      </c>
      <c r="AB31" s="44"/>
      <c r="AC31" s="44"/>
      <c r="AD31" s="44"/>
      <c r="AE31" s="44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</row>
    <row r="32" spans="1:70" s="5" customFormat="1" x14ac:dyDescent="0.35">
      <c r="A32" s="31" t="s">
        <v>31</v>
      </c>
      <c r="B32" s="18" t="s">
        <v>32</v>
      </c>
      <c r="C32" s="32"/>
      <c r="D32" s="7"/>
      <c r="E32" s="20">
        <v>6031620</v>
      </c>
      <c r="F32" s="20">
        <v>6246009</v>
      </c>
      <c r="G32" s="20">
        <v>6402680</v>
      </c>
      <c r="H32" s="20">
        <v>6772565</v>
      </c>
      <c r="I32" s="20">
        <v>7283681</v>
      </c>
      <c r="J32" s="20">
        <v>7758488</v>
      </c>
      <c r="K32" s="20">
        <f t="shared" ref="K32:U32" si="7">+K29+K30-K31</f>
        <v>8216160</v>
      </c>
      <c r="L32" s="20">
        <f t="shared" si="7"/>
        <v>8613232</v>
      </c>
      <c r="M32" s="20">
        <f t="shared" si="7"/>
        <v>8759778</v>
      </c>
      <c r="N32" s="20">
        <f t="shared" si="7"/>
        <v>9007825</v>
      </c>
      <c r="O32" s="53">
        <f t="shared" si="7"/>
        <v>9152553</v>
      </c>
      <c r="P32" s="20">
        <f t="shared" si="7"/>
        <v>9404102</v>
      </c>
      <c r="Q32" s="20">
        <f t="shared" si="7"/>
        <v>9733907</v>
      </c>
      <c r="R32" s="20">
        <f t="shared" si="7"/>
        <v>10161854</v>
      </c>
      <c r="S32" s="20">
        <f t="shared" si="7"/>
        <v>10636891</v>
      </c>
      <c r="T32" s="20">
        <f t="shared" si="7"/>
        <v>11140138</v>
      </c>
      <c r="U32" s="20">
        <f t="shared" si="7"/>
        <v>11755824</v>
      </c>
      <c r="V32" s="20">
        <v>12408775</v>
      </c>
      <c r="W32" s="20">
        <v>13133003</v>
      </c>
      <c r="X32" s="20">
        <v>13283343</v>
      </c>
      <c r="Y32" s="20">
        <v>13159092</v>
      </c>
      <c r="Z32" s="53">
        <v>13777357</v>
      </c>
      <c r="AB32" s="44"/>
      <c r="AC32" s="44"/>
      <c r="AD32" s="44"/>
      <c r="AE32" s="44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</row>
    <row r="33" spans="1:70" s="5" customFormat="1" x14ac:dyDescent="0.35">
      <c r="A33" s="21" t="s">
        <v>33</v>
      </c>
      <c r="B33" s="22" t="s">
        <v>34</v>
      </c>
      <c r="C33" s="23"/>
      <c r="D33" s="10"/>
      <c r="E33" s="24">
        <v>-85233</v>
      </c>
      <c r="F33" s="24">
        <v>-84045</v>
      </c>
      <c r="G33" s="24">
        <v>36491</v>
      </c>
      <c r="H33" s="24">
        <v>225805</v>
      </c>
      <c r="I33" s="24">
        <v>161233</v>
      </c>
      <c r="J33" s="24">
        <v>157735</v>
      </c>
      <c r="K33" s="24">
        <v>149901</v>
      </c>
      <c r="L33" s="24">
        <v>146511</v>
      </c>
      <c r="M33" s="24">
        <v>152116</v>
      </c>
      <c r="N33" s="24">
        <v>201584</v>
      </c>
      <c r="O33" s="54">
        <v>310494</v>
      </c>
      <c r="P33" s="24">
        <v>372728</v>
      </c>
      <c r="Q33" s="24">
        <v>386559</v>
      </c>
      <c r="R33" s="24">
        <v>403132</v>
      </c>
      <c r="S33" s="24">
        <v>474006</v>
      </c>
      <c r="T33" s="24">
        <v>548903</v>
      </c>
      <c r="U33" s="24">
        <v>675096</v>
      </c>
      <c r="V33" s="24">
        <v>669191</v>
      </c>
      <c r="W33" s="24">
        <v>673876</v>
      </c>
      <c r="X33" s="24">
        <v>874614</v>
      </c>
      <c r="Y33" s="24">
        <v>1089918</v>
      </c>
      <c r="Z33" s="54">
        <v>1484683</v>
      </c>
      <c r="AB33" s="44"/>
      <c r="AC33" s="44"/>
      <c r="AD33" s="44"/>
      <c r="AE33" s="44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</row>
    <row r="34" spans="1:70" s="5" customFormat="1" ht="15" thickBot="1" x14ac:dyDescent="0.4">
      <c r="A34" s="33" t="s">
        <v>35</v>
      </c>
      <c r="B34" s="34" t="s">
        <v>36</v>
      </c>
      <c r="C34" s="35"/>
      <c r="D34" s="9"/>
      <c r="E34" s="36">
        <v>5946386</v>
      </c>
      <c r="F34" s="36">
        <v>6161964</v>
      </c>
      <c r="G34" s="36">
        <v>6439171</v>
      </c>
      <c r="H34" s="36">
        <v>6998370</v>
      </c>
      <c r="I34" s="36">
        <v>7444914</v>
      </c>
      <c r="J34" s="36">
        <v>7916223</v>
      </c>
      <c r="K34" s="36">
        <v>8366061</v>
      </c>
      <c r="L34" s="36">
        <v>8759743</v>
      </c>
      <c r="M34" s="36">
        <v>8911894</v>
      </c>
      <c r="N34" s="36">
        <v>9209409</v>
      </c>
      <c r="O34" s="58">
        <v>9463047</v>
      </c>
      <c r="P34" s="36">
        <v>9776830</v>
      </c>
      <c r="Q34" s="36">
        <v>10120466</v>
      </c>
      <c r="R34" s="36">
        <v>10564986</v>
      </c>
      <c r="S34" s="36">
        <v>11110897</v>
      </c>
      <c r="T34" s="36">
        <v>11689041</v>
      </c>
      <c r="U34" s="36">
        <v>12430920</v>
      </c>
      <c r="V34" s="36">
        <v>13077966</v>
      </c>
      <c r="W34" s="36">
        <v>13806879</v>
      </c>
      <c r="X34" s="36">
        <v>14157957</v>
      </c>
      <c r="Y34" s="36">
        <v>14249010</v>
      </c>
      <c r="Z34" s="58">
        <v>15262040</v>
      </c>
      <c r="AB34" s="44"/>
      <c r="AC34" s="44"/>
      <c r="AD34" s="44"/>
      <c r="AE34" s="44"/>
    </row>
    <row r="35" spans="1:70" s="5" customFormat="1" ht="15" thickBot="1" x14ac:dyDescent="0.4">
      <c r="A35" s="37" t="s">
        <v>60</v>
      </c>
      <c r="B35" s="38" t="s">
        <v>59</v>
      </c>
      <c r="C35" s="39"/>
      <c r="D35" s="11"/>
      <c r="E35" s="40">
        <v>4243393</v>
      </c>
      <c r="F35" s="40">
        <v>4627582</v>
      </c>
      <c r="G35" s="40">
        <v>4920549</v>
      </c>
      <c r="H35" s="40">
        <v>5374415</v>
      </c>
      <c r="I35" s="40">
        <v>6203725</v>
      </c>
      <c r="J35" s="40">
        <v>7126194</v>
      </c>
      <c r="K35" s="40">
        <v>8216160</v>
      </c>
      <c r="L35" s="40">
        <v>9239786</v>
      </c>
      <c r="M35" s="40">
        <v>10637772</v>
      </c>
      <c r="N35" s="40">
        <v>13199707</v>
      </c>
      <c r="O35" s="59">
        <v>14866996</v>
      </c>
      <c r="P35" s="40">
        <v>18276440</v>
      </c>
      <c r="Q35" s="40">
        <v>20046500</v>
      </c>
      <c r="R35" s="40">
        <v>22385657</v>
      </c>
      <c r="S35" s="40">
        <v>25168805</v>
      </c>
      <c r="T35" s="40">
        <v>27443022</v>
      </c>
      <c r="U35" s="40">
        <v>29075633</v>
      </c>
      <c r="V35" s="40">
        <v>31922303</v>
      </c>
      <c r="W35" s="40">
        <v>34616302</v>
      </c>
      <c r="X35" s="40">
        <v>38086232</v>
      </c>
      <c r="Y35" s="40">
        <v>41556326</v>
      </c>
      <c r="Z35" s="59">
        <v>47709325</v>
      </c>
      <c r="AB35" s="44"/>
    </row>
    <row r="36" spans="1:70" x14ac:dyDescent="0.35">
      <c r="A36" s="41" t="s">
        <v>57</v>
      </c>
      <c r="D36" s="4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80"/>
      <c r="R36" s="80"/>
      <c r="S36" s="86"/>
      <c r="T36" s="86"/>
      <c r="U36" s="86"/>
      <c r="V36" s="86"/>
      <c r="W36" s="13"/>
      <c r="X36" s="49"/>
      <c r="Y36" s="49"/>
      <c r="Z36" s="13"/>
      <c r="AB36" s="44"/>
    </row>
    <row r="37" spans="1:70" x14ac:dyDescent="0.35">
      <c r="A37" s="41" t="s">
        <v>58</v>
      </c>
      <c r="D37" s="4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83"/>
      <c r="R37" s="83"/>
      <c r="S37" s="85"/>
      <c r="T37" s="85"/>
      <c r="U37" s="85"/>
      <c r="V37" s="85"/>
      <c r="W37" s="13"/>
      <c r="X37" s="48"/>
      <c r="Y37" s="48"/>
      <c r="Z37" s="13"/>
      <c r="AB37" s="44"/>
    </row>
    <row r="38" spans="1:70" x14ac:dyDescent="0.35">
      <c r="A38" s="43" t="s">
        <v>61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83"/>
      <c r="R38" s="83"/>
      <c r="S38" s="84"/>
      <c r="T38" s="82"/>
      <c r="U38" s="82"/>
      <c r="V38" s="82"/>
      <c r="W38" s="13"/>
      <c r="X38" s="13"/>
      <c r="Y38" s="13"/>
      <c r="Z38" s="13"/>
      <c r="AB38" s="44"/>
    </row>
    <row r="39" spans="1:70" x14ac:dyDescent="0.35">
      <c r="E39" s="82"/>
      <c r="F39" s="82"/>
      <c r="G39" s="13"/>
      <c r="H39" s="13"/>
      <c r="I39" s="13"/>
      <c r="J39" s="13"/>
    </row>
  </sheetData>
  <mergeCells count="9">
    <mergeCell ref="B4:D4"/>
    <mergeCell ref="Q36:R36"/>
    <mergeCell ref="P2:Z2"/>
    <mergeCell ref="E39:F39"/>
    <mergeCell ref="Q37:R37"/>
    <mergeCell ref="Q38:R38"/>
    <mergeCell ref="S38:V38"/>
    <mergeCell ref="S37:V37"/>
    <mergeCell ref="S36:V36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scale="65" fitToWidth="2" fitToHeight="0" pageOrder="overThenDown" orientation="landscape" r:id="rId1"/>
  <colBreaks count="1" manualBreakCount="1">
    <brk id="15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46"/>
  <sheetViews>
    <sheetView tabSelected="1" view="pageBreakPreview" zoomScaleNormal="80" zoomScaleSheetLayoutView="100" workbookViewId="0">
      <pane xSplit="4" ySplit="4" topLeftCell="E5" activePane="bottomRight" state="frozen"/>
      <selection activeCell="I21" sqref="I21"/>
      <selection pane="topRight" activeCell="I21" sqref="I21"/>
      <selection pane="bottomLeft" activeCell="I21" sqref="I21"/>
      <selection pane="bottomRight" activeCell="D12" sqref="D12"/>
    </sheetView>
  </sheetViews>
  <sheetFormatPr defaultRowHeight="14.5" x14ac:dyDescent="0.35"/>
  <cols>
    <col min="3" max="3" width="9.81640625" customWidth="1"/>
    <col min="4" max="4" width="55.26953125" customWidth="1"/>
    <col min="5" max="28" width="11.54296875" bestFit="1" customWidth="1"/>
  </cols>
  <sheetData>
    <row r="2" spans="1:35" ht="18.5" x14ac:dyDescent="0.35">
      <c r="A2" s="87" t="s">
        <v>85</v>
      </c>
      <c r="B2" s="87"/>
      <c r="C2" s="87"/>
      <c r="D2" s="8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35" ht="15" thickBot="1" x14ac:dyDescent="0.4">
      <c r="A3" s="88"/>
      <c r="B3" s="88"/>
      <c r="C3" s="88"/>
      <c r="D3" s="88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89"/>
      <c r="AB3" s="89"/>
    </row>
    <row r="4" spans="1:35" ht="17" thickBot="1" x14ac:dyDescent="0.4">
      <c r="A4" s="16"/>
      <c r="B4" s="78" t="s">
        <v>1</v>
      </c>
      <c r="C4" s="78"/>
      <c r="D4" s="79"/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 t="s">
        <v>10</v>
      </c>
      <c r="N4" s="17" t="s">
        <v>11</v>
      </c>
      <c r="O4" s="17" t="s">
        <v>12</v>
      </c>
      <c r="P4" s="52" t="s">
        <v>13</v>
      </c>
      <c r="Q4" s="17" t="s">
        <v>14</v>
      </c>
      <c r="R4" s="17" t="s">
        <v>15</v>
      </c>
      <c r="S4" s="17" t="s">
        <v>16</v>
      </c>
      <c r="T4" s="17" t="s">
        <v>62</v>
      </c>
      <c r="U4" s="17" t="s">
        <v>63</v>
      </c>
      <c r="V4" s="17" t="s">
        <v>64</v>
      </c>
      <c r="W4" s="17" t="s">
        <v>65</v>
      </c>
      <c r="X4" s="17" t="s">
        <v>66</v>
      </c>
      <c r="Y4" s="17" t="s">
        <v>76</v>
      </c>
      <c r="Z4" s="17" t="s">
        <v>82</v>
      </c>
      <c r="AA4" s="17" t="s">
        <v>83</v>
      </c>
      <c r="AB4" s="52" t="s">
        <v>84</v>
      </c>
    </row>
    <row r="5" spans="1:35" x14ac:dyDescent="0.35">
      <c r="A5" s="6"/>
      <c r="B5" s="18" t="s">
        <v>89</v>
      </c>
      <c r="C5" s="19"/>
      <c r="D5" s="7"/>
      <c r="E5" s="61">
        <v>7662544.8340268983</v>
      </c>
      <c r="F5" s="61">
        <v>7834185.2301634122</v>
      </c>
      <c r="G5" s="61">
        <v>7949749.7002063552</v>
      </c>
      <c r="H5" s="61">
        <v>8317243.9852867592</v>
      </c>
      <c r="I5" s="61">
        <v>9005663.598275153</v>
      </c>
      <c r="J5" s="61">
        <v>9697427.0783674158</v>
      </c>
      <c r="K5" s="61">
        <v>9934979.1719108131</v>
      </c>
      <c r="L5" s="61">
        <v>10433761.702631224</v>
      </c>
      <c r="M5" s="61">
        <v>10863499.898399327</v>
      </c>
      <c r="N5" s="61">
        <v>10878252.645975683</v>
      </c>
      <c r="O5" s="61">
        <v>11076583.896463491</v>
      </c>
      <c r="P5" s="67">
        <v>11478517.478222746</v>
      </c>
      <c r="Q5" s="61">
        <v>11805162.667768912</v>
      </c>
      <c r="R5" s="61">
        <v>12076015.856559191</v>
      </c>
      <c r="S5" s="61">
        <v>12465822.822544094</v>
      </c>
      <c r="T5" s="61">
        <v>12880092.820865069</v>
      </c>
      <c r="U5" s="61">
        <v>13246592</v>
      </c>
      <c r="V5" s="61">
        <v>13682195</v>
      </c>
      <c r="W5" s="61">
        <v>14542296</v>
      </c>
      <c r="X5" s="61">
        <v>14631971</v>
      </c>
      <c r="Y5" s="61">
        <v>14547827</v>
      </c>
      <c r="Z5" s="61">
        <v>15359479</v>
      </c>
      <c r="AA5" s="61">
        <v>16202177</v>
      </c>
      <c r="AB5" s="67">
        <v>16121333</v>
      </c>
      <c r="AF5" s="73"/>
      <c r="AG5" s="73"/>
      <c r="AH5" s="73"/>
      <c r="AI5" s="73"/>
    </row>
    <row r="6" spans="1:35" x14ac:dyDescent="0.35">
      <c r="A6" s="21" t="s">
        <v>17</v>
      </c>
      <c r="B6" s="22" t="s">
        <v>87</v>
      </c>
      <c r="C6" s="23"/>
      <c r="D6" s="10"/>
      <c r="E6" s="62">
        <v>5018356.3766177231</v>
      </c>
      <c r="F6" s="62">
        <v>5013941.0900899014</v>
      </c>
      <c r="G6" s="62">
        <v>5077193.6805609306</v>
      </c>
      <c r="H6" s="62">
        <v>5258170.2506552935</v>
      </c>
      <c r="I6" s="62">
        <v>5420793.3394258497</v>
      </c>
      <c r="J6" s="62">
        <v>5789117.3042129911</v>
      </c>
      <c r="K6" s="62">
        <v>5898413.8562884321</v>
      </c>
      <c r="L6" s="62">
        <v>6103888.0454616174</v>
      </c>
      <c r="M6" s="62">
        <v>6153614.3949524323</v>
      </c>
      <c r="N6" s="62">
        <v>6363626.9982235758</v>
      </c>
      <c r="O6" s="62">
        <v>6383524.6301511815</v>
      </c>
      <c r="P6" s="68">
        <v>6556680.4305792451</v>
      </c>
      <c r="Q6" s="62">
        <v>6768528.2995824888</v>
      </c>
      <c r="R6" s="62">
        <v>6981191.7709755516</v>
      </c>
      <c r="S6" s="62">
        <v>7150034.4564839322</v>
      </c>
      <c r="T6" s="62">
        <v>7277451.6781874374</v>
      </c>
      <c r="U6" s="62">
        <v>7306957</v>
      </c>
      <c r="V6" s="62">
        <v>7468900</v>
      </c>
      <c r="W6" s="62">
        <v>7758432</v>
      </c>
      <c r="X6" s="62">
        <v>7831296</v>
      </c>
      <c r="Y6" s="62">
        <v>8137860</v>
      </c>
      <c r="Z6" s="62">
        <v>8424041</v>
      </c>
      <c r="AA6" s="62">
        <v>8784839</v>
      </c>
      <c r="AB6" s="68">
        <v>8982649</v>
      </c>
      <c r="AF6" s="73"/>
      <c r="AG6" s="73"/>
      <c r="AH6" s="73"/>
      <c r="AI6" s="73"/>
    </row>
    <row r="7" spans="1:35" x14ac:dyDescent="0.35">
      <c r="A7" s="25"/>
      <c r="B7" s="12"/>
      <c r="C7" s="26" t="s">
        <v>19</v>
      </c>
      <c r="D7" s="8"/>
      <c r="E7" s="63">
        <v>2293488.3401639373</v>
      </c>
      <c r="F7" s="63">
        <v>2139845.9979373817</v>
      </c>
      <c r="G7" s="63">
        <v>2072269.2471381708</v>
      </c>
      <c r="H7" s="63">
        <v>2101190.86429126</v>
      </c>
      <c r="I7" s="63">
        <v>2118616.9790266119</v>
      </c>
      <c r="J7" s="63">
        <v>2392432.0027994839</v>
      </c>
      <c r="K7" s="63">
        <v>2384981.5480345231</v>
      </c>
      <c r="L7" s="63">
        <v>2520256.8338190569</v>
      </c>
      <c r="M7" s="63">
        <v>2461864.7401817245</v>
      </c>
      <c r="N7" s="63">
        <v>2559066.2120479313</v>
      </c>
      <c r="O7" s="63">
        <v>2425068.0276139425</v>
      </c>
      <c r="P7" s="69">
        <v>2475465.5423885463</v>
      </c>
      <c r="Q7" s="63">
        <v>2506342.8506449466</v>
      </c>
      <c r="R7" s="63">
        <v>2576183.5371227358</v>
      </c>
      <c r="S7" s="63">
        <v>2623259.4499408961</v>
      </c>
      <c r="T7" s="63">
        <v>2597394.9824314527</v>
      </c>
      <c r="U7" s="63">
        <v>2497153</v>
      </c>
      <c r="V7" s="63">
        <v>2531438</v>
      </c>
      <c r="W7" s="63">
        <v>2648128</v>
      </c>
      <c r="X7" s="63">
        <v>2532070</v>
      </c>
      <c r="Y7" s="63">
        <v>2692121</v>
      </c>
      <c r="Z7" s="63">
        <v>2849148</v>
      </c>
      <c r="AA7" s="63">
        <v>3083439</v>
      </c>
      <c r="AB7" s="69">
        <v>3052894</v>
      </c>
      <c r="AF7" s="73"/>
      <c r="AG7" s="73"/>
      <c r="AH7" s="73"/>
      <c r="AI7" s="73"/>
    </row>
    <row r="8" spans="1:35" x14ac:dyDescent="0.35">
      <c r="A8" s="25"/>
      <c r="B8" s="12"/>
      <c r="C8" s="12"/>
      <c r="D8" s="28" t="s">
        <v>41</v>
      </c>
      <c r="E8" s="64">
        <v>1162155.4087080867</v>
      </c>
      <c r="F8" s="64">
        <v>1044427.5693705917</v>
      </c>
      <c r="G8" s="64">
        <v>1002894.5798040545</v>
      </c>
      <c r="H8" s="64">
        <v>1058286.2189868125</v>
      </c>
      <c r="I8" s="64">
        <v>1062470.9700887771</v>
      </c>
      <c r="J8" s="64">
        <v>1276891.0290261232</v>
      </c>
      <c r="K8" s="64">
        <v>1236014.0080732196</v>
      </c>
      <c r="L8" s="64">
        <v>1344198.8063652762</v>
      </c>
      <c r="M8" s="64">
        <v>1278590.1823158241</v>
      </c>
      <c r="N8" s="64">
        <v>1370855.9849782758</v>
      </c>
      <c r="O8" s="64">
        <v>1307739.4449087894</v>
      </c>
      <c r="P8" s="70">
        <v>1356855.3302471093</v>
      </c>
      <c r="Q8" s="64">
        <v>1455250.0923848792</v>
      </c>
      <c r="R8" s="64">
        <v>1476418.6373776672</v>
      </c>
      <c r="S8" s="64">
        <v>1573024.8469426348</v>
      </c>
      <c r="T8" s="64">
        <v>1542822.283874434</v>
      </c>
      <c r="U8" s="64">
        <v>1462455</v>
      </c>
      <c r="V8" s="64">
        <v>1501621</v>
      </c>
      <c r="W8" s="64">
        <v>1565723</v>
      </c>
      <c r="X8" s="64">
        <v>1431198</v>
      </c>
      <c r="Y8" s="64">
        <v>1506263</v>
      </c>
      <c r="Z8" s="64">
        <v>1593985</v>
      </c>
      <c r="AA8" s="64">
        <v>1681708</v>
      </c>
      <c r="AB8" s="70">
        <v>1688825</v>
      </c>
      <c r="AF8" s="73"/>
      <c r="AG8" s="73"/>
      <c r="AH8" s="73"/>
      <c r="AI8" s="73"/>
    </row>
    <row r="9" spans="1:35" x14ac:dyDescent="0.35">
      <c r="A9" s="25"/>
      <c r="B9" s="12"/>
      <c r="C9" s="12"/>
      <c r="D9" s="28" t="s">
        <v>20</v>
      </c>
      <c r="E9" s="64">
        <v>1001745.5519880621</v>
      </c>
      <c r="F9" s="64">
        <v>969276.55085613043</v>
      </c>
      <c r="G9" s="64">
        <v>944772.66963612032</v>
      </c>
      <c r="H9" s="64">
        <v>921308.17438249965</v>
      </c>
      <c r="I9" s="64">
        <v>935124.8627317663</v>
      </c>
      <c r="J9" s="64">
        <v>960653.31331172853</v>
      </c>
      <c r="K9" s="64">
        <v>1002746.389372864</v>
      </c>
      <c r="L9" s="64">
        <v>1030572.5325329547</v>
      </c>
      <c r="M9" s="64">
        <v>1047324.4836695727</v>
      </c>
      <c r="N9" s="64">
        <v>1051028.0859842817</v>
      </c>
      <c r="O9" s="64">
        <v>972151.38496068097</v>
      </c>
      <c r="P9" s="70">
        <v>984172.30376657646</v>
      </c>
      <c r="Q9" s="64">
        <v>897774.91276034992</v>
      </c>
      <c r="R9" s="64">
        <v>951681.4229085627</v>
      </c>
      <c r="S9" s="64">
        <v>904038.42963313614</v>
      </c>
      <c r="T9" s="64">
        <v>898386.48994368664</v>
      </c>
      <c r="U9" s="64">
        <v>912388</v>
      </c>
      <c r="V9" s="64">
        <v>901099</v>
      </c>
      <c r="W9" s="64">
        <v>943042</v>
      </c>
      <c r="X9" s="64">
        <v>977166</v>
      </c>
      <c r="Y9" s="64">
        <v>1067179</v>
      </c>
      <c r="Z9" s="64">
        <v>1152009</v>
      </c>
      <c r="AA9" s="64">
        <v>1289069</v>
      </c>
      <c r="AB9" s="70">
        <v>1277135</v>
      </c>
      <c r="AF9" s="73"/>
      <c r="AG9" s="73"/>
      <c r="AH9" s="73"/>
      <c r="AI9" s="73"/>
    </row>
    <row r="10" spans="1:35" x14ac:dyDescent="0.35">
      <c r="A10" s="25"/>
      <c r="B10" s="12"/>
      <c r="C10" s="12"/>
      <c r="D10" s="28" t="s">
        <v>21</v>
      </c>
      <c r="E10" s="64">
        <v>129587.37946778873</v>
      </c>
      <c r="F10" s="64">
        <v>126141.87771065946</v>
      </c>
      <c r="G10" s="64">
        <v>124601.99769799592</v>
      </c>
      <c r="H10" s="64">
        <v>121596.47092194791</v>
      </c>
      <c r="I10" s="64">
        <v>121021.1462060684</v>
      </c>
      <c r="J10" s="64">
        <v>154887.66046163213</v>
      </c>
      <c r="K10" s="64">
        <v>146221.15058843949</v>
      </c>
      <c r="L10" s="64">
        <v>145485.49492082611</v>
      </c>
      <c r="M10" s="64">
        <v>135950.07419632742</v>
      </c>
      <c r="N10" s="64">
        <v>137182.14108537353</v>
      </c>
      <c r="O10" s="64">
        <v>145177.19774447184</v>
      </c>
      <c r="P10" s="70">
        <v>134437.90837486018</v>
      </c>
      <c r="Q10" s="64">
        <v>153317.84549971734</v>
      </c>
      <c r="R10" s="64">
        <v>148083.47683650604</v>
      </c>
      <c r="S10" s="64">
        <v>146196.17336512503</v>
      </c>
      <c r="T10" s="64">
        <v>156186.20861333213</v>
      </c>
      <c r="U10" s="64">
        <v>122310</v>
      </c>
      <c r="V10" s="64">
        <v>128718</v>
      </c>
      <c r="W10" s="64">
        <v>139363</v>
      </c>
      <c r="X10" s="64">
        <v>123706</v>
      </c>
      <c r="Y10" s="64">
        <v>118679</v>
      </c>
      <c r="Z10" s="64">
        <v>103154</v>
      </c>
      <c r="AA10" s="64">
        <v>112662</v>
      </c>
      <c r="AB10" s="70">
        <v>86934</v>
      </c>
      <c r="AF10" s="73"/>
      <c r="AG10" s="73"/>
      <c r="AH10" s="73"/>
      <c r="AI10" s="73"/>
    </row>
    <row r="11" spans="1:35" x14ac:dyDescent="0.35">
      <c r="A11" s="25"/>
      <c r="B11" s="12"/>
      <c r="C11" s="26" t="s">
        <v>42</v>
      </c>
      <c r="D11" s="8"/>
      <c r="E11" s="63">
        <v>2413171.3529963251</v>
      </c>
      <c r="F11" s="63">
        <v>2548790.8110046778</v>
      </c>
      <c r="G11" s="63">
        <v>2680497.2355546751</v>
      </c>
      <c r="H11" s="63">
        <v>2799540.8519059313</v>
      </c>
      <c r="I11" s="63">
        <v>2932166.2863095398</v>
      </c>
      <c r="J11" s="63">
        <v>3068937.8382534678</v>
      </c>
      <c r="K11" s="63">
        <v>3209572.3184672487</v>
      </c>
      <c r="L11" s="63">
        <v>3299845.202580438</v>
      </c>
      <c r="M11" s="63">
        <v>3429031.681104783</v>
      </c>
      <c r="N11" s="63">
        <v>3542890.1690664408</v>
      </c>
      <c r="O11" s="63">
        <v>3686172.5044905934</v>
      </c>
      <c r="P11" s="69">
        <v>3833038.2766276323</v>
      </c>
      <c r="Q11" s="63">
        <v>4006297.9337416478</v>
      </c>
      <c r="R11" s="63">
        <v>4138768.3735672152</v>
      </c>
      <c r="S11" s="63">
        <v>4257306.9158288203</v>
      </c>
      <c r="T11" s="63">
        <v>4426704.3188082613</v>
      </c>
      <c r="U11" s="63">
        <v>4531885</v>
      </c>
      <c r="V11" s="63">
        <v>4662846</v>
      </c>
      <c r="W11" s="63">
        <v>4830324</v>
      </c>
      <c r="X11" s="63">
        <v>5006731</v>
      </c>
      <c r="Y11" s="63">
        <v>5146701</v>
      </c>
      <c r="Z11" s="63">
        <v>5269009</v>
      </c>
      <c r="AA11" s="63">
        <v>5387611</v>
      </c>
      <c r="AB11" s="69">
        <v>5587033</v>
      </c>
      <c r="AF11" s="73"/>
      <c r="AG11" s="73"/>
      <c r="AH11" s="73"/>
      <c r="AI11" s="73"/>
    </row>
    <row r="12" spans="1:35" x14ac:dyDescent="0.35">
      <c r="A12" s="25"/>
      <c r="B12" s="12"/>
      <c r="C12" s="26" t="s">
        <v>43</v>
      </c>
      <c r="D12" s="8"/>
      <c r="E12" s="63">
        <v>212613.56743704525</v>
      </c>
      <c r="F12" s="63">
        <v>229153.65440228209</v>
      </c>
      <c r="G12" s="63">
        <v>240137.25108543481</v>
      </c>
      <c r="H12" s="63">
        <v>270242.50106352114</v>
      </c>
      <c r="I12" s="63">
        <v>281092.3081671283</v>
      </c>
      <c r="J12" s="63">
        <v>238324.91780791216</v>
      </c>
      <c r="K12" s="63">
        <v>195783.55442484393</v>
      </c>
      <c r="L12" s="63">
        <v>175604.29377836658</v>
      </c>
      <c r="M12" s="63">
        <v>145685.50459669431</v>
      </c>
      <c r="N12" s="63">
        <v>141449.47807800962</v>
      </c>
      <c r="O12" s="63">
        <v>150391.82561946276</v>
      </c>
      <c r="P12" s="69">
        <v>146901.54791336352</v>
      </c>
      <c r="Q12" s="63">
        <v>150841.48811769835</v>
      </c>
      <c r="R12" s="63">
        <v>160514.29596290388</v>
      </c>
      <c r="S12" s="63">
        <v>162764.76778587498</v>
      </c>
      <c r="T12" s="63">
        <v>140810.62930465658</v>
      </c>
      <c r="U12" s="63">
        <v>161737</v>
      </c>
      <c r="V12" s="63">
        <v>157022</v>
      </c>
      <c r="W12" s="63">
        <v>160541</v>
      </c>
      <c r="X12" s="63">
        <v>172129</v>
      </c>
      <c r="Y12" s="63">
        <v>177917</v>
      </c>
      <c r="Z12" s="63">
        <v>183877</v>
      </c>
      <c r="AA12" s="63">
        <v>191354</v>
      </c>
      <c r="AB12" s="69">
        <v>218571</v>
      </c>
      <c r="AF12" s="73"/>
      <c r="AG12" s="73"/>
      <c r="AH12" s="73"/>
      <c r="AI12" s="73"/>
    </row>
    <row r="13" spans="1:35" x14ac:dyDescent="0.35">
      <c r="A13" s="25"/>
      <c r="B13" s="12"/>
      <c r="C13" s="26" t="s">
        <v>44</v>
      </c>
      <c r="D13" s="8"/>
      <c r="E13" s="63">
        <v>99083.116020415982</v>
      </c>
      <c r="F13" s="63">
        <v>96150.626745559799</v>
      </c>
      <c r="G13" s="63">
        <v>84289.946782649815</v>
      </c>
      <c r="H13" s="63">
        <v>87196.033394581522</v>
      </c>
      <c r="I13" s="63">
        <v>88917.765922569582</v>
      </c>
      <c r="J13" s="63">
        <v>89422.545352127432</v>
      </c>
      <c r="K13" s="63">
        <v>108076.43536181634</v>
      </c>
      <c r="L13" s="63">
        <v>108181.71528375626</v>
      </c>
      <c r="M13" s="63">
        <v>117032.4690692304</v>
      </c>
      <c r="N13" s="63">
        <v>120221.13903119406</v>
      </c>
      <c r="O13" s="63">
        <v>121892.27242718262</v>
      </c>
      <c r="P13" s="69">
        <v>101275.06364970247</v>
      </c>
      <c r="Q13" s="63">
        <v>105046.02707819667</v>
      </c>
      <c r="R13" s="63">
        <v>105725.56432269665</v>
      </c>
      <c r="S13" s="63">
        <v>106703.3229283409</v>
      </c>
      <c r="T13" s="63">
        <v>112541.74764306692</v>
      </c>
      <c r="U13" s="63">
        <v>116182</v>
      </c>
      <c r="V13" s="63">
        <v>117594</v>
      </c>
      <c r="W13" s="63">
        <v>119439</v>
      </c>
      <c r="X13" s="63">
        <v>120366</v>
      </c>
      <c r="Y13" s="63">
        <v>121121</v>
      </c>
      <c r="Z13" s="63">
        <v>122007</v>
      </c>
      <c r="AA13" s="63">
        <v>122435</v>
      </c>
      <c r="AB13" s="69">
        <v>124151</v>
      </c>
      <c r="AF13" s="73"/>
      <c r="AG13" s="73"/>
      <c r="AH13" s="73"/>
      <c r="AI13" s="73"/>
    </row>
    <row r="14" spans="1:35" x14ac:dyDescent="0.35">
      <c r="A14" s="21" t="s">
        <v>22</v>
      </c>
      <c r="B14" s="22" t="s">
        <v>88</v>
      </c>
      <c r="C14" s="23"/>
      <c r="D14" s="10"/>
      <c r="E14" s="62">
        <v>2644188.4574091751</v>
      </c>
      <c r="F14" s="62">
        <v>2820244.1400735108</v>
      </c>
      <c r="G14" s="62">
        <v>2872556.0196454246</v>
      </c>
      <c r="H14" s="62">
        <v>3059073.7346314657</v>
      </c>
      <c r="I14" s="62">
        <v>3584870.2588493028</v>
      </c>
      <c r="J14" s="62">
        <v>3908309.7741544242</v>
      </c>
      <c r="K14" s="62">
        <v>4036565.3156223809</v>
      </c>
      <c r="L14" s="62">
        <v>4329873.6571696056</v>
      </c>
      <c r="M14" s="62">
        <v>4709885.5034468938</v>
      </c>
      <c r="N14" s="62">
        <v>4514625.6477521071</v>
      </c>
      <c r="O14" s="62">
        <v>4693059.2663123095</v>
      </c>
      <c r="P14" s="68">
        <v>4921837.0476435022</v>
      </c>
      <c r="Q14" s="62">
        <v>5036634.3681864236</v>
      </c>
      <c r="R14" s="62">
        <v>5094824.0855836384</v>
      </c>
      <c r="S14" s="62">
        <v>5315788.366060162</v>
      </c>
      <c r="T14" s="62">
        <v>5602641.1426776303</v>
      </c>
      <c r="U14" s="62">
        <v>5939635</v>
      </c>
      <c r="V14" s="62">
        <v>6213295</v>
      </c>
      <c r="W14" s="62">
        <v>6783864</v>
      </c>
      <c r="X14" s="62">
        <v>6800675</v>
      </c>
      <c r="Y14" s="62">
        <v>6409967</v>
      </c>
      <c r="Z14" s="62">
        <v>6935438</v>
      </c>
      <c r="AA14" s="62">
        <v>7417338</v>
      </c>
      <c r="AB14" s="68">
        <v>7138684</v>
      </c>
      <c r="AF14" s="73"/>
      <c r="AG14" s="73"/>
      <c r="AH14" s="73"/>
      <c r="AI14" s="73"/>
    </row>
    <row r="15" spans="1:35" x14ac:dyDescent="0.35">
      <c r="A15" s="25"/>
      <c r="B15" s="12"/>
      <c r="C15" s="26" t="s">
        <v>45</v>
      </c>
      <c r="D15" s="8"/>
      <c r="E15" s="63">
        <v>387010.23810288514</v>
      </c>
      <c r="F15" s="63">
        <v>410560.0775216177</v>
      </c>
      <c r="G15" s="63">
        <v>437974.99475073325</v>
      </c>
      <c r="H15" s="63">
        <v>481275.62714690715</v>
      </c>
      <c r="I15" s="63">
        <v>581835.63982337492</v>
      </c>
      <c r="J15" s="63">
        <v>521257.41341078409</v>
      </c>
      <c r="K15" s="63">
        <v>546871.3463831488</v>
      </c>
      <c r="L15" s="63">
        <v>576680.63804521435</v>
      </c>
      <c r="M15" s="63">
        <v>598022.51497439388</v>
      </c>
      <c r="N15" s="63">
        <v>591832.75376453961</v>
      </c>
      <c r="O15" s="63">
        <v>606177.83149362612</v>
      </c>
      <c r="P15" s="69">
        <v>581713.03963644232</v>
      </c>
      <c r="Q15" s="63">
        <v>612310.09187265066</v>
      </c>
      <c r="R15" s="63">
        <v>623161.45005655347</v>
      </c>
      <c r="S15" s="63">
        <v>629518.29605948902</v>
      </c>
      <c r="T15" s="63">
        <v>654371.22759018268</v>
      </c>
      <c r="U15" s="63">
        <v>691258</v>
      </c>
      <c r="V15" s="63">
        <v>685104</v>
      </c>
      <c r="W15" s="63">
        <v>734818</v>
      </c>
      <c r="X15" s="63">
        <v>738791</v>
      </c>
      <c r="Y15" s="63">
        <v>685844</v>
      </c>
      <c r="Z15" s="63">
        <v>697669</v>
      </c>
      <c r="AA15" s="63">
        <v>651768</v>
      </c>
      <c r="AB15" s="69">
        <v>629555</v>
      </c>
      <c r="AF15" s="73"/>
      <c r="AG15" s="73"/>
      <c r="AH15" s="73"/>
      <c r="AI15" s="73"/>
    </row>
    <row r="16" spans="1:35" x14ac:dyDescent="0.35">
      <c r="A16" s="25"/>
      <c r="B16" s="12"/>
      <c r="C16" s="26" t="s">
        <v>46</v>
      </c>
      <c r="D16" s="8"/>
      <c r="E16" s="63">
        <v>1405601.9201351926</v>
      </c>
      <c r="F16" s="63">
        <v>1555622.8579714764</v>
      </c>
      <c r="G16" s="63">
        <v>1622115.6917492812</v>
      </c>
      <c r="H16" s="63">
        <v>1742266.9406378907</v>
      </c>
      <c r="I16" s="63">
        <v>2026951.3983467186</v>
      </c>
      <c r="J16" s="63">
        <v>2345749.7132635568</v>
      </c>
      <c r="K16" s="63">
        <v>2590683.4102846449</v>
      </c>
      <c r="L16" s="63">
        <v>2799583.8108966891</v>
      </c>
      <c r="M16" s="63">
        <v>2971396.2818027562</v>
      </c>
      <c r="N16" s="63">
        <v>2854407.3981721699</v>
      </c>
      <c r="O16" s="63">
        <v>2903662.82214336</v>
      </c>
      <c r="P16" s="69">
        <v>2979531.2781930091</v>
      </c>
      <c r="Q16" s="63">
        <v>3039515.5460329219</v>
      </c>
      <c r="R16" s="63">
        <v>3202692.3887045728</v>
      </c>
      <c r="S16" s="63">
        <v>3387283.1840582732</v>
      </c>
      <c r="T16" s="63">
        <v>3526713.9547530059</v>
      </c>
      <c r="U16" s="63">
        <v>3668778.0000000005</v>
      </c>
      <c r="V16" s="63">
        <v>3847353</v>
      </c>
      <c r="W16" s="63">
        <v>4119706</v>
      </c>
      <c r="X16" s="63">
        <v>4305977</v>
      </c>
      <c r="Y16" s="63">
        <v>3970245.9999999995</v>
      </c>
      <c r="Z16" s="63">
        <v>4388024</v>
      </c>
      <c r="AA16" s="63">
        <v>4864350</v>
      </c>
      <c r="AB16" s="69">
        <v>4606868</v>
      </c>
      <c r="AF16" s="73"/>
      <c r="AG16" s="73"/>
      <c r="AH16" s="73"/>
      <c r="AI16" s="73"/>
    </row>
    <row r="17" spans="1:35" x14ac:dyDescent="0.35">
      <c r="A17" s="25"/>
      <c r="B17" s="12"/>
      <c r="C17" s="12"/>
      <c r="D17" s="28" t="s">
        <v>47</v>
      </c>
      <c r="E17" s="64">
        <v>1117699.3944698432</v>
      </c>
      <c r="F17" s="64">
        <v>1249416.9111191374</v>
      </c>
      <c r="G17" s="64">
        <v>1296092.0932678594</v>
      </c>
      <c r="H17" s="64">
        <v>1395022.8731692457</v>
      </c>
      <c r="I17" s="64">
        <v>1658121.0024425369</v>
      </c>
      <c r="J17" s="64">
        <v>1955447.1480525229</v>
      </c>
      <c r="K17" s="64">
        <v>2167420.4511235133</v>
      </c>
      <c r="L17" s="64">
        <v>2353825.5521897804</v>
      </c>
      <c r="M17" s="64">
        <v>2495527.8135779398</v>
      </c>
      <c r="N17" s="64">
        <v>2344422.6178608369</v>
      </c>
      <c r="O17" s="64">
        <v>2356726.3286543898</v>
      </c>
      <c r="P17" s="70">
        <v>2393526.7120730281</v>
      </c>
      <c r="Q17" s="64">
        <v>2413881.8704137495</v>
      </c>
      <c r="R17" s="64">
        <v>2529946.7520461762</v>
      </c>
      <c r="S17" s="64">
        <v>2667136.07941995</v>
      </c>
      <c r="T17" s="64">
        <v>2755731.9196215039</v>
      </c>
      <c r="U17" s="64">
        <v>2841708.7218924635</v>
      </c>
      <c r="V17" s="64">
        <v>2957914.3844979987</v>
      </c>
      <c r="W17" s="64">
        <v>3162575.9357679589</v>
      </c>
      <c r="X17" s="64">
        <v>3274235.3016279317</v>
      </c>
      <c r="Y17" s="64">
        <v>2906578.3405579822</v>
      </c>
      <c r="Z17" s="64">
        <v>3240794</v>
      </c>
      <c r="AA17" s="64">
        <v>3626559</v>
      </c>
      <c r="AB17" s="70">
        <v>3268778</v>
      </c>
      <c r="AF17" s="73"/>
      <c r="AG17" s="73"/>
      <c r="AH17" s="73"/>
      <c r="AI17" s="73"/>
    </row>
    <row r="18" spans="1:35" x14ac:dyDescent="0.35">
      <c r="A18" s="25"/>
      <c r="B18" s="12"/>
      <c r="C18" s="12"/>
      <c r="D18" s="28" t="s">
        <v>48</v>
      </c>
      <c r="E18" s="64">
        <v>142702.32870222634</v>
      </c>
      <c r="F18" s="64">
        <v>153442.11863594223</v>
      </c>
      <c r="G18" s="64">
        <v>165242.56094517736</v>
      </c>
      <c r="H18" s="64">
        <v>177630.35819036371</v>
      </c>
      <c r="I18" s="64">
        <v>190466.45563829099</v>
      </c>
      <c r="J18" s="64">
        <v>203591.96190415992</v>
      </c>
      <c r="K18" s="64">
        <v>224339.39566132321</v>
      </c>
      <c r="L18" s="64">
        <v>239309.23050943762</v>
      </c>
      <c r="M18" s="64">
        <v>259130.86036474732</v>
      </c>
      <c r="N18" s="64">
        <v>281418.34526737477</v>
      </c>
      <c r="O18" s="64">
        <v>306028.02375958016</v>
      </c>
      <c r="P18" s="70">
        <v>332119.40071143775</v>
      </c>
      <c r="Q18" s="64">
        <v>358818.47716990666</v>
      </c>
      <c r="R18" s="64">
        <v>390062.35841075459</v>
      </c>
      <c r="S18" s="64">
        <v>422385.10848163825</v>
      </c>
      <c r="T18" s="64">
        <v>457082.42777031462</v>
      </c>
      <c r="U18" s="64">
        <v>494948.67524571141</v>
      </c>
      <c r="V18" s="64">
        <v>538400.82385783433</v>
      </c>
      <c r="W18" s="64">
        <v>585867.43415454158</v>
      </c>
      <c r="X18" s="64">
        <v>638625.54988810921</v>
      </c>
      <c r="Y18" s="64">
        <v>647374.33350436448</v>
      </c>
      <c r="Z18" s="64">
        <v>705485</v>
      </c>
      <c r="AA18" s="64">
        <v>768249</v>
      </c>
      <c r="AB18" s="70">
        <v>838435</v>
      </c>
      <c r="AF18" s="73"/>
      <c r="AG18" s="73"/>
      <c r="AH18" s="73"/>
      <c r="AI18" s="73"/>
    </row>
    <row r="19" spans="1:35" x14ac:dyDescent="0.35">
      <c r="A19" s="25"/>
      <c r="B19" s="12"/>
      <c r="C19" s="12"/>
      <c r="D19" s="28" t="s">
        <v>49</v>
      </c>
      <c r="E19" s="64">
        <v>145200.19696312293</v>
      </c>
      <c r="F19" s="64">
        <v>152763.82821639662</v>
      </c>
      <c r="G19" s="64">
        <v>160781.03753624437</v>
      </c>
      <c r="H19" s="64">
        <v>169613.70927828143</v>
      </c>
      <c r="I19" s="64">
        <v>178363.94026589068</v>
      </c>
      <c r="J19" s="64">
        <v>186710.60330687417</v>
      </c>
      <c r="K19" s="64">
        <v>198923.56349980854</v>
      </c>
      <c r="L19" s="64">
        <v>206449.02819747082</v>
      </c>
      <c r="M19" s="64">
        <v>216737.60786006926</v>
      </c>
      <c r="N19" s="64">
        <v>228566.43504395825</v>
      </c>
      <c r="O19" s="64">
        <v>240908.46972939023</v>
      </c>
      <c r="P19" s="70">
        <v>253885.16540854331</v>
      </c>
      <c r="Q19" s="64">
        <v>266815.19844926568</v>
      </c>
      <c r="R19" s="64">
        <v>282683.2782476421</v>
      </c>
      <c r="S19" s="64">
        <v>297761.99615668482</v>
      </c>
      <c r="T19" s="64">
        <v>313899.60736118723</v>
      </c>
      <c r="U19" s="64">
        <v>332120.60286182526</v>
      </c>
      <c r="V19" s="64">
        <v>351037.79164416716</v>
      </c>
      <c r="W19" s="64">
        <v>371262.63007749961</v>
      </c>
      <c r="X19" s="64">
        <v>393116.14848395938</v>
      </c>
      <c r="Y19" s="64">
        <v>416293.32593765308</v>
      </c>
      <c r="Z19" s="64">
        <v>441745</v>
      </c>
      <c r="AA19" s="64">
        <v>469542</v>
      </c>
      <c r="AB19" s="70">
        <v>499655</v>
      </c>
      <c r="AF19" s="73"/>
      <c r="AG19" s="73"/>
      <c r="AH19" s="73"/>
      <c r="AI19" s="73"/>
    </row>
    <row r="20" spans="1:35" x14ac:dyDescent="0.35">
      <c r="A20" s="25"/>
      <c r="B20" s="12"/>
      <c r="C20" s="26" t="s">
        <v>81</v>
      </c>
      <c r="D20" s="8"/>
      <c r="E20" s="63">
        <v>478550.84778311022</v>
      </c>
      <c r="F20" s="63">
        <v>459445.9583326588</v>
      </c>
      <c r="G20" s="63">
        <v>419778.2824871841</v>
      </c>
      <c r="H20" s="63">
        <v>427573.71001640963</v>
      </c>
      <c r="I20" s="63">
        <v>566769.00629914063</v>
      </c>
      <c r="J20" s="63">
        <v>546559.67588350212</v>
      </c>
      <c r="K20" s="63">
        <v>343289.0538418584</v>
      </c>
      <c r="L20" s="63">
        <v>328487.42037590186</v>
      </c>
      <c r="M20" s="63">
        <v>431750.09744014859</v>
      </c>
      <c r="N20" s="63">
        <v>407180.98123850941</v>
      </c>
      <c r="O20" s="63">
        <v>473964.34522618866</v>
      </c>
      <c r="P20" s="69">
        <v>707873.61424693465</v>
      </c>
      <c r="Q20" s="63">
        <v>717927.80852273083</v>
      </c>
      <c r="R20" s="63">
        <v>566094.5682160937</v>
      </c>
      <c r="S20" s="63">
        <v>573706.1187597164</v>
      </c>
      <c r="T20" s="63">
        <v>635857.74187110888</v>
      </c>
      <c r="U20" s="63">
        <v>681030</v>
      </c>
      <c r="V20" s="63">
        <v>690618</v>
      </c>
      <c r="W20" s="63">
        <v>745548</v>
      </c>
      <c r="X20" s="63">
        <v>786907</v>
      </c>
      <c r="Y20" s="63">
        <v>814703</v>
      </c>
      <c r="Z20" s="63">
        <v>888101</v>
      </c>
      <c r="AA20" s="63">
        <v>921821</v>
      </c>
      <c r="AB20" s="69">
        <v>1012553</v>
      </c>
      <c r="AF20" s="73"/>
      <c r="AG20" s="73"/>
      <c r="AH20" s="73"/>
      <c r="AI20" s="73"/>
    </row>
    <row r="21" spans="1:35" x14ac:dyDescent="0.35">
      <c r="A21" s="25"/>
      <c r="B21" s="12"/>
      <c r="C21" s="26" t="s">
        <v>51</v>
      </c>
      <c r="D21" s="8"/>
      <c r="E21" s="63">
        <v>373025.45138798689</v>
      </c>
      <c r="F21" s="63">
        <v>394615.24624775746</v>
      </c>
      <c r="G21" s="63">
        <v>392687.05065822601</v>
      </c>
      <c r="H21" s="63">
        <v>407957.45683025825</v>
      </c>
      <c r="I21" s="63">
        <v>409314.21438006818</v>
      </c>
      <c r="J21" s="63">
        <v>494742.97159658076</v>
      </c>
      <c r="K21" s="63">
        <v>555721.5051127288</v>
      </c>
      <c r="L21" s="63">
        <v>625121.78785180056</v>
      </c>
      <c r="M21" s="63">
        <v>708716.6092295954</v>
      </c>
      <c r="N21" s="63">
        <v>661204.51457688841</v>
      </c>
      <c r="O21" s="63">
        <v>709254.26744913484</v>
      </c>
      <c r="P21" s="69">
        <v>652719.11556711572</v>
      </c>
      <c r="Q21" s="63">
        <v>666880.92175812006</v>
      </c>
      <c r="R21" s="63">
        <v>702875.67860641901</v>
      </c>
      <c r="S21" s="63">
        <v>725280.76718268311</v>
      </c>
      <c r="T21" s="63">
        <v>785698.21846333251</v>
      </c>
      <c r="U21" s="63">
        <v>898569</v>
      </c>
      <c r="V21" s="63">
        <v>990220</v>
      </c>
      <c r="W21" s="63">
        <v>1183792</v>
      </c>
      <c r="X21" s="63">
        <v>969000</v>
      </c>
      <c r="Y21" s="63">
        <v>939174</v>
      </c>
      <c r="Z21" s="63">
        <v>961644</v>
      </c>
      <c r="AA21" s="63">
        <v>979399</v>
      </c>
      <c r="AB21" s="69">
        <v>889708</v>
      </c>
      <c r="AF21" s="73"/>
      <c r="AG21" s="73"/>
      <c r="AH21" s="73"/>
      <c r="AI21" s="73"/>
    </row>
    <row r="22" spans="1:35" x14ac:dyDescent="0.35">
      <c r="A22" s="21" t="s">
        <v>24</v>
      </c>
      <c r="B22" s="22" t="s">
        <v>90</v>
      </c>
      <c r="C22" s="23"/>
      <c r="D22" s="10"/>
      <c r="E22" s="62">
        <v>8144531.9560648464</v>
      </c>
      <c r="F22" s="62">
        <v>8547928.8764151521</v>
      </c>
      <c r="G22" s="62">
        <v>8862106.9696787614</v>
      </c>
      <c r="H22" s="62">
        <v>9363312.2021524515</v>
      </c>
      <c r="I22" s="62">
        <v>10034672.00916451</v>
      </c>
      <c r="J22" s="62">
        <v>10865657.153900098</v>
      </c>
      <c r="K22" s="62">
        <v>11792773.555560365</v>
      </c>
      <c r="L22" s="62">
        <v>12404421.68099576</v>
      </c>
      <c r="M22" s="62">
        <v>12989820.141869415</v>
      </c>
      <c r="N22" s="62">
        <v>13228661.827098493</v>
      </c>
      <c r="O22" s="62">
        <v>13576232.054795241</v>
      </c>
      <c r="P22" s="68">
        <v>13964279.288149476</v>
      </c>
      <c r="Q22" s="62">
        <v>14450865.748901926</v>
      </c>
      <c r="R22" s="62">
        <v>15192532.89558807</v>
      </c>
      <c r="S22" s="62">
        <v>15772481.370507456</v>
      </c>
      <c r="T22" s="62">
        <v>16434535.675899675</v>
      </c>
      <c r="U22" s="62">
        <v>17261613</v>
      </c>
      <c r="V22" s="62">
        <v>18232012</v>
      </c>
      <c r="W22" s="62">
        <v>19317324</v>
      </c>
      <c r="X22" s="62">
        <v>20284070</v>
      </c>
      <c r="Y22" s="62">
        <v>20038838</v>
      </c>
      <c r="Z22" s="62">
        <v>21223003</v>
      </c>
      <c r="AA22" s="62">
        <v>22636951</v>
      </c>
      <c r="AB22" s="68">
        <v>22653398</v>
      </c>
      <c r="AF22" s="73"/>
      <c r="AG22" s="73"/>
      <c r="AH22" s="73"/>
      <c r="AI22" s="73"/>
    </row>
    <row r="23" spans="1:35" x14ac:dyDescent="0.35">
      <c r="A23" s="25"/>
      <c r="B23" s="12"/>
      <c r="C23" s="26" t="s">
        <v>52</v>
      </c>
      <c r="D23" s="8"/>
      <c r="E23" s="63">
        <v>2786055.1188090025</v>
      </c>
      <c r="F23" s="63">
        <v>2921617.6249690307</v>
      </c>
      <c r="G23" s="63">
        <v>2973256.1666935734</v>
      </c>
      <c r="H23" s="63">
        <v>3139553.2011622945</v>
      </c>
      <c r="I23" s="63">
        <v>3455772.6322558015</v>
      </c>
      <c r="J23" s="63">
        <v>3907320.5185316489</v>
      </c>
      <c r="K23" s="63">
        <v>4235836.0592364175</v>
      </c>
      <c r="L23" s="63">
        <v>4452654.0137746315</v>
      </c>
      <c r="M23" s="63">
        <v>4652221.1735363174</v>
      </c>
      <c r="N23" s="63">
        <v>4517382.0307500148</v>
      </c>
      <c r="O23" s="63">
        <v>4569429.0275560794</v>
      </c>
      <c r="P23" s="69">
        <v>4638731.5319736786</v>
      </c>
      <c r="Q23" s="63">
        <v>4684891.5327401441</v>
      </c>
      <c r="R23" s="63">
        <v>4839816.5434677154</v>
      </c>
      <c r="S23" s="63">
        <v>5054009.6034069639</v>
      </c>
      <c r="T23" s="63">
        <v>5172213.2635519868</v>
      </c>
      <c r="U23" s="63">
        <v>5380330</v>
      </c>
      <c r="V23" s="63">
        <v>5727275</v>
      </c>
      <c r="W23" s="63">
        <v>6114661</v>
      </c>
      <c r="X23" s="63">
        <v>6331734</v>
      </c>
      <c r="Y23" s="63">
        <v>5998707</v>
      </c>
      <c r="Z23" s="63">
        <v>6647199</v>
      </c>
      <c r="AA23" s="63">
        <v>7330057</v>
      </c>
      <c r="AB23" s="69">
        <v>7036106</v>
      </c>
      <c r="AF23" s="73"/>
      <c r="AG23" s="73"/>
      <c r="AH23" s="73"/>
      <c r="AI23" s="73"/>
    </row>
    <row r="24" spans="1:35" x14ac:dyDescent="0.35">
      <c r="A24" s="25"/>
      <c r="B24" s="12"/>
      <c r="C24" s="26" t="s">
        <v>77</v>
      </c>
      <c r="D24" s="8"/>
      <c r="E24" s="63">
        <v>1762191.9573492915</v>
      </c>
      <c r="F24" s="63">
        <v>1869521.6290766085</v>
      </c>
      <c r="G24" s="63">
        <v>1900431.5479054775</v>
      </c>
      <c r="H24" s="63">
        <v>2000901.9669597733</v>
      </c>
      <c r="I24" s="63">
        <v>2090111.1809882021</v>
      </c>
      <c r="J24" s="63">
        <v>2195466.4290567115</v>
      </c>
      <c r="K24" s="63">
        <v>2306455.1788789113</v>
      </c>
      <c r="L24" s="63">
        <v>2489833.1768474514</v>
      </c>
      <c r="M24" s="63">
        <v>2539136.8018967966</v>
      </c>
      <c r="N24" s="63">
        <v>2714827.0064375829</v>
      </c>
      <c r="O24" s="63">
        <v>2791665.4187766137</v>
      </c>
      <c r="P24" s="69">
        <v>2865093.1582966344</v>
      </c>
      <c r="Q24" s="63">
        <v>2907973.693854834</v>
      </c>
      <c r="R24" s="63">
        <v>3059426.4404167384</v>
      </c>
      <c r="S24" s="63">
        <v>3192742.9842656069</v>
      </c>
      <c r="T24" s="63">
        <v>3354065.3669158062</v>
      </c>
      <c r="U24" s="63">
        <v>3448607</v>
      </c>
      <c r="V24" s="63">
        <v>3589252</v>
      </c>
      <c r="W24" s="63">
        <v>3707938</v>
      </c>
      <c r="X24" s="63">
        <v>3990773</v>
      </c>
      <c r="Y24" s="63">
        <v>3634152</v>
      </c>
      <c r="Z24" s="63">
        <v>3811190</v>
      </c>
      <c r="AA24" s="63">
        <v>3968552</v>
      </c>
      <c r="AB24" s="69">
        <v>4098372</v>
      </c>
      <c r="AF24" s="73"/>
      <c r="AG24" s="73"/>
      <c r="AH24" s="73"/>
      <c r="AI24" s="73"/>
    </row>
    <row r="25" spans="1:35" x14ac:dyDescent="0.35">
      <c r="A25" s="25"/>
      <c r="B25" s="12"/>
      <c r="C25" s="26" t="s">
        <v>78</v>
      </c>
      <c r="D25" s="8"/>
      <c r="E25" s="63">
        <v>148300.9850065377</v>
      </c>
      <c r="F25" s="63">
        <v>163156.72095033849</v>
      </c>
      <c r="G25" s="63">
        <v>179521.475801366</v>
      </c>
      <c r="H25" s="63">
        <v>197483.86545280647</v>
      </c>
      <c r="I25" s="63">
        <v>217166.18102605958</v>
      </c>
      <c r="J25" s="63">
        <v>238769.28221883668</v>
      </c>
      <c r="K25" s="63">
        <v>262944.96150708449</v>
      </c>
      <c r="L25" s="63">
        <v>275533.36759180459</v>
      </c>
      <c r="M25" s="63">
        <v>289208.51490499481</v>
      </c>
      <c r="N25" s="63">
        <v>303642.18819219706</v>
      </c>
      <c r="O25" s="63">
        <v>318786.71042125626</v>
      </c>
      <c r="P25" s="69">
        <v>334725.23539969459</v>
      </c>
      <c r="Q25" s="63">
        <v>350967.02393412311</v>
      </c>
      <c r="R25" s="63">
        <v>368513.07082446566</v>
      </c>
      <c r="S25" s="63">
        <v>386659.85889765335</v>
      </c>
      <c r="T25" s="63">
        <v>405595.63739642903</v>
      </c>
      <c r="U25" s="63">
        <v>425666</v>
      </c>
      <c r="V25" s="63">
        <v>442789</v>
      </c>
      <c r="W25" s="63">
        <v>460952</v>
      </c>
      <c r="X25" s="63">
        <v>479936</v>
      </c>
      <c r="Y25" s="63">
        <v>499522</v>
      </c>
      <c r="Z25" s="63">
        <v>520024</v>
      </c>
      <c r="AA25" s="63">
        <v>541222</v>
      </c>
      <c r="AB25" s="69">
        <v>563604</v>
      </c>
      <c r="AF25" s="73"/>
      <c r="AG25" s="73"/>
      <c r="AH25" s="73"/>
      <c r="AI25" s="73"/>
    </row>
    <row r="26" spans="1:35" x14ac:dyDescent="0.35">
      <c r="A26" s="25"/>
      <c r="B26" s="12"/>
      <c r="C26" s="26" t="s">
        <v>79</v>
      </c>
      <c r="D26" s="8"/>
      <c r="E26" s="63">
        <v>101149.68120919385</v>
      </c>
      <c r="F26" s="63">
        <v>102656.08804426112</v>
      </c>
      <c r="G26" s="63">
        <v>105235.42770282892</v>
      </c>
      <c r="H26" s="63">
        <v>112675.452173825</v>
      </c>
      <c r="I26" s="63">
        <v>139920.10353693285</v>
      </c>
      <c r="J26" s="63">
        <v>177497.96387635608</v>
      </c>
      <c r="K26" s="63">
        <v>240240.37871277818</v>
      </c>
      <c r="L26" s="63">
        <v>298902.39877439424</v>
      </c>
      <c r="M26" s="63">
        <v>391100.5015887653</v>
      </c>
      <c r="N26" s="63">
        <v>455063.07696030661</v>
      </c>
      <c r="O26" s="63">
        <v>448252.46972047898</v>
      </c>
      <c r="P26" s="69">
        <v>440763.37307669222</v>
      </c>
      <c r="Q26" s="63">
        <v>513329.32236286235</v>
      </c>
      <c r="R26" s="63">
        <v>538781.32534769503</v>
      </c>
      <c r="S26" s="63">
        <v>528909.21779281832</v>
      </c>
      <c r="T26" s="63">
        <v>570757.78258135961</v>
      </c>
      <c r="U26" s="63">
        <v>610952</v>
      </c>
      <c r="V26" s="63">
        <v>675174</v>
      </c>
      <c r="W26" s="63">
        <v>703443</v>
      </c>
      <c r="X26" s="63">
        <v>763216</v>
      </c>
      <c r="Y26" s="63">
        <v>868338</v>
      </c>
      <c r="Z26" s="63">
        <v>953818</v>
      </c>
      <c r="AA26" s="63">
        <v>1125119</v>
      </c>
      <c r="AB26" s="69">
        <v>1096411</v>
      </c>
      <c r="AF26" s="73"/>
      <c r="AG26" s="73"/>
      <c r="AH26" s="73"/>
      <c r="AI26" s="73"/>
    </row>
    <row r="27" spans="1:35" x14ac:dyDescent="0.35">
      <c r="A27" s="25"/>
      <c r="B27" s="12"/>
      <c r="C27" s="26" t="s">
        <v>80</v>
      </c>
      <c r="D27" s="8"/>
      <c r="E27" s="63">
        <v>228779.9687651963</v>
      </c>
      <c r="F27" s="63">
        <v>253572.02696121574</v>
      </c>
      <c r="G27" s="63">
        <v>266571.10797760123</v>
      </c>
      <c r="H27" s="63">
        <v>283228.16818960197</v>
      </c>
      <c r="I27" s="63">
        <v>317470.96485215466</v>
      </c>
      <c r="J27" s="63">
        <v>381983.74773154198</v>
      </c>
      <c r="K27" s="63">
        <v>439568.25535646931</v>
      </c>
      <c r="L27" s="63">
        <v>474187.80934566585</v>
      </c>
      <c r="M27" s="63">
        <v>523939.84281177749</v>
      </c>
      <c r="N27" s="63">
        <v>495489.14703161689</v>
      </c>
      <c r="O27" s="63">
        <v>461583.39950526506</v>
      </c>
      <c r="P27" s="69">
        <v>434421.2456305112</v>
      </c>
      <c r="Q27" s="63">
        <v>431636.76136413828</v>
      </c>
      <c r="R27" s="63">
        <v>461758.96151234477</v>
      </c>
      <c r="S27" s="63">
        <v>478651.27450414503</v>
      </c>
      <c r="T27" s="63">
        <v>504668.90267426509</v>
      </c>
      <c r="U27" s="63">
        <v>530185</v>
      </c>
      <c r="V27" s="63">
        <v>573828</v>
      </c>
      <c r="W27" s="63">
        <v>624079</v>
      </c>
      <c r="X27" s="63">
        <v>662149</v>
      </c>
      <c r="Y27" s="63">
        <v>647435</v>
      </c>
      <c r="Z27" s="63">
        <v>682988</v>
      </c>
      <c r="AA27" s="63">
        <v>730698</v>
      </c>
      <c r="AB27" s="69">
        <v>671556</v>
      </c>
      <c r="AF27" s="73"/>
      <c r="AG27" s="73"/>
      <c r="AH27" s="73"/>
      <c r="AI27" s="73"/>
    </row>
    <row r="28" spans="1:35" x14ac:dyDescent="0.35">
      <c r="A28" s="25"/>
      <c r="B28" s="12"/>
      <c r="C28" s="56" t="s">
        <v>68</v>
      </c>
      <c r="D28" s="8"/>
      <c r="E28" s="63">
        <v>950329.4728177964</v>
      </c>
      <c r="F28" s="63">
        <v>985934.07516550017</v>
      </c>
      <c r="G28" s="63">
        <v>1020427.2019879137</v>
      </c>
      <c r="H28" s="63">
        <v>1052954.0311665521</v>
      </c>
      <c r="I28" s="63">
        <v>1089218.8810885183</v>
      </c>
      <c r="J28" s="63">
        <v>1125966.7915792821</v>
      </c>
      <c r="K28" s="63">
        <v>1167041.1044227472</v>
      </c>
      <c r="L28" s="63">
        <v>1211486.3634519738</v>
      </c>
      <c r="M28" s="63">
        <v>1258790.2001461957</v>
      </c>
      <c r="N28" s="63">
        <v>1309316.0142664916</v>
      </c>
      <c r="O28" s="63">
        <v>1361721.2739206729</v>
      </c>
      <c r="P28" s="69">
        <v>1417680.9447863889</v>
      </c>
      <c r="Q28" s="63">
        <v>1468631.6695464985</v>
      </c>
      <c r="R28" s="63">
        <v>1533340.1035791941</v>
      </c>
      <c r="S28" s="63">
        <v>1593526.0614190623</v>
      </c>
      <c r="T28" s="63">
        <v>1657448.6934878067</v>
      </c>
      <c r="U28" s="63">
        <v>1735453</v>
      </c>
      <c r="V28" s="63">
        <v>1798794</v>
      </c>
      <c r="W28" s="63">
        <v>1863846</v>
      </c>
      <c r="X28" s="63">
        <v>1932853</v>
      </c>
      <c r="Y28" s="63">
        <v>2006873</v>
      </c>
      <c r="Z28" s="63">
        <v>2080095</v>
      </c>
      <c r="AA28" s="63">
        <v>2156942</v>
      </c>
      <c r="AB28" s="69">
        <v>2235936</v>
      </c>
      <c r="AF28" s="73"/>
      <c r="AG28" s="73"/>
      <c r="AH28" s="73"/>
      <c r="AI28" s="73"/>
    </row>
    <row r="29" spans="1:35" x14ac:dyDescent="0.35">
      <c r="A29" s="25"/>
      <c r="B29" s="12"/>
      <c r="C29" s="26" t="s">
        <v>69</v>
      </c>
      <c r="D29" s="8"/>
      <c r="E29" s="63">
        <v>774210.62411111477</v>
      </c>
      <c r="F29" s="63">
        <v>786887.58139787032</v>
      </c>
      <c r="G29" s="63">
        <v>838038.17975346628</v>
      </c>
      <c r="H29" s="63">
        <v>889990.70553126396</v>
      </c>
      <c r="I29" s="63">
        <v>941656.95740833902</v>
      </c>
      <c r="J29" s="63">
        <v>990794.78466597979</v>
      </c>
      <c r="K29" s="63">
        <v>1085282.8313222409</v>
      </c>
      <c r="L29" s="63">
        <v>1065491.1847894737</v>
      </c>
      <c r="M29" s="63">
        <v>1070320.0791519263</v>
      </c>
      <c r="N29" s="63">
        <v>959589.59613875975</v>
      </c>
      <c r="O29" s="63">
        <v>1039458.255720283</v>
      </c>
      <c r="P29" s="69">
        <v>1117537.124774192</v>
      </c>
      <c r="Q29" s="63">
        <v>1254956.7229813468</v>
      </c>
      <c r="R29" s="63">
        <v>1380048.7699026926</v>
      </c>
      <c r="S29" s="63">
        <v>1261099.4850409534</v>
      </c>
      <c r="T29" s="63">
        <v>1359824.1850094302</v>
      </c>
      <c r="U29" s="63">
        <v>1458465</v>
      </c>
      <c r="V29" s="63">
        <v>1547990</v>
      </c>
      <c r="W29" s="63">
        <v>1717130</v>
      </c>
      <c r="X29" s="63">
        <v>1776775</v>
      </c>
      <c r="Y29" s="63">
        <v>1830153</v>
      </c>
      <c r="Z29" s="63">
        <v>1820093</v>
      </c>
      <c r="AA29" s="63">
        <v>1853122</v>
      </c>
      <c r="AB29" s="69">
        <v>1686607</v>
      </c>
      <c r="AF29" s="73"/>
      <c r="AG29" s="73"/>
      <c r="AH29" s="73"/>
      <c r="AI29" s="73"/>
    </row>
    <row r="30" spans="1:35" x14ac:dyDescent="0.35">
      <c r="A30" s="25"/>
      <c r="B30" s="12"/>
      <c r="C30" s="26" t="s">
        <v>70</v>
      </c>
      <c r="D30" s="8"/>
      <c r="E30" s="63">
        <v>354346.92585051502</v>
      </c>
      <c r="F30" s="63">
        <v>364274.91210010304</v>
      </c>
      <c r="G30" s="63">
        <v>394859.08309746243</v>
      </c>
      <c r="H30" s="63">
        <v>435230.89025888353</v>
      </c>
      <c r="I30" s="63">
        <v>476683.97264920024</v>
      </c>
      <c r="J30" s="63">
        <v>491456.51868841681</v>
      </c>
      <c r="K30" s="63">
        <v>581970.12270836777</v>
      </c>
      <c r="L30" s="63">
        <v>588592.77972213528</v>
      </c>
      <c r="M30" s="63">
        <v>632653.37507712527</v>
      </c>
      <c r="N30" s="63">
        <v>691678.90053175297</v>
      </c>
      <c r="O30" s="63">
        <v>687671.51165700529</v>
      </c>
      <c r="P30" s="69">
        <v>717632.63246817223</v>
      </c>
      <c r="Q30" s="63">
        <v>710974.34324718907</v>
      </c>
      <c r="R30" s="63">
        <v>754703.46952579333</v>
      </c>
      <c r="S30" s="63">
        <v>874642.78071253223</v>
      </c>
      <c r="T30" s="63">
        <v>859989.04154415277</v>
      </c>
      <c r="U30" s="63">
        <v>954556</v>
      </c>
      <c r="V30" s="63">
        <v>939569</v>
      </c>
      <c r="W30" s="63">
        <v>972853</v>
      </c>
      <c r="X30" s="63">
        <v>991899</v>
      </c>
      <c r="Y30" s="63">
        <v>1024760</v>
      </c>
      <c r="Z30" s="63">
        <v>1012428</v>
      </c>
      <c r="AA30" s="63">
        <v>1071645</v>
      </c>
      <c r="AB30" s="69">
        <v>1178182</v>
      </c>
      <c r="AF30" s="73"/>
      <c r="AG30" s="73"/>
      <c r="AH30" s="73"/>
      <c r="AI30" s="73"/>
    </row>
    <row r="31" spans="1:35" x14ac:dyDescent="0.35">
      <c r="A31" s="25"/>
      <c r="B31" s="12"/>
      <c r="C31" s="26" t="s">
        <v>71</v>
      </c>
      <c r="D31" s="8"/>
      <c r="E31" s="63">
        <v>118602.53250045415</v>
      </c>
      <c r="F31" s="63">
        <v>123864.02235115021</v>
      </c>
      <c r="G31" s="63">
        <v>130834.21894857072</v>
      </c>
      <c r="H31" s="63">
        <v>140671.69089057131</v>
      </c>
      <c r="I31" s="63">
        <v>147683.30458043714</v>
      </c>
      <c r="J31" s="63">
        <v>155050.89379777992</v>
      </c>
      <c r="K31" s="63">
        <v>171910.16232526145</v>
      </c>
      <c r="L31" s="63">
        <v>191023.26475041258</v>
      </c>
      <c r="M31" s="63">
        <v>206309.87344587588</v>
      </c>
      <c r="N31" s="63">
        <v>267262.72885124217</v>
      </c>
      <c r="O31" s="63">
        <v>286804.05572218751</v>
      </c>
      <c r="P31" s="69">
        <v>291628.88873091165</v>
      </c>
      <c r="Q31" s="63">
        <v>320709.23602700711</v>
      </c>
      <c r="R31" s="63">
        <v>347501.63059694861</v>
      </c>
      <c r="S31" s="63">
        <v>367958.88722512149</v>
      </c>
      <c r="T31" s="63">
        <v>394102.33678701741</v>
      </c>
      <c r="U31" s="63">
        <v>419645</v>
      </c>
      <c r="V31" s="63">
        <v>470322</v>
      </c>
      <c r="W31" s="63">
        <v>497098</v>
      </c>
      <c r="X31" s="63">
        <v>535541</v>
      </c>
      <c r="Y31" s="63">
        <v>568638</v>
      </c>
      <c r="Z31" s="63">
        <v>585137</v>
      </c>
      <c r="AA31" s="63">
        <v>600835</v>
      </c>
      <c r="AB31" s="69">
        <v>664365</v>
      </c>
      <c r="AF31" s="73"/>
      <c r="AG31" s="73"/>
      <c r="AH31" s="73"/>
      <c r="AI31" s="73"/>
    </row>
    <row r="32" spans="1:35" x14ac:dyDescent="0.35">
      <c r="A32" s="25"/>
      <c r="B32" s="12"/>
      <c r="C32" s="26" t="s">
        <v>72</v>
      </c>
      <c r="D32" s="8"/>
      <c r="E32" s="63">
        <v>920564.68964574346</v>
      </c>
      <c r="F32" s="63">
        <v>976444.19539907482</v>
      </c>
      <c r="G32" s="63">
        <v>1052932.5598104999</v>
      </c>
      <c r="H32" s="63">
        <v>1110622.2303668789</v>
      </c>
      <c r="I32" s="63">
        <v>1158987.8307788649</v>
      </c>
      <c r="J32" s="63">
        <v>1201350.223753545</v>
      </c>
      <c r="K32" s="63">
        <v>1301524.5010900877</v>
      </c>
      <c r="L32" s="63">
        <v>1356717.3219478182</v>
      </c>
      <c r="M32" s="63">
        <v>1426139.7793096402</v>
      </c>
      <c r="N32" s="63">
        <v>1514411.1379385283</v>
      </c>
      <c r="O32" s="63">
        <v>1610859.9317953959</v>
      </c>
      <c r="P32" s="69">
        <v>1706065.1530126026</v>
      </c>
      <c r="Q32" s="63">
        <v>1806795.4428437832</v>
      </c>
      <c r="R32" s="63">
        <v>1908642.5804144833</v>
      </c>
      <c r="S32" s="63">
        <v>2034281.2172426009</v>
      </c>
      <c r="T32" s="63">
        <v>2155870.4659514218</v>
      </c>
      <c r="U32" s="63">
        <v>2297754</v>
      </c>
      <c r="V32" s="63">
        <v>2467019</v>
      </c>
      <c r="W32" s="63">
        <v>2655324</v>
      </c>
      <c r="X32" s="63">
        <v>2819194</v>
      </c>
      <c r="Y32" s="63">
        <v>2960260</v>
      </c>
      <c r="Z32" s="63">
        <v>3110031</v>
      </c>
      <c r="AA32" s="63">
        <v>3258759</v>
      </c>
      <c r="AB32" s="69">
        <v>3422259</v>
      </c>
      <c r="AF32" s="73"/>
      <c r="AG32" s="73"/>
      <c r="AH32" s="73"/>
      <c r="AI32" s="73"/>
    </row>
    <row r="33" spans="1:45" x14ac:dyDescent="0.35">
      <c r="A33" s="29" t="s">
        <v>26</v>
      </c>
      <c r="B33" s="22" t="s">
        <v>40</v>
      </c>
      <c r="C33" s="30"/>
      <c r="D33" s="10"/>
      <c r="E33" s="62">
        <v>15807076.790091746</v>
      </c>
      <c r="F33" s="62">
        <v>16382114.106578564</v>
      </c>
      <c r="G33" s="62">
        <v>16811856.669885118</v>
      </c>
      <c r="H33" s="62">
        <v>17680556.187439211</v>
      </c>
      <c r="I33" s="62">
        <v>19040335.607439663</v>
      </c>
      <c r="J33" s="62">
        <v>20563084.232267514</v>
      </c>
      <c r="K33" s="62">
        <v>21727752.72747118</v>
      </c>
      <c r="L33" s="62">
        <v>22838183.383626983</v>
      </c>
      <c r="M33" s="62">
        <v>23853320.040268742</v>
      </c>
      <c r="N33" s="62">
        <v>24106914.473074175</v>
      </c>
      <c r="O33" s="62">
        <v>24652815.951258734</v>
      </c>
      <c r="P33" s="68">
        <v>25442796.766372222</v>
      </c>
      <c r="Q33" s="62">
        <v>26256028.416670837</v>
      </c>
      <c r="R33" s="62">
        <v>27268548.752147261</v>
      </c>
      <c r="S33" s="62">
        <v>28238304.193051551</v>
      </c>
      <c r="T33" s="62">
        <v>29314628.496764742</v>
      </c>
      <c r="U33" s="62">
        <v>30508205</v>
      </c>
      <c r="V33" s="62">
        <v>31914207</v>
      </c>
      <c r="W33" s="62">
        <v>33859620</v>
      </c>
      <c r="X33" s="62">
        <v>34916041</v>
      </c>
      <c r="Y33" s="62">
        <v>34586665</v>
      </c>
      <c r="Z33" s="62">
        <v>36582482</v>
      </c>
      <c r="AA33" s="62">
        <v>38839128</v>
      </c>
      <c r="AB33" s="68">
        <v>38774731</v>
      </c>
      <c r="AF33" s="73"/>
      <c r="AG33" s="73"/>
      <c r="AH33" s="73"/>
      <c r="AI33" s="73"/>
    </row>
    <row r="34" spans="1:45" x14ac:dyDescent="0.35">
      <c r="A34" s="31" t="s">
        <v>27</v>
      </c>
      <c r="B34" s="26" t="s">
        <v>28</v>
      </c>
      <c r="C34" s="32"/>
      <c r="D34" s="7"/>
      <c r="E34" s="74">
        <v>899578.65071518393</v>
      </c>
      <c r="F34" s="74">
        <v>933975.75666213722</v>
      </c>
      <c r="G34" s="74">
        <v>946397.39258239348</v>
      </c>
      <c r="H34" s="74">
        <v>1086357.1048368234</v>
      </c>
      <c r="I34" s="74">
        <v>1190433.4586826717</v>
      </c>
      <c r="J34" s="74">
        <v>1170938.4108677574</v>
      </c>
      <c r="K34" s="74">
        <v>1321800.99008843</v>
      </c>
      <c r="L34" s="74">
        <v>1297188.3501751295</v>
      </c>
      <c r="M34" s="74">
        <v>1359206.360739629</v>
      </c>
      <c r="N34" s="74">
        <v>1600447.7039007093</v>
      </c>
      <c r="O34" s="74">
        <v>1377395.1158331125</v>
      </c>
      <c r="P34" s="75">
        <v>1456850.1250419654</v>
      </c>
      <c r="Q34" s="74">
        <v>1531323.8263909535</v>
      </c>
      <c r="R34" s="74">
        <v>1489924.2477559205</v>
      </c>
      <c r="S34" s="74">
        <v>1591092.5995955956</v>
      </c>
      <c r="T34" s="74">
        <v>1680356.9855671576</v>
      </c>
      <c r="U34" s="74">
        <v>2442880</v>
      </c>
      <c r="V34" s="74">
        <v>2483605</v>
      </c>
      <c r="W34" s="74">
        <v>2610793</v>
      </c>
      <c r="X34" s="74">
        <v>2555422</v>
      </c>
      <c r="Y34" s="74">
        <v>2449628</v>
      </c>
      <c r="Z34" s="74">
        <v>2894190</v>
      </c>
      <c r="AA34" s="74">
        <v>2906476</v>
      </c>
      <c r="AB34" s="75">
        <v>2819169</v>
      </c>
      <c r="AF34" s="73"/>
      <c r="AG34" s="73"/>
      <c r="AH34" s="73"/>
      <c r="AI34" s="73"/>
    </row>
    <row r="35" spans="1:45" x14ac:dyDescent="0.35">
      <c r="A35" s="21" t="s">
        <v>29</v>
      </c>
      <c r="B35" s="57" t="s">
        <v>30</v>
      </c>
      <c r="C35" s="23"/>
      <c r="D35" s="10"/>
      <c r="E35" s="76">
        <v>66629.757921474898</v>
      </c>
      <c r="F35" s="76">
        <v>68478.574133463582</v>
      </c>
      <c r="G35" s="76">
        <v>63098.877991190522</v>
      </c>
      <c r="H35" s="76">
        <v>115987.76672626636</v>
      </c>
      <c r="I35" s="76">
        <v>119241.89659929572</v>
      </c>
      <c r="J35" s="76">
        <v>159065.22881790568</v>
      </c>
      <c r="K35" s="76">
        <v>168958.05187938153</v>
      </c>
      <c r="L35" s="76">
        <v>237776.07092174934</v>
      </c>
      <c r="M35" s="76">
        <v>808196.31135366578</v>
      </c>
      <c r="N35" s="76">
        <v>455579.37733202317</v>
      </c>
      <c r="O35" s="76">
        <v>399217.82070767501</v>
      </c>
      <c r="P35" s="77">
        <v>581713.07515036338</v>
      </c>
      <c r="Q35" s="76">
        <v>672620.89687926101</v>
      </c>
      <c r="R35" s="76">
        <v>459677.92718678381</v>
      </c>
      <c r="S35" s="76">
        <v>365702.14732191915</v>
      </c>
      <c r="T35" s="76">
        <v>288529.25760436687</v>
      </c>
      <c r="U35" s="76">
        <v>226036</v>
      </c>
      <c r="V35" s="76">
        <v>222184</v>
      </c>
      <c r="W35" s="76">
        <v>192402</v>
      </c>
      <c r="X35" s="76">
        <v>287359</v>
      </c>
      <c r="Y35" s="76">
        <v>325947</v>
      </c>
      <c r="Z35" s="76">
        <v>375056</v>
      </c>
      <c r="AA35" s="76">
        <v>779803</v>
      </c>
      <c r="AB35" s="77">
        <v>630088</v>
      </c>
      <c r="AF35" s="73"/>
      <c r="AG35" s="73"/>
      <c r="AH35" s="73"/>
      <c r="AI35" s="73"/>
    </row>
    <row r="36" spans="1:45" x14ac:dyDescent="0.35">
      <c r="A36" s="31" t="s">
        <v>31</v>
      </c>
      <c r="B36" s="18" t="s">
        <v>91</v>
      </c>
      <c r="C36" s="32"/>
      <c r="D36" s="7"/>
      <c r="E36" s="61">
        <v>16640025.682885455</v>
      </c>
      <c r="F36" s="61">
        <v>17247611.289107237</v>
      </c>
      <c r="G36" s="61">
        <v>17695155.18447632</v>
      </c>
      <c r="H36" s="61">
        <v>18650925.525549766</v>
      </c>
      <c r="I36" s="61">
        <v>20111527.169523038</v>
      </c>
      <c r="J36" s="61">
        <v>21574957.414317366</v>
      </c>
      <c r="K36" s="61">
        <v>22880595.66568023</v>
      </c>
      <c r="L36" s="61">
        <v>23897595.662880365</v>
      </c>
      <c r="M36" s="61">
        <v>24404330.089654706</v>
      </c>
      <c r="N36" s="61">
        <v>25251782.799642861</v>
      </c>
      <c r="O36" s="61">
        <v>25630993.24638417</v>
      </c>
      <c r="P36" s="67">
        <v>26317933.816263825</v>
      </c>
      <c r="Q36" s="61">
        <v>27114731.346182529</v>
      </c>
      <c r="R36" s="61">
        <v>28298795.072716396</v>
      </c>
      <c r="S36" s="61">
        <v>29463694.645325225</v>
      </c>
      <c r="T36" s="61">
        <v>30706456.22472753</v>
      </c>
      <c r="U36" s="61">
        <v>32725049</v>
      </c>
      <c r="V36" s="61">
        <v>34175628</v>
      </c>
      <c r="W36" s="61">
        <v>36278011</v>
      </c>
      <c r="X36" s="61">
        <v>37184104</v>
      </c>
      <c r="Y36" s="61">
        <v>36710346</v>
      </c>
      <c r="Z36" s="61">
        <v>39101616</v>
      </c>
      <c r="AA36" s="61">
        <v>40965801</v>
      </c>
      <c r="AB36" s="67">
        <v>40963812</v>
      </c>
      <c r="AF36" s="73"/>
      <c r="AG36" s="73"/>
      <c r="AH36" s="73"/>
      <c r="AI36" s="73"/>
    </row>
    <row r="37" spans="1:45" x14ac:dyDescent="0.35">
      <c r="A37" s="21" t="s">
        <v>33</v>
      </c>
      <c r="B37" s="22" t="s">
        <v>73</v>
      </c>
      <c r="C37" s="23"/>
      <c r="D37" s="10"/>
      <c r="E37" s="62">
        <v>-256166.23784190125</v>
      </c>
      <c r="F37" s="62">
        <v>-256563.41225512442</v>
      </c>
      <c r="G37" s="62">
        <v>12707.0852531774</v>
      </c>
      <c r="H37" s="62">
        <v>460011.66965095227</v>
      </c>
      <c r="I37" s="62">
        <v>319073.3446995783</v>
      </c>
      <c r="J37" s="62">
        <v>309247.91847013781</v>
      </c>
      <c r="K37" s="62">
        <v>294037.74312925048</v>
      </c>
      <c r="L37" s="62">
        <v>272424.66208080447</v>
      </c>
      <c r="M37" s="62">
        <v>292903.3870062505</v>
      </c>
      <c r="N37" s="62">
        <v>400273.02098592161</v>
      </c>
      <c r="O37" s="62">
        <v>668701.59318575659</v>
      </c>
      <c r="P37" s="68">
        <v>823458.74739917798</v>
      </c>
      <c r="Q37" s="62">
        <v>858351.27831077785</v>
      </c>
      <c r="R37" s="62">
        <v>889874.86932108842</v>
      </c>
      <c r="S37" s="62">
        <v>1052148.1471268565</v>
      </c>
      <c r="T37" s="62">
        <v>1228502.5747396045</v>
      </c>
      <c r="U37" s="62">
        <v>1492194</v>
      </c>
      <c r="V37" s="62">
        <v>1479873</v>
      </c>
      <c r="W37" s="62">
        <v>1484165</v>
      </c>
      <c r="X37" s="62">
        <v>1934448</v>
      </c>
      <c r="Y37" s="62">
        <v>2424050</v>
      </c>
      <c r="Z37" s="62">
        <v>3275406</v>
      </c>
      <c r="AA37" s="62">
        <v>2806550</v>
      </c>
      <c r="AB37" s="68">
        <v>2623741</v>
      </c>
      <c r="AF37" s="73"/>
      <c r="AG37" s="73"/>
      <c r="AH37" s="73"/>
      <c r="AI37" s="73"/>
    </row>
    <row r="38" spans="1:45" ht="15" thickBot="1" x14ac:dyDescent="0.4">
      <c r="A38" s="33" t="s">
        <v>35</v>
      </c>
      <c r="B38" s="34" t="s">
        <v>36</v>
      </c>
      <c r="C38" s="35"/>
      <c r="D38" s="9"/>
      <c r="E38" s="65">
        <v>16383859.445043555</v>
      </c>
      <c r="F38" s="65">
        <v>16991047.876852114</v>
      </c>
      <c r="G38" s="65">
        <v>17707862.269729499</v>
      </c>
      <c r="H38" s="65">
        <v>19110937.195200719</v>
      </c>
      <c r="I38" s="65">
        <v>20430600.514222614</v>
      </c>
      <c r="J38" s="65">
        <v>21884205.332787503</v>
      </c>
      <c r="K38" s="65">
        <v>23174633.408809479</v>
      </c>
      <c r="L38" s="65">
        <v>24170020.324961171</v>
      </c>
      <c r="M38" s="65">
        <v>24697233.476660956</v>
      </c>
      <c r="N38" s="65">
        <v>25652055.820628781</v>
      </c>
      <c r="O38" s="65">
        <v>26299694.839569926</v>
      </c>
      <c r="P38" s="71">
        <v>27141392.563663002</v>
      </c>
      <c r="Q38" s="65">
        <v>27973082.624493308</v>
      </c>
      <c r="R38" s="65">
        <v>29188669.942037486</v>
      </c>
      <c r="S38" s="65">
        <v>30515842.792452082</v>
      </c>
      <c r="T38" s="65">
        <v>31934958.799467135</v>
      </c>
      <c r="U38" s="65">
        <v>34217243</v>
      </c>
      <c r="V38" s="65">
        <v>35655501</v>
      </c>
      <c r="W38" s="65">
        <v>37762176</v>
      </c>
      <c r="X38" s="65">
        <v>39118552</v>
      </c>
      <c r="Y38" s="65">
        <v>39134396</v>
      </c>
      <c r="Z38" s="65">
        <v>42377022</v>
      </c>
      <c r="AA38" s="65">
        <v>43772351</v>
      </c>
      <c r="AB38" s="71">
        <v>43587553</v>
      </c>
      <c r="AF38" s="73"/>
      <c r="AG38" s="73"/>
      <c r="AH38" s="73"/>
      <c r="AI38" s="73"/>
    </row>
    <row r="39" spans="1:45" ht="15" thickBot="1" x14ac:dyDescent="0.4">
      <c r="A39" s="37" t="s">
        <v>60</v>
      </c>
      <c r="B39" s="38" t="s">
        <v>59</v>
      </c>
      <c r="C39" s="39"/>
      <c r="D39" s="11"/>
      <c r="E39" s="66">
        <v>5147094.9613246312</v>
      </c>
      <c r="F39" s="66">
        <v>5655817.9078992531</v>
      </c>
      <c r="G39" s="66">
        <v>6030116.9870062554</v>
      </c>
      <c r="H39" s="66">
        <v>6581622.9877671329</v>
      </c>
      <c r="I39" s="66">
        <v>7611677.9028801732</v>
      </c>
      <c r="J39" s="66">
        <v>8619231.7967992015</v>
      </c>
      <c r="K39" s="66">
        <v>9689070.7737230975</v>
      </c>
      <c r="L39" s="66">
        <v>11165234.33963877</v>
      </c>
      <c r="M39" s="66">
        <v>12647136.76080171</v>
      </c>
      <c r="N39" s="66">
        <v>14705697.558496986</v>
      </c>
      <c r="O39" s="66">
        <v>16507053.350271359</v>
      </c>
      <c r="P39" s="72">
        <v>19731030.411379207</v>
      </c>
      <c r="Q39" s="66">
        <v>22344639.137167402</v>
      </c>
      <c r="R39" s="66">
        <v>25042169.405187108</v>
      </c>
      <c r="S39" s="66">
        <v>27952815.352717996</v>
      </c>
      <c r="T39" s="66">
        <v>30425879.918414775</v>
      </c>
      <c r="U39" s="66">
        <v>32725049</v>
      </c>
      <c r="V39" s="66">
        <v>35552819</v>
      </c>
      <c r="W39" s="66">
        <v>39189810</v>
      </c>
      <c r="X39" s="66">
        <v>43798401</v>
      </c>
      <c r="Y39" s="66">
        <v>47540409</v>
      </c>
      <c r="Z39" s="66">
        <v>55836225</v>
      </c>
      <c r="AA39" s="66">
        <v>66639672</v>
      </c>
      <c r="AB39" s="72">
        <v>84068755</v>
      </c>
      <c r="AF39" s="73"/>
      <c r="AG39" s="73"/>
      <c r="AH39" s="73"/>
      <c r="AI39" s="73"/>
      <c r="AS39" s="60"/>
    </row>
    <row r="40" spans="1:45" x14ac:dyDescent="0.35">
      <c r="A40" s="41" t="s">
        <v>92</v>
      </c>
      <c r="B40" s="1"/>
      <c r="C40" s="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45" x14ac:dyDescent="0.35">
      <c r="A41" s="41" t="s">
        <v>58</v>
      </c>
      <c r="B41" s="1"/>
      <c r="C41" s="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45" x14ac:dyDescent="0.35">
      <c r="A42" s="43" t="s">
        <v>61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5" spans="1:45" x14ac:dyDescent="0.3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 spans="1:45" x14ac:dyDescent="0.35"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</sheetData>
  <mergeCells count="3">
    <mergeCell ref="A2:D3"/>
    <mergeCell ref="AA3:AB3"/>
    <mergeCell ref="B4:D4"/>
  </mergeCells>
  <printOptions verticalCentered="1"/>
  <pageMargins left="0.70866141732283505" right="0.70866141732283505" top="0.74803149606299202" bottom="0.74803149606299202" header="0.31496062992126" footer="0.31496062992126"/>
  <pageSetup scale="5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GDP(2005-06) </vt:lpstr>
      <vt:lpstr>GDP(2015-16)</vt:lpstr>
      <vt:lpstr>'GDP(2005-06) '!Print_Area</vt:lpstr>
      <vt:lpstr>'GDP(2015-16)'!Print_Area</vt:lpstr>
      <vt:lpstr>'GDP(2005-06) '!Print_Titles</vt:lpstr>
      <vt:lpstr>'GDP(2015-16)'!Print_Titles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ashfaq8645</dc:creator>
  <cp:lastModifiedBy>Muhammad Rizwan Iqbal - DSID</cp:lastModifiedBy>
  <cp:lastPrinted>2023-12-06T07:54:20Z</cp:lastPrinted>
  <dcterms:created xsi:type="dcterms:W3CDTF">2017-10-19T05:38:15Z</dcterms:created>
  <dcterms:modified xsi:type="dcterms:W3CDTF">2023-12-06T08:07:15Z</dcterms:modified>
</cp:coreProperties>
</file>