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0"/>
  </bookViews>
  <sheets>
    <sheet name="for web (Archive)" sheetId="1" r:id="rId1"/>
  </sheets>
  <externalReferences>
    <externalReference r:id="rId4"/>
    <externalReference r:id="rId5"/>
  </externalReferences>
  <definedNames>
    <definedName name="_F2" hidden="1">{#N/A,#N/A,FALSE,"Output 2"}</definedName>
    <definedName name="_Fill" hidden="1">#REF!</definedName>
    <definedName name="_Key1" hidden="1">'[1]XM-DoTrade'!#REF!</definedName>
    <definedName name="_Order1" hidden="1">255</definedName>
    <definedName name="_sad1" hidden="1">{#N/A,#N/A,FALSE,"Output 2"}</definedName>
    <definedName name="_Sort" hidden="1">'[1]XM-DoTrade'!#REF!</definedName>
    <definedName name="a" hidden="1">{#N/A,#N/A,FALSE,"Output 1"}</definedName>
    <definedName name="currency" hidden="1">{#N/A,#N/A,FALSE,"Output 1"}</definedName>
    <definedName name="kk" hidden="1">#REF!</definedName>
    <definedName name="kll" hidden="1">'[1]XM-DoTrade'!#REF!</definedName>
    <definedName name="p">[2]!Adv [2]!Re [2]!Export</definedName>
    <definedName name="petrol" hidden="1">{#N/A,#N/A,FALSE,"Output 2"}</definedName>
    <definedName name="_xlnm.Print_Area" localSheetId="0">'for web (Archive)'!$B$1:$AK$91</definedName>
    <definedName name="_xlnm.Print_Titles" localSheetId="0">'for web (Archive)'!$B:$B,'for web (Archive)'!$3:$6</definedName>
    <definedName name="rty" hidden="1">#REF!</definedName>
    <definedName name="sad" hidden="1">{#N/A,#N/A,FALSE,"Output 2"}</definedName>
    <definedName name="sbs.til3" hidden="1">{#N/A,#N/A,FALSE,"Output 2"}</definedName>
    <definedName name="sds.tips" hidden="1">{#N/A,#N/A,FALSE,"Output 2"}</definedName>
    <definedName name="wrn.Output1." hidden="1">{#N/A,#N/A,FALSE,"Output 1"}</definedName>
    <definedName name="wrn.OUtput2." hidden="1">{#N/A,#N/A,FALSE,"Output 2"}</definedName>
    <definedName name="xyz" hidden="1">{#N/A,#N/A,FALSE,"Output 1"}</definedName>
  </definedNames>
  <calcPr fullCalcOnLoad="1"/>
</workbook>
</file>

<file path=xl/sharedStrings.xml><?xml version="1.0" encoding="utf-8"?>
<sst xmlns="http://schemas.openxmlformats.org/spreadsheetml/2006/main" count="147" uniqueCount="81">
  <si>
    <t>Q1</t>
  </si>
  <si>
    <t>Q2</t>
  </si>
  <si>
    <t>Current account balance</t>
  </si>
  <si>
    <t>Current account balance without off. transfers</t>
  </si>
  <si>
    <t>Exports of goods FOB</t>
  </si>
  <si>
    <t>Imports of goods FOB</t>
  </si>
  <si>
    <t>Balance on trade in goods</t>
  </si>
  <si>
    <t>Exports of services</t>
  </si>
  <si>
    <t>Imports of services</t>
  </si>
  <si>
    <t>Balance on trade in services</t>
  </si>
  <si>
    <t>Balance on trade in goods and services</t>
  </si>
  <si>
    <t>Primary income credit</t>
  </si>
  <si>
    <t>Primary income debit</t>
  </si>
  <si>
    <t>Balance on primary income</t>
  </si>
  <si>
    <t>Balance on goods, services and primary income</t>
  </si>
  <si>
    <t>Secondary income credit</t>
  </si>
  <si>
    <t>General government</t>
  </si>
  <si>
    <t>Current international cooperation</t>
  </si>
  <si>
    <t>Other official current transfers</t>
  </si>
  <si>
    <t>Financial corporations, non-financial corporations, households and NPISHs</t>
  </si>
  <si>
    <t>Other personal transfers</t>
  </si>
  <si>
    <t>Secondary income debit</t>
  </si>
  <si>
    <t>Balance on secondary income</t>
  </si>
  <si>
    <t>Capital account balance</t>
  </si>
  <si>
    <t>Capital account credit</t>
  </si>
  <si>
    <t>Capital account debit</t>
  </si>
  <si>
    <t xml:space="preserve">Net lending (+) / net borrowing (–) (balance from current and capital accounts) </t>
  </si>
  <si>
    <t xml:space="preserve">Financial account </t>
  </si>
  <si>
    <t xml:space="preserve">Direct investment </t>
  </si>
  <si>
    <t>Direct investment abroad</t>
  </si>
  <si>
    <t>Equity and investment fund shares (including reinvested earnings)</t>
  </si>
  <si>
    <t>Debt instruments</t>
  </si>
  <si>
    <t>Direct investment  in Pakistan</t>
  </si>
  <si>
    <t xml:space="preserve">Portfolio investment </t>
  </si>
  <si>
    <t>Portfolio investment abroad</t>
  </si>
  <si>
    <t>Equity and investment fund shares</t>
  </si>
  <si>
    <t>Portfolio investment  in Pakistan</t>
  </si>
  <si>
    <t xml:space="preserve">Financial derivatives (other than reserves) and employee stock options </t>
  </si>
  <si>
    <t xml:space="preserve">Other Investment </t>
  </si>
  <si>
    <t>Net acquisition of financial assets</t>
  </si>
  <si>
    <t>Central Bank</t>
  </si>
  <si>
    <t>Deposit-taking corporations</t>
  </si>
  <si>
    <t>General Government</t>
  </si>
  <si>
    <t>Other Sector</t>
  </si>
  <si>
    <t>Net incurrence of liabilities</t>
  </si>
  <si>
    <t>Disbursements</t>
  </si>
  <si>
    <t>Credit and loans with the IMF (other than reserves)</t>
  </si>
  <si>
    <t>Other Long-term</t>
  </si>
  <si>
    <t>Short-term</t>
  </si>
  <si>
    <t>Amortization</t>
  </si>
  <si>
    <t>Other Liabilities (net)</t>
  </si>
  <si>
    <t>Net Errors and Omissions</t>
  </si>
  <si>
    <t>Overall Balance</t>
  </si>
  <si>
    <t>Reserves and Related Items</t>
  </si>
  <si>
    <t xml:space="preserve">   Reserve Assets</t>
  </si>
  <si>
    <t xml:space="preserve">   Use of Fund Credit and Loans</t>
  </si>
  <si>
    <t xml:space="preserve"> Debt securities </t>
  </si>
  <si>
    <t xml:space="preserve">   Exceptional Financing</t>
  </si>
  <si>
    <t>Summary Balance of Payments as per BPM6</t>
  </si>
  <si>
    <t>(Million US$)</t>
  </si>
  <si>
    <t>Description</t>
  </si>
  <si>
    <t>FAQs on Conversion from BPM5 to BPM6 at:</t>
  </si>
  <si>
    <t>http://www.imf.org/external/pubs/ft/bop/2007/bpm6faq.pdf</t>
  </si>
  <si>
    <t>CY17</t>
  </si>
  <si>
    <t>Note:</t>
  </si>
  <si>
    <t>CY18</t>
  </si>
  <si>
    <t>SBP Gross  Reserves</t>
  </si>
  <si>
    <t>Q3</t>
  </si>
  <si>
    <t>Q4</t>
  </si>
  <si>
    <t>CY19</t>
  </si>
  <si>
    <t>CY20</t>
  </si>
  <si>
    <t>P: Provisional     R: Revised</t>
  </si>
  <si>
    <t>Workers' remittances</t>
  </si>
  <si>
    <t>Other current transfers</t>
  </si>
  <si>
    <t>CY21</t>
  </si>
  <si>
    <t>Allocation of SDRs</t>
  </si>
  <si>
    <r>
      <t xml:space="preserve">Contact Person: </t>
    </r>
    <r>
      <rPr>
        <sz val="10"/>
        <rFont val="Times New Roman"/>
        <family val="1"/>
      </rPr>
      <t>Syed Kamran Najam, Sr. Joint Director</t>
    </r>
  </si>
  <si>
    <r>
      <t xml:space="preserve">Phone No: </t>
    </r>
    <r>
      <rPr>
        <sz val="10"/>
        <rFont val="Times New Roman"/>
        <family val="1"/>
      </rPr>
      <t>021-99221468</t>
    </r>
  </si>
  <si>
    <t>CY22</t>
  </si>
  <si>
    <r>
      <rPr>
        <b/>
        <sz val="10"/>
        <rFont val="Times New Roman"/>
        <family val="1"/>
      </rPr>
      <t>Email:</t>
    </r>
    <r>
      <rPr>
        <sz val="10"/>
        <rFont val="Times New Roman"/>
        <family val="1"/>
      </rPr>
      <t xml:space="preserve"> feedback.statistics@sbp.org.pk</t>
    </r>
  </si>
  <si>
    <t>CY23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</si>
</sst>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#,##0;\-#,##0;&quot;-&quot;"/>
    <numFmt numFmtId="173" formatCode="mm/dd/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Tms Rmn"/>
      <family val="0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sz val="10"/>
      <name val="MS Serif"/>
      <family val="1"/>
    </font>
    <font>
      <i/>
      <sz val="9"/>
      <color indexed="8"/>
      <name val="Arial"/>
      <family val="2"/>
    </font>
    <font>
      <sz val="10"/>
      <color indexed="16"/>
      <name val="MS Serif"/>
      <family val="1"/>
    </font>
    <font>
      <b/>
      <sz val="9"/>
      <color indexed="2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8"/>
      <color indexed="18"/>
      <name val="Arial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5" fillId="0" borderId="0" applyNumberFormat="0" applyFill="0" applyBorder="0" applyAlignment="0" applyProtection="0"/>
    <xf numFmtId="172" fontId="6" fillId="0" borderId="0" applyFill="0" applyBorder="0" applyAlignment="0">
      <protection/>
    </xf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29" borderId="0" applyFill="0" applyBorder="0">
      <alignment/>
      <protection/>
    </xf>
    <xf numFmtId="0" fontId="8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9" borderId="0">
      <alignment/>
      <protection/>
    </xf>
    <xf numFmtId="0" fontId="10" fillId="0" borderId="0" applyNumberFormat="0" applyAlignment="0">
      <protection/>
    </xf>
    <xf numFmtId="0" fontId="50" fillId="0" borderId="0" applyNumberFormat="0" applyFill="0" applyBorder="0" applyAlignment="0" applyProtection="0"/>
    <xf numFmtId="0" fontId="11" fillId="0" borderId="0" applyFill="0" applyAlignment="0"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38" fontId="4" fillId="29" borderId="0" applyNumberFormat="0" applyBorder="0" applyAlignment="0" applyProtection="0"/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1" applyNumberFormat="0" applyAlignment="0" applyProtection="0"/>
    <xf numFmtId="10" fontId="4" fillId="32" borderId="8" applyNumberFormat="0" applyBorder="0" applyAlignment="0" applyProtection="0"/>
    <xf numFmtId="0" fontId="59" fillId="0" borderId="9" applyNumberFormat="0" applyFill="0" applyAlignment="0" applyProtection="0"/>
    <xf numFmtId="0" fontId="60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14" fillId="0" borderId="0">
      <alignment wrapText="1"/>
      <protection/>
    </xf>
    <xf numFmtId="0" fontId="61" fillId="27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15" fillId="0" borderId="0" applyNumberFormat="0" applyFill="0" applyBorder="0" applyAlignment="0" applyProtection="0"/>
    <xf numFmtId="40" fontId="16" fillId="0" borderId="0" applyBorder="0">
      <alignment horizontal="right"/>
      <protection/>
    </xf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17" fillId="29" borderId="0" applyFont="0" applyFill="0">
      <alignment horizontal="center"/>
      <protection/>
    </xf>
    <xf numFmtId="0" fontId="6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1" fontId="41" fillId="35" borderId="13" xfId="73" applyNumberFormat="1" applyFont="1" applyFill="1" applyBorder="1" applyAlignment="1">
      <alignment horizontal="center"/>
      <protection/>
    </xf>
    <xf numFmtId="0" fontId="41" fillId="35" borderId="13" xfId="73" applyFont="1" applyFill="1" applyBorder="1" applyAlignment="1">
      <alignment horizontal="center"/>
      <protection/>
    </xf>
    <xf numFmtId="3" fontId="42" fillId="0" borderId="14" xfId="79" applyNumberFormat="1" applyFont="1" applyBorder="1">
      <alignment/>
      <protection/>
    </xf>
    <xf numFmtId="3" fontId="43" fillId="0" borderId="14" xfId="79" applyNumberFormat="1" applyFont="1" applyBorder="1">
      <alignment/>
      <protection/>
    </xf>
    <xf numFmtId="0" fontId="63" fillId="0" borderId="15" xfId="0" applyFont="1" applyBorder="1" applyAlignment="1">
      <alignment/>
    </xf>
    <xf numFmtId="3" fontId="42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56" fillId="0" borderId="0" xfId="66" applyFont="1" applyAlignment="1" applyProtection="1">
      <alignment/>
      <protection/>
    </xf>
    <xf numFmtId="0" fontId="0" fillId="0" borderId="0" xfId="0" applyFill="1" applyBorder="1" applyAlignment="1">
      <alignment horizontal="left"/>
    </xf>
    <xf numFmtId="0" fontId="43" fillId="0" borderId="0" xfId="0" applyNumberFormat="1" applyFont="1" applyFill="1" applyBorder="1" applyAlignment="1">
      <alignment/>
    </xf>
    <xf numFmtId="1" fontId="41" fillId="0" borderId="13" xfId="73" applyNumberFormat="1" applyFont="1" applyFill="1" applyBorder="1" applyAlignment="1">
      <alignment horizontal="center"/>
      <protection/>
    </xf>
    <xf numFmtId="0" fontId="41" fillId="0" borderId="13" xfId="73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3" fontId="42" fillId="0" borderId="16" xfId="0" applyNumberFormat="1" applyFont="1" applyBorder="1" applyAlignment="1">
      <alignment/>
    </xf>
    <xf numFmtId="0" fontId="63" fillId="0" borderId="17" xfId="0" applyFont="1" applyBorder="1" applyAlignment="1">
      <alignment/>
    </xf>
    <xf numFmtId="0" fontId="0" fillId="0" borderId="0" xfId="0" applyFont="1" applyBorder="1" applyAlignment="1">
      <alignment horizontal="left" indent="3"/>
    </xf>
    <xf numFmtId="0" fontId="63" fillId="0" borderId="0" xfId="0" applyFont="1" applyBorder="1" applyAlignment="1">
      <alignment horizontal="left" indent="3"/>
    </xf>
    <xf numFmtId="0" fontId="63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indent="5"/>
    </xf>
    <xf numFmtId="0" fontId="0" fillId="0" borderId="0" xfId="0" applyFont="1" applyBorder="1" applyAlignment="1">
      <alignment horizontal="left" indent="7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10"/>
    </xf>
    <xf numFmtId="0" fontId="0" fillId="0" borderId="0" xfId="0" applyFont="1" applyBorder="1" applyAlignment="1">
      <alignment horizontal="left" indent="14"/>
    </xf>
    <xf numFmtId="0" fontId="0" fillId="0" borderId="0" xfId="0" applyBorder="1" applyAlignment="1">
      <alignment horizontal="left" indent="5"/>
    </xf>
    <xf numFmtId="0" fontId="0" fillId="0" borderId="0" xfId="0" applyFont="1" applyBorder="1" applyAlignment="1">
      <alignment horizontal="left" indent="2"/>
    </xf>
    <xf numFmtId="1" fontId="44" fillId="0" borderId="13" xfId="73" applyNumberFormat="1" applyFont="1" applyFill="1" applyBorder="1" applyAlignment="1">
      <alignment horizontal="center" vertical="center"/>
      <protection/>
    </xf>
    <xf numFmtId="0" fontId="66" fillId="0" borderId="18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/>
    </xf>
    <xf numFmtId="1" fontId="44" fillId="35" borderId="13" xfId="73" applyNumberFormat="1" applyFont="1" applyFill="1" applyBorder="1" applyAlignment="1">
      <alignment horizontal="center" vertical="center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 Currency (0)" xfId="41"/>
    <cellStyle name="Calculation" xfId="42"/>
    <cellStyle name="Check Cell" xfId="43"/>
    <cellStyle name="Comma" xfId="44"/>
    <cellStyle name="Comma [0]" xfId="45"/>
    <cellStyle name="Comma 2" xfId="46"/>
    <cellStyle name="Comma 2 2" xfId="47"/>
    <cellStyle name="Comma 3" xfId="48"/>
    <cellStyle name="Component" xfId="49"/>
    <cellStyle name="Copied" xfId="50"/>
    <cellStyle name="Currency" xfId="51"/>
    <cellStyle name="Currency [0]" xfId="52"/>
    <cellStyle name="Description" xfId="53"/>
    <cellStyle name="Entered" xfId="54"/>
    <cellStyle name="Explanatory Text" xfId="55"/>
    <cellStyle name="Feature" xfId="56"/>
    <cellStyle name="Followed Hyperlink" xfId="57"/>
    <cellStyle name="Good" xfId="58"/>
    <cellStyle name="Grey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Hyperlink 2" xfId="67"/>
    <cellStyle name="Input" xfId="68"/>
    <cellStyle name="Input [yellow]" xfId="69"/>
    <cellStyle name="Linked Cell" xfId="70"/>
    <cellStyle name="Neutral" xfId="71"/>
    <cellStyle name="Normal - Style1" xfId="72"/>
    <cellStyle name="Normal 2" xfId="73"/>
    <cellStyle name="Normal 2 2 2" xfId="74"/>
    <cellStyle name="Normal 3" xfId="75"/>
    <cellStyle name="Normal 4" xfId="76"/>
    <cellStyle name="Normal 5" xfId="77"/>
    <cellStyle name="Normal 5 2" xfId="78"/>
    <cellStyle name="Normal 6" xfId="79"/>
    <cellStyle name="Note" xfId="80"/>
    <cellStyle name="Option" xfId="81"/>
    <cellStyle name="Output" xfId="82"/>
    <cellStyle name="Percent" xfId="83"/>
    <cellStyle name="Percent [2]" xfId="84"/>
    <cellStyle name="Percent 2" xfId="85"/>
    <cellStyle name="RevList" xfId="86"/>
    <cellStyle name="Subtotal" xfId="87"/>
    <cellStyle name="Title" xfId="88"/>
    <cellStyle name="Total" xfId="89"/>
    <cellStyle name="Value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i\annual%20repor\Documents%20and%20Settings\raza%20agha\Desktop\foreign%20tra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isal8884\AppData\Local\Microsoft\Windows\Temporary%20Internet%20Files\Content.Outlook\UI2ICN0L\bop\service\EXPORTS%20AND%20IMPORTS%20OF%20%20SERVICES%20BY%20CATEGO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1"/>
      <sheetName val="X2"/>
      <sheetName val="M1"/>
      <sheetName val="M2"/>
      <sheetName val="XM-DoTrade"/>
      <sheetName val="Fax Gov Formate"/>
      <sheetName val="Cr to Pvt"/>
      <sheetName val="New Format"/>
      <sheetName val="foreign trade"/>
      <sheetName val="Stocks (2)"/>
      <sheetName val="f.1"/>
      <sheetName val="f.2"/>
      <sheetName val="f.3"/>
      <sheetName val="f.4"/>
      <sheetName val="f.5"/>
      <sheetName val="f.6"/>
      <sheetName val="f.7"/>
      <sheetName val="f.8"/>
      <sheetName val="C"/>
      <sheetName val="Fax_Gov_Formate"/>
      <sheetName val="Cr_to_Pvt"/>
      <sheetName val="New_Format"/>
      <sheetName val="foreign_trade"/>
      <sheetName val="Stocks_(2)"/>
      <sheetName val="f_1"/>
      <sheetName val="f_2"/>
      <sheetName val="f_3"/>
      <sheetName val="f_4"/>
      <sheetName val="f_5"/>
      <sheetName val="f_6"/>
      <sheetName val="f_7"/>
      <sheetName val="f_8"/>
      <sheetName val="Ex Value Monthly"/>
      <sheetName val="OMO"/>
      <sheetName val="Financial Inflow graph"/>
      <sheetName val="CDS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m FY81- FY02"/>
      <sheetName val="From FY03"/>
      <sheetName val="EXPORTS AND IMPORTS OF  SERVICE"/>
    </sheetNames>
    <definedNames>
      <definedName name="Adv"/>
      <definedName name="Export"/>
      <definedName name="R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f.org/external/pubs/ft/bop/2007/bpm6faq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91"/>
  <sheetViews>
    <sheetView tabSelected="1" zoomScalePageLayoutView="0" workbookViewId="0" topLeftCell="A1">
      <pane xSplit="2" ySplit="6" topLeftCell="AB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K2" sqref="AK2"/>
    </sheetView>
  </sheetViews>
  <sheetFormatPr defaultColWidth="9.140625" defaultRowHeight="15"/>
  <cols>
    <col min="1" max="1" width="2.28125" style="1" customWidth="1"/>
    <col min="2" max="2" width="64.8515625" style="1" customWidth="1"/>
    <col min="3" max="7" width="8.7109375" style="1" hidden="1" customWidth="1"/>
    <col min="8" max="9" width="0" style="1" hidden="1" customWidth="1"/>
    <col min="10" max="11" width="8.7109375" style="1" hidden="1" customWidth="1"/>
    <col min="12" max="12" width="0" style="1" hidden="1" customWidth="1"/>
    <col min="13" max="13" width="9.57421875" style="1" hidden="1" customWidth="1"/>
    <col min="14" max="16" width="9.7109375" style="1" hidden="1" customWidth="1"/>
    <col min="17" max="17" width="10.8515625" style="1" hidden="1" customWidth="1"/>
    <col min="18" max="18" width="9.57421875" style="1" hidden="1" customWidth="1"/>
    <col min="19" max="21" width="9.7109375" style="1" hidden="1" customWidth="1"/>
    <col min="22" max="22" width="11.00390625" style="1" hidden="1" customWidth="1"/>
    <col min="23" max="23" width="9.57421875" style="1" hidden="1" customWidth="1"/>
    <col min="24" max="26" width="10.421875" style="1" hidden="1" customWidth="1"/>
    <col min="27" max="27" width="11.00390625" style="1" bestFit="1" customWidth="1"/>
    <col min="28" max="31" width="9.57421875" style="1" bestFit="1" customWidth="1"/>
    <col min="32" max="32" width="11.00390625" style="1" bestFit="1" customWidth="1"/>
    <col min="33" max="36" width="9.57421875" style="1" bestFit="1" customWidth="1"/>
    <col min="37" max="37" width="11.00390625" style="1" bestFit="1" customWidth="1"/>
    <col min="38" max="16384" width="9.140625" style="1" customWidth="1"/>
  </cols>
  <sheetData>
    <row r="2" spans="1:2" s="3" customFormat="1" ht="24" customHeight="1">
      <c r="A2" s="1"/>
      <c r="B2" s="2" t="s">
        <v>58</v>
      </c>
    </row>
    <row r="3" ht="15">
      <c r="B3" s="4" t="s">
        <v>59</v>
      </c>
    </row>
    <row r="4" ht="15.75" thickBot="1">
      <c r="B4" s="4"/>
    </row>
    <row r="5" spans="2:37" ht="19.5" customHeight="1" thickBot="1">
      <c r="B5" s="33" t="s">
        <v>60</v>
      </c>
      <c r="C5" s="5" t="s">
        <v>0</v>
      </c>
      <c r="D5" s="5" t="s">
        <v>1</v>
      </c>
      <c r="E5" s="15" t="s">
        <v>67</v>
      </c>
      <c r="F5" s="15" t="s">
        <v>68</v>
      </c>
      <c r="G5" s="35" t="s">
        <v>63</v>
      </c>
      <c r="H5" s="15" t="s">
        <v>0</v>
      </c>
      <c r="I5" s="15" t="s">
        <v>1</v>
      </c>
      <c r="J5" s="15" t="s">
        <v>67</v>
      </c>
      <c r="K5" s="15" t="s">
        <v>68</v>
      </c>
      <c r="L5" s="35" t="s">
        <v>65</v>
      </c>
      <c r="M5" s="15" t="s">
        <v>0</v>
      </c>
      <c r="N5" s="15" t="s">
        <v>1</v>
      </c>
      <c r="O5" s="15" t="s">
        <v>67</v>
      </c>
      <c r="P5" s="15" t="s">
        <v>68</v>
      </c>
      <c r="Q5" s="32" t="s">
        <v>69</v>
      </c>
      <c r="R5" s="15" t="s">
        <v>0</v>
      </c>
      <c r="S5" s="15" t="s">
        <v>1</v>
      </c>
      <c r="T5" s="15" t="s">
        <v>67</v>
      </c>
      <c r="U5" s="15" t="s">
        <v>68</v>
      </c>
      <c r="V5" s="32" t="s">
        <v>70</v>
      </c>
      <c r="W5" s="15" t="s">
        <v>0</v>
      </c>
      <c r="X5" s="15" t="s">
        <v>1</v>
      </c>
      <c r="Y5" s="15" t="s">
        <v>67</v>
      </c>
      <c r="Z5" s="15" t="s">
        <v>68</v>
      </c>
      <c r="AA5" s="32" t="s">
        <v>74</v>
      </c>
      <c r="AB5" s="15" t="s">
        <v>0</v>
      </c>
      <c r="AC5" s="15" t="s">
        <v>1</v>
      </c>
      <c r="AD5" s="15" t="s">
        <v>67</v>
      </c>
      <c r="AE5" s="15" t="s">
        <v>68</v>
      </c>
      <c r="AF5" s="32" t="s">
        <v>78</v>
      </c>
      <c r="AG5" s="15" t="s">
        <v>0</v>
      </c>
      <c r="AH5" s="15" t="s">
        <v>1</v>
      </c>
      <c r="AI5" s="15" t="s">
        <v>67</v>
      </c>
      <c r="AJ5" s="15" t="s">
        <v>68</v>
      </c>
      <c r="AK5" s="32" t="s">
        <v>80</v>
      </c>
    </row>
    <row r="6" spans="2:37" ht="23.25" customHeight="1" thickBot="1">
      <c r="B6" s="34"/>
      <c r="C6" s="6" t="s">
        <v>63</v>
      </c>
      <c r="D6" s="6" t="s">
        <v>63</v>
      </c>
      <c r="E6" s="6" t="s">
        <v>63</v>
      </c>
      <c r="F6" s="6" t="s">
        <v>63</v>
      </c>
      <c r="G6" s="35"/>
      <c r="H6" s="6" t="s">
        <v>65</v>
      </c>
      <c r="I6" s="6" t="s">
        <v>65</v>
      </c>
      <c r="J6" s="6" t="s">
        <v>65</v>
      </c>
      <c r="K6" s="6" t="s">
        <v>65</v>
      </c>
      <c r="L6" s="35"/>
      <c r="M6" s="6" t="s">
        <v>69</v>
      </c>
      <c r="N6" s="6" t="s">
        <v>69</v>
      </c>
      <c r="O6" s="6" t="s">
        <v>69</v>
      </c>
      <c r="P6" s="6" t="s">
        <v>69</v>
      </c>
      <c r="Q6" s="32"/>
      <c r="R6" s="16" t="s">
        <v>70</v>
      </c>
      <c r="S6" s="16" t="s">
        <v>70</v>
      </c>
      <c r="T6" s="16" t="s">
        <v>70</v>
      </c>
      <c r="U6" s="16" t="s">
        <v>70</v>
      </c>
      <c r="V6" s="32"/>
      <c r="W6" s="16" t="s">
        <v>74</v>
      </c>
      <c r="X6" s="16" t="s">
        <v>74</v>
      </c>
      <c r="Y6" s="16" t="s">
        <v>74</v>
      </c>
      <c r="Z6" s="16" t="s">
        <v>74</v>
      </c>
      <c r="AA6" s="32"/>
      <c r="AB6" s="16" t="s">
        <v>78</v>
      </c>
      <c r="AC6" s="16" t="s">
        <v>78</v>
      </c>
      <c r="AD6" s="16" t="s">
        <v>78</v>
      </c>
      <c r="AE6" s="16" t="s">
        <v>78</v>
      </c>
      <c r="AF6" s="32"/>
      <c r="AG6" s="16" t="s">
        <v>80</v>
      </c>
      <c r="AH6" s="16" t="s">
        <v>80</v>
      </c>
      <c r="AI6" s="16" t="s">
        <v>80</v>
      </c>
      <c r="AJ6" s="16" t="s">
        <v>80</v>
      </c>
      <c r="AK6" s="32"/>
    </row>
    <row r="7" spans="2:37" ht="15">
      <c r="B7" s="20" t="s">
        <v>2</v>
      </c>
      <c r="C7" s="7">
        <v>-3090</v>
      </c>
      <c r="D7" s="7">
        <v>-4431</v>
      </c>
      <c r="E7" s="7">
        <v>-4338</v>
      </c>
      <c r="F7" s="7">
        <v>-4321</v>
      </c>
      <c r="G7" s="7">
        <f>SUM(C7:F7)</f>
        <v>-16180</v>
      </c>
      <c r="H7" s="7">
        <v>-4395</v>
      </c>
      <c r="I7" s="7">
        <v>-6141</v>
      </c>
      <c r="J7" s="7">
        <v>-4112</v>
      </c>
      <c r="K7" s="7">
        <v>-4211</v>
      </c>
      <c r="L7" s="7">
        <f>SUM(H7:K7)</f>
        <v>-18859</v>
      </c>
      <c r="M7" s="7">
        <v>-1961</v>
      </c>
      <c r="N7" s="7">
        <v>-3150</v>
      </c>
      <c r="O7" s="7">
        <v>-1719</v>
      </c>
      <c r="P7" s="7">
        <v>-1728</v>
      </c>
      <c r="Q7" s="7">
        <f>SUM(M7:P7)</f>
        <v>-8558</v>
      </c>
      <c r="R7" s="7">
        <v>-700</v>
      </c>
      <c r="S7" s="7">
        <v>-302</v>
      </c>
      <c r="T7" s="7">
        <v>797</v>
      </c>
      <c r="U7" s="7">
        <v>-446</v>
      </c>
      <c r="V7" s="7">
        <f>SUM(R7:U7)</f>
        <v>-651</v>
      </c>
      <c r="W7" s="7">
        <v>-626</v>
      </c>
      <c r="X7" s="7">
        <v>-2545</v>
      </c>
      <c r="Y7" s="7">
        <v>-3560</v>
      </c>
      <c r="Z7" s="7">
        <v>-5552</v>
      </c>
      <c r="AA7" s="7">
        <f>SUM(W7:Z7)</f>
        <v>-12283</v>
      </c>
      <c r="AB7" s="7">
        <v>-3902</v>
      </c>
      <c r="AC7" s="7">
        <v>-4467</v>
      </c>
      <c r="AD7" s="7">
        <v>-2258</v>
      </c>
      <c r="AE7" s="7">
        <v>-1371</v>
      </c>
      <c r="AF7" s="7">
        <f>SUM(AB7:AE7)</f>
        <v>-11998</v>
      </c>
      <c r="AG7" s="7">
        <v>579</v>
      </c>
      <c r="AH7" s="7">
        <v>815</v>
      </c>
      <c r="AI7" s="7">
        <v>-1029</v>
      </c>
      <c r="AJ7" s="7">
        <v>205</v>
      </c>
      <c r="AK7" s="7">
        <f>SUM(AG7:AJ7)</f>
        <v>570</v>
      </c>
    </row>
    <row r="8" spans="2:37" ht="15">
      <c r="B8" s="3" t="s">
        <v>3</v>
      </c>
      <c r="C8" s="8">
        <v>-3252</v>
      </c>
      <c r="D8" s="8">
        <v>-4607</v>
      </c>
      <c r="E8" s="8">
        <v>-4503</v>
      </c>
      <c r="F8" s="8">
        <v>-4511</v>
      </c>
      <c r="G8" s="8">
        <f aca="true" t="shared" si="0" ref="G8:G71">SUM(C8:F8)</f>
        <v>-16873</v>
      </c>
      <c r="H8" s="8">
        <v>-4575</v>
      </c>
      <c r="I8" s="8">
        <v>-6576</v>
      </c>
      <c r="J8" s="8">
        <v>-4394</v>
      </c>
      <c r="K8" s="8">
        <v>-4368</v>
      </c>
      <c r="L8" s="8">
        <f aca="true" t="shared" si="1" ref="L8:L71">SUM(H8:K8)</f>
        <v>-19913</v>
      </c>
      <c r="M8" s="8">
        <v>-2085</v>
      </c>
      <c r="N8" s="8">
        <v>-3330</v>
      </c>
      <c r="O8" s="8">
        <v>-1893</v>
      </c>
      <c r="P8" s="8">
        <v>-1846</v>
      </c>
      <c r="Q8" s="8">
        <f aca="true" t="shared" si="2" ref="Q8:Q71">SUM(M8:P8)</f>
        <v>-9154</v>
      </c>
      <c r="R8" s="8">
        <v>-798</v>
      </c>
      <c r="S8" s="8">
        <v>-361</v>
      </c>
      <c r="T8" s="8">
        <v>742</v>
      </c>
      <c r="U8" s="8">
        <v>-527</v>
      </c>
      <c r="V8" s="8">
        <f aca="true" t="shared" si="3" ref="V8:V71">SUM(R8:U8)</f>
        <v>-944</v>
      </c>
      <c r="W8" s="8">
        <v>-715</v>
      </c>
      <c r="X8" s="8">
        <v>-2579</v>
      </c>
      <c r="Y8" s="8">
        <v>-3652</v>
      </c>
      <c r="Z8" s="8">
        <v>-5632</v>
      </c>
      <c r="AA8" s="8">
        <f aca="true" t="shared" si="4" ref="AA8:AA73">SUM(W8:Z8)</f>
        <v>-12578</v>
      </c>
      <c r="AB8" s="8">
        <v>-3993</v>
      </c>
      <c r="AC8" s="8">
        <v>-4546</v>
      </c>
      <c r="AD8" s="8">
        <v>-2341</v>
      </c>
      <c r="AE8" s="8">
        <v>-1463</v>
      </c>
      <c r="AF8" s="8">
        <f aca="true" t="shared" si="5" ref="AF8:AF72">SUM(AB8:AE8)</f>
        <v>-12343</v>
      </c>
      <c r="AG8" s="8">
        <v>495</v>
      </c>
      <c r="AH8" s="8">
        <v>707</v>
      </c>
      <c r="AI8" s="8">
        <v>-1118</v>
      </c>
      <c r="AJ8" s="8">
        <v>89</v>
      </c>
      <c r="AK8" s="8">
        <f aca="true" t="shared" si="6" ref="AK8:AK71">SUM(AG8:AJ8)</f>
        <v>173</v>
      </c>
    </row>
    <row r="9" spans="2:37" ht="15">
      <c r="B9" s="21" t="s">
        <v>4</v>
      </c>
      <c r="C9" s="8">
        <v>5683</v>
      </c>
      <c r="D9" s="8">
        <v>5689</v>
      </c>
      <c r="E9" s="8">
        <v>5650</v>
      </c>
      <c r="F9" s="8">
        <v>6141</v>
      </c>
      <c r="G9" s="8">
        <f t="shared" si="0"/>
        <v>23163</v>
      </c>
      <c r="H9" s="8">
        <v>6463</v>
      </c>
      <c r="I9" s="8">
        <v>6514</v>
      </c>
      <c r="J9" s="8">
        <v>5893</v>
      </c>
      <c r="K9" s="8">
        <v>5972</v>
      </c>
      <c r="L9" s="8">
        <f t="shared" si="1"/>
        <v>24842</v>
      </c>
      <c r="M9" s="8">
        <v>6186</v>
      </c>
      <c r="N9" s="8">
        <v>6206</v>
      </c>
      <c r="O9" s="8">
        <v>5994</v>
      </c>
      <c r="P9" s="8">
        <v>6414</v>
      </c>
      <c r="Q9" s="8">
        <f t="shared" si="2"/>
        <v>24800</v>
      </c>
      <c r="R9" s="8">
        <v>5873</v>
      </c>
      <c r="S9" s="8">
        <v>4255</v>
      </c>
      <c r="T9" s="8">
        <v>5349</v>
      </c>
      <c r="U9" s="8">
        <v>6464</v>
      </c>
      <c r="V9" s="8">
        <f t="shared" si="3"/>
        <v>21941</v>
      </c>
      <c r="W9" s="8">
        <v>6900</v>
      </c>
      <c r="X9" s="8">
        <v>6926</v>
      </c>
      <c r="Y9" s="8">
        <v>7200</v>
      </c>
      <c r="Z9" s="8">
        <v>8042</v>
      </c>
      <c r="AA9" s="8">
        <f t="shared" si="4"/>
        <v>29068</v>
      </c>
      <c r="AB9" s="8">
        <v>8464</v>
      </c>
      <c r="AC9" s="8">
        <v>8787</v>
      </c>
      <c r="AD9" s="8">
        <v>7386</v>
      </c>
      <c r="AE9" s="8">
        <v>6837</v>
      </c>
      <c r="AF9" s="8">
        <f t="shared" si="5"/>
        <v>31474</v>
      </c>
      <c r="AG9" s="8">
        <v>6841</v>
      </c>
      <c r="AH9" s="8">
        <v>6815</v>
      </c>
      <c r="AI9" s="8">
        <v>7002</v>
      </c>
      <c r="AJ9" s="8">
        <v>8283</v>
      </c>
      <c r="AK9" s="8">
        <f t="shared" si="6"/>
        <v>28941</v>
      </c>
    </row>
    <row r="10" spans="2:37" ht="15">
      <c r="B10" s="21" t="s">
        <v>5</v>
      </c>
      <c r="C10" s="8">
        <v>12696</v>
      </c>
      <c r="D10" s="8">
        <v>13641</v>
      </c>
      <c r="E10" s="8">
        <v>13213</v>
      </c>
      <c r="F10" s="8">
        <v>13207</v>
      </c>
      <c r="G10" s="8">
        <f t="shared" si="0"/>
        <v>52757</v>
      </c>
      <c r="H10" s="8">
        <v>14256</v>
      </c>
      <c r="I10" s="8">
        <v>14995</v>
      </c>
      <c r="J10" s="8">
        <v>13904</v>
      </c>
      <c r="K10" s="8">
        <v>13598</v>
      </c>
      <c r="L10" s="8">
        <f t="shared" si="1"/>
        <v>56753</v>
      </c>
      <c r="M10" s="8">
        <v>11810</v>
      </c>
      <c r="N10" s="8">
        <v>12557</v>
      </c>
      <c r="O10" s="8">
        <v>11275</v>
      </c>
      <c r="P10" s="8">
        <v>12039</v>
      </c>
      <c r="Q10" s="8">
        <f t="shared" si="2"/>
        <v>47681</v>
      </c>
      <c r="R10" s="8">
        <v>10822</v>
      </c>
      <c r="S10" s="8">
        <v>9509</v>
      </c>
      <c r="T10" s="8">
        <v>10698</v>
      </c>
      <c r="U10" s="8">
        <v>13084</v>
      </c>
      <c r="V10" s="8">
        <f t="shared" si="3"/>
        <v>44113</v>
      </c>
      <c r="W10" s="8">
        <v>14280</v>
      </c>
      <c r="X10" s="8">
        <v>16211</v>
      </c>
      <c r="Y10" s="8">
        <v>17098</v>
      </c>
      <c r="Z10" s="8">
        <v>18338</v>
      </c>
      <c r="AA10" s="8">
        <f t="shared" si="4"/>
        <v>65927</v>
      </c>
      <c r="AB10" s="8">
        <v>17310</v>
      </c>
      <c r="AC10" s="8">
        <v>18797</v>
      </c>
      <c r="AD10" s="8">
        <v>16355</v>
      </c>
      <c r="AE10" s="8">
        <v>13234</v>
      </c>
      <c r="AF10" s="8">
        <f t="shared" si="5"/>
        <v>65696</v>
      </c>
      <c r="AG10" s="8">
        <v>11699</v>
      </c>
      <c r="AH10" s="8">
        <v>10546</v>
      </c>
      <c r="AI10" s="8">
        <v>12329</v>
      </c>
      <c r="AJ10" s="8">
        <v>12921</v>
      </c>
      <c r="AK10" s="8">
        <f t="shared" si="6"/>
        <v>47495</v>
      </c>
    </row>
    <row r="11" spans="2:37" ht="15">
      <c r="B11" s="22" t="s">
        <v>6</v>
      </c>
      <c r="C11" s="7">
        <v>-7013</v>
      </c>
      <c r="D11" s="7">
        <v>-7952</v>
      </c>
      <c r="E11" s="7">
        <v>-7563</v>
      </c>
      <c r="F11" s="7">
        <v>-7066</v>
      </c>
      <c r="G11" s="7">
        <f t="shared" si="0"/>
        <v>-29594</v>
      </c>
      <c r="H11" s="7">
        <v>-7793</v>
      </c>
      <c r="I11" s="7">
        <v>-8481</v>
      </c>
      <c r="J11" s="7">
        <v>-8011</v>
      </c>
      <c r="K11" s="7">
        <v>-7626</v>
      </c>
      <c r="L11" s="7">
        <f t="shared" si="1"/>
        <v>-31911</v>
      </c>
      <c r="M11" s="7">
        <v>-5624</v>
      </c>
      <c r="N11" s="7">
        <v>-6351</v>
      </c>
      <c r="O11" s="7">
        <v>-5281</v>
      </c>
      <c r="P11" s="7">
        <v>-5625</v>
      </c>
      <c r="Q11" s="7">
        <f t="shared" si="2"/>
        <v>-22881</v>
      </c>
      <c r="R11" s="7">
        <v>-4949</v>
      </c>
      <c r="S11" s="7">
        <v>-5254</v>
      </c>
      <c r="T11" s="7">
        <v>-5349</v>
      </c>
      <c r="U11" s="7">
        <v>-6620</v>
      </c>
      <c r="V11" s="7">
        <f t="shared" si="3"/>
        <v>-22172</v>
      </c>
      <c r="W11" s="7">
        <v>-7380</v>
      </c>
      <c r="X11" s="7">
        <v>-9285</v>
      </c>
      <c r="Y11" s="7">
        <v>-9898</v>
      </c>
      <c r="Z11" s="7">
        <v>-10296</v>
      </c>
      <c r="AA11" s="7">
        <f t="shared" si="4"/>
        <v>-36859</v>
      </c>
      <c r="AB11" s="7">
        <v>-8846</v>
      </c>
      <c r="AC11" s="7">
        <v>-10010</v>
      </c>
      <c r="AD11" s="7">
        <v>-8969</v>
      </c>
      <c r="AE11" s="7">
        <v>-6397</v>
      </c>
      <c r="AF11" s="7">
        <f t="shared" si="5"/>
        <v>-34222</v>
      </c>
      <c r="AG11" s="7">
        <v>-4858</v>
      </c>
      <c r="AH11" s="7">
        <v>-3731</v>
      </c>
      <c r="AI11" s="7">
        <v>-5327</v>
      </c>
      <c r="AJ11" s="7">
        <v>-4638</v>
      </c>
      <c r="AK11" s="7">
        <f t="shared" si="6"/>
        <v>-18554</v>
      </c>
    </row>
    <row r="12" spans="2:37" ht="15">
      <c r="B12" s="21" t="s">
        <v>7</v>
      </c>
      <c r="C12" s="8">
        <v>1990</v>
      </c>
      <c r="D12" s="8">
        <v>1400</v>
      </c>
      <c r="E12" s="8">
        <v>1390</v>
      </c>
      <c r="F12" s="8">
        <v>1548</v>
      </c>
      <c r="G12" s="8">
        <f t="shared" si="0"/>
        <v>6328</v>
      </c>
      <c r="H12" s="8">
        <v>1456</v>
      </c>
      <c r="I12" s="8">
        <v>1457</v>
      </c>
      <c r="J12" s="8">
        <v>1471</v>
      </c>
      <c r="K12" s="8">
        <v>1549</v>
      </c>
      <c r="L12" s="8">
        <f t="shared" si="1"/>
        <v>5933</v>
      </c>
      <c r="M12" s="8">
        <v>1546</v>
      </c>
      <c r="N12" s="8">
        <v>1400</v>
      </c>
      <c r="O12" s="8">
        <v>1342</v>
      </c>
      <c r="P12" s="8">
        <v>1582</v>
      </c>
      <c r="Q12" s="8">
        <f t="shared" si="2"/>
        <v>5870</v>
      </c>
      <c r="R12" s="8">
        <v>1421</v>
      </c>
      <c r="S12" s="8">
        <v>1092</v>
      </c>
      <c r="T12" s="8">
        <v>1289</v>
      </c>
      <c r="U12" s="8">
        <v>1590</v>
      </c>
      <c r="V12" s="8">
        <f t="shared" si="3"/>
        <v>5392</v>
      </c>
      <c r="W12" s="8">
        <v>1525</v>
      </c>
      <c r="X12" s="8">
        <v>1541</v>
      </c>
      <c r="Y12" s="8">
        <v>1633</v>
      </c>
      <c r="Z12" s="8">
        <v>1845</v>
      </c>
      <c r="AA12" s="8">
        <f t="shared" si="4"/>
        <v>6544</v>
      </c>
      <c r="AB12" s="8">
        <v>1800</v>
      </c>
      <c r="AC12" s="8">
        <v>1824</v>
      </c>
      <c r="AD12" s="8">
        <v>1717</v>
      </c>
      <c r="AE12" s="8">
        <v>2153</v>
      </c>
      <c r="AF12" s="8">
        <f t="shared" si="5"/>
        <v>7494</v>
      </c>
      <c r="AG12" s="8">
        <v>1945</v>
      </c>
      <c r="AH12" s="8">
        <v>1784</v>
      </c>
      <c r="AI12" s="8">
        <v>1814</v>
      </c>
      <c r="AJ12" s="8">
        <v>1956</v>
      </c>
      <c r="AK12" s="8">
        <f t="shared" si="6"/>
        <v>7499</v>
      </c>
    </row>
    <row r="13" spans="2:37" ht="15">
      <c r="B13" s="21" t="s">
        <v>8</v>
      </c>
      <c r="C13" s="8">
        <v>2549</v>
      </c>
      <c r="D13" s="8">
        <v>2950</v>
      </c>
      <c r="E13" s="8">
        <v>3048</v>
      </c>
      <c r="F13" s="8">
        <v>3194</v>
      </c>
      <c r="G13" s="8">
        <f t="shared" si="0"/>
        <v>11741</v>
      </c>
      <c r="H13" s="8">
        <v>2717</v>
      </c>
      <c r="I13" s="8">
        <v>3318</v>
      </c>
      <c r="J13" s="8">
        <v>2883</v>
      </c>
      <c r="K13" s="8">
        <v>2752</v>
      </c>
      <c r="L13" s="8">
        <f t="shared" si="1"/>
        <v>11670</v>
      </c>
      <c r="M13" s="8">
        <v>2419</v>
      </c>
      <c r="N13" s="8">
        <v>2882</v>
      </c>
      <c r="O13" s="8">
        <v>2520</v>
      </c>
      <c r="P13" s="8">
        <v>2474</v>
      </c>
      <c r="Q13" s="8">
        <f t="shared" si="2"/>
        <v>10295</v>
      </c>
      <c r="R13" s="8">
        <v>2212</v>
      </c>
      <c r="S13" s="8">
        <v>1547</v>
      </c>
      <c r="T13" s="8">
        <v>1952</v>
      </c>
      <c r="U13" s="8">
        <v>2274</v>
      </c>
      <c r="V13" s="8">
        <f t="shared" si="3"/>
        <v>7985</v>
      </c>
      <c r="W13" s="8">
        <v>2121</v>
      </c>
      <c r="X13" s="8">
        <v>2114</v>
      </c>
      <c r="Y13" s="8">
        <v>2859</v>
      </c>
      <c r="Z13" s="8">
        <v>3493</v>
      </c>
      <c r="AA13" s="8">
        <f t="shared" si="4"/>
        <v>10587</v>
      </c>
      <c r="AB13" s="8">
        <v>3192</v>
      </c>
      <c r="AC13" s="8">
        <v>3398</v>
      </c>
      <c r="AD13" s="8">
        <v>2028</v>
      </c>
      <c r="AE13" s="8">
        <v>2112</v>
      </c>
      <c r="AF13" s="8">
        <f t="shared" si="5"/>
        <v>10730</v>
      </c>
      <c r="AG13" s="8">
        <v>1975</v>
      </c>
      <c r="AH13" s="8">
        <v>2453</v>
      </c>
      <c r="AI13" s="8">
        <v>2613</v>
      </c>
      <c r="AJ13" s="8">
        <v>2560</v>
      </c>
      <c r="AK13" s="8">
        <f t="shared" si="6"/>
        <v>9601</v>
      </c>
    </row>
    <row r="14" spans="2:37" ht="15">
      <c r="B14" s="22" t="s">
        <v>9</v>
      </c>
      <c r="C14" s="7">
        <v>-559</v>
      </c>
      <c r="D14" s="7">
        <v>-1550</v>
      </c>
      <c r="E14" s="7">
        <v>-1658</v>
      </c>
      <c r="F14" s="7">
        <v>-1646</v>
      </c>
      <c r="G14" s="7">
        <f t="shared" si="0"/>
        <v>-5413</v>
      </c>
      <c r="H14" s="7">
        <v>-1261</v>
      </c>
      <c r="I14" s="7">
        <v>-1861</v>
      </c>
      <c r="J14" s="7">
        <v>-1412</v>
      </c>
      <c r="K14" s="7">
        <v>-1203</v>
      </c>
      <c r="L14" s="7">
        <f t="shared" si="1"/>
        <v>-5737</v>
      </c>
      <c r="M14" s="7">
        <v>-873</v>
      </c>
      <c r="N14" s="7">
        <v>-1482</v>
      </c>
      <c r="O14" s="7">
        <v>-1178</v>
      </c>
      <c r="P14" s="7">
        <v>-892</v>
      </c>
      <c r="Q14" s="7">
        <f t="shared" si="2"/>
        <v>-4425</v>
      </c>
      <c r="R14" s="7">
        <v>-791</v>
      </c>
      <c r="S14" s="7">
        <v>-455</v>
      </c>
      <c r="T14" s="7">
        <v>-663</v>
      </c>
      <c r="U14" s="7">
        <v>-684</v>
      </c>
      <c r="V14" s="7">
        <f t="shared" si="3"/>
        <v>-2593</v>
      </c>
      <c r="W14" s="7">
        <v>-596</v>
      </c>
      <c r="X14" s="7">
        <v>-573</v>
      </c>
      <c r="Y14" s="7">
        <v>-1226</v>
      </c>
      <c r="Z14" s="7">
        <v>-1648</v>
      </c>
      <c r="AA14" s="7">
        <f t="shared" si="4"/>
        <v>-4043</v>
      </c>
      <c r="AB14" s="7">
        <v>-1392</v>
      </c>
      <c r="AC14" s="7">
        <v>-1574</v>
      </c>
      <c r="AD14" s="7">
        <v>-311</v>
      </c>
      <c r="AE14" s="7">
        <v>41</v>
      </c>
      <c r="AF14" s="7">
        <f t="shared" si="5"/>
        <v>-3236</v>
      </c>
      <c r="AG14" s="7">
        <v>-30</v>
      </c>
      <c r="AH14" s="7">
        <v>-669</v>
      </c>
      <c r="AI14" s="7">
        <v>-799</v>
      </c>
      <c r="AJ14" s="7">
        <v>-604</v>
      </c>
      <c r="AK14" s="7">
        <f t="shared" si="6"/>
        <v>-2102</v>
      </c>
    </row>
    <row r="15" spans="2:37" ht="15">
      <c r="B15" s="23" t="s">
        <v>10</v>
      </c>
      <c r="C15" s="7">
        <v>-7572</v>
      </c>
      <c r="D15" s="7">
        <v>-9502</v>
      </c>
      <c r="E15" s="7">
        <v>-9221</v>
      </c>
      <c r="F15" s="7">
        <v>-8712</v>
      </c>
      <c r="G15" s="7">
        <f t="shared" si="0"/>
        <v>-35007</v>
      </c>
      <c r="H15" s="7">
        <v>-9054</v>
      </c>
      <c r="I15" s="7">
        <v>-10342</v>
      </c>
      <c r="J15" s="7">
        <v>-9423</v>
      </c>
      <c r="K15" s="7">
        <v>-8829</v>
      </c>
      <c r="L15" s="7">
        <f t="shared" si="1"/>
        <v>-37648</v>
      </c>
      <c r="M15" s="7">
        <v>-6497</v>
      </c>
      <c r="N15" s="7">
        <v>-7833</v>
      </c>
      <c r="O15" s="7">
        <v>-6459</v>
      </c>
      <c r="P15" s="7">
        <v>-6517</v>
      </c>
      <c r="Q15" s="7">
        <f t="shared" si="2"/>
        <v>-27306</v>
      </c>
      <c r="R15" s="7">
        <v>-5740</v>
      </c>
      <c r="S15" s="7">
        <v>-5709</v>
      </c>
      <c r="T15" s="7">
        <v>-6012</v>
      </c>
      <c r="U15" s="7">
        <v>-7304</v>
      </c>
      <c r="V15" s="7">
        <f t="shared" si="3"/>
        <v>-24765</v>
      </c>
      <c r="W15" s="7">
        <v>-7976</v>
      </c>
      <c r="X15" s="7">
        <v>-9858</v>
      </c>
      <c r="Y15" s="7">
        <v>-11124</v>
      </c>
      <c r="Z15" s="7">
        <v>-11944</v>
      </c>
      <c r="AA15" s="7">
        <f t="shared" si="4"/>
        <v>-40902</v>
      </c>
      <c r="AB15" s="7">
        <v>-10238</v>
      </c>
      <c r="AC15" s="7">
        <v>-11584</v>
      </c>
      <c r="AD15" s="7">
        <v>-9280</v>
      </c>
      <c r="AE15" s="7">
        <v>-6356</v>
      </c>
      <c r="AF15" s="7">
        <f t="shared" si="5"/>
        <v>-37458</v>
      </c>
      <c r="AG15" s="7">
        <v>-4888</v>
      </c>
      <c r="AH15" s="7">
        <v>-4400</v>
      </c>
      <c r="AI15" s="7">
        <v>-6126</v>
      </c>
      <c r="AJ15" s="7">
        <v>-5242</v>
      </c>
      <c r="AK15" s="7">
        <f t="shared" si="6"/>
        <v>-20656</v>
      </c>
    </row>
    <row r="16" spans="2:37" ht="15">
      <c r="B16" s="21" t="s">
        <v>11</v>
      </c>
      <c r="C16" s="8">
        <v>196</v>
      </c>
      <c r="D16" s="8">
        <v>155</v>
      </c>
      <c r="E16" s="8">
        <v>177</v>
      </c>
      <c r="F16" s="8">
        <v>180</v>
      </c>
      <c r="G16" s="8">
        <f t="shared" si="0"/>
        <v>708</v>
      </c>
      <c r="H16" s="8">
        <v>205</v>
      </c>
      <c r="I16" s="8">
        <v>164</v>
      </c>
      <c r="J16" s="8">
        <v>168</v>
      </c>
      <c r="K16" s="8">
        <v>156</v>
      </c>
      <c r="L16" s="8">
        <f t="shared" si="1"/>
        <v>693</v>
      </c>
      <c r="M16" s="8">
        <v>142</v>
      </c>
      <c r="N16" s="8">
        <v>112</v>
      </c>
      <c r="O16" s="8">
        <v>142</v>
      </c>
      <c r="P16" s="8">
        <v>95</v>
      </c>
      <c r="Q16" s="8">
        <f t="shared" si="2"/>
        <v>491</v>
      </c>
      <c r="R16" s="8">
        <v>146</v>
      </c>
      <c r="S16" s="8">
        <v>96</v>
      </c>
      <c r="T16" s="8">
        <v>124</v>
      </c>
      <c r="U16" s="8">
        <v>70</v>
      </c>
      <c r="V16" s="8">
        <f t="shared" si="3"/>
        <v>436</v>
      </c>
      <c r="W16" s="8">
        <v>161</v>
      </c>
      <c r="X16" s="8">
        <v>153</v>
      </c>
      <c r="Y16" s="8">
        <v>172</v>
      </c>
      <c r="Z16" s="8">
        <v>148</v>
      </c>
      <c r="AA16" s="8">
        <f t="shared" si="4"/>
        <v>634</v>
      </c>
      <c r="AB16" s="8">
        <v>145</v>
      </c>
      <c r="AC16" s="8">
        <v>187</v>
      </c>
      <c r="AD16" s="8">
        <v>245</v>
      </c>
      <c r="AE16" s="8">
        <v>101</v>
      </c>
      <c r="AF16" s="8">
        <f t="shared" si="5"/>
        <v>678</v>
      </c>
      <c r="AG16" s="8">
        <v>209</v>
      </c>
      <c r="AH16" s="8">
        <v>97</v>
      </c>
      <c r="AI16" s="8">
        <v>168</v>
      </c>
      <c r="AJ16" s="8">
        <v>206</v>
      </c>
      <c r="AK16" s="8">
        <f t="shared" si="6"/>
        <v>680</v>
      </c>
    </row>
    <row r="17" spans="2:37" ht="15">
      <c r="B17" s="21" t="s">
        <v>12</v>
      </c>
      <c r="C17" s="8">
        <v>1189</v>
      </c>
      <c r="D17" s="8">
        <v>1766</v>
      </c>
      <c r="E17" s="8">
        <v>1224</v>
      </c>
      <c r="F17" s="8">
        <v>1689</v>
      </c>
      <c r="G17" s="8">
        <f t="shared" si="0"/>
        <v>5868</v>
      </c>
      <c r="H17" s="8">
        <v>1297</v>
      </c>
      <c r="I17" s="8">
        <v>1953</v>
      </c>
      <c r="J17" s="8">
        <v>1236</v>
      </c>
      <c r="K17" s="8">
        <v>1647</v>
      </c>
      <c r="L17" s="8">
        <f t="shared" si="1"/>
        <v>6133</v>
      </c>
      <c r="M17" s="8">
        <v>1318</v>
      </c>
      <c r="N17" s="8">
        <v>1987</v>
      </c>
      <c r="O17" s="8">
        <v>1511</v>
      </c>
      <c r="P17" s="8">
        <v>1789</v>
      </c>
      <c r="Q17" s="8">
        <f t="shared" si="2"/>
        <v>6605</v>
      </c>
      <c r="R17" s="8">
        <v>1218</v>
      </c>
      <c r="S17" s="8">
        <v>1420</v>
      </c>
      <c r="T17" s="8">
        <v>1472</v>
      </c>
      <c r="U17" s="8">
        <v>1240</v>
      </c>
      <c r="V17" s="8">
        <f t="shared" si="3"/>
        <v>5350</v>
      </c>
      <c r="W17" s="8">
        <v>961</v>
      </c>
      <c r="X17" s="8">
        <v>1235</v>
      </c>
      <c r="Y17" s="8">
        <v>1161</v>
      </c>
      <c r="Z17" s="8">
        <v>1665</v>
      </c>
      <c r="AA17" s="8">
        <f t="shared" si="4"/>
        <v>5022</v>
      </c>
      <c r="AB17" s="8">
        <v>1436</v>
      </c>
      <c r="AC17" s="8">
        <v>1638</v>
      </c>
      <c r="AD17" s="8">
        <v>1250</v>
      </c>
      <c r="AE17" s="8">
        <v>1727</v>
      </c>
      <c r="AF17" s="8">
        <f t="shared" si="5"/>
        <v>6051</v>
      </c>
      <c r="AG17" s="8">
        <v>1510</v>
      </c>
      <c r="AH17" s="8">
        <v>1836</v>
      </c>
      <c r="AI17" s="8">
        <v>1761</v>
      </c>
      <c r="AJ17" s="8">
        <v>2351</v>
      </c>
      <c r="AK17" s="8">
        <f t="shared" si="6"/>
        <v>7458</v>
      </c>
    </row>
    <row r="18" spans="2:37" ht="15">
      <c r="B18" s="22" t="s">
        <v>13</v>
      </c>
      <c r="C18" s="7">
        <v>-993</v>
      </c>
      <c r="D18" s="7">
        <v>-1611</v>
      </c>
      <c r="E18" s="7">
        <v>-1047</v>
      </c>
      <c r="F18" s="7">
        <v>-1509</v>
      </c>
      <c r="G18" s="7">
        <f t="shared" si="0"/>
        <v>-5160</v>
      </c>
      <c r="H18" s="7">
        <v>-1092</v>
      </c>
      <c r="I18" s="7">
        <v>-1789</v>
      </c>
      <c r="J18" s="7">
        <v>-1068</v>
      </c>
      <c r="K18" s="7">
        <v>-1491</v>
      </c>
      <c r="L18" s="7">
        <f t="shared" si="1"/>
        <v>-5440</v>
      </c>
      <c r="M18" s="7">
        <v>-1176</v>
      </c>
      <c r="N18" s="7">
        <v>-1875</v>
      </c>
      <c r="O18" s="7">
        <v>-1369</v>
      </c>
      <c r="P18" s="7">
        <v>-1694</v>
      </c>
      <c r="Q18" s="7">
        <f t="shared" si="2"/>
        <v>-6114</v>
      </c>
      <c r="R18" s="7">
        <v>-1072</v>
      </c>
      <c r="S18" s="7">
        <v>-1324</v>
      </c>
      <c r="T18" s="7">
        <v>-1348</v>
      </c>
      <c r="U18" s="7">
        <v>-1170</v>
      </c>
      <c r="V18" s="7">
        <f t="shared" si="3"/>
        <v>-4914</v>
      </c>
      <c r="W18" s="7">
        <v>-800</v>
      </c>
      <c r="X18" s="7">
        <v>-1082</v>
      </c>
      <c r="Y18" s="7">
        <v>-989</v>
      </c>
      <c r="Z18" s="7">
        <v>-1517</v>
      </c>
      <c r="AA18" s="7">
        <f t="shared" si="4"/>
        <v>-4388</v>
      </c>
      <c r="AB18" s="7">
        <v>-1291</v>
      </c>
      <c r="AC18" s="7">
        <v>-1451</v>
      </c>
      <c r="AD18" s="7">
        <v>-1005</v>
      </c>
      <c r="AE18" s="7">
        <v>-1626</v>
      </c>
      <c r="AF18" s="7">
        <f t="shared" si="5"/>
        <v>-5373</v>
      </c>
      <c r="AG18" s="7">
        <v>-1301</v>
      </c>
      <c r="AH18" s="7">
        <v>-1739</v>
      </c>
      <c r="AI18" s="7">
        <v>-1593</v>
      </c>
      <c r="AJ18" s="7">
        <v>-2145</v>
      </c>
      <c r="AK18" s="7">
        <f t="shared" si="6"/>
        <v>-6778</v>
      </c>
    </row>
    <row r="19" spans="2:37" ht="15">
      <c r="B19" s="23" t="s">
        <v>14</v>
      </c>
      <c r="C19" s="7">
        <v>-8565</v>
      </c>
      <c r="D19" s="7">
        <v>-11113</v>
      </c>
      <c r="E19" s="7">
        <v>-10268</v>
      </c>
      <c r="F19" s="7">
        <v>-10221</v>
      </c>
      <c r="G19" s="7">
        <f t="shared" si="0"/>
        <v>-40167</v>
      </c>
      <c r="H19" s="7">
        <v>-10146</v>
      </c>
      <c r="I19" s="7">
        <v>-12131</v>
      </c>
      <c r="J19" s="7">
        <v>-10491</v>
      </c>
      <c r="K19" s="7">
        <v>-10320</v>
      </c>
      <c r="L19" s="7">
        <f t="shared" si="1"/>
        <v>-43088</v>
      </c>
      <c r="M19" s="7">
        <v>-7673</v>
      </c>
      <c r="N19" s="7">
        <v>-9708</v>
      </c>
      <c r="O19" s="7">
        <v>-7828</v>
      </c>
      <c r="P19" s="7">
        <v>-8211</v>
      </c>
      <c r="Q19" s="7">
        <f t="shared" si="2"/>
        <v>-33420</v>
      </c>
      <c r="R19" s="7">
        <v>-6812</v>
      </c>
      <c r="S19" s="7">
        <v>-7033</v>
      </c>
      <c r="T19" s="7">
        <v>-7360</v>
      </c>
      <c r="U19" s="7">
        <v>-8474</v>
      </c>
      <c r="V19" s="7">
        <f t="shared" si="3"/>
        <v>-29679</v>
      </c>
      <c r="W19" s="7">
        <v>-8776</v>
      </c>
      <c r="X19" s="7">
        <v>-10940</v>
      </c>
      <c r="Y19" s="7">
        <v>-12113</v>
      </c>
      <c r="Z19" s="7">
        <v>-13461</v>
      </c>
      <c r="AA19" s="7">
        <f t="shared" si="4"/>
        <v>-45290</v>
      </c>
      <c r="AB19" s="7">
        <v>-11529</v>
      </c>
      <c r="AC19" s="7">
        <v>-13035</v>
      </c>
      <c r="AD19" s="7">
        <v>-10285</v>
      </c>
      <c r="AE19" s="7">
        <v>-7982</v>
      </c>
      <c r="AF19" s="7">
        <f t="shared" si="5"/>
        <v>-42831</v>
      </c>
      <c r="AG19" s="7">
        <v>-6189</v>
      </c>
      <c r="AH19" s="7">
        <v>-6139</v>
      </c>
      <c r="AI19" s="7">
        <v>-7719</v>
      </c>
      <c r="AJ19" s="7">
        <v>-7387</v>
      </c>
      <c r="AK19" s="7">
        <f t="shared" si="6"/>
        <v>-27434</v>
      </c>
    </row>
    <row r="20" spans="2:37" ht="15">
      <c r="B20" s="21" t="s">
        <v>15</v>
      </c>
      <c r="C20" s="8">
        <v>5519</v>
      </c>
      <c r="D20" s="8">
        <v>6727</v>
      </c>
      <c r="E20" s="8">
        <v>5988</v>
      </c>
      <c r="F20" s="8">
        <v>5944</v>
      </c>
      <c r="G20" s="8">
        <f t="shared" si="0"/>
        <v>24178</v>
      </c>
      <c r="H20" s="8">
        <v>5816</v>
      </c>
      <c r="I20" s="8">
        <v>6052</v>
      </c>
      <c r="J20" s="8">
        <v>6453</v>
      </c>
      <c r="K20" s="8">
        <v>6166</v>
      </c>
      <c r="L20" s="8">
        <f t="shared" si="1"/>
        <v>24487</v>
      </c>
      <c r="M20" s="8">
        <v>5765</v>
      </c>
      <c r="N20" s="8">
        <v>6606</v>
      </c>
      <c r="O20" s="8">
        <v>6177</v>
      </c>
      <c r="P20" s="8">
        <v>6588</v>
      </c>
      <c r="Q20" s="8">
        <f t="shared" si="2"/>
        <v>25136</v>
      </c>
      <c r="R20" s="8">
        <v>6223</v>
      </c>
      <c r="S20" s="8">
        <v>6814</v>
      </c>
      <c r="T20" s="8">
        <v>8229</v>
      </c>
      <c r="U20" s="8">
        <v>8108</v>
      </c>
      <c r="V20" s="8">
        <f t="shared" si="3"/>
        <v>29374</v>
      </c>
      <c r="W20" s="8">
        <v>8223</v>
      </c>
      <c r="X20" s="8">
        <v>8467</v>
      </c>
      <c r="Y20" s="8">
        <v>8629</v>
      </c>
      <c r="Z20" s="8">
        <v>7981</v>
      </c>
      <c r="AA20" s="8">
        <f t="shared" si="4"/>
        <v>33300</v>
      </c>
      <c r="AB20" s="8">
        <v>7706</v>
      </c>
      <c r="AC20" s="8">
        <v>8633</v>
      </c>
      <c r="AD20" s="8">
        <v>8066</v>
      </c>
      <c r="AE20" s="8">
        <v>6718</v>
      </c>
      <c r="AF20" s="8">
        <f t="shared" si="5"/>
        <v>31123</v>
      </c>
      <c r="AG20" s="8">
        <v>6853</v>
      </c>
      <c r="AH20" s="8">
        <v>7037</v>
      </c>
      <c r="AI20" s="8">
        <v>6806</v>
      </c>
      <c r="AJ20" s="8">
        <v>7697</v>
      </c>
      <c r="AK20" s="8">
        <f t="shared" si="6"/>
        <v>28393</v>
      </c>
    </row>
    <row r="21" spans="2:37" ht="15">
      <c r="B21" s="24" t="s">
        <v>16</v>
      </c>
      <c r="C21" s="8">
        <v>167</v>
      </c>
      <c r="D21" s="8">
        <v>179</v>
      </c>
      <c r="E21" s="8">
        <v>167</v>
      </c>
      <c r="F21" s="8">
        <v>197</v>
      </c>
      <c r="G21" s="8">
        <f t="shared" si="0"/>
        <v>710</v>
      </c>
      <c r="H21" s="8">
        <v>189</v>
      </c>
      <c r="I21" s="8">
        <v>454</v>
      </c>
      <c r="J21" s="8">
        <v>284</v>
      </c>
      <c r="K21" s="8">
        <v>163</v>
      </c>
      <c r="L21" s="8">
        <f t="shared" si="1"/>
        <v>1090</v>
      </c>
      <c r="M21" s="8">
        <v>128</v>
      </c>
      <c r="N21" s="8">
        <v>186</v>
      </c>
      <c r="O21" s="8">
        <v>179</v>
      </c>
      <c r="P21" s="8">
        <v>123</v>
      </c>
      <c r="Q21" s="8">
        <f t="shared" si="2"/>
        <v>616</v>
      </c>
      <c r="R21" s="8">
        <v>101</v>
      </c>
      <c r="S21" s="8">
        <v>65</v>
      </c>
      <c r="T21" s="8">
        <v>58</v>
      </c>
      <c r="U21" s="8">
        <v>85</v>
      </c>
      <c r="V21" s="8">
        <f t="shared" si="3"/>
        <v>309</v>
      </c>
      <c r="W21" s="8">
        <v>93</v>
      </c>
      <c r="X21" s="8">
        <v>45</v>
      </c>
      <c r="Y21" s="8">
        <v>101</v>
      </c>
      <c r="Z21" s="8">
        <v>89</v>
      </c>
      <c r="AA21" s="8">
        <f t="shared" si="4"/>
        <v>328</v>
      </c>
      <c r="AB21" s="8">
        <v>93</v>
      </c>
      <c r="AC21" s="8">
        <v>93</v>
      </c>
      <c r="AD21" s="8">
        <v>84</v>
      </c>
      <c r="AE21" s="8">
        <v>97</v>
      </c>
      <c r="AF21" s="8">
        <f t="shared" si="5"/>
        <v>367</v>
      </c>
      <c r="AG21" s="8">
        <v>89</v>
      </c>
      <c r="AH21" s="8">
        <v>110</v>
      </c>
      <c r="AI21" s="8">
        <v>93</v>
      </c>
      <c r="AJ21" s="8">
        <v>118</v>
      </c>
      <c r="AK21" s="8">
        <f t="shared" si="6"/>
        <v>410</v>
      </c>
    </row>
    <row r="22" spans="2:37" ht="15">
      <c r="B22" s="25" t="s">
        <v>17</v>
      </c>
      <c r="C22" s="8">
        <v>29</v>
      </c>
      <c r="D22" s="8">
        <v>36</v>
      </c>
      <c r="E22" s="8">
        <v>45</v>
      </c>
      <c r="F22" s="8">
        <v>29</v>
      </c>
      <c r="G22" s="8">
        <f t="shared" si="0"/>
        <v>139</v>
      </c>
      <c r="H22" s="8">
        <v>63</v>
      </c>
      <c r="I22" s="8">
        <v>65</v>
      </c>
      <c r="J22" s="8">
        <v>33</v>
      </c>
      <c r="K22" s="8">
        <v>40</v>
      </c>
      <c r="L22" s="8">
        <f t="shared" si="1"/>
        <v>201</v>
      </c>
      <c r="M22" s="8">
        <v>35</v>
      </c>
      <c r="N22" s="8">
        <v>21</v>
      </c>
      <c r="O22" s="8">
        <v>54</v>
      </c>
      <c r="P22" s="8">
        <v>21</v>
      </c>
      <c r="Q22" s="8">
        <f t="shared" si="2"/>
        <v>131</v>
      </c>
      <c r="R22" s="8">
        <v>5</v>
      </c>
      <c r="S22" s="8">
        <v>2</v>
      </c>
      <c r="T22" s="8">
        <v>3</v>
      </c>
      <c r="U22" s="8">
        <v>5</v>
      </c>
      <c r="V22" s="8">
        <f t="shared" si="3"/>
        <v>15</v>
      </c>
      <c r="W22" s="8">
        <v>23</v>
      </c>
      <c r="X22" s="8">
        <v>3</v>
      </c>
      <c r="Y22" s="8">
        <v>49</v>
      </c>
      <c r="Z22" s="8">
        <v>1</v>
      </c>
      <c r="AA22" s="8">
        <f t="shared" si="4"/>
        <v>76</v>
      </c>
      <c r="AB22" s="8">
        <v>3</v>
      </c>
      <c r="AC22" s="8">
        <v>1</v>
      </c>
      <c r="AD22" s="8">
        <v>2</v>
      </c>
      <c r="AE22" s="8">
        <v>1</v>
      </c>
      <c r="AF22" s="8">
        <f t="shared" si="5"/>
        <v>7</v>
      </c>
      <c r="AG22" s="8">
        <v>9</v>
      </c>
      <c r="AH22" s="8">
        <v>16</v>
      </c>
      <c r="AI22" s="8">
        <v>5</v>
      </c>
      <c r="AJ22" s="8">
        <v>4</v>
      </c>
      <c r="AK22" s="8">
        <f t="shared" si="6"/>
        <v>34</v>
      </c>
    </row>
    <row r="23" spans="2:37" ht="15">
      <c r="B23" s="25" t="s">
        <v>18</v>
      </c>
      <c r="C23" s="8">
        <v>138</v>
      </c>
      <c r="D23" s="8">
        <v>143</v>
      </c>
      <c r="E23" s="8">
        <v>122</v>
      </c>
      <c r="F23" s="8">
        <v>168</v>
      </c>
      <c r="G23" s="8">
        <f t="shared" si="0"/>
        <v>571</v>
      </c>
      <c r="H23" s="8">
        <v>126</v>
      </c>
      <c r="I23" s="8">
        <v>389</v>
      </c>
      <c r="J23" s="8">
        <v>251</v>
      </c>
      <c r="K23" s="8">
        <v>123</v>
      </c>
      <c r="L23" s="8">
        <f t="shared" si="1"/>
        <v>889</v>
      </c>
      <c r="M23" s="8">
        <v>93</v>
      </c>
      <c r="N23" s="8">
        <v>165</v>
      </c>
      <c r="O23" s="8">
        <v>125</v>
      </c>
      <c r="P23" s="8">
        <v>102</v>
      </c>
      <c r="Q23" s="8">
        <f t="shared" si="2"/>
        <v>485</v>
      </c>
      <c r="R23" s="8">
        <v>96</v>
      </c>
      <c r="S23" s="8">
        <v>63</v>
      </c>
      <c r="T23" s="8">
        <v>55</v>
      </c>
      <c r="U23" s="8">
        <v>80</v>
      </c>
      <c r="V23" s="8">
        <f t="shared" si="3"/>
        <v>294</v>
      </c>
      <c r="W23" s="8">
        <v>70</v>
      </c>
      <c r="X23" s="8">
        <v>42</v>
      </c>
      <c r="Y23" s="8">
        <v>52</v>
      </c>
      <c r="Z23" s="8">
        <v>88</v>
      </c>
      <c r="AA23" s="8">
        <f t="shared" si="4"/>
        <v>252</v>
      </c>
      <c r="AB23" s="8">
        <v>90</v>
      </c>
      <c r="AC23" s="8">
        <v>92</v>
      </c>
      <c r="AD23" s="8">
        <v>82</v>
      </c>
      <c r="AE23" s="8">
        <v>96</v>
      </c>
      <c r="AF23" s="8">
        <f t="shared" si="5"/>
        <v>360</v>
      </c>
      <c r="AG23" s="8">
        <v>80</v>
      </c>
      <c r="AH23" s="8">
        <v>94</v>
      </c>
      <c r="AI23" s="8">
        <v>88</v>
      </c>
      <c r="AJ23" s="8">
        <v>114</v>
      </c>
      <c r="AK23" s="8">
        <f t="shared" si="6"/>
        <v>376</v>
      </c>
    </row>
    <row r="24" spans="2:37" ht="15">
      <c r="B24" s="24" t="s">
        <v>19</v>
      </c>
      <c r="C24" s="8">
        <v>5352</v>
      </c>
      <c r="D24" s="8">
        <v>6548</v>
      </c>
      <c r="E24" s="8">
        <v>5821</v>
      </c>
      <c r="F24" s="8">
        <v>5747</v>
      </c>
      <c r="G24" s="8">
        <f t="shared" si="0"/>
        <v>23468</v>
      </c>
      <c r="H24" s="8">
        <v>5627</v>
      </c>
      <c r="I24" s="8">
        <v>5598</v>
      </c>
      <c r="J24" s="8">
        <v>6169</v>
      </c>
      <c r="K24" s="8">
        <v>6003</v>
      </c>
      <c r="L24" s="8">
        <f t="shared" si="1"/>
        <v>23397</v>
      </c>
      <c r="M24" s="8">
        <v>5637</v>
      </c>
      <c r="N24" s="8">
        <v>6420</v>
      </c>
      <c r="O24" s="8">
        <v>5998</v>
      </c>
      <c r="P24" s="8">
        <v>6465</v>
      </c>
      <c r="Q24" s="8">
        <f t="shared" si="2"/>
        <v>24520</v>
      </c>
      <c r="R24" s="8">
        <v>6122</v>
      </c>
      <c r="S24" s="8">
        <v>6749</v>
      </c>
      <c r="T24" s="8">
        <v>8171</v>
      </c>
      <c r="U24" s="8">
        <v>8023</v>
      </c>
      <c r="V24" s="8">
        <f t="shared" si="3"/>
        <v>29065</v>
      </c>
      <c r="W24" s="8">
        <v>8130</v>
      </c>
      <c r="X24" s="8">
        <v>8422</v>
      </c>
      <c r="Y24" s="8">
        <v>8528</v>
      </c>
      <c r="Z24" s="8">
        <v>7892</v>
      </c>
      <c r="AA24" s="8">
        <f t="shared" si="4"/>
        <v>32972</v>
      </c>
      <c r="AB24" s="8">
        <v>7613</v>
      </c>
      <c r="AC24" s="8">
        <v>8540</v>
      </c>
      <c r="AD24" s="8">
        <v>7982</v>
      </c>
      <c r="AE24" s="8">
        <v>6621</v>
      </c>
      <c r="AF24" s="8">
        <f t="shared" si="5"/>
        <v>30756</v>
      </c>
      <c r="AG24" s="8">
        <v>6764</v>
      </c>
      <c r="AH24" s="8">
        <v>6927</v>
      </c>
      <c r="AI24" s="8">
        <v>6713</v>
      </c>
      <c r="AJ24" s="8">
        <v>7579</v>
      </c>
      <c r="AK24" s="8">
        <f t="shared" si="6"/>
        <v>27983</v>
      </c>
    </row>
    <row r="25" spans="2:37" ht="15">
      <c r="B25" s="25" t="s">
        <v>72</v>
      </c>
      <c r="C25" s="8">
        <v>4599</v>
      </c>
      <c r="D25" s="8">
        <v>5247</v>
      </c>
      <c r="E25" s="8">
        <v>4845</v>
      </c>
      <c r="F25" s="8">
        <v>5019</v>
      </c>
      <c r="G25" s="8">
        <f t="shared" si="0"/>
        <v>19710</v>
      </c>
      <c r="H25" s="8">
        <v>4939</v>
      </c>
      <c r="I25" s="8">
        <v>5111</v>
      </c>
      <c r="J25" s="8">
        <v>5537</v>
      </c>
      <c r="K25" s="8">
        <v>5451</v>
      </c>
      <c r="L25" s="8">
        <f t="shared" si="1"/>
        <v>21038</v>
      </c>
      <c r="M25" s="8">
        <v>5044</v>
      </c>
      <c r="N25" s="8">
        <v>5708</v>
      </c>
      <c r="O25" s="8">
        <v>5452</v>
      </c>
      <c r="P25" s="8">
        <v>5919</v>
      </c>
      <c r="Q25" s="8">
        <f t="shared" si="2"/>
        <v>22123</v>
      </c>
      <c r="R25" s="8">
        <v>5637</v>
      </c>
      <c r="S25" s="8">
        <v>6123</v>
      </c>
      <c r="T25" s="8">
        <v>7146</v>
      </c>
      <c r="U25" s="8">
        <v>7038</v>
      </c>
      <c r="V25" s="8">
        <f t="shared" si="3"/>
        <v>25944</v>
      </c>
      <c r="W25" s="8">
        <v>7252</v>
      </c>
      <c r="X25" s="8">
        <v>8014</v>
      </c>
      <c r="Y25" s="8">
        <v>8199</v>
      </c>
      <c r="Z25" s="8">
        <v>7609</v>
      </c>
      <c r="AA25" s="8">
        <f t="shared" si="4"/>
        <v>31074</v>
      </c>
      <c r="AB25" s="8">
        <v>7211</v>
      </c>
      <c r="AC25" s="8">
        <v>8260</v>
      </c>
      <c r="AD25" s="8">
        <v>7897</v>
      </c>
      <c r="AE25" s="8">
        <v>6521</v>
      </c>
      <c r="AF25" s="8">
        <f t="shared" si="5"/>
        <v>29889</v>
      </c>
      <c r="AG25" s="8">
        <v>6427</v>
      </c>
      <c r="AH25" s="8">
        <v>6488</v>
      </c>
      <c r="AI25" s="8">
        <v>6332</v>
      </c>
      <c r="AJ25" s="8">
        <v>7104</v>
      </c>
      <c r="AK25" s="8">
        <f t="shared" si="6"/>
        <v>26351</v>
      </c>
    </row>
    <row r="26" spans="2:37" ht="15">
      <c r="B26" s="25" t="s">
        <v>20</v>
      </c>
      <c r="C26" s="8">
        <v>0</v>
      </c>
      <c r="D26" s="8">
        <v>0</v>
      </c>
      <c r="E26" s="8">
        <v>0</v>
      </c>
      <c r="F26" s="8">
        <v>0</v>
      </c>
      <c r="G26" s="8">
        <f t="shared" si="0"/>
        <v>0</v>
      </c>
      <c r="H26" s="8">
        <v>0</v>
      </c>
      <c r="I26" s="8">
        <v>0</v>
      </c>
      <c r="J26" s="8">
        <v>0</v>
      </c>
      <c r="K26" s="8">
        <v>0</v>
      </c>
      <c r="L26" s="8">
        <f t="shared" si="1"/>
        <v>0</v>
      </c>
      <c r="M26" s="8">
        <v>0</v>
      </c>
      <c r="N26" s="8">
        <v>0</v>
      </c>
      <c r="O26" s="8">
        <v>0</v>
      </c>
      <c r="P26" s="8">
        <v>0</v>
      </c>
      <c r="Q26" s="8">
        <f t="shared" si="2"/>
        <v>0</v>
      </c>
      <c r="R26" s="8">
        <v>0</v>
      </c>
      <c r="S26" s="8">
        <v>0</v>
      </c>
      <c r="T26" s="8">
        <v>0</v>
      </c>
      <c r="U26" s="8">
        <v>0</v>
      </c>
      <c r="V26" s="8">
        <f t="shared" si="3"/>
        <v>0</v>
      </c>
      <c r="W26" s="8">
        <v>0</v>
      </c>
      <c r="X26" s="8">
        <v>0</v>
      </c>
      <c r="Y26" s="8">
        <v>0</v>
      </c>
      <c r="Z26" s="8">
        <v>0</v>
      </c>
      <c r="AA26" s="8">
        <f t="shared" si="4"/>
        <v>0</v>
      </c>
      <c r="AB26" s="8">
        <v>0</v>
      </c>
      <c r="AC26" s="8">
        <v>0</v>
      </c>
      <c r="AD26" s="8">
        <v>0</v>
      </c>
      <c r="AE26" s="8">
        <v>0</v>
      </c>
      <c r="AF26" s="8">
        <f t="shared" si="5"/>
        <v>0</v>
      </c>
      <c r="AG26" s="8">
        <v>0</v>
      </c>
      <c r="AH26" s="8">
        <v>0</v>
      </c>
      <c r="AI26" s="8">
        <v>0</v>
      </c>
      <c r="AJ26" s="8">
        <v>0</v>
      </c>
      <c r="AK26" s="8">
        <f t="shared" si="6"/>
        <v>0</v>
      </c>
    </row>
    <row r="27" spans="2:37" ht="15">
      <c r="B27" s="25" t="s">
        <v>73</v>
      </c>
      <c r="C27" s="8">
        <v>753</v>
      </c>
      <c r="D27" s="8">
        <v>1301</v>
      </c>
      <c r="E27" s="8">
        <v>976</v>
      </c>
      <c r="F27" s="8">
        <v>728</v>
      </c>
      <c r="G27" s="8">
        <f t="shared" si="0"/>
        <v>3758</v>
      </c>
      <c r="H27" s="8">
        <v>688</v>
      </c>
      <c r="I27" s="8">
        <v>487</v>
      </c>
      <c r="J27" s="8">
        <v>632</v>
      </c>
      <c r="K27" s="8">
        <v>552</v>
      </c>
      <c r="L27" s="8">
        <f t="shared" si="1"/>
        <v>2359</v>
      </c>
      <c r="M27" s="8">
        <v>593</v>
      </c>
      <c r="N27" s="8">
        <v>712</v>
      </c>
      <c r="O27" s="8">
        <v>546</v>
      </c>
      <c r="P27" s="8">
        <v>546</v>
      </c>
      <c r="Q27" s="8">
        <f t="shared" si="2"/>
        <v>2397</v>
      </c>
      <c r="R27" s="8">
        <v>485</v>
      </c>
      <c r="S27" s="8">
        <v>626</v>
      </c>
      <c r="T27" s="8">
        <v>1025</v>
      </c>
      <c r="U27" s="8">
        <v>985</v>
      </c>
      <c r="V27" s="8">
        <f t="shared" si="3"/>
        <v>3121</v>
      </c>
      <c r="W27" s="8">
        <v>878</v>
      </c>
      <c r="X27" s="8">
        <v>408</v>
      </c>
      <c r="Y27" s="8">
        <v>329</v>
      </c>
      <c r="Z27" s="8">
        <v>283</v>
      </c>
      <c r="AA27" s="8">
        <f t="shared" si="4"/>
        <v>1898</v>
      </c>
      <c r="AB27" s="8">
        <v>402</v>
      </c>
      <c r="AC27" s="8">
        <v>280</v>
      </c>
      <c r="AD27" s="8">
        <v>85</v>
      </c>
      <c r="AE27" s="8">
        <v>100</v>
      </c>
      <c r="AF27" s="8">
        <f t="shared" si="5"/>
        <v>867</v>
      </c>
      <c r="AG27" s="8">
        <v>337</v>
      </c>
      <c r="AH27" s="8">
        <v>439</v>
      </c>
      <c r="AI27" s="8">
        <v>381</v>
      </c>
      <c r="AJ27" s="8">
        <v>475</v>
      </c>
      <c r="AK27" s="8">
        <f t="shared" si="6"/>
        <v>1632</v>
      </c>
    </row>
    <row r="28" spans="2:37" ht="15">
      <c r="B28" s="21" t="s">
        <v>21</v>
      </c>
      <c r="C28" s="8">
        <v>44</v>
      </c>
      <c r="D28" s="8">
        <v>45</v>
      </c>
      <c r="E28" s="8">
        <v>58</v>
      </c>
      <c r="F28" s="8">
        <v>44</v>
      </c>
      <c r="G28" s="8">
        <f t="shared" si="0"/>
        <v>191</v>
      </c>
      <c r="H28" s="8">
        <v>65</v>
      </c>
      <c r="I28" s="8">
        <v>62</v>
      </c>
      <c r="J28" s="8">
        <v>74</v>
      </c>
      <c r="K28" s="8">
        <v>57</v>
      </c>
      <c r="L28" s="8">
        <f t="shared" si="1"/>
        <v>258</v>
      </c>
      <c r="M28" s="8">
        <v>53</v>
      </c>
      <c r="N28" s="8">
        <v>48</v>
      </c>
      <c r="O28" s="8">
        <v>68</v>
      </c>
      <c r="P28" s="8">
        <v>105</v>
      </c>
      <c r="Q28" s="8">
        <f t="shared" si="2"/>
        <v>274</v>
      </c>
      <c r="R28" s="8">
        <v>111</v>
      </c>
      <c r="S28" s="8">
        <v>83</v>
      </c>
      <c r="T28" s="8">
        <v>72</v>
      </c>
      <c r="U28" s="8">
        <v>80</v>
      </c>
      <c r="V28" s="8">
        <f t="shared" si="3"/>
        <v>346</v>
      </c>
      <c r="W28" s="8">
        <v>73</v>
      </c>
      <c r="X28" s="8">
        <v>72</v>
      </c>
      <c r="Y28" s="8">
        <v>76</v>
      </c>
      <c r="Z28" s="8">
        <v>72</v>
      </c>
      <c r="AA28" s="8">
        <f t="shared" si="4"/>
        <v>293</v>
      </c>
      <c r="AB28" s="8">
        <v>79</v>
      </c>
      <c r="AC28" s="8">
        <v>65</v>
      </c>
      <c r="AD28" s="8">
        <v>39</v>
      </c>
      <c r="AE28" s="8">
        <v>107</v>
      </c>
      <c r="AF28" s="8">
        <f t="shared" si="5"/>
        <v>290</v>
      </c>
      <c r="AG28" s="8">
        <v>85</v>
      </c>
      <c r="AH28" s="8">
        <v>83</v>
      </c>
      <c r="AI28" s="8">
        <v>116</v>
      </c>
      <c r="AJ28" s="8">
        <v>105</v>
      </c>
      <c r="AK28" s="8">
        <f t="shared" si="6"/>
        <v>389</v>
      </c>
    </row>
    <row r="29" spans="2:37" ht="15">
      <c r="B29" s="22" t="s">
        <v>22</v>
      </c>
      <c r="C29" s="7">
        <v>5475</v>
      </c>
      <c r="D29" s="7">
        <v>6682</v>
      </c>
      <c r="E29" s="7">
        <v>5930</v>
      </c>
      <c r="F29" s="7">
        <v>5900</v>
      </c>
      <c r="G29" s="7">
        <f t="shared" si="0"/>
        <v>23987</v>
      </c>
      <c r="H29" s="7">
        <v>5751</v>
      </c>
      <c r="I29" s="7">
        <v>5990</v>
      </c>
      <c r="J29" s="7">
        <v>6379</v>
      </c>
      <c r="K29" s="7">
        <v>6109</v>
      </c>
      <c r="L29" s="7">
        <f t="shared" si="1"/>
        <v>24229</v>
      </c>
      <c r="M29" s="7">
        <v>5712</v>
      </c>
      <c r="N29" s="7">
        <v>6558</v>
      </c>
      <c r="O29" s="7">
        <v>6109</v>
      </c>
      <c r="P29" s="7">
        <v>6483</v>
      </c>
      <c r="Q29" s="7">
        <f t="shared" si="2"/>
        <v>24862</v>
      </c>
      <c r="R29" s="7">
        <v>6112</v>
      </c>
      <c r="S29" s="7">
        <v>6731</v>
      </c>
      <c r="T29" s="7">
        <v>8157</v>
      </c>
      <c r="U29" s="7">
        <v>8028</v>
      </c>
      <c r="V29" s="7">
        <f t="shared" si="3"/>
        <v>29028</v>
      </c>
      <c r="W29" s="7">
        <v>8150</v>
      </c>
      <c r="X29" s="7">
        <v>8395</v>
      </c>
      <c r="Y29" s="7">
        <v>8553</v>
      </c>
      <c r="Z29" s="7">
        <v>7909</v>
      </c>
      <c r="AA29" s="7">
        <f t="shared" si="4"/>
        <v>33007</v>
      </c>
      <c r="AB29" s="7">
        <v>7627</v>
      </c>
      <c r="AC29" s="7">
        <v>8568</v>
      </c>
      <c r="AD29" s="7">
        <v>8027</v>
      </c>
      <c r="AE29" s="7">
        <v>6611</v>
      </c>
      <c r="AF29" s="7">
        <f t="shared" si="5"/>
        <v>30833</v>
      </c>
      <c r="AG29" s="7">
        <v>6768</v>
      </c>
      <c r="AH29" s="7">
        <v>6954</v>
      </c>
      <c r="AI29" s="7">
        <v>6690</v>
      </c>
      <c r="AJ29" s="7">
        <v>7592</v>
      </c>
      <c r="AK29" s="7">
        <f t="shared" si="6"/>
        <v>28004</v>
      </c>
    </row>
    <row r="30" spans="2:37" ht="15">
      <c r="B30" s="26" t="s">
        <v>23</v>
      </c>
      <c r="C30" s="7">
        <v>159</v>
      </c>
      <c r="D30" s="7">
        <v>91</v>
      </c>
      <c r="E30" s="7">
        <v>106</v>
      </c>
      <c r="F30" s="7">
        <v>80</v>
      </c>
      <c r="G30" s="7">
        <f t="shared" si="0"/>
        <v>436</v>
      </c>
      <c r="H30" s="7">
        <v>106</v>
      </c>
      <c r="I30" s="7">
        <v>84</v>
      </c>
      <c r="J30" s="7">
        <v>98</v>
      </c>
      <c r="K30" s="7">
        <v>35</v>
      </c>
      <c r="L30" s="7">
        <f t="shared" si="1"/>
        <v>323</v>
      </c>
      <c r="M30" s="7">
        <v>26</v>
      </c>
      <c r="N30" s="7">
        <v>70</v>
      </c>
      <c r="O30" s="7">
        <v>113</v>
      </c>
      <c r="P30" s="7">
        <v>85</v>
      </c>
      <c r="Q30" s="7">
        <f t="shared" si="2"/>
        <v>294</v>
      </c>
      <c r="R30" s="7">
        <v>37</v>
      </c>
      <c r="S30" s="7">
        <v>50</v>
      </c>
      <c r="T30" s="7">
        <v>73</v>
      </c>
      <c r="U30" s="7">
        <v>54</v>
      </c>
      <c r="V30" s="7">
        <f t="shared" si="3"/>
        <v>214</v>
      </c>
      <c r="W30" s="7">
        <v>47</v>
      </c>
      <c r="X30" s="7">
        <v>50</v>
      </c>
      <c r="Y30" s="7">
        <v>60</v>
      </c>
      <c r="Z30" s="7">
        <v>56</v>
      </c>
      <c r="AA30" s="7">
        <f t="shared" si="4"/>
        <v>213</v>
      </c>
      <c r="AB30" s="7">
        <v>50</v>
      </c>
      <c r="AC30" s="7">
        <v>39</v>
      </c>
      <c r="AD30" s="7">
        <v>34</v>
      </c>
      <c r="AE30" s="7">
        <v>283</v>
      </c>
      <c r="AF30" s="7">
        <f t="shared" si="5"/>
        <v>406</v>
      </c>
      <c r="AG30" s="7">
        <v>29</v>
      </c>
      <c r="AH30" s="7">
        <v>29</v>
      </c>
      <c r="AI30" s="7">
        <v>40</v>
      </c>
      <c r="AJ30" s="7">
        <v>48</v>
      </c>
      <c r="AK30" s="7">
        <f t="shared" si="6"/>
        <v>146</v>
      </c>
    </row>
    <row r="31" spans="2:37" ht="15">
      <c r="B31" s="21" t="s">
        <v>24</v>
      </c>
      <c r="C31" s="8">
        <v>159</v>
      </c>
      <c r="D31" s="8">
        <v>91</v>
      </c>
      <c r="E31" s="8">
        <v>106</v>
      </c>
      <c r="F31" s="8">
        <v>80</v>
      </c>
      <c r="G31" s="8">
        <f t="shared" si="0"/>
        <v>436</v>
      </c>
      <c r="H31" s="8">
        <v>106</v>
      </c>
      <c r="I31" s="8">
        <v>84</v>
      </c>
      <c r="J31" s="8">
        <v>98</v>
      </c>
      <c r="K31" s="8">
        <v>35</v>
      </c>
      <c r="L31" s="8">
        <f t="shared" si="1"/>
        <v>323</v>
      </c>
      <c r="M31" s="8">
        <v>26</v>
      </c>
      <c r="N31" s="8">
        <v>70</v>
      </c>
      <c r="O31" s="8">
        <v>113</v>
      </c>
      <c r="P31" s="8">
        <v>85</v>
      </c>
      <c r="Q31" s="8">
        <f t="shared" si="2"/>
        <v>294</v>
      </c>
      <c r="R31" s="8">
        <v>38</v>
      </c>
      <c r="S31" s="8">
        <v>52</v>
      </c>
      <c r="T31" s="8">
        <v>73</v>
      </c>
      <c r="U31" s="8">
        <v>54</v>
      </c>
      <c r="V31" s="8">
        <f t="shared" si="3"/>
        <v>217</v>
      </c>
      <c r="W31" s="8">
        <v>47</v>
      </c>
      <c r="X31" s="8">
        <v>50</v>
      </c>
      <c r="Y31" s="8">
        <v>60</v>
      </c>
      <c r="Z31" s="8">
        <v>56</v>
      </c>
      <c r="AA31" s="8">
        <f t="shared" si="4"/>
        <v>213</v>
      </c>
      <c r="AB31" s="8">
        <v>50</v>
      </c>
      <c r="AC31" s="8">
        <v>39</v>
      </c>
      <c r="AD31" s="8">
        <v>34</v>
      </c>
      <c r="AE31" s="8">
        <v>283</v>
      </c>
      <c r="AF31" s="8">
        <f t="shared" si="5"/>
        <v>406</v>
      </c>
      <c r="AG31" s="8">
        <v>29</v>
      </c>
      <c r="AH31" s="8">
        <v>29</v>
      </c>
      <c r="AI31" s="8">
        <v>40</v>
      </c>
      <c r="AJ31" s="8">
        <v>48</v>
      </c>
      <c r="AK31" s="8">
        <f t="shared" si="6"/>
        <v>146</v>
      </c>
    </row>
    <row r="32" spans="2:37" ht="15">
      <c r="B32" s="21" t="s">
        <v>25</v>
      </c>
      <c r="C32" s="8">
        <v>0</v>
      </c>
      <c r="D32" s="8">
        <v>0</v>
      </c>
      <c r="E32" s="8">
        <v>0</v>
      </c>
      <c r="F32" s="8">
        <v>0</v>
      </c>
      <c r="G32" s="8">
        <f t="shared" si="0"/>
        <v>0</v>
      </c>
      <c r="H32" s="8">
        <v>0</v>
      </c>
      <c r="I32" s="8">
        <v>0</v>
      </c>
      <c r="J32" s="8">
        <v>0</v>
      </c>
      <c r="K32" s="8">
        <v>0</v>
      </c>
      <c r="L32" s="8">
        <f t="shared" si="1"/>
        <v>0</v>
      </c>
      <c r="M32" s="8">
        <v>0</v>
      </c>
      <c r="N32" s="8">
        <v>0</v>
      </c>
      <c r="O32" s="8">
        <v>0</v>
      </c>
      <c r="P32" s="8">
        <v>0</v>
      </c>
      <c r="Q32" s="8">
        <f t="shared" si="2"/>
        <v>0</v>
      </c>
      <c r="R32" s="8">
        <v>1</v>
      </c>
      <c r="S32" s="8">
        <v>2</v>
      </c>
      <c r="T32" s="8">
        <v>0</v>
      </c>
      <c r="U32" s="8">
        <v>0</v>
      </c>
      <c r="V32" s="8">
        <f t="shared" si="3"/>
        <v>3</v>
      </c>
      <c r="W32" s="8">
        <v>0</v>
      </c>
      <c r="X32" s="8">
        <v>0</v>
      </c>
      <c r="Y32" s="8">
        <v>0</v>
      </c>
      <c r="Z32" s="8">
        <v>0</v>
      </c>
      <c r="AA32" s="8">
        <f t="shared" si="4"/>
        <v>0</v>
      </c>
      <c r="AB32" s="8">
        <v>0</v>
      </c>
      <c r="AC32" s="8">
        <v>0</v>
      </c>
      <c r="AD32" s="8">
        <v>0</v>
      </c>
      <c r="AE32" s="8">
        <v>0</v>
      </c>
      <c r="AF32" s="8">
        <f t="shared" si="5"/>
        <v>0</v>
      </c>
      <c r="AG32" s="8">
        <v>0</v>
      </c>
      <c r="AH32" s="8">
        <v>0</v>
      </c>
      <c r="AI32" s="8">
        <v>0</v>
      </c>
      <c r="AJ32" s="8">
        <v>0</v>
      </c>
      <c r="AK32" s="8">
        <f t="shared" si="6"/>
        <v>0</v>
      </c>
    </row>
    <row r="33" spans="2:37" ht="15">
      <c r="B33" s="27" t="s">
        <v>26</v>
      </c>
      <c r="C33" s="7">
        <v>-2931</v>
      </c>
      <c r="D33" s="7">
        <v>-4340</v>
      </c>
      <c r="E33" s="7">
        <v>-4232</v>
      </c>
      <c r="F33" s="7">
        <v>-4241</v>
      </c>
      <c r="G33" s="7">
        <f t="shared" si="0"/>
        <v>-15744</v>
      </c>
      <c r="H33" s="7">
        <v>-4289</v>
      </c>
      <c r="I33" s="7">
        <v>-6057</v>
      </c>
      <c r="J33" s="7">
        <v>-4014</v>
      </c>
      <c r="K33" s="7">
        <v>-4176</v>
      </c>
      <c r="L33" s="7">
        <f t="shared" si="1"/>
        <v>-18536</v>
      </c>
      <c r="M33" s="7">
        <v>-1935</v>
      </c>
      <c r="N33" s="7">
        <v>-3080</v>
      </c>
      <c r="O33" s="7">
        <v>-1606</v>
      </c>
      <c r="P33" s="7">
        <v>-1643</v>
      </c>
      <c r="Q33" s="7">
        <f t="shared" si="2"/>
        <v>-8264</v>
      </c>
      <c r="R33" s="7">
        <v>-663</v>
      </c>
      <c r="S33" s="7">
        <v>-252</v>
      </c>
      <c r="T33" s="7">
        <v>870</v>
      </c>
      <c r="U33" s="7">
        <v>-392</v>
      </c>
      <c r="V33" s="7">
        <f t="shared" si="3"/>
        <v>-437</v>
      </c>
      <c r="W33" s="7">
        <v>-579</v>
      </c>
      <c r="X33" s="7">
        <v>-2495</v>
      </c>
      <c r="Y33" s="7">
        <v>-3500</v>
      </c>
      <c r="Z33" s="7">
        <v>-5496</v>
      </c>
      <c r="AA33" s="7">
        <f t="shared" si="4"/>
        <v>-12070</v>
      </c>
      <c r="AB33" s="7">
        <v>-3852</v>
      </c>
      <c r="AC33" s="7">
        <v>-4428</v>
      </c>
      <c r="AD33" s="7">
        <v>-2224</v>
      </c>
      <c r="AE33" s="7">
        <v>-1088</v>
      </c>
      <c r="AF33" s="7">
        <f t="shared" si="5"/>
        <v>-11592</v>
      </c>
      <c r="AG33" s="7">
        <v>608</v>
      </c>
      <c r="AH33" s="7">
        <v>844</v>
      </c>
      <c r="AI33" s="7">
        <v>-989</v>
      </c>
      <c r="AJ33" s="7">
        <v>253</v>
      </c>
      <c r="AK33" s="7">
        <f t="shared" si="6"/>
        <v>716</v>
      </c>
    </row>
    <row r="34" spans="2:37" ht="15">
      <c r="B34" s="26" t="s">
        <v>27</v>
      </c>
      <c r="C34" s="7">
        <v>-1379</v>
      </c>
      <c r="D34" s="7">
        <v>-3692</v>
      </c>
      <c r="E34" s="7">
        <v>-2259</v>
      </c>
      <c r="F34" s="7">
        <v>-4709</v>
      </c>
      <c r="G34" s="7">
        <f t="shared" si="0"/>
        <v>-12039</v>
      </c>
      <c r="H34" s="7">
        <v>-1897</v>
      </c>
      <c r="I34" s="7">
        <v>-4746</v>
      </c>
      <c r="J34" s="7">
        <v>-2753</v>
      </c>
      <c r="K34" s="7">
        <v>-3217</v>
      </c>
      <c r="L34" s="7">
        <f t="shared" si="1"/>
        <v>-12613</v>
      </c>
      <c r="M34" s="7">
        <v>-5383</v>
      </c>
      <c r="N34" s="7">
        <v>-406</v>
      </c>
      <c r="O34" s="7">
        <v>-2311</v>
      </c>
      <c r="P34" s="7">
        <v>-4834</v>
      </c>
      <c r="Q34" s="7">
        <f t="shared" si="2"/>
        <v>-12934</v>
      </c>
      <c r="R34" s="7">
        <v>-209</v>
      </c>
      <c r="S34" s="7">
        <v>-1959</v>
      </c>
      <c r="T34" s="7">
        <v>538</v>
      </c>
      <c r="U34" s="7">
        <v>-1792</v>
      </c>
      <c r="V34" s="7">
        <f t="shared" si="3"/>
        <v>-3422</v>
      </c>
      <c r="W34" s="7">
        <v>-1050</v>
      </c>
      <c r="X34" s="7">
        <v>-6464</v>
      </c>
      <c r="Y34" s="7">
        <v>-5867</v>
      </c>
      <c r="Z34" s="7">
        <v>-4203</v>
      </c>
      <c r="AA34" s="7">
        <f t="shared" si="4"/>
        <v>-17584</v>
      </c>
      <c r="AB34" s="7">
        <v>1670</v>
      </c>
      <c r="AC34" s="7">
        <v>-2861</v>
      </c>
      <c r="AD34" s="7">
        <v>-229</v>
      </c>
      <c r="AE34" s="7">
        <v>955</v>
      </c>
      <c r="AF34" s="7">
        <f t="shared" si="5"/>
        <v>-465</v>
      </c>
      <c r="AG34" s="7">
        <v>1103</v>
      </c>
      <c r="AH34" s="7">
        <v>-517</v>
      </c>
      <c r="AI34" s="7">
        <v>-3586</v>
      </c>
      <c r="AJ34" s="7">
        <v>-749</v>
      </c>
      <c r="AK34" s="7">
        <f t="shared" si="6"/>
        <v>-3749</v>
      </c>
    </row>
    <row r="35" spans="2:37" ht="15">
      <c r="B35" s="23" t="s">
        <v>28</v>
      </c>
      <c r="C35" s="7">
        <v>-361</v>
      </c>
      <c r="D35" s="7">
        <v>-544</v>
      </c>
      <c r="E35" s="7">
        <v>-889</v>
      </c>
      <c r="F35" s="7">
        <v>-650</v>
      </c>
      <c r="G35" s="7">
        <f t="shared" si="0"/>
        <v>-2444</v>
      </c>
      <c r="H35" s="7">
        <v>-546</v>
      </c>
      <c r="I35" s="7">
        <v>-687</v>
      </c>
      <c r="J35" s="7">
        <v>-392</v>
      </c>
      <c r="K35" s="7">
        <v>-133</v>
      </c>
      <c r="L35" s="7">
        <f t="shared" si="1"/>
        <v>-1758</v>
      </c>
      <c r="M35" s="7">
        <v>-392</v>
      </c>
      <c r="N35" s="7">
        <v>-519</v>
      </c>
      <c r="O35" s="7">
        <v>-586</v>
      </c>
      <c r="P35" s="7">
        <v>-822</v>
      </c>
      <c r="Q35" s="7">
        <f t="shared" si="2"/>
        <v>-2319</v>
      </c>
      <c r="R35" s="7">
        <v>-787</v>
      </c>
      <c r="S35" s="7">
        <v>-457</v>
      </c>
      <c r="T35" s="7">
        <v>-368</v>
      </c>
      <c r="U35" s="7">
        <v>-490</v>
      </c>
      <c r="V35" s="7">
        <f t="shared" si="3"/>
        <v>-2102</v>
      </c>
      <c r="W35" s="7">
        <v>-360</v>
      </c>
      <c r="X35" s="7">
        <v>-430</v>
      </c>
      <c r="Y35" s="7">
        <v>-453</v>
      </c>
      <c r="Z35" s="7">
        <v>-662</v>
      </c>
      <c r="AA35" s="7">
        <f t="shared" si="4"/>
        <v>-1905</v>
      </c>
      <c r="AB35" s="7">
        <v>-91</v>
      </c>
      <c r="AC35" s="7">
        <v>-496</v>
      </c>
      <c r="AD35" s="7">
        <v>-322</v>
      </c>
      <c r="AE35" s="7">
        <v>651</v>
      </c>
      <c r="AF35" s="7">
        <f t="shared" si="5"/>
        <v>-258</v>
      </c>
      <c r="AG35" s="7">
        <v>-533</v>
      </c>
      <c r="AH35" s="7">
        <v>-386</v>
      </c>
      <c r="AI35" s="7">
        <v>-383</v>
      </c>
      <c r="AJ35" s="7">
        <v>-450</v>
      </c>
      <c r="AK35" s="7">
        <f t="shared" si="6"/>
        <v>-1752</v>
      </c>
    </row>
    <row r="36" spans="2:37" ht="15">
      <c r="B36" s="21" t="s">
        <v>29</v>
      </c>
      <c r="C36" s="8">
        <v>38</v>
      </c>
      <c r="D36" s="8">
        <v>7</v>
      </c>
      <c r="E36" s="8">
        <v>2</v>
      </c>
      <c r="F36" s="8">
        <v>5</v>
      </c>
      <c r="G36" s="8">
        <f t="shared" si="0"/>
        <v>52</v>
      </c>
      <c r="H36" s="8">
        <v>0</v>
      </c>
      <c r="I36" s="8">
        <v>3</v>
      </c>
      <c r="J36" s="8">
        <v>-5</v>
      </c>
      <c r="K36" s="8">
        <v>-19</v>
      </c>
      <c r="L36" s="8">
        <f t="shared" si="1"/>
        <v>-21</v>
      </c>
      <c r="M36" s="8">
        <v>12</v>
      </c>
      <c r="N36" s="8">
        <v>-62</v>
      </c>
      <c r="O36" s="8">
        <v>-40</v>
      </c>
      <c r="P36" s="8">
        <v>5</v>
      </c>
      <c r="Q36" s="8">
        <f t="shared" si="2"/>
        <v>-85</v>
      </c>
      <c r="R36" s="8">
        <v>-9</v>
      </c>
      <c r="S36" s="8">
        <v>-10</v>
      </c>
      <c r="T36" s="8">
        <v>17</v>
      </c>
      <c r="U36" s="8">
        <v>-43</v>
      </c>
      <c r="V36" s="8">
        <f t="shared" si="3"/>
        <v>-45</v>
      </c>
      <c r="W36" s="8">
        <v>118</v>
      </c>
      <c r="X36" s="8">
        <v>79</v>
      </c>
      <c r="Y36" s="8">
        <v>62</v>
      </c>
      <c r="Z36" s="8">
        <v>-17</v>
      </c>
      <c r="AA36" s="8">
        <f t="shared" si="4"/>
        <v>242</v>
      </c>
      <c r="AB36" s="8">
        <v>102</v>
      </c>
      <c r="AC36" s="8">
        <v>87</v>
      </c>
      <c r="AD36" s="8">
        <v>28</v>
      </c>
      <c r="AE36" s="8">
        <v>940</v>
      </c>
      <c r="AF36" s="8">
        <f t="shared" si="5"/>
        <v>1157</v>
      </c>
      <c r="AG36" s="8">
        <v>-18</v>
      </c>
      <c r="AH36" s="8">
        <v>7</v>
      </c>
      <c r="AI36" s="8">
        <v>14</v>
      </c>
      <c r="AJ36" s="8">
        <v>14</v>
      </c>
      <c r="AK36" s="8">
        <f t="shared" si="6"/>
        <v>17</v>
      </c>
    </row>
    <row r="37" spans="2:37" ht="15">
      <c r="B37" s="24" t="s">
        <v>30</v>
      </c>
      <c r="C37" s="8">
        <v>38</v>
      </c>
      <c r="D37" s="8">
        <v>7</v>
      </c>
      <c r="E37" s="8">
        <v>2</v>
      </c>
      <c r="F37" s="8">
        <v>5</v>
      </c>
      <c r="G37" s="8">
        <f t="shared" si="0"/>
        <v>52</v>
      </c>
      <c r="H37" s="8">
        <v>0</v>
      </c>
      <c r="I37" s="8">
        <v>1</v>
      </c>
      <c r="J37" s="8">
        <v>-5</v>
      </c>
      <c r="K37" s="8">
        <v>-19</v>
      </c>
      <c r="L37" s="8">
        <f t="shared" si="1"/>
        <v>-23</v>
      </c>
      <c r="M37" s="8">
        <v>12</v>
      </c>
      <c r="N37" s="8">
        <v>-63</v>
      </c>
      <c r="O37" s="8">
        <v>-40</v>
      </c>
      <c r="P37" s="8">
        <v>5</v>
      </c>
      <c r="Q37" s="8">
        <f t="shared" si="2"/>
        <v>-86</v>
      </c>
      <c r="R37" s="8">
        <v>-9</v>
      </c>
      <c r="S37" s="8">
        <v>-10</v>
      </c>
      <c r="T37" s="8">
        <v>50</v>
      </c>
      <c r="U37" s="8">
        <v>-41</v>
      </c>
      <c r="V37" s="8">
        <f t="shared" si="3"/>
        <v>-10</v>
      </c>
      <c r="W37" s="8">
        <v>34</v>
      </c>
      <c r="X37" s="8">
        <v>0</v>
      </c>
      <c r="Y37" s="8">
        <v>32</v>
      </c>
      <c r="Z37" s="8">
        <v>-11</v>
      </c>
      <c r="AA37" s="8">
        <f t="shared" si="4"/>
        <v>55</v>
      </c>
      <c r="AB37" s="8">
        <v>30</v>
      </c>
      <c r="AC37" s="8">
        <v>-3</v>
      </c>
      <c r="AD37" s="8">
        <v>13</v>
      </c>
      <c r="AE37" s="8">
        <v>907</v>
      </c>
      <c r="AF37" s="8">
        <f t="shared" si="5"/>
        <v>947</v>
      </c>
      <c r="AG37" s="8">
        <v>-18</v>
      </c>
      <c r="AH37" s="8">
        <v>36</v>
      </c>
      <c r="AI37" s="8">
        <v>12</v>
      </c>
      <c r="AJ37" s="8">
        <v>12</v>
      </c>
      <c r="AK37" s="8">
        <f t="shared" si="6"/>
        <v>42</v>
      </c>
    </row>
    <row r="38" spans="2:37" ht="15">
      <c r="B38" s="24" t="s">
        <v>31</v>
      </c>
      <c r="C38" s="8">
        <v>0</v>
      </c>
      <c r="D38" s="8">
        <v>0</v>
      </c>
      <c r="E38" s="8">
        <v>0</v>
      </c>
      <c r="F38" s="8">
        <v>0</v>
      </c>
      <c r="G38" s="8">
        <f t="shared" si="0"/>
        <v>0</v>
      </c>
      <c r="H38" s="8">
        <v>0</v>
      </c>
      <c r="I38" s="8">
        <v>2</v>
      </c>
      <c r="J38" s="8">
        <v>0</v>
      </c>
      <c r="K38" s="8">
        <v>0</v>
      </c>
      <c r="L38" s="8">
        <f t="shared" si="1"/>
        <v>2</v>
      </c>
      <c r="M38" s="8">
        <v>0</v>
      </c>
      <c r="N38" s="8">
        <v>1</v>
      </c>
      <c r="O38" s="8">
        <v>0</v>
      </c>
      <c r="P38" s="8">
        <v>0</v>
      </c>
      <c r="Q38" s="8">
        <f t="shared" si="2"/>
        <v>1</v>
      </c>
      <c r="R38" s="8">
        <v>0</v>
      </c>
      <c r="S38" s="8">
        <v>0</v>
      </c>
      <c r="T38" s="8">
        <v>-33</v>
      </c>
      <c r="U38" s="8">
        <v>-2</v>
      </c>
      <c r="V38" s="8">
        <f t="shared" si="3"/>
        <v>-35</v>
      </c>
      <c r="W38" s="8">
        <v>84</v>
      </c>
      <c r="X38" s="8">
        <v>79</v>
      </c>
      <c r="Y38" s="8">
        <v>30</v>
      </c>
      <c r="Z38" s="8">
        <v>-6</v>
      </c>
      <c r="AA38" s="8">
        <f t="shared" si="4"/>
        <v>187</v>
      </c>
      <c r="AB38" s="8">
        <v>72</v>
      </c>
      <c r="AC38" s="8">
        <v>90</v>
      </c>
      <c r="AD38" s="8">
        <v>15</v>
      </c>
      <c r="AE38" s="8">
        <v>33</v>
      </c>
      <c r="AF38" s="8">
        <f t="shared" si="5"/>
        <v>210</v>
      </c>
      <c r="AG38" s="8">
        <v>0</v>
      </c>
      <c r="AH38" s="8">
        <v>-29</v>
      </c>
      <c r="AI38" s="8">
        <v>2</v>
      </c>
      <c r="AJ38" s="8">
        <v>2</v>
      </c>
      <c r="AK38" s="8">
        <f t="shared" si="6"/>
        <v>-25</v>
      </c>
    </row>
    <row r="39" spans="2:37" ht="15">
      <c r="B39" s="21" t="s">
        <v>32</v>
      </c>
      <c r="C39" s="8">
        <v>399</v>
      </c>
      <c r="D39" s="8">
        <v>551</v>
      </c>
      <c r="E39" s="8">
        <v>891</v>
      </c>
      <c r="F39" s="8">
        <v>655</v>
      </c>
      <c r="G39" s="8">
        <f t="shared" si="0"/>
        <v>2496</v>
      </c>
      <c r="H39" s="8">
        <v>546</v>
      </c>
      <c r="I39" s="8">
        <v>690</v>
      </c>
      <c r="J39" s="8">
        <v>387</v>
      </c>
      <c r="K39" s="8">
        <v>114</v>
      </c>
      <c r="L39" s="8">
        <f t="shared" si="1"/>
        <v>1737</v>
      </c>
      <c r="M39" s="8">
        <v>404</v>
      </c>
      <c r="N39" s="8">
        <v>457</v>
      </c>
      <c r="O39" s="8">
        <v>546</v>
      </c>
      <c r="P39" s="8">
        <v>827</v>
      </c>
      <c r="Q39" s="8">
        <f t="shared" si="2"/>
        <v>2234</v>
      </c>
      <c r="R39" s="8">
        <v>778</v>
      </c>
      <c r="S39" s="8">
        <v>447</v>
      </c>
      <c r="T39" s="8">
        <v>385</v>
      </c>
      <c r="U39" s="8">
        <v>447</v>
      </c>
      <c r="V39" s="8">
        <f t="shared" si="3"/>
        <v>2057</v>
      </c>
      <c r="W39" s="8">
        <v>478</v>
      </c>
      <c r="X39" s="8">
        <v>509</v>
      </c>
      <c r="Y39" s="8">
        <v>515</v>
      </c>
      <c r="Z39" s="8">
        <v>645</v>
      </c>
      <c r="AA39" s="8">
        <f t="shared" si="4"/>
        <v>2147</v>
      </c>
      <c r="AB39" s="8">
        <v>193</v>
      </c>
      <c r="AC39" s="8">
        <v>583</v>
      </c>
      <c r="AD39" s="8">
        <v>350</v>
      </c>
      <c r="AE39" s="8">
        <v>289</v>
      </c>
      <c r="AF39" s="8">
        <f t="shared" si="5"/>
        <v>1415</v>
      </c>
      <c r="AG39" s="8">
        <v>515</v>
      </c>
      <c r="AH39" s="8">
        <v>393</v>
      </c>
      <c r="AI39" s="8">
        <v>397</v>
      </c>
      <c r="AJ39" s="8">
        <v>464</v>
      </c>
      <c r="AK39" s="8">
        <f t="shared" si="6"/>
        <v>1769</v>
      </c>
    </row>
    <row r="40" spans="2:37" ht="15">
      <c r="B40" s="24" t="s">
        <v>30</v>
      </c>
      <c r="C40" s="8">
        <v>391</v>
      </c>
      <c r="D40" s="8">
        <v>530</v>
      </c>
      <c r="E40" s="8">
        <v>931</v>
      </c>
      <c r="F40" s="8">
        <v>731</v>
      </c>
      <c r="G40" s="8">
        <f t="shared" si="0"/>
        <v>2583</v>
      </c>
      <c r="H40" s="8">
        <v>494</v>
      </c>
      <c r="I40" s="8">
        <v>527</v>
      </c>
      <c r="J40" s="8">
        <v>337</v>
      </c>
      <c r="K40" s="8">
        <v>121</v>
      </c>
      <c r="L40" s="8">
        <f t="shared" si="1"/>
        <v>1479</v>
      </c>
      <c r="M40" s="8">
        <v>351</v>
      </c>
      <c r="N40" s="8">
        <v>333</v>
      </c>
      <c r="O40" s="8">
        <v>499</v>
      </c>
      <c r="P40" s="8">
        <v>798</v>
      </c>
      <c r="Q40" s="8">
        <f t="shared" si="2"/>
        <v>1981</v>
      </c>
      <c r="R40" s="8">
        <v>531</v>
      </c>
      <c r="S40" s="8">
        <v>407</v>
      </c>
      <c r="T40" s="8">
        <v>418</v>
      </c>
      <c r="U40" s="8">
        <v>481</v>
      </c>
      <c r="V40" s="8">
        <f t="shared" si="3"/>
        <v>1837</v>
      </c>
      <c r="W40" s="8">
        <v>462</v>
      </c>
      <c r="X40" s="8">
        <v>429</v>
      </c>
      <c r="Y40" s="8">
        <v>430</v>
      </c>
      <c r="Z40" s="8">
        <v>400</v>
      </c>
      <c r="AA40" s="8">
        <f t="shared" si="4"/>
        <v>1721</v>
      </c>
      <c r="AB40" s="8">
        <v>394</v>
      </c>
      <c r="AC40" s="8">
        <v>366</v>
      </c>
      <c r="AD40" s="8">
        <v>390</v>
      </c>
      <c r="AE40" s="8">
        <v>295</v>
      </c>
      <c r="AF40" s="8">
        <f t="shared" si="5"/>
        <v>1445</v>
      </c>
      <c r="AG40" s="8">
        <v>456</v>
      </c>
      <c r="AH40" s="8">
        <v>345</v>
      </c>
      <c r="AI40" s="8">
        <v>387</v>
      </c>
      <c r="AJ40" s="8">
        <v>440</v>
      </c>
      <c r="AK40" s="8">
        <f t="shared" si="6"/>
        <v>1628</v>
      </c>
    </row>
    <row r="41" spans="2:37" ht="15">
      <c r="B41" s="24" t="s">
        <v>31</v>
      </c>
      <c r="C41" s="8">
        <v>8</v>
      </c>
      <c r="D41" s="8">
        <v>21</v>
      </c>
      <c r="E41" s="8">
        <v>-40</v>
      </c>
      <c r="F41" s="8">
        <v>-76</v>
      </c>
      <c r="G41" s="8">
        <f t="shared" si="0"/>
        <v>-87</v>
      </c>
      <c r="H41" s="8">
        <v>52</v>
      </c>
      <c r="I41" s="8">
        <v>163</v>
      </c>
      <c r="J41" s="8">
        <v>50</v>
      </c>
      <c r="K41" s="8">
        <v>-7</v>
      </c>
      <c r="L41" s="8">
        <f t="shared" si="1"/>
        <v>258</v>
      </c>
      <c r="M41" s="8">
        <v>53</v>
      </c>
      <c r="N41" s="8">
        <v>124</v>
      </c>
      <c r="O41" s="8">
        <v>47</v>
      </c>
      <c r="P41" s="8">
        <v>29</v>
      </c>
      <c r="Q41" s="8">
        <f t="shared" si="2"/>
        <v>253</v>
      </c>
      <c r="R41" s="8">
        <v>247</v>
      </c>
      <c r="S41" s="8">
        <v>40</v>
      </c>
      <c r="T41" s="8">
        <v>-33</v>
      </c>
      <c r="U41" s="8">
        <v>-34</v>
      </c>
      <c r="V41" s="8">
        <f t="shared" si="3"/>
        <v>220</v>
      </c>
      <c r="W41" s="8">
        <v>16</v>
      </c>
      <c r="X41" s="8">
        <v>80</v>
      </c>
      <c r="Y41" s="8">
        <v>85</v>
      </c>
      <c r="Z41" s="8">
        <v>245</v>
      </c>
      <c r="AA41" s="8">
        <f t="shared" si="4"/>
        <v>426</v>
      </c>
      <c r="AB41" s="8">
        <v>-201</v>
      </c>
      <c r="AC41" s="8">
        <v>217</v>
      </c>
      <c r="AD41" s="8">
        <v>-40</v>
      </c>
      <c r="AE41" s="8">
        <v>-6</v>
      </c>
      <c r="AF41" s="8">
        <f t="shared" si="5"/>
        <v>-30</v>
      </c>
      <c r="AG41" s="8">
        <v>59</v>
      </c>
      <c r="AH41" s="8">
        <v>48</v>
      </c>
      <c r="AI41" s="8">
        <v>10</v>
      </c>
      <c r="AJ41" s="8">
        <v>24</v>
      </c>
      <c r="AK41" s="8">
        <f t="shared" si="6"/>
        <v>141</v>
      </c>
    </row>
    <row r="42" spans="2:37" ht="15">
      <c r="B42" s="23" t="s">
        <v>33</v>
      </c>
      <c r="C42" s="7">
        <v>134</v>
      </c>
      <c r="D42" s="7">
        <v>906</v>
      </c>
      <c r="E42" s="7">
        <v>100</v>
      </c>
      <c r="F42" s="7">
        <v>-2338</v>
      </c>
      <c r="G42" s="7">
        <f t="shared" si="0"/>
        <v>-1198</v>
      </c>
      <c r="H42" s="7">
        <v>-18</v>
      </c>
      <c r="I42" s="7">
        <v>-1</v>
      </c>
      <c r="J42" s="7">
        <v>140</v>
      </c>
      <c r="K42" s="7">
        <v>168</v>
      </c>
      <c r="L42" s="7">
        <f t="shared" si="1"/>
        <v>289</v>
      </c>
      <c r="M42" s="7">
        <v>-22</v>
      </c>
      <c r="N42" s="7">
        <v>988</v>
      </c>
      <c r="O42" s="7">
        <v>-456</v>
      </c>
      <c r="P42" s="7">
        <v>-128</v>
      </c>
      <c r="Q42" s="7">
        <f t="shared" si="2"/>
        <v>382</v>
      </c>
      <c r="R42" s="7">
        <v>243</v>
      </c>
      <c r="S42" s="7">
        <v>750</v>
      </c>
      <c r="T42" s="7">
        <v>179</v>
      </c>
      <c r="U42" s="7">
        <v>263</v>
      </c>
      <c r="V42" s="7">
        <f t="shared" si="3"/>
        <v>1435</v>
      </c>
      <c r="W42" s="7">
        <v>-152</v>
      </c>
      <c r="X42" s="7">
        <v>-3064</v>
      </c>
      <c r="Y42" s="7">
        <v>-947</v>
      </c>
      <c r="Z42" s="7">
        <v>1321</v>
      </c>
      <c r="AA42" s="7">
        <f t="shared" si="4"/>
        <v>-2842</v>
      </c>
      <c r="AB42" s="7">
        <v>-555</v>
      </c>
      <c r="AC42" s="7">
        <v>236</v>
      </c>
      <c r="AD42" s="7">
        <v>30</v>
      </c>
      <c r="AE42" s="7">
        <v>1003</v>
      </c>
      <c r="AF42" s="7">
        <f t="shared" si="5"/>
        <v>714</v>
      </c>
      <c r="AG42" s="7">
        <v>-20</v>
      </c>
      <c r="AH42" s="7">
        <v>-1</v>
      </c>
      <c r="AI42" s="7">
        <v>-9</v>
      </c>
      <c r="AJ42" s="7">
        <v>-63</v>
      </c>
      <c r="AK42" s="7">
        <f t="shared" si="6"/>
        <v>-93</v>
      </c>
    </row>
    <row r="43" spans="2:37" ht="15">
      <c r="B43" s="21" t="s">
        <v>34</v>
      </c>
      <c r="C43" s="8">
        <v>21</v>
      </c>
      <c r="D43" s="8">
        <v>24</v>
      </c>
      <c r="E43" s="8">
        <v>-28</v>
      </c>
      <c r="F43" s="8">
        <v>108</v>
      </c>
      <c r="G43" s="8">
        <f t="shared" si="0"/>
        <v>125</v>
      </c>
      <c r="H43" s="8">
        <v>-4</v>
      </c>
      <c r="I43" s="8">
        <v>-124</v>
      </c>
      <c r="J43" s="8">
        <v>-45</v>
      </c>
      <c r="K43" s="8">
        <v>-66</v>
      </c>
      <c r="L43" s="8">
        <f t="shared" si="1"/>
        <v>-239</v>
      </c>
      <c r="M43" s="8">
        <v>-13</v>
      </c>
      <c r="N43" s="8">
        <v>-20</v>
      </c>
      <c r="O43" s="8">
        <v>-112</v>
      </c>
      <c r="P43" s="8">
        <v>-2</v>
      </c>
      <c r="Q43" s="8">
        <f t="shared" si="2"/>
        <v>-147</v>
      </c>
      <c r="R43" s="8">
        <v>0</v>
      </c>
      <c r="S43" s="8">
        <v>-1</v>
      </c>
      <c r="T43" s="8">
        <v>34</v>
      </c>
      <c r="U43" s="8">
        <v>-27</v>
      </c>
      <c r="V43" s="8">
        <f t="shared" si="3"/>
        <v>6</v>
      </c>
      <c r="W43" s="8">
        <v>17</v>
      </c>
      <c r="X43" s="8">
        <v>-36</v>
      </c>
      <c r="Y43" s="8">
        <v>-68</v>
      </c>
      <c r="Z43" s="8">
        <v>36</v>
      </c>
      <c r="AA43" s="8">
        <f t="shared" si="4"/>
        <v>-51</v>
      </c>
      <c r="AB43" s="8">
        <v>13</v>
      </c>
      <c r="AC43" s="8">
        <v>-5</v>
      </c>
      <c r="AD43" s="8">
        <v>0</v>
      </c>
      <c r="AE43" s="8">
        <v>0</v>
      </c>
      <c r="AF43" s="8">
        <f t="shared" si="5"/>
        <v>8</v>
      </c>
      <c r="AG43" s="8">
        <v>-1</v>
      </c>
      <c r="AH43" s="8">
        <v>-13</v>
      </c>
      <c r="AI43" s="8">
        <v>0</v>
      </c>
      <c r="AJ43" s="8">
        <v>0</v>
      </c>
      <c r="AK43" s="8">
        <f t="shared" si="6"/>
        <v>-14</v>
      </c>
    </row>
    <row r="44" spans="2:37" ht="15">
      <c r="B44" s="24" t="s">
        <v>35</v>
      </c>
      <c r="C44" s="8">
        <v>0</v>
      </c>
      <c r="D44" s="8">
        <v>-1</v>
      </c>
      <c r="E44" s="8">
        <v>0</v>
      </c>
      <c r="F44" s="8">
        <v>-4</v>
      </c>
      <c r="G44" s="8">
        <f t="shared" si="0"/>
        <v>-5</v>
      </c>
      <c r="H44" s="8">
        <v>1</v>
      </c>
      <c r="I44" s="8">
        <v>-15</v>
      </c>
      <c r="J44" s="8">
        <v>1</v>
      </c>
      <c r="K44" s="8">
        <v>0</v>
      </c>
      <c r="L44" s="8">
        <f t="shared" si="1"/>
        <v>-13</v>
      </c>
      <c r="M44" s="8">
        <v>0</v>
      </c>
      <c r="N44" s="8">
        <v>0</v>
      </c>
      <c r="O44" s="8">
        <v>0</v>
      </c>
      <c r="P44" s="8">
        <v>0</v>
      </c>
      <c r="Q44" s="8">
        <f t="shared" si="2"/>
        <v>0</v>
      </c>
      <c r="R44" s="8">
        <v>1</v>
      </c>
      <c r="S44" s="8">
        <v>-1</v>
      </c>
      <c r="T44" s="8">
        <v>-2</v>
      </c>
      <c r="U44" s="8">
        <v>-1</v>
      </c>
      <c r="V44" s="8">
        <f t="shared" si="3"/>
        <v>-3</v>
      </c>
      <c r="W44" s="8">
        <v>-17</v>
      </c>
      <c r="X44" s="8">
        <v>-4</v>
      </c>
      <c r="Y44" s="8">
        <v>-3</v>
      </c>
      <c r="Z44" s="8">
        <v>0</v>
      </c>
      <c r="AA44" s="8">
        <f t="shared" si="4"/>
        <v>-24</v>
      </c>
      <c r="AB44" s="8">
        <v>13</v>
      </c>
      <c r="AC44" s="8">
        <v>-1</v>
      </c>
      <c r="AD44" s="8">
        <v>0</v>
      </c>
      <c r="AE44" s="8">
        <v>0</v>
      </c>
      <c r="AF44" s="8">
        <f t="shared" si="5"/>
        <v>12</v>
      </c>
      <c r="AG44" s="8">
        <v>-1</v>
      </c>
      <c r="AH44" s="8">
        <v>-13</v>
      </c>
      <c r="AI44" s="8">
        <v>0</v>
      </c>
      <c r="AJ44" s="8">
        <v>0</v>
      </c>
      <c r="AK44" s="8">
        <f t="shared" si="6"/>
        <v>-14</v>
      </c>
    </row>
    <row r="45" spans="2:37" ht="15">
      <c r="B45" s="24" t="s">
        <v>56</v>
      </c>
      <c r="C45" s="8">
        <v>21</v>
      </c>
      <c r="D45" s="8">
        <v>25</v>
      </c>
      <c r="E45" s="8">
        <v>-28</v>
      </c>
      <c r="F45" s="8">
        <v>112</v>
      </c>
      <c r="G45" s="8">
        <f t="shared" si="0"/>
        <v>130</v>
      </c>
      <c r="H45" s="8">
        <v>-5</v>
      </c>
      <c r="I45" s="8">
        <v>-109</v>
      </c>
      <c r="J45" s="8">
        <v>-46</v>
      </c>
      <c r="K45" s="8">
        <v>-66</v>
      </c>
      <c r="L45" s="8">
        <f t="shared" si="1"/>
        <v>-226</v>
      </c>
      <c r="M45" s="8">
        <v>-13</v>
      </c>
      <c r="N45" s="8">
        <v>-20</v>
      </c>
      <c r="O45" s="8">
        <v>-112</v>
      </c>
      <c r="P45" s="8">
        <v>-2</v>
      </c>
      <c r="Q45" s="8">
        <f t="shared" si="2"/>
        <v>-147</v>
      </c>
      <c r="R45" s="8">
        <v>-1</v>
      </c>
      <c r="S45" s="8">
        <v>0</v>
      </c>
      <c r="T45" s="8">
        <v>36</v>
      </c>
      <c r="U45" s="8">
        <v>-26</v>
      </c>
      <c r="V45" s="8">
        <f t="shared" si="3"/>
        <v>9</v>
      </c>
      <c r="W45" s="8">
        <v>34</v>
      </c>
      <c r="X45" s="8">
        <v>-32</v>
      </c>
      <c r="Y45" s="8">
        <v>-65</v>
      </c>
      <c r="Z45" s="8">
        <v>36</v>
      </c>
      <c r="AA45" s="8">
        <f t="shared" si="4"/>
        <v>-27</v>
      </c>
      <c r="AB45" s="8">
        <v>0</v>
      </c>
      <c r="AC45" s="8">
        <v>-4</v>
      </c>
      <c r="AD45" s="8">
        <v>0</v>
      </c>
      <c r="AE45" s="8">
        <v>0</v>
      </c>
      <c r="AF45" s="8">
        <f t="shared" si="5"/>
        <v>-4</v>
      </c>
      <c r="AG45" s="8">
        <v>0</v>
      </c>
      <c r="AH45" s="8">
        <v>0</v>
      </c>
      <c r="AI45" s="8">
        <v>0</v>
      </c>
      <c r="AJ45" s="8">
        <v>0</v>
      </c>
      <c r="AK45" s="8">
        <f t="shared" si="6"/>
        <v>0</v>
      </c>
    </row>
    <row r="46" spans="2:37" ht="15">
      <c r="B46" s="21" t="s">
        <v>36</v>
      </c>
      <c r="C46" s="8">
        <v>-113</v>
      </c>
      <c r="D46" s="8">
        <v>-882</v>
      </c>
      <c r="E46" s="8">
        <v>-128</v>
      </c>
      <c r="F46" s="8">
        <v>2446</v>
      </c>
      <c r="G46" s="8">
        <f t="shared" si="0"/>
        <v>1323</v>
      </c>
      <c r="H46" s="8">
        <v>14</v>
      </c>
      <c r="I46" s="8">
        <v>-123</v>
      </c>
      <c r="J46" s="8">
        <v>-185</v>
      </c>
      <c r="K46" s="8">
        <v>-234</v>
      </c>
      <c r="L46" s="8">
        <f t="shared" si="1"/>
        <v>-528</v>
      </c>
      <c r="M46" s="8">
        <v>9</v>
      </c>
      <c r="N46" s="8">
        <v>-1008</v>
      </c>
      <c r="O46" s="8">
        <v>344</v>
      </c>
      <c r="P46" s="8">
        <v>126</v>
      </c>
      <c r="Q46" s="8">
        <f t="shared" si="2"/>
        <v>-529</v>
      </c>
      <c r="R46" s="8">
        <v>-243</v>
      </c>
      <c r="S46" s="8">
        <v>-751</v>
      </c>
      <c r="T46" s="8">
        <v>-145</v>
      </c>
      <c r="U46" s="8">
        <v>-290</v>
      </c>
      <c r="V46" s="8">
        <f t="shared" si="3"/>
        <v>-1429</v>
      </c>
      <c r="W46" s="8">
        <v>169</v>
      </c>
      <c r="X46" s="8">
        <v>3028</v>
      </c>
      <c r="Y46" s="8">
        <v>879</v>
      </c>
      <c r="Z46" s="8">
        <v>-1285</v>
      </c>
      <c r="AA46" s="8">
        <f t="shared" si="4"/>
        <v>2791</v>
      </c>
      <c r="AB46" s="8">
        <v>568</v>
      </c>
      <c r="AC46" s="8">
        <v>-241</v>
      </c>
      <c r="AD46" s="8">
        <v>-30</v>
      </c>
      <c r="AE46" s="8">
        <v>-1003</v>
      </c>
      <c r="AF46" s="8">
        <f t="shared" si="5"/>
        <v>-706</v>
      </c>
      <c r="AG46" s="8">
        <v>19</v>
      </c>
      <c r="AH46" s="8">
        <v>-12</v>
      </c>
      <c r="AI46" s="8">
        <v>9</v>
      </c>
      <c r="AJ46" s="8">
        <v>63</v>
      </c>
      <c r="AK46" s="8">
        <f t="shared" si="6"/>
        <v>79</v>
      </c>
    </row>
    <row r="47" spans="2:37" ht="15">
      <c r="B47" s="24" t="s">
        <v>35</v>
      </c>
      <c r="C47" s="8">
        <v>-94</v>
      </c>
      <c r="D47" s="8">
        <v>-167</v>
      </c>
      <c r="E47" s="8">
        <v>-76</v>
      </c>
      <c r="F47" s="8">
        <v>-54</v>
      </c>
      <c r="G47" s="8">
        <f t="shared" si="0"/>
        <v>-391</v>
      </c>
      <c r="H47" s="8">
        <v>14</v>
      </c>
      <c r="I47" s="8">
        <v>-123</v>
      </c>
      <c r="J47" s="8">
        <v>-185</v>
      </c>
      <c r="K47" s="8">
        <v>-234</v>
      </c>
      <c r="L47" s="8">
        <f t="shared" si="1"/>
        <v>-528</v>
      </c>
      <c r="M47" s="8">
        <v>10</v>
      </c>
      <c r="N47" s="8">
        <v>-6</v>
      </c>
      <c r="O47" s="8">
        <v>22</v>
      </c>
      <c r="P47" s="8">
        <v>-4</v>
      </c>
      <c r="Q47" s="8">
        <f t="shared" si="2"/>
        <v>22</v>
      </c>
      <c r="R47" s="8">
        <v>-122</v>
      </c>
      <c r="S47" s="8">
        <v>-178</v>
      </c>
      <c r="T47" s="8">
        <v>-108</v>
      </c>
      <c r="U47" s="8">
        <v>-134</v>
      </c>
      <c r="V47" s="8">
        <f t="shared" si="3"/>
        <v>-542</v>
      </c>
      <c r="W47" s="8">
        <v>-21</v>
      </c>
      <c r="X47" s="8">
        <v>-31</v>
      </c>
      <c r="Y47" s="8">
        <v>-100</v>
      </c>
      <c r="Z47" s="8">
        <v>-207</v>
      </c>
      <c r="AA47" s="8">
        <f t="shared" si="4"/>
        <v>-359</v>
      </c>
      <c r="AB47" s="8">
        <v>-34</v>
      </c>
      <c r="AC47" s="8">
        <v>-47</v>
      </c>
      <c r="AD47" s="8">
        <v>-11</v>
      </c>
      <c r="AE47" s="8">
        <v>-1</v>
      </c>
      <c r="AF47" s="8">
        <f t="shared" si="5"/>
        <v>-93</v>
      </c>
      <c r="AG47" s="8">
        <v>10</v>
      </c>
      <c r="AH47" s="8">
        <v>-12</v>
      </c>
      <c r="AI47" s="8">
        <v>9</v>
      </c>
      <c r="AJ47" s="8">
        <v>63</v>
      </c>
      <c r="AK47" s="8">
        <f t="shared" si="6"/>
        <v>70</v>
      </c>
    </row>
    <row r="48" spans="2:37" ht="15">
      <c r="B48" s="24" t="s">
        <v>56</v>
      </c>
      <c r="C48" s="8">
        <v>-19</v>
      </c>
      <c r="D48" s="8">
        <v>-715</v>
      </c>
      <c r="E48" s="8">
        <v>-52</v>
      </c>
      <c r="F48" s="8">
        <v>2500</v>
      </c>
      <c r="G48" s="8">
        <f t="shared" si="0"/>
        <v>1714</v>
      </c>
      <c r="H48" s="8">
        <v>0</v>
      </c>
      <c r="I48" s="8">
        <v>0</v>
      </c>
      <c r="J48" s="8">
        <v>0</v>
      </c>
      <c r="K48" s="8">
        <v>0</v>
      </c>
      <c r="L48" s="8">
        <f t="shared" si="1"/>
        <v>0</v>
      </c>
      <c r="M48" s="8">
        <v>-1</v>
      </c>
      <c r="N48" s="8">
        <v>-1002</v>
      </c>
      <c r="O48" s="8">
        <v>322</v>
      </c>
      <c r="P48" s="8">
        <v>130</v>
      </c>
      <c r="Q48" s="8">
        <f t="shared" si="2"/>
        <v>-551</v>
      </c>
      <c r="R48" s="8">
        <v>-121</v>
      </c>
      <c r="S48" s="8">
        <v>-573</v>
      </c>
      <c r="T48" s="8">
        <v>-37</v>
      </c>
      <c r="U48" s="8">
        <v>-156</v>
      </c>
      <c r="V48" s="8">
        <f t="shared" si="3"/>
        <v>-887</v>
      </c>
      <c r="W48" s="8">
        <v>190</v>
      </c>
      <c r="X48" s="8">
        <v>3059</v>
      </c>
      <c r="Y48" s="8">
        <v>979</v>
      </c>
      <c r="Z48" s="8">
        <v>-1078</v>
      </c>
      <c r="AA48" s="8">
        <f t="shared" si="4"/>
        <v>3150</v>
      </c>
      <c r="AB48" s="8">
        <v>602</v>
      </c>
      <c r="AC48" s="8">
        <v>-194</v>
      </c>
      <c r="AD48" s="8">
        <v>-19</v>
      </c>
      <c r="AE48" s="8">
        <v>-1002</v>
      </c>
      <c r="AF48" s="8">
        <f t="shared" si="5"/>
        <v>-613</v>
      </c>
      <c r="AG48" s="8">
        <v>9</v>
      </c>
      <c r="AH48" s="8">
        <v>0</v>
      </c>
      <c r="AI48" s="8">
        <v>0</v>
      </c>
      <c r="AJ48" s="8">
        <v>0</v>
      </c>
      <c r="AK48" s="8">
        <f t="shared" si="6"/>
        <v>9</v>
      </c>
    </row>
    <row r="49" spans="2:37" ht="15">
      <c r="B49" s="23" t="s">
        <v>37</v>
      </c>
      <c r="C49" s="7">
        <v>0</v>
      </c>
      <c r="D49" s="7">
        <v>0</v>
      </c>
      <c r="E49" s="7">
        <v>0</v>
      </c>
      <c r="F49" s="7">
        <v>0</v>
      </c>
      <c r="G49" s="7">
        <f t="shared" si="0"/>
        <v>0</v>
      </c>
      <c r="H49" s="7">
        <v>0</v>
      </c>
      <c r="I49" s="7">
        <v>0</v>
      </c>
      <c r="J49" s="7">
        <v>0</v>
      </c>
      <c r="K49" s="7">
        <v>0</v>
      </c>
      <c r="L49" s="7">
        <f t="shared" si="1"/>
        <v>0</v>
      </c>
      <c r="M49" s="7">
        <v>3</v>
      </c>
      <c r="N49" s="7">
        <v>-3</v>
      </c>
      <c r="O49" s="7">
        <v>-3</v>
      </c>
      <c r="P49" s="7">
        <v>-1</v>
      </c>
      <c r="Q49" s="7">
        <f t="shared" si="2"/>
        <v>-4</v>
      </c>
      <c r="R49" s="7">
        <v>-4</v>
      </c>
      <c r="S49" s="7">
        <v>0</v>
      </c>
      <c r="T49" s="7">
        <v>-1</v>
      </c>
      <c r="U49" s="7">
        <v>4</v>
      </c>
      <c r="V49" s="7">
        <f t="shared" si="3"/>
        <v>-1</v>
      </c>
      <c r="W49" s="7">
        <v>-1</v>
      </c>
      <c r="X49" s="7">
        <v>-2</v>
      </c>
      <c r="Y49" s="7">
        <v>-1</v>
      </c>
      <c r="Z49" s="7">
        <v>0</v>
      </c>
      <c r="AA49" s="7">
        <f t="shared" si="4"/>
        <v>-4</v>
      </c>
      <c r="AB49" s="7">
        <v>-3</v>
      </c>
      <c r="AC49" s="7">
        <v>3</v>
      </c>
      <c r="AD49" s="7">
        <v>-1</v>
      </c>
      <c r="AE49" s="7">
        <v>-5</v>
      </c>
      <c r="AF49" s="7">
        <f t="shared" si="5"/>
        <v>-6</v>
      </c>
      <c r="AG49" s="7">
        <v>-3</v>
      </c>
      <c r="AH49" s="7">
        <v>0</v>
      </c>
      <c r="AI49" s="7">
        <v>0</v>
      </c>
      <c r="AJ49" s="7">
        <v>0</v>
      </c>
      <c r="AK49" s="7">
        <f t="shared" si="6"/>
        <v>-3</v>
      </c>
    </row>
    <row r="50" spans="2:37" ht="15">
      <c r="B50" s="23" t="s">
        <v>38</v>
      </c>
      <c r="C50" s="7">
        <v>-1152</v>
      </c>
      <c r="D50" s="7">
        <v>-4054</v>
      </c>
      <c r="E50" s="7">
        <v>-1470</v>
      </c>
      <c r="F50" s="7">
        <v>-1721</v>
      </c>
      <c r="G50" s="7">
        <f t="shared" si="0"/>
        <v>-8397</v>
      </c>
      <c r="H50" s="7">
        <v>-1333</v>
      </c>
      <c r="I50" s="7">
        <v>-4058</v>
      </c>
      <c r="J50" s="7">
        <v>-2501</v>
      </c>
      <c r="K50" s="7">
        <v>-3252</v>
      </c>
      <c r="L50" s="7">
        <f t="shared" si="1"/>
        <v>-11144</v>
      </c>
      <c r="M50" s="7">
        <v>-4972</v>
      </c>
      <c r="N50" s="7">
        <v>-872</v>
      </c>
      <c r="O50" s="7">
        <v>-1266</v>
      </c>
      <c r="P50" s="7">
        <v>-3883</v>
      </c>
      <c r="Q50" s="7">
        <f t="shared" si="2"/>
        <v>-10993</v>
      </c>
      <c r="R50" s="7">
        <v>339</v>
      </c>
      <c r="S50" s="7">
        <v>-2252</v>
      </c>
      <c r="T50" s="7">
        <v>728</v>
      </c>
      <c r="U50" s="7">
        <v>-1569</v>
      </c>
      <c r="V50" s="7">
        <f t="shared" si="3"/>
        <v>-2754</v>
      </c>
      <c r="W50" s="7">
        <v>-537</v>
      </c>
      <c r="X50" s="7">
        <v>-2968</v>
      </c>
      <c r="Y50" s="7">
        <v>-4466</v>
      </c>
      <c r="Z50" s="7">
        <v>-4862</v>
      </c>
      <c r="AA50" s="7">
        <f t="shared" si="4"/>
        <v>-12833</v>
      </c>
      <c r="AB50" s="7">
        <v>2319</v>
      </c>
      <c r="AC50" s="7">
        <v>-2604</v>
      </c>
      <c r="AD50" s="7">
        <v>64</v>
      </c>
      <c r="AE50" s="7">
        <v>-694</v>
      </c>
      <c r="AF50" s="7">
        <f t="shared" si="5"/>
        <v>-915</v>
      </c>
      <c r="AG50" s="7">
        <v>1659</v>
      </c>
      <c r="AH50" s="7">
        <v>-130</v>
      </c>
      <c r="AI50" s="7">
        <v>-3194</v>
      </c>
      <c r="AJ50" s="7">
        <v>-236</v>
      </c>
      <c r="AK50" s="7">
        <f t="shared" si="6"/>
        <v>-1901</v>
      </c>
    </row>
    <row r="51" spans="2:37" ht="15">
      <c r="B51" s="21" t="s">
        <v>39</v>
      </c>
      <c r="C51" s="8">
        <v>-191</v>
      </c>
      <c r="D51" s="8">
        <v>1052</v>
      </c>
      <c r="E51" s="8">
        <v>-276</v>
      </c>
      <c r="F51" s="8">
        <v>302</v>
      </c>
      <c r="G51" s="8">
        <f t="shared" si="0"/>
        <v>887</v>
      </c>
      <c r="H51" s="8">
        <v>123</v>
      </c>
      <c r="I51" s="8">
        <v>124</v>
      </c>
      <c r="J51" s="8">
        <v>-205</v>
      </c>
      <c r="K51" s="8">
        <v>-203</v>
      </c>
      <c r="L51" s="8">
        <f t="shared" si="1"/>
        <v>-161</v>
      </c>
      <c r="M51" s="8">
        <v>332</v>
      </c>
      <c r="N51" s="8">
        <v>9</v>
      </c>
      <c r="O51" s="8">
        <v>-129</v>
      </c>
      <c r="P51" s="8">
        <v>316</v>
      </c>
      <c r="Q51" s="8">
        <f t="shared" si="2"/>
        <v>528</v>
      </c>
      <c r="R51" s="8">
        <v>95</v>
      </c>
      <c r="S51" s="8">
        <v>-409</v>
      </c>
      <c r="T51" s="8">
        <v>1106</v>
      </c>
      <c r="U51" s="8">
        <v>657</v>
      </c>
      <c r="V51" s="8">
        <f t="shared" si="3"/>
        <v>1449</v>
      </c>
      <c r="W51" s="8">
        <v>-37</v>
      </c>
      <c r="X51" s="8">
        <v>-381</v>
      </c>
      <c r="Y51" s="8">
        <v>307</v>
      </c>
      <c r="Z51" s="8">
        <v>197</v>
      </c>
      <c r="AA51" s="8">
        <f t="shared" si="4"/>
        <v>86</v>
      </c>
      <c r="AB51" s="8">
        <v>1947</v>
      </c>
      <c r="AC51" s="8">
        <v>162</v>
      </c>
      <c r="AD51" s="8">
        <v>154</v>
      </c>
      <c r="AE51" s="8">
        <v>-1541</v>
      </c>
      <c r="AF51" s="8">
        <f t="shared" si="5"/>
        <v>722</v>
      </c>
      <c r="AG51" s="8">
        <v>596</v>
      </c>
      <c r="AH51" s="8">
        <v>-238</v>
      </c>
      <c r="AI51" s="8">
        <v>-309</v>
      </c>
      <c r="AJ51" s="8">
        <v>113</v>
      </c>
      <c r="AK51" s="8">
        <f t="shared" si="6"/>
        <v>162</v>
      </c>
    </row>
    <row r="52" spans="2:37" ht="15">
      <c r="B52" s="24" t="s">
        <v>40</v>
      </c>
      <c r="C52" s="8">
        <v>0</v>
      </c>
      <c r="D52" s="8">
        <v>0</v>
      </c>
      <c r="E52" s="8">
        <v>0</v>
      </c>
      <c r="F52" s="8">
        <v>0</v>
      </c>
      <c r="G52" s="8">
        <f t="shared" si="0"/>
        <v>0</v>
      </c>
      <c r="H52" s="8">
        <v>0</v>
      </c>
      <c r="I52" s="8">
        <v>0</v>
      </c>
      <c r="J52" s="8">
        <v>0</v>
      </c>
      <c r="K52" s="8">
        <v>0</v>
      </c>
      <c r="L52" s="8">
        <f t="shared" si="1"/>
        <v>0</v>
      </c>
      <c r="M52" s="8">
        <v>0</v>
      </c>
      <c r="N52" s="8">
        <v>0</v>
      </c>
      <c r="O52" s="8">
        <v>0</v>
      </c>
      <c r="P52" s="8">
        <v>0</v>
      </c>
      <c r="Q52" s="8">
        <f t="shared" si="2"/>
        <v>0</v>
      </c>
      <c r="R52" s="8">
        <v>0</v>
      </c>
      <c r="S52" s="8">
        <v>0</v>
      </c>
      <c r="T52" s="8">
        <v>0</v>
      </c>
      <c r="U52" s="8">
        <v>0</v>
      </c>
      <c r="V52" s="8">
        <f t="shared" si="3"/>
        <v>0</v>
      </c>
      <c r="W52" s="8">
        <v>0</v>
      </c>
      <c r="X52" s="8">
        <v>0</v>
      </c>
      <c r="Y52" s="8">
        <v>0</v>
      </c>
      <c r="Z52" s="8">
        <v>0</v>
      </c>
      <c r="AA52" s="8">
        <f t="shared" si="4"/>
        <v>0</v>
      </c>
      <c r="AB52" s="8">
        <v>0</v>
      </c>
      <c r="AC52" s="8">
        <v>0</v>
      </c>
      <c r="AD52" s="8">
        <v>0</v>
      </c>
      <c r="AE52" s="8">
        <v>0</v>
      </c>
      <c r="AF52" s="8">
        <f t="shared" si="5"/>
        <v>0</v>
      </c>
      <c r="AG52" s="8">
        <v>0</v>
      </c>
      <c r="AH52" s="8">
        <v>0</v>
      </c>
      <c r="AI52" s="8">
        <v>0</v>
      </c>
      <c r="AJ52" s="8">
        <v>0</v>
      </c>
      <c r="AK52" s="8">
        <f t="shared" si="6"/>
        <v>0</v>
      </c>
    </row>
    <row r="53" spans="2:37" ht="15">
      <c r="B53" s="24" t="s">
        <v>41</v>
      </c>
      <c r="C53" s="8">
        <v>-318</v>
      </c>
      <c r="D53" s="8">
        <v>866</v>
      </c>
      <c r="E53" s="8">
        <v>-499</v>
      </c>
      <c r="F53" s="8">
        <v>256</v>
      </c>
      <c r="G53" s="8">
        <f t="shared" si="0"/>
        <v>305</v>
      </c>
      <c r="H53" s="8">
        <v>-199</v>
      </c>
      <c r="I53" s="8">
        <v>120</v>
      </c>
      <c r="J53" s="8">
        <v>-295</v>
      </c>
      <c r="K53" s="8">
        <v>-152</v>
      </c>
      <c r="L53" s="8">
        <f t="shared" si="1"/>
        <v>-526</v>
      </c>
      <c r="M53" s="8">
        <v>448</v>
      </c>
      <c r="N53" s="8">
        <v>-93</v>
      </c>
      <c r="O53" s="8">
        <v>-90</v>
      </c>
      <c r="P53" s="8">
        <v>-125</v>
      </c>
      <c r="Q53" s="8">
        <f t="shared" si="2"/>
        <v>140</v>
      </c>
      <c r="R53" s="8">
        <v>-1</v>
      </c>
      <c r="S53" s="8">
        <v>356</v>
      </c>
      <c r="T53" s="8">
        <v>799</v>
      </c>
      <c r="U53" s="8">
        <v>256</v>
      </c>
      <c r="V53" s="8">
        <f t="shared" si="3"/>
        <v>1410</v>
      </c>
      <c r="W53" s="8">
        <v>-234</v>
      </c>
      <c r="X53" s="8">
        <v>-213</v>
      </c>
      <c r="Y53" s="8">
        <v>17</v>
      </c>
      <c r="Z53" s="8">
        <v>54</v>
      </c>
      <c r="AA53" s="8">
        <f t="shared" si="4"/>
        <v>-376</v>
      </c>
      <c r="AB53" s="8">
        <v>573</v>
      </c>
      <c r="AC53" s="8">
        <v>-262</v>
      </c>
      <c r="AD53" s="8">
        <v>91</v>
      </c>
      <c r="AE53" s="8">
        <v>-291</v>
      </c>
      <c r="AF53" s="8">
        <f t="shared" si="5"/>
        <v>111</v>
      </c>
      <c r="AG53" s="8">
        <v>585</v>
      </c>
      <c r="AH53" s="8">
        <v>-167</v>
      </c>
      <c r="AI53" s="8">
        <v>-383</v>
      </c>
      <c r="AJ53" s="8">
        <v>222</v>
      </c>
      <c r="AK53" s="8">
        <f t="shared" si="6"/>
        <v>257</v>
      </c>
    </row>
    <row r="54" spans="2:37" ht="15">
      <c r="B54" s="24" t="s">
        <v>42</v>
      </c>
      <c r="C54" s="8">
        <v>60</v>
      </c>
      <c r="D54" s="8">
        <v>-5</v>
      </c>
      <c r="E54" s="8">
        <v>-11</v>
      </c>
      <c r="F54" s="8">
        <v>6</v>
      </c>
      <c r="G54" s="8">
        <f t="shared" si="0"/>
        <v>50</v>
      </c>
      <c r="H54" s="8">
        <v>43</v>
      </c>
      <c r="I54" s="8">
        <v>3</v>
      </c>
      <c r="J54" s="8">
        <v>2</v>
      </c>
      <c r="K54" s="8">
        <v>5</v>
      </c>
      <c r="L54" s="8">
        <f t="shared" si="1"/>
        <v>53</v>
      </c>
      <c r="M54" s="8">
        <v>34</v>
      </c>
      <c r="N54" s="8">
        <v>7</v>
      </c>
      <c r="O54" s="8">
        <v>2</v>
      </c>
      <c r="P54" s="8">
        <v>0</v>
      </c>
      <c r="Q54" s="8">
        <f t="shared" si="2"/>
        <v>43</v>
      </c>
      <c r="R54" s="8">
        <v>5</v>
      </c>
      <c r="S54" s="8">
        <v>41</v>
      </c>
      <c r="T54" s="8">
        <v>-3</v>
      </c>
      <c r="U54" s="8">
        <v>0</v>
      </c>
      <c r="V54" s="8">
        <f t="shared" si="3"/>
        <v>43</v>
      </c>
      <c r="W54" s="8">
        <v>21</v>
      </c>
      <c r="X54" s="8">
        <v>-3</v>
      </c>
      <c r="Y54" s="8">
        <v>0</v>
      </c>
      <c r="Z54" s="8">
        <v>1</v>
      </c>
      <c r="AA54" s="8">
        <f t="shared" si="4"/>
        <v>19</v>
      </c>
      <c r="AB54" s="8">
        <v>908</v>
      </c>
      <c r="AC54" s="8">
        <v>5</v>
      </c>
      <c r="AD54" s="8">
        <v>11</v>
      </c>
      <c r="AE54" s="8">
        <v>-909</v>
      </c>
      <c r="AF54" s="8">
        <f t="shared" si="5"/>
        <v>15</v>
      </c>
      <c r="AG54" s="8">
        <v>-1</v>
      </c>
      <c r="AH54" s="8">
        <v>16</v>
      </c>
      <c r="AI54" s="8">
        <v>-1</v>
      </c>
      <c r="AJ54" s="8">
        <v>-1</v>
      </c>
      <c r="AK54" s="8">
        <f t="shared" si="6"/>
        <v>13</v>
      </c>
    </row>
    <row r="55" spans="2:37" ht="15">
      <c r="B55" s="24" t="s">
        <v>43</v>
      </c>
      <c r="C55" s="8">
        <v>67</v>
      </c>
      <c r="D55" s="8">
        <v>191</v>
      </c>
      <c r="E55" s="8">
        <v>234</v>
      </c>
      <c r="F55" s="8">
        <v>40</v>
      </c>
      <c r="G55" s="8">
        <f t="shared" si="0"/>
        <v>532</v>
      </c>
      <c r="H55" s="8">
        <v>279</v>
      </c>
      <c r="I55" s="8">
        <v>1</v>
      </c>
      <c r="J55" s="8">
        <v>88</v>
      </c>
      <c r="K55" s="8">
        <v>-56</v>
      </c>
      <c r="L55" s="8">
        <f t="shared" si="1"/>
        <v>312</v>
      </c>
      <c r="M55" s="8">
        <v>-150</v>
      </c>
      <c r="N55" s="8">
        <v>95</v>
      </c>
      <c r="O55" s="8">
        <v>-41</v>
      </c>
      <c r="P55" s="8">
        <v>441</v>
      </c>
      <c r="Q55" s="8">
        <f t="shared" si="2"/>
        <v>345</v>
      </c>
      <c r="R55" s="8">
        <v>91</v>
      </c>
      <c r="S55" s="8">
        <v>-806</v>
      </c>
      <c r="T55" s="8">
        <v>310</v>
      </c>
      <c r="U55" s="8">
        <v>401</v>
      </c>
      <c r="V55" s="8">
        <f t="shared" si="3"/>
        <v>-4</v>
      </c>
      <c r="W55" s="8">
        <v>176</v>
      </c>
      <c r="X55" s="8">
        <v>-165</v>
      </c>
      <c r="Y55" s="8">
        <v>290</v>
      </c>
      <c r="Z55" s="8">
        <v>142</v>
      </c>
      <c r="AA55" s="8">
        <f t="shared" si="4"/>
        <v>443</v>
      </c>
      <c r="AB55" s="8">
        <v>466</v>
      </c>
      <c r="AC55" s="8">
        <v>419</v>
      </c>
      <c r="AD55" s="8">
        <v>52</v>
      </c>
      <c r="AE55" s="8">
        <v>-341</v>
      </c>
      <c r="AF55" s="8">
        <f t="shared" si="5"/>
        <v>596</v>
      </c>
      <c r="AG55" s="8">
        <v>12</v>
      </c>
      <c r="AH55" s="8">
        <v>-87</v>
      </c>
      <c r="AI55" s="8">
        <v>75</v>
      </c>
      <c r="AJ55" s="8">
        <v>-108</v>
      </c>
      <c r="AK55" s="8">
        <f t="shared" si="6"/>
        <v>-108</v>
      </c>
    </row>
    <row r="56" spans="2:37" ht="15">
      <c r="B56" s="21" t="s">
        <v>44</v>
      </c>
      <c r="C56" s="8">
        <v>961</v>
      </c>
      <c r="D56" s="8">
        <v>5106</v>
      </c>
      <c r="E56" s="8">
        <v>1194</v>
      </c>
      <c r="F56" s="8">
        <v>2023</v>
      </c>
      <c r="G56" s="8">
        <f t="shared" si="0"/>
        <v>9284</v>
      </c>
      <c r="H56" s="8">
        <v>1456</v>
      </c>
      <c r="I56" s="8">
        <v>4182</v>
      </c>
      <c r="J56" s="8">
        <v>2296</v>
      </c>
      <c r="K56" s="8">
        <v>3049</v>
      </c>
      <c r="L56" s="8">
        <f t="shared" si="1"/>
        <v>10983</v>
      </c>
      <c r="M56" s="8">
        <v>5304</v>
      </c>
      <c r="N56" s="8">
        <v>881</v>
      </c>
      <c r="O56" s="8">
        <v>1137</v>
      </c>
      <c r="P56" s="8">
        <v>4199</v>
      </c>
      <c r="Q56" s="8">
        <f t="shared" si="2"/>
        <v>11521</v>
      </c>
      <c r="R56" s="8">
        <v>-244</v>
      </c>
      <c r="S56" s="8">
        <v>1843</v>
      </c>
      <c r="T56" s="8">
        <v>378</v>
      </c>
      <c r="U56" s="8">
        <v>2226</v>
      </c>
      <c r="V56" s="8">
        <f t="shared" si="3"/>
        <v>4203</v>
      </c>
      <c r="W56" s="8">
        <v>500</v>
      </c>
      <c r="X56" s="8">
        <v>2587</v>
      </c>
      <c r="Y56" s="8">
        <v>4773</v>
      </c>
      <c r="Z56" s="8">
        <v>5059</v>
      </c>
      <c r="AA56" s="8">
        <f t="shared" si="4"/>
        <v>12919</v>
      </c>
      <c r="AB56" s="8">
        <v>-372</v>
      </c>
      <c r="AC56" s="8">
        <v>2766</v>
      </c>
      <c r="AD56" s="8">
        <v>90</v>
      </c>
      <c r="AE56" s="8">
        <v>-847</v>
      </c>
      <c r="AF56" s="8">
        <f t="shared" si="5"/>
        <v>1637</v>
      </c>
      <c r="AG56" s="8">
        <v>-1063</v>
      </c>
      <c r="AH56" s="8">
        <v>-108</v>
      </c>
      <c r="AI56" s="8">
        <v>2885</v>
      </c>
      <c r="AJ56" s="8">
        <v>349</v>
      </c>
      <c r="AK56" s="8">
        <f t="shared" si="6"/>
        <v>2063</v>
      </c>
    </row>
    <row r="57" spans="2:37" ht="15">
      <c r="B57" s="24" t="s">
        <v>40</v>
      </c>
      <c r="C57" s="8">
        <v>0</v>
      </c>
      <c r="D57" s="8">
        <v>-6</v>
      </c>
      <c r="E57" s="8">
        <v>0</v>
      </c>
      <c r="F57" s="8">
        <v>2</v>
      </c>
      <c r="G57" s="8">
        <f t="shared" si="0"/>
        <v>-4</v>
      </c>
      <c r="H57" s="8">
        <v>2</v>
      </c>
      <c r="I57" s="8">
        <v>1544</v>
      </c>
      <c r="J57" s="8">
        <v>1</v>
      </c>
      <c r="K57" s="8">
        <v>1998</v>
      </c>
      <c r="L57" s="8">
        <f t="shared" si="1"/>
        <v>3545</v>
      </c>
      <c r="M57" s="8">
        <v>2995</v>
      </c>
      <c r="N57" s="8">
        <v>501</v>
      </c>
      <c r="O57" s="8">
        <v>3</v>
      </c>
      <c r="P57" s="8">
        <v>-501</v>
      </c>
      <c r="Q57" s="8">
        <f t="shared" si="2"/>
        <v>2998</v>
      </c>
      <c r="R57" s="8">
        <v>0</v>
      </c>
      <c r="S57" s="8">
        <v>0</v>
      </c>
      <c r="T57" s="8">
        <v>-1000</v>
      </c>
      <c r="U57" s="8">
        <v>69</v>
      </c>
      <c r="V57" s="8">
        <f t="shared" si="3"/>
        <v>-931</v>
      </c>
      <c r="W57" s="8">
        <v>-534</v>
      </c>
      <c r="X57" s="8">
        <v>-3</v>
      </c>
      <c r="Y57" s="8">
        <v>2</v>
      </c>
      <c r="Z57" s="8">
        <v>1</v>
      </c>
      <c r="AA57" s="8">
        <f t="shared" si="4"/>
        <v>-534</v>
      </c>
      <c r="AB57" s="8">
        <v>-4</v>
      </c>
      <c r="AC57" s="8">
        <v>0</v>
      </c>
      <c r="AD57" s="8">
        <v>3</v>
      </c>
      <c r="AE57" s="8">
        <v>0</v>
      </c>
      <c r="AF57" s="8">
        <f t="shared" si="5"/>
        <v>-1</v>
      </c>
      <c r="AG57" s="8">
        <v>-3</v>
      </c>
      <c r="AH57" s="8">
        <v>0</v>
      </c>
      <c r="AI57" s="8">
        <v>999</v>
      </c>
      <c r="AJ57" s="8">
        <v>0</v>
      </c>
      <c r="AK57" s="8">
        <f t="shared" si="6"/>
        <v>996</v>
      </c>
    </row>
    <row r="58" spans="2:37" ht="15">
      <c r="B58" s="24" t="s">
        <v>41</v>
      </c>
      <c r="C58" s="8">
        <v>387</v>
      </c>
      <c r="D58" s="8">
        <v>756</v>
      </c>
      <c r="E58" s="8">
        <v>323</v>
      </c>
      <c r="F58" s="8">
        <v>-67</v>
      </c>
      <c r="G58" s="8">
        <f t="shared" si="0"/>
        <v>1399</v>
      </c>
      <c r="H58" s="8">
        <v>-47</v>
      </c>
      <c r="I58" s="8">
        <v>-318</v>
      </c>
      <c r="J58" s="8">
        <v>89</v>
      </c>
      <c r="K58" s="8">
        <v>412</v>
      </c>
      <c r="L58" s="8">
        <f t="shared" si="1"/>
        <v>136</v>
      </c>
      <c r="M58" s="8">
        <v>67</v>
      </c>
      <c r="N58" s="8">
        <v>-101</v>
      </c>
      <c r="O58" s="8">
        <v>-437</v>
      </c>
      <c r="P58" s="8">
        <v>146</v>
      </c>
      <c r="Q58" s="8">
        <f t="shared" si="2"/>
        <v>-325</v>
      </c>
      <c r="R58" s="8">
        <v>133</v>
      </c>
      <c r="S58" s="8">
        <v>34</v>
      </c>
      <c r="T58" s="8">
        <v>-296</v>
      </c>
      <c r="U58" s="8">
        <v>14</v>
      </c>
      <c r="V58" s="8">
        <f t="shared" si="3"/>
        <v>-115</v>
      </c>
      <c r="W58" s="8">
        <v>135</v>
      </c>
      <c r="X58" s="8">
        <v>646</v>
      </c>
      <c r="Y58" s="8">
        <v>139</v>
      </c>
      <c r="Z58" s="8">
        <v>436</v>
      </c>
      <c r="AA58" s="8">
        <f t="shared" si="4"/>
        <v>1356</v>
      </c>
      <c r="AB58" s="8">
        <v>-84</v>
      </c>
      <c r="AC58" s="8">
        <v>355</v>
      </c>
      <c r="AD58" s="8">
        <v>-23</v>
      </c>
      <c r="AE58" s="8">
        <v>-122</v>
      </c>
      <c r="AF58" s="8">
        <f t="shared" si="5"/>
        <v>126</v>
      </c>
      <c r="AG58" s="8">
        <v>1202</v>
      </c>
      <c r="AH58" s="8">
        <v>184</v>
      </c>
      <c r="AI58" s="8">
        <v>-78</v>
      </c>
      <c r="AJ58" s="8">
        <v>228</v>
      </c>
      <c r="AK58" s="8">
        <f t="shared" si="6"/>
        <v>1536</v>
      </c>
    </row>
    <row r="59" spans="2:37" ht="15">
      <c r="B59" s="24" t="s">
        <v>42</v>
      </c>
      <c r="C59" s="8">
        <v>-321</v>
      </c>
      <c r="D59" s="8">
        <v>3887</v>
      </c>
      <c r="E59" s="8">
        <v>127</v>
      </c>
      <c r="F59" s="8">
        <v>1624</v>
      </c>
      <c r="G59" s="8">
        <f t="shared" si="0"/>
        <v>5317</v>
      </c>
      <c r="H59" s="8">
        <v>657</v>
      </c>
      <c r="I59" s="8">
        <v>2486</v>
      </c>
      <c r="J59" s="8">
        <v>1879</v>
      </c>
      <c r="K59" s="8">
        <v>-58</v>
      </c>
      <c r="L59" s="8">
        <f t="shared" si="1"/>
        <v>4964</v>
      </c>
      <c r="M59" s="8">
        <v>2216</v>
      </c>
      <c r="N59" s="8">
        <v>257</v>
      </c>
      <c r="O59" s="8">
        <v>1098</v>
      </c>
      <c r="P59" s="8">
        <v>3261</v>
      </c>
      <c r="Q59" s="8">
        <f t="shared" si="2"/>
        <v>6832</v>
      </c>
      <c r="R59" s="8">
        <v>-304</v>
      </c>
      <c r="S59" s="8">
        <v>1864</v>
      </c>
      <c r="T59" s="8">
        <v>1422</v>
      </c>
      <c r="U59" s="8">
        <v>1622</v>
      </c>
      <c r="V59" s="8">
        <f t="shared" si="3"/>
        <v>4604</v>
      </c>
      <c r="W59" s="8">
        <v>705</v>
      </c>
      <c r="X59" s="8">
        <v>1989</v>
      </c>
      <c r="Y59" s="8">
        <v>1628</v>
      </c>
      <c r="Z59" s="8">
        <v>4232</v>
      </c>
      <c r="AA59" s="8">
        <f t="shared" si="4"/>
        <v>8554</v>
      </c>
      <c r="AB59" s="8">
        <v>-821</v>
      </c>
      <c r="AC59" s="8">
        <v>1078</v>
      </c>
      <c r="AD59" s="8">
        <v>241</v>
      </c>
      <c r="AE59" s="8">
        <v>-519</v>
      </c>
      <c r="AF59" s="8">
        <f t="shared" si="5"/>
        <v>-21</v>
      </c>
      <c r="AG59" s="8">
        <v>-1792</v>
      </c>
      <c r="AH59" s="8">
        <v>-9</v>
      </c>
      <c r="AI59" s="8">
        <v>1565</v>
      </c>
      <c r="AJ59" s="8">
        <v>566</v>
      </c>
      <c r="AK59" s="8">
        <f t="shared" si="6"/>
        <v>330</v>
      </c>
    </row>
    <row r="60" spans="2:37" ht="15">
      <c r="B60" s="28" t="s">
        <v>45</v>
      </c>
      <c r="C60" s="8">
        <v>1004</v>
      </c>
      <c r="D60" s="8">
        <v>5254</v>
      </c>
      <c r="E60" s="8">
        <v>1481</v>
      </c>
      <c r="F60" s="8">
        <v>2358</v>
      </c>
      <c r="G60" s="8">
        <f t="shared" si="0"/>
        <v>10097</v>
      </c>
      <c r="H60" s="8">
        <v>1327</v>
      </c>
      <c r="I60" s="8">
        <v>3341</v>
      </c>
      <c r="J60" s="8">
        <v>1255</v>
      </c>
      <c r="K60" s="8">
        <v>1119</v>
      </c>
      <c r="L60" s="8">
        <f t="shared" si="1"/>
        <v>7042</v>
      </c>
      <c r="M60" s="8">
        <v>3543</v>
      </c>
      <c r="N60" s="8">
        <v>2338</v>
      </c>
      <c r="O60" s="8">
        <v>3014</v>
      </c>
      <c r="P60" s="8">
        <v>4150</v>
      </c>
      <c r="Q60" s="8">
        <f t="shared" si="2"/>
        <v>13045</v>
      </c>
      <c r="R60" s="8">
        <v>859</v>
      </c>
      <c r="S60" s="8">
        <v>5158</v>
      </c>
      <c r="T60" s="8">
        <v>1854</v>
      </c>
      <c r="U60" s="8">
        <v>2727</v>
      </c>
      <c r="V60" s="8">
        <f t="shared" si="3"/>
        <v>10598</v>
      </c>
      <c r="W60" s="8">
        <v>2146</v>
      </c>
      <c r="X60" s="8">
        <v>3081</v>
      </c>
      <c r="Y60" s="8">
        <v>2101</v>
      </c>
      <c r="Z60" s="8">
        <v>2872</v>
      </c>
      <c r="AA60" s="8">
        <f t="shared" si="4"/>
        <v>10200</v>
      </c>
      <c r="AB60" s="8">
        <v>2810</v>
      </c>
      <c r="AC60" s="8">
        <v>3473</v>
      </c>
      <c r="AD60" s="8">
        <v>2207</v>
      </c>
      <c r="AE60" s="8">
        <v>3151</v>
      </c>
      <c r="AF60" s="8">
        <f t="shared" si="5"/>
        <v>11641</v>
      </c>
      <c r="AG60" s="8">
        <v>1674</v>
      </c>
      <c r="AH60" s="8">
        <v>2865</v>
      </c>
      <c r="AI60" s="8">
        <v>782</v>
      </c>
      <c r="AJ60" s="8">
        <v>2114</v>
      </c>
      <c r="AK60" s="8">
        <f t="shared" si="6"/>
        <v>7435</v>
      </c>
    </row>
    <row r="61" spans="2:37" ht="15">
      <c r="B61" s="29" t="s">
        <v>46</v>
      </c>
      <c r="C61" s="8">
        <v>0</v>
      </c>
      <c r="D61" s="8">
        <v>0</v>
      </c>
      <c r="E61" s="8">
        <v>0</v>
      </c>
      <c r="F61" s="8">
        <v>0</v>
      </c>
      <c r="G61" s="8">
        <f t="shared" si="0"/>
        <v>0</v>
      </c>
      <c r="H61" s="8">
        <v>0</v>
      </c>
      <c r="I61" s="8">
        <v>0</v>
      </c>
      <c r="J61" s="8">
        <v>0</v>
      </c>
      <c r="K61" s="8">
        <v>0</v>
      </c>
      <c r="L61" s="8">
        <f t="shared" si="1"/>
        <v>0</v>
      </c>
      <c r="M61" s="8">
        <v>0</v>
      </c>
      <c r="N61" s="8">
        <v>0</v>
      </c>
      <c r="O61" s="8">
        <v>991</v>
      </c>
      <c r="P61" s="8">
        <v>452</v>
      </c>
      <c r="Q61" s="8">
        <f t="shared" si="2"/>
        <v>1443</v>
      </c>
      <c r="R61" s="8">
        <v>0</v>
      </c>
      <c r="S61" s="8">
        <v>1391</v>
      </c>
      <c r="T61" s="8">
        <v>0</v>
      </c>
      <c r="U61" s="8">
        <v>0</v>
      </c>
      <c r="V61" s="8">
        <f t="shared" si="3"/>
        <v>1391</v>
      </c>
      <c r="W61" s="8">
        <v>500</v>
      </c>
      <c r="X61" s="8">
        <v>0</v>
      </c>
      <c r="Y61" s="8">
        <v>0</v>
      </c>
      <c r="Z61" s="8">
        <v>0</v>
      </c>
      <c r="AA61" s="8">
        <f t="shared" si="4"/>
        <v>500</v>
      </c>
      <c r="AB61" s="8">
        <v>1053</v>
      </c>
      <c r="AC61" s="8">
        <v>0</v>
      </c>
      <c r="AD61" s="8">
        <v>1166</v>
      </c>
      <c r="AE61" s="8">
        <v>0</v>
      </c>
      <c r="AF61" s="8">
        <f t="shared" si="5"/>
        <v>2219</v>
      </c>
      <c r="AG61" s="8">
        <v>0</v>
      </c>
      <c r="AH61" s="8">
        <v>0</v>
      </c>
      <c r="AI61" s="8">
        <v>0</v>
      </c>
      <c r="AJ61" s="8">
        <v>0</v>
      </c>
      <c r="AK61" s="8">
        <f t="shared" si="6"/>
        <v>0</v>
      </c>
    </row>
    <row r="62" spans="2:37" ht="15">
      <c r="B62" s="29" t="s">
        <v>47</v>
      </c>
      <c r="C62" s="8">
        <v>948</v>
      </c>
      <c r="D62" s="8">
        <v>4499</v>
      </c>
      <c r="E62" s="8">
        <v>937</v>
      </c>
      <c r="F62" s="8">
        <v>1690</v>
      </c>
      <c r="G62" s="8">
        <f t="shared" si="0"/>
        <v>8074</v>
      </c>
      <c r="H62" s="8">
        <v>1134</v>
      </c>
      <c r="I62" s="8">
        <v>3021</v>
      </c>
      <c r="J62" s="8">
        <v>667</v>
      </c>
      <c r="K62" s="8">
        <v>784</v>
      </c>
      <c r="L62" s="8">
        <f t="shared" si="1"/>
        <v>5606</v>
      </c>
      <c r="M62" s="8">
        <v>3277</v>
      </c>
      <c r="N62" s="8">
        <v>1882</v>
      </c>
      <c r="O62" s="8">
        <v>1487</v>
      </c>
      <c r="P62" s="8">
        <v>3273</v>
      </c>
      <c r="Q62" s="8">
        <f t="shared" si="2"/>
        <v>9919</v>
      </c>
      <c r="R62" s="8">
        <v>305</v>
      </c>
      <c r="S62" s="8">
        <v>3671</v>
      </c>
      <c r="T62" s="8">
        <v>1653</v>
      </c>
      <c r="U62" s="8">
        <v>2461</v>
      </c>
      <c r="V62" s="8">
        <f t="shared" si="3"/>
        <v>8090</v>
      </c>
      <c r="W62" s="8">
        <v>1272</v>
      </c>
      <c r="X62" s="8">
        <v>2674</v>
      </c>
      <c r="Y62" s="8">
        <v>1474</v>
      </c>
      <c r="Z62" s="8">
        <v>2213</v>
      </c>
      <c r="AA62" s="8">
        <f t="shared" si="4"/>
        <v>7633</v>
      </c>
      <c r="AB62" s="8">
        <v>1249</v>
      </c>
      <c r="AC62" s="8">
        <v>3053</v>
      </c>
      <c r="AD62" s="8">
        <v>640</v>
      </c>
      <c r="AE62" s="8">
        <v>2791</v>
      </c>
      <c r="AF62" s="8">
        <f t="shared" si="5"/>
        <v>7733</v>
      </c>
      <c r="AG62" s="8">
        <v>1392</v>
      </c>
      <c r="AH62" s="8">
        <v>2565</v>
      </c>
      <c r="AI62" s="8">
        <v>382</v>
      </c>
      <c r="AJ62" s="8">
        <v>1819</v>
      </c>
      <c r="AK62" s="8">
        <f t="shared" si="6"/>
        <v>6158</v>
      </c>
    </row>
    <row r="63" spans="2:37" ht="15">
      <c r="B63" s="29" t="s">
        <v>48</v>
      </c>
      <c r="C63" s="8">
        <v>56</v>
      </c>
      <c r="D63" s="8">
        <v>755</v>
      </c>
      <c r="E63" s="8">
        <v>544</v>
      </c>
      <c r="F63" s="8">
        <v>668</v>
      </c>
      <c r="G63" s="8">
        <f t="shared" si="0"/>
        <v>2023</v>
      </c>
      <c r="H63" s="8">
        <v>193</v>
      </c>
      <c r="I63" s="8">
        <v>320</v>
      </c>
      <c r="J63" s="8">
        <v>588</v>
      </c>
      <c r="K63" s="8">
        <v>335</v>
      </c>
      <c r="L63" s="8">
        <f t="shared" si="1"/>
        <v>1436</v>
      </c>
      <c r="M63" s="8">
        <v>266</v>
      </c>
      <c r="N63" s="8">
        <v>456</v>
      </c>
      <c r="O63" s="8">
        <v>536</v>
      </c>
      <c r="P63" s="8">
        <v>425</v>
      </c>
      <c r="Q63" s="8">
        <f t="shared" si="2"/>
        <v>1683</v>
      </c>
      <c r="R63" s="8">
        <v>554</v>
      </c>
      <c r="S63" s="8">
        <v>96</v>
      </c>
      <c r="T63" s="8">
        <v>201</v>
      </c>
      <c r="U63" s="8">
        <v>266</v>
      </c>
      <c r="V63" s="8">
        <f t="shared" si="3"/>
        <v>1117</v>
      </c>
      <c r="W63" s="8">
        <v>374</v>
      </c>
      <c r="X63" s="8">
        <v>407</v>
      </c>
      <c r="Y63" s="8">
        <v>627</v>
      </c>
      <c r="Z63" s="8">
        <v>659</v>
      </c>
      <c r="AA63" s="8">
        <f t="shared" si="4"/>
        <v>2067</v>
      </c>
      <c r="AB63" s="8">
        <v>508</v>
      </c>
      <c r="AC63" s="8">
        <v>420</v>
      </c>
      <c r="AD63" s="8">
        <v>401</v>
      </c>
      <c r="AE63" s="8">
        <v>360</v>
      </c>
      <c r="AF63" s="8">
        <f t="shared" si="5"/>
        <v>1689</v>
      </c>
      <c r="AG63" s="8">
        <v>282</v>
      </c>
      <c r="AH63" s="8">
        <v>300</v>
      </c>
      <c r="AI63" s="8">
        <v>400</v>
      </c>
      <c r="AJ63" s="8">
        <v>295</v>
      </c>
      <c r="AK63" s="8">
        <f t="shared" si="6"/>
        <v>1277</v>
      </c>
    </row>
    <row r="64" spans="2:37" ht="15">
      <c r="B64" s="28" t="s">
        <v>49</v>
      </c>
      <c r="C64" s="8">
        <v>1325</v>
      </c>
      <c r="D64" s="8">
        <v>1367</v>
      </c>
      <c r="E64" s="8">
        <v>1350</v>
      </c>
      <c r="F64" s="8">
        <v>733</v>
      </c>
      <c r="G64" s="8">
        <f t="shared" si="0"/>
        <v>4775</v>
      </c>
      <c r="H64" s="8">
        <v>669</v>
      </c>
      <c r="I64" s="8">
        <v>1355</v>
      </c>
      <c r="J64" s="8">
        <v>1376</v>
      </c>
      <c r="K64" s="8">
        <v>1177</v>
      </c>
      <c r="L64" s="8">
        <f t="shared" si="1"/>
        <v>4577</v>
      </c>
      <c r="M64" s="8">
        <v>1337</v>
      </c>
      <c r="N64" s="8">
        <v>2092</v>
      </c>
      <c r="O64" s="8">
        <v>1925</v>
      </c>
      <c r="P64" s="8">
        <v>901</v>
      </c>
      <c r="Q64" s="8">
        <f t="shared" si="2"/>
        <v>6255</v>
      </c>
      <c r="R64" s="8">
        <v>1172</v>
      </c>
      <c r="S64" s="8">
        <v>3301</v>
      </c>
      <c r="T64" s="8">
        <v>1443</v>
      </c>
      <c r="U64" s="8">
        <v>1232</v>
      </c>
      <c r="V64" s="8">
        <f t="shared" si="3"/>
        <v>7148</v>
      </c>
      <c r="W64" s="8">
        <v>1693</v>
      </c>
      <c r="X64" s="8">
        <v>1487</v>
      </c>
      <c r="Y64" s="8">
        <v>829</v>
      </c>
      <c r="Z64" s="8">
        <v>1857</v>
      </c>
      <c r="AA64" s="8">
        <f t="shared" si="4"/>
        <v>5866</v>
      </c>
      <c r="AB64" s="8">
        <v>3719</v>
      </c>
      <c r="AC64" s="8">
        <v>1938</v>
      </c>
      <c r="AD64" s="8">
        <v>1861</v>
      </c>
      <c r="AE64" s="8">
        <v>3560</v>
      </c>
      <c r="AF64" s="8">
        <f t="shared" si="5"/>
        <v>11078</v>
      </c>
      <c r="AG64" s="8">
        <v>3385</v>
      </c>
      <c r="AH64" s="8">
        <v>2854</v>
      </c>
      <c r="AI64" s="8">
        <v>1245</v>
      </c>
      <c r="AJ64" s="8">
        <v>1613</v>
      </c>
      <c r="AK64" s="8">
        <f t="shared" si="6"/>
        <v>9097</v>
      </c>
    </row>
    <row r="65" spans="2:37" ht="15">
      <c r="B65" s="29" t="s">
        <v>46</v>
      </c>
      <c r="C65" s="8">
        <v>0</v>
      </c>
      <c r="D65" s="8">
        <v>0</v>
      </c>
      <c r="E65" s="8">
        <v>0</v>
      </c>
      <c r="F65" s="8">
        <v>0</v>
      </c>
      <c r="G65" s="8">
        <f t="shared" si="0"/>
        <v>0</v>
      </c>
      <c r="H65" s="8">
        <v>0</v>
      </c>
      <c r="I65" s="8">
        <v>0</v>
      </c>
      <c r="J65" s="8">
        <v>0</v>
      </c>
      <c r="K65" s="8">
        <v>0</v>
      </c>
      <c r="L65" s="8">
        <f t="shared" si="1"/>
        <v>0</v>
      </c>
      <c r="M65" s="8">
        <v>0</v>
      </c>
      <c r="N65" s="8">
        <v>0</v>
      </c>
      <c r="O65" s="8">
        <v>0</v>
      </c>
      <c r="P65" s="8">
        <v>0</v>
      </c>
      <c r="Q65" s="8">
        <f t="shared" si="2"/>
        <v>0</v>
      </c>
      <c r="R65" s="8">
        <v>0</v>
      </c>
      <c r="S65" s="8">
        <v>0</v>
      </c>
      <c r="T65" s="8">
        <v>0</v>
      </c>
      <c r="U65" s="8">
        <v>0</v>
      </c>
      <c r="V65" s="8">
        <f t="shared" si="3"/>
        <v>0</v>
      </c>
      <c r="W65" s="8">
        <v>0</v>
      </c>
      <c r="X65" s="8">
        <v>0</v>
      </c>
      <c r="Y65" s="8">
        <v>0</v>
      </c>
      <c r="Z65" s="8">
        <v>0</v>
      </c>
      <c r="AA65" s="8">
        <f t="shared" si="4"/>
        <v>0</v>
      </c>
      <c r="AB65" s="8">
        <v>0</v>
      </c>
      <c r="AC65" s="8">
        <v>0</v>
      </c>
      <c r="AD65" s="8">
        <v>0</v>
      </c>
      <c r="AE65" s="8">
        <v>0</v>
      </c>
      <c r="AF65" s="8">
        <f t="shared" si="5"/>
        <v>0</v>
      </c>
      <c r="AG65" s="8">
        <v>0</v>
      </c>
      <c r="AH65" s="8">
        <v>0</v>
      </c>
      <c r="AI65" s="8">
        <v>172</v>
      </c>
      <c r="AJ65" s="8">
        <v>167</v>
      </c>
      <c r="AK65" s="8">
        <f t="shared" si="6"/>
        <v>339</v>
      </c>
    </row>
    <row r="66" spans="2:37" ht="15">
      <c r="B66" s="29" t="s">
        <v>47</v>
      </c>
      <c r="C66" s="8">
        <v>1137</v>
      </c>
      <c r="D66" s="8">
        <v>937</v>
      </c>
      <c r="E66" s="8">
        <v>904</v>
      </c>
      <c r="F66" s="8">
        <v>572</v>
      </c>
      <c r="G66" s="8">
        <f t="shared" si="0"/>
        <v>3550</v>
      </c>
      <c r="H66" s="8">
        <v>569</v>
      </c>
      <c r="I66" s="8">
        <v>574</v>
      </c>
      <c r="J66" s="8">
        <v>778</v>
      </c>
      <c r="K66" s="8">
        <v>565</v>
      </c>
      <c r="L66" s="8">
        <f t="shared" si="1"/>
        <v>2486</v>
      </c>
      <c r="M66" s="8">
        <v>1170</v>
      </c>
      <c r="N66" s="8">
        <v>1931</v>
      </c>
      <c r="O66" s="8">
        <v>1568</v>
      </c>
      <c r="P66" s="8">
        <v>826</v>
      </c>
      <c r="Q66" s="8">
        <f t="shared" si="2"/>
        <v>5495</v>
      </c>
      <c r="R66" s="8">
        <v>907</v>
      </c>
      <c r="S66" s="8">
        <v>2816</v>
      </c>
      <c r="T66" s="8">
        <v>1170</v>
      </c>
      <c r="U66" s="8">
        <v>1078</v>
      </c>
      <c r="V66" s="8">
        <f t="shared" si="3"/>
        <v>5971</v>
      </c>
      <c r="W66" s="8">
        <v>1375</v>
      </c>
      <c r="X66" s="8">
        <v>1448</v>
      </c>
      <c r="Y66" s="8">
        <v>829</v>
      </c>
      <c r="Z66" s="8">
        <v>1591</v>
      </c>
      <c r="AA66" s="8">
        <f t="shared" si="4"/>
        <v>5243</v>
      </c>
      <c r="AB66" s="8">
        <v>3546</v>
      </c>
      <c r="AC66" s="8">
        <v>1845</v>
      </c>
      <c r="AD66" s="8">
        <v>1415</v>
      </c>
      <c r="AE66" s="8">
        <v>3206</v>
      </c>
      <c r="AF66" s="8">
        <f t="shared" si="5"/>
        <v>10012</v>
      </c>
      <c r="AG66" s="8">
        <v>2978</v>
      </c>
      <c r="AH66" s="8">
        <v>2734</v>
      </c>
      <c r="AI66" s="8">
        <v>972</v>
      </c>
      <c r="AJ66" s="8">
        <v>1385</v>
      </c>
      <c r="AK66" s="8">
        <f t="shared" si="6"/>
        <v>8069</v>
      </c>
    </row>
    <row r="67" spans="2:37" ht="15">
      <c r="B67" s="29" t="s">
        <v>48</v>
      </c>
      <c r="C67" s="8">
        <v>188</v>
      </c>
      <c r="D67" s="8">
        <v>430</v>
      </c>
      <c r="E67" s="8">
        <v>446</v>
      </c>
      <c r="F67" s="8">
        <v>161</v>
      </c>
      <c r="G67" s="8">
        <f t="shared" si="0"/>
        <v>1225</v>
      </c>
      <c r="H67" s="8">
        <v>100</v>
      </c>
      <c r="I67" s="8">
        <v>781</v>
      </c>
      <c r="J67" s="8">
        <v>598</v>
      </c>
      <c r="K67" s="8">
        <v>612</v>
      </c>
      <c r="L67" s="8">
        <f t="shared" si="1"/>
        <v>2091</v>
      </c>
      <c r="M67" s="8">
        <v>167</v>
      </c>
      <c r="N67" s="8">
        <v>161</v>
      </c>
      <c r="O67" s="8">
        <v>357</v>
      </c>
      <c r="P67" s="8">
        <v>75</v>
      </c>
      <c r="Q67" s="8">
        <f t="shared" si="2"/>
        <v>760</v>
      </c>
      <c r="R67" s="8">
        <v>265</v>
      </c>
      <c r="S67" s="8">
        <v>485</v>
      </c>
      <c r="T67" s="8">
        <v>273</v>
      </c>
      <c r="U67" s="8">
        <v>154</v>
      </c>
      <c r="V67" s="8">
        <f t="shared" si="3"/>
        <v>1177</v>
      </c>
      <c r="W67" s="8">
        <v>318</v>
      </c>
      <c r="X67" s="8">
        <v>39</v>
      </c>
      <c r="Y67" s="8">
        <v>0</v>
      </c>
      <c r="Z67" s="8">
        <v>266</v>
      </c>
      <c r="AA67" s="8">
        <f t="shared" si="4"/>
        <v>623</v>
      </c>
      <c r="AB67" s="8">
        <v>173</v>
      </c>
      <c r="AC67" s="8">
        <v>93</v>
      </c>
      <c r="AD67" s="8">
        <v>446</v>
      </c>
      <c r="AE67" s="8">
        <v>354</v>
      </c>
      <c r="AF67" s="8">
        <f t="shared" si="5"/>
        <v>1066</v>
      </c>
      <c r="AG67" s="8">
        <v>407</v>
      </c>
      <c r="AH67" s="8">
        <v>120</v>
      </c>
      <c r="AI67" s="8">
        <v>101</v>
      </c>
      <c r="AJ67" s="8">
        <v>61</v>
      </c>
      <c r="AK67" s="8">
        <f t="shared" si="6"/>
        <v>689</v>
      </c>
    </row>
    <row r="68" spans="2:37" ht="15">
      <c r="B68" s="28" t="s">
        <v>50</v>
      </c>
      <c r="C68" s="8">
        <v>0</v>
      </c>
      <c r="D68" s="8">
        <v>0</v>
      </c>
      <c r="E68" s="8">
        <v>-4</v>
      </c>
      <c r="F68" s="8">
        <v>-1</v>
      </c>
      <c r="G68" s="8">
        <f t="shared" si="0"/>
        <v>-5</v>
      </c>
      <c r="H68" s="8">
        <v>-1</v>
      </c>
      <c r="I68" s="8">
        <v>500</v>
      </c>
      <c r="J68" s="8">
        <v>2000</v>
      </c>
      <c r="K68" s="8">
        <v>0</v>
      </c>
      <c r="L68" s="8">
        <f t="shared" si="1"/>
        <v>2499</v>
      </c>
      <c r="M68" s="8">
        <v>10</v>
      </c>
      <c r="N68" s="8">
        <v>11</v>
      </c>
      <c r="O68" s="8">
        <v>9</v>
      </c>
      <c r="P68" s="8">
        <v>12</v>
      </c>
      <c r="Q68" s="8">
        <f t="shared" si="2"/>
        <v>42</v>
      </c>
      <c r="R68" s="8">
        <v>9</v>
      </c>
      <c r="S68" s="8">
        <v>7</v>
      </c>
      <c r="T68" s="8">
        <v>1011</v>
      </c>
      <c r="U68" s="8">
        <v>127</v>
      </c>
      <c r="V68" s="8">
        <f t="shared" si="3"/>
        <v>1154</v>
      </c>
      <c r="W68" s="8">
        <v>252</v>
      </c>
      <c r="X68" s="8">
        <v>395</v>
      </c>
      <c r="Y68" s="8">
        <v>356</v>
      </c>
      <c r="Z68" s="8">
        <v>3217</v>
      </c>
      <c r="AA68" s="8">
        <f t="shared" si="4"/>
        <v>4220</v>
      </c>
      <c r="AB68" s="8">
        <v>88</v>
      </c>
      <c r="AC68" s="8">
        <v>-457</v>
      </c>
      <c r="AD68" s="8">
        <v>-105</v>
      </c>
      <c r="AE68" s="8">
        <v>-110</v>
      </c>
      <c r="AF68" s="8">
        <f t="shared" si="5"/>
        <v>-584</v>
      </c>
      <c r="AG68" s="8">
        <v>-81</v>
      </c>
      <c r="AH68" s="8">
        <v>-20</v>
      </c>
      <c r="AI68" s="8">
        <v>2028</v>
      </c>
      <c r="AJ68" s="8">
        <v>65</v>
      </c>
      <c r="AK68" s="8">
        <f t="shared" si="6"/>
        <v>1992</v>
      </c>
    </row>
    <row r="69" spans="2:37" ht="15">
      <c r="B69" s="24" t="s">
        <v>43</v>
      </c>
      <c r="C69" s="8">
        <v>895</v>
      </c>
      <c r="D69" s="8">
        <v>469</v>
      </c>
      <c r="E69" s="8">
        <v>744</v>
      </c>
      <c r="F69" s="8">
        <v>464</v>
      </c>
      <c r="G69" s="8">
        <f t="shared" si="0"/>
        <v>2572</v>
      </c>
      <c r="H69" s="8">
        <v>844</v>
      </c>
      <c r="I69" s="8">
        <v>470</v>
      </c>
      <c r="J69" s="8">
        <v>327</v>
      </c>
      <c r="K69" s="8">
        <v>697</v>
      </c>
      <c r="L69" s="8">
        <f t="shared" si="1"/>
        <v>2338</v>
      </c>
      <c r="M69" s="8">
        <v>26</v>
      </c>
      <c r="N69" s="8">
        <v>224</v>
      </c>
      <c r="O69" s="8">
        <v>473</v>
      </c>
      <c r="P69" s="8">
        <v>1293</v>
      </c>
      <c r="Q69" s="8">
        <f t="shared" si="2"/>
        <v>2016</v>
      </c>
      <c r="R69" s="8">
        <v>-73</v>
      </c>
      <c r="S69" s="8">
        <v>-55</v>
      </c>
      <c r="T69" s="8">
        <v>252</v>
      </c>
      <c r="U69" s="8">
        <v>521</v>
      </c>
      <c r="V69" s="8">
        <f t="shared" si="3"/>
        <v>645</v>
      </c>
      <c r="W69" s="8">
        <v>194</v>
      </c>
      <c r="X69" s="8">
        <v>-45</v>
      </c>
      <c r="Y69" s="8">
        <v>231</v>
      </c>
      <c r="Z69" s="8">
        <v>390</v>
      </c>
      <c r="AA69" s="8">
        <f t="shared" si="4"/>
        <v>770</v>
      </c>
      <c r="AB69" s="8">
        <v>537</v>
      </c>
      <c r="AC69" s="8">
        <v>1333</v>
      </c>
      <c r="AD69" s="8">
        <v>-131</v>
      </c>
      <c r="AE69" s="8">
        <v>-206</v>
      </c>
      <c r="AF69" s="8">
        <f t="shared" si="5"/>
        <v>1533</v>
      </c>
      <c r="AG69" s="8">
        <v>-470</v>
      </c>
      <c r="AH69" s="8">
        <v>-283</v>
      </c>
      <c r="AI69" s="8">
        <v>399</v>
      </c>
      <c r="AJ69" s="8">
        <v>-445</v>
      </c>
      <c r="AK69" s="8">
        <f t="shared" si="6"/>
        <v>-799</v>
      </c>
    </row>
    <row r="70" spans="2:37" ht="15">
      <c r="B70" s="28" t="s">
        <v>45</v>
      </c>
      <c r="C70" s="8">
        <v>1623</v>
      </c>
      <c r="D70" s="8">
        <v>758</v>
      </c>
      <c r="E70" s="8">
        <v>1096</v>
      </c>
      <c r="F70" s="8">
        <v>649</v>
      </c>
      <c r="G70" s="8">
        <f t="shared" si="0"/>
        <v>4126</v>
      </c>
      <c r="H70" s="8">
        <v>1019</v>
      </c>
      <c r="I70" s="8">
        <v>721</v>
      </c>
      <c r="J70" s="8">
        <v>762</v>
      </c>
      <c r="K70" s="8">
        <v>1032</v>
      </c>
      <c r="L70" s="8">
        <f t="shared" si="1"/>
        <v>3534</v>
      </c>
      <c r="M70" s="8">
        <v>223</v>
      </c>
      <c r="N70" s="8">
        <v>510</v>
      </c>
      <c r="O70" s="8">
        <v>675</v>
      </c>
      <c r="P70" s="8">
        <v>1792</v>
      </c>
      <c r="Q70" s="8">
        <f t="shared" si="2"/>
        <v>3200</v>
      </c>
      <c r="R70" s="8">
        <v>531</v>
      </c>
      <c r="S70" s="8">
        <v>479</v>
      </c>
      <c r="T70" s="8">
        <v>477</v>
      </c>
      <c r="U70" s="8">
        <v>925</v>
      </c>
      <c r="V70" s="8">
        <f t="shared" si="3"/>
        <v>2412</v>
      </c>
      <c r="W70" s="8">
        <v>391</v>
      </c>
      <c r="X70" s="8">
        <v>370</v>
      </c>
      <c r="Y70" s="8">
        <v>341</v>
      </c>
      <c r="Z70" s="8">
        <v>587</v>
      </c>
      <c r="AA70" s="8">
        <f t="shared" si="4"/>
        <v>1689</v>
      </c>
      <c r="AB70" s="8">
        <v>733</v>
      </c>
      <c r="AC70" s="8">
        <v>1610</v>
      </c>
      <c r="AD70" s="8">
        <v>81</v>
      </c>
      <c r="AE70" s="8">
        <v>139</v>
      </c>
      <c r="AF70" s="8">
        <f t="shared" si="5"/>
        <v>2563</v>
      </c>
      <c r="AG70" s="8">
        <v>79</v>
      </c>
      <c r="AH70" s="8">
        <v>99</v>
      </c>
      <c r="AI70" s="8">
        <v>596</v>
      </c>
      <c r="AJ70" s="8">
        <v>48</v>
      </c>
      <c r="AK70" s="8">
        <f t="shared" si="6"/>
        <v>822</v>
      </c>
    </row>
    <row r="71" spans="2:37" ht="15">
      <c r="B71" s="28" t="s">
        <v>49</v>
      </c>
      <c r="C71" s="8">
        <v>739</v>
      </c>
      <c r="D71" s="8">
        <v>290</v>
      </c>
      <c r="E71" s="8">
        <v>337</v>
      </c>
      <c r="F71" s="8">
        <v>192</v>
      </c>
      <c r="G71" s="8">
        <f t="shared" si="0"/>
        <v>1558</v>
      </c>
      <c r="H71" s="8">
        <v>188</v>
      </c>
      <c r="I71" s="8">
        <v>262</v>
      </c>
      <c r="J71" s="8">
        <v>443</v>
      </c>
      <c r="K71" s="8">
        <v>360</v>
      </c>
      <c r="L71" s="8">
        <f t="shared" si="1"/>
        <v>1253</v>
      </c>
      <c r="M71" s="8">
        <v>226</v>
      </c>
      <c r="N71" s="8">
        <v>257</v>
      </c>
      <c r="O71" s="8">
        <v>212</v>
      </c>
      <c r="P71" s="8">
        <v>487</v>
      </c>
      <c r="Q71" s="8">
        <f t="shared" si="2"/>
        <v>1182</v>
      </c>
      <c r="R71" s="8">
        <v>573</v>
      </c>
      <c r="S71" s="8">
        <v>555</v>
      </c>
      <c r="T71" s="8">
        <v>238</v>
      </c>
      <c r="U71" s="8">
        <v>392</v>
      </c>
      <c r="V71" s="8">
        <f t="shared" si="3"/>
        <v>1758</v>
      </c>
      <c r="W71" s="8">
        <v>193</v>
      </c>
      <c r="X71" s="8">
        <v>430</v>
      </c>
      <c r="Y71" s="8">
        <v>164</v>
      </c>
      <c r="Z71" s="8">
        <v>345</v>
      </c>
      <c r="AA71" s="8">
        <f t="shared" si="4"/>
        <v>1132</v>
      </c>
      <c r="AB71" s="8">
        <v>182</v>
      </c>
      <c r="AC71" s="8">
        <v>420</v>
      </c>
      <c r="AD71" s="8">
        <v>315</v>
      </c>
      <c r="AE71" s="8">
        <v>477</v>
      </c>
      <c r="AF71" s="8">
        <f t="shared" si="5"/>
        <v>1394</v>
      </c>
      <c r="AG71" s="8">
        <v>444</v>
      </c>
      <c r="AH71" s="8">
        <v>427</v>
      </c>
      <c r="AI71" s="8">
        <v>260</v>
      </c>
      <c r="AJ71" s="8">
        <v>528</v>
      </c>
      <c r="AK71" s="8">
        <f t="shared" si="6"/>
        <v>1659</v>
      </c>
    </row>
    <row r="72" spans="2:37" ht="15">
      <c r="B72" s="28" t="s">
        <v>50</v>
      </c>
      <c r="C72" s="8">
        <v>11</v>
      </c>
      <c r="D72" s="8">
        <v>1</v>
      </c>
      <c r="E72" s="8">
        <v>-15</v>
      </c>
      <c r="F72" s="8">
        <v>7</v>
      </c>
      <c r="G72" s="8">
        <f aca="true" t="shared" si="7" ref="G72:G79">SUM(C72:F72)</f>
        <v>4</v>
      </c>
      <c r="H72" s="8">
        <v>13</v>
      </c>
      <c r="I72" s="8">
        <v>11</v>
      </c>
      <c r="J72" s="8">
        <v>8</v>
      </c>
      <c r="K72" s="8">
        <v>25</v>
      </c>
      <c r="L72" s="8">
        <f aca="true" t="shared" si="8" ref="L72:L79">SUM(H72:K72)</f>
        <v>57</v>
      </c>
      <c r="M72" s="8">
        <v>29</v>
      </c>
      <c r="N72" s="8">
        <v>-29</v>
      </c>
      <c r="O72" s="8">
        <v>10</v>
      </c>
      <c r="P72" s="8">
        <v>-12</v>
      </c>
      <c r="Q72" s="8">
        <f aca="true" t="shared" si="9" ref="Q72:Q79">SUM(M72:P72)</f>
        <v>-2</v>
      </c>
      <c r="R72" s="8">
        <v>-31</v>
      </c>
      <c r="S72" s="8">
        <v>21</v>
      </c>
      <c r="T72" s="8">
        <v>13</v>
      </c>
      <c r="U72" s="8">
        <v>-12</v>
      </c>
      <c r="V72" s="8">
        <f aca="true" t="shared" si="10" ref="V72:V79">SUM(R72:U72)</f>
        <v>-9</v>
      </c>
      <c r="W72" s="8">
        <v>-4</v>
      </c>
      <c r="X72" s="8">
        <v>15</v>
      </c>
      <c r="Y72" s="8">
        <v>54</v>
      </c>
      <c r="Z72" s="8">
        <v>148</v>
      </c>
      <c r="AA72" s="8">
        <f t="shared" si="4"/>
        <v>213</v>
      </c>
      <c r="AB72" s="8">
        <v>-14</v>
      </c>
      <c r="AC72" s="8">
        <v>143</v>
      </c>
      <c r="AD72" s="8">
        <v>103</v>
      </c>
      <c r="AE72" s="8">
        <v>132</v>
      </c>
      <c r="AF72" s="8">
        <f t="shared" si="5"/>
        <v>364</v>
      </c>
      <c r="AG72" s="8">
        <v>-105</v>
      </c>
      <c r="AH72" s="8">
        <v>45</v>
      </c>
      <c r="AI72" s="8">
        <v>63</v>
      </c>
      <c r="AJ72" s="8">
        <v>35</v>
      </c>
      <c r="AK72" s="8">
        <f aca="true" t="shared" si="11" ref="AK72:AK79">SUM(AG72:AJ72)</f>
        <v>38</v>
      </c>
    </row>
    <row r="73" spans="2:37" ht="15">
      <c r="B73" s="30" t="s">
        <v>75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2773</v>
      </c>
      <c r="Z73" s="8">
        <v>0</v>
      </c>
      <c r="AA73" s="8">
        <f t="shared" si="4"/>
        <v>2773</v>
      </c>
      <c r="AB73" s="8">
        <v>0</v>
      </c>
      <c r="AC73" s="8">
        <v>0</v>
      </c>
      <c r="AD73" s="8">
        <v>0</v>
      </c>
      <c r="AE73" s="8">
        <v>0</v>
      </c>
      <c r="AF73" s="8">
        <f aca="true" t="shared" si="12" ref="AF73:AF79">SUM(AB73:AE73)</f>
        <v>0</v>
      </c>
      <c r="AG73" s="8">
        <v>0</v>
      </c>
      <c r="AH73" s="8">
        <v>0</v>
      </c>
      <c r="AI73" s="8">
        <v>0</v>
      </c>
      <c r="AJ73" s="8">
        <v>0</v>
      </c>
      <c r="AK73" s="8">
        <f t="shared" si="11"/>
        <v>0</v>
      </c>
    </row>
    <row r="74" spans="2:37" ht="15">
      <c r="B74" s="26" t="s">
        <v>51</v>
      </c>
      <c r="C74" s="7">
        <v>-289</v>
      </c>
      <c r="D74" s="7">
        <v>316</v>
      </c>
      <c r="E74" s="7">
        <v>-174</v>
      </c>
      <c r="F74" s="7">
        <v>-181</v>
      </c>
      <c r="G74" s="7">
        <f t="shared" si="7"/>
        <v>-328</v>
      </c>
      <c r="H74" s="7">
        <v>-113</v>
      </c>
      <c r="I74" s="7">
        <v>-465</v>
      </c>
      <c r="J74" s="7">
        <v>441</v>
      </c>
      <c r="K74" s="7">
        <v>-245</v>
      </c>
      <c r="L74" s="7">
        <f t="shared" si="8"/>
        <v>-382</v>
      </c>
      <c r="M74" s="7">
        <v>-88</v>
      </c>
      <c r="N74" s="7">
        <v>-166</v>
      </c>
      <c r="O74" s="7">
        <v>373</v>
      </c>
      <c r="P74" s="7">
        <v>85</v>
      </c>
      <c r="Q74" s="7">
        <f>SUM(M74:P74)</f>
        <v>204</v>
      </c>
      <c r="R74" s="7">
        <v>346</v>
      </c>
      <c r="S74" s="7">
        <v>-654</v>
      </c>
      <c r="T74" s="7">
        <v>-507</v>
      </c>
      <c r="U74" s="7">
        <v>57</v>
      </c>
      <c r="V74" s="7">
        <f>SUM(R74:U74)</f>
        <v>-758</v>
      </c>
      <c r="W74" s="7">
        <v>-216</v>
      </c>
      <c r="X74" s="7">
        <v>47</v>
      </c>
      <c r="Y74" s="7">
        <v>-203</v>
      </c>
      <c r="Z74" s="7">
        <v>-83</v>
      </c>
      <c r="AA74" s="7">
        <f aca="true" t="shared" si="13" ref="AA74:AA79">SUM(W74:Z74)</f>
        <v>-455</v>
      </c>
      <c r="AB74" s="7">
        <v>-378</v>
      </c>
      <c r="AC74" s="7">
        <v>361</v>
      </c>
      <c r="AD74" s="7">
        <v>-23</v>
      </c>
      <c r="AE74" s="7">
        <v>-223</v>
      </c>
      <c r="AF74" s="7">
        <f t="shared" si="12"/>
        <v>-263</v>
      </c>
      <c r="AG74" s="7">
        <v>-192</v>
      </c>
      <c r="AH74" s="7">
        <v>-608</v>
      </c>
      <c r="AI74" s="7">
        <v>-358</v>
      </c>
      <c r="AJ74" s="7">
        <v>-235</v>
      </c>
      <c r="AK74" s="7">
        <f t="shared" si="11"/>
        <v>-1393</v>
      </c>
    </row>
    <row r="75" spans="2:37" ht="15">
      <c r="B75" s="26" t="s">
        <v>52</v>
      </c>
      <c r="C75" s="7">
        <v>1841</v>
      </c>
      <c r="D75" s="7">
        <v>332</v>
      </c>
      <c r="E75" s="7">
        <v>2147</v>
      </c>
      <c r="F75" s="7">
        <v>-287</v>
      </c>
      <c r="G75" s="7">
        <f t="shared" si="7"/>
        <v>4033</v>
      </c>
      <c r="H75" s="7">
        <v>2505</v>
      </c>
      <c r="I75" s="7">
        <v>1776</v>
      </c>
      <c r="J75" s="7">
        <v>820</v>
      </c>
      <c r="K75" s="7">
        <v>1204</v>
      </c>
      <c r="L75" s="7">
        <f t="shared" si="8"/>
        <v>6305</v>
      </c>
      <c r="M75" s="7">
        <v>-3360</v>
      </c>
      <c r="N75" s="7">
        <v>2840</v>
      </c>
      <c r="O75" s="7">
        <v>-1078</v>
      </c>
      <c r="P75" s="7">
        <v>-3276</v>
      </c>
      <c r="Q75" s="7">
        <f t="shared" si="9"/>
        <v>-4874</v>
      </c>
      <c r="R75" s="7">
        <v>108</v>
      </c>
      <c r="S75" s="7">
        <v>-1053</v>
      </c>
      <c r="T75" s="7">
        <v>175</v>
      </c>
      <c r="U75" s="7">
        <v>-1457</v>
      </c>
      <c r="V75" s="7">
        <f t="shared" si="10"/>
        <v>-2227</v>
      </c>
      <c r="W75" s="7">
        <v>-255</v>
      </c>
      <c r="X75" s="7">
        <v>-4016</v>
      </c>
      <c r="Y75" s="7">
        <v>-2164</v>
      </c>
      <c r="Z75" s="7">
        <v>1376</v>
      </c>
      <c r="AA75" s="7">
        <f t="shared" si="13"/>
        <v>-5059</v>
      </c>
      <c r="AB75" s="7">
        <v>5900</v>
      </c>
      <c r="AC75" s="7">
        <v>1206</v>
      </c>
      <c r="AD75" s="7">
        <v>2018</v>
      </c>
      <c r="AE75" s="7">
        <v>2266</v>
      </c>
      <c r="AF75" s="7">
        <f t="shared" si="12"/>
        <v>11390</v>
      </c>
      <c r="AG75" s="7">
        <v>687</v>
      </c>
      <c r="AH75" s="7">
        <v>-753</v>
      </c>
      <c r="AI75" s="7">
        <v>-2239</v>
      </c>
      <c r="AJ75" s="7">
        <v>-767</v>
      </c>
      <c r="AK75" s="7">
        <f t="shared" si="11"/>
        <v>-3072</v>
      </c>
    </row>
    <row r="76" spans="2:37" ht="15">
      <c r="B76" s="26" t="s">
        <v>53</v>
      </c>
      <c r="C76" s="7">
        <v>-1841</v>
      </c>
      <c r="D76" s="7">
        <v>-332</v>
      </c>
      <c r="E76" s="7">
        <v>-2147</v>
      </c>
      <c r="F76" s="7">
        <v>287</v>
      </c>
      <c r="G76" s="7">
        <f t="shared" si="7"/>
        <v>-4033</v>
      </c>
      <c r="H76" s="7">
        <v>-2505</v>
      </c>
      <c r="I76" s="7">
        <v>-1776</v>
      </c>
      <c r="J76" s="7">
        <v>-820</v>
      </c>
      <c r="K76" s="7">
        <v>-1204</v>
      </c>
      <c r="L76" s="7">
        <f t="shared" si="8"/>
        <v>-6305</v>
      </c>
      <c r="M76" s="7">
        <v>3360</v>
      </c>
      <c r="N76" s="7">
        <v>-2840</v>
      </c>
      <c r="O76" s="7">
        <v>1078</v>
      </c>
      <c r="P76" s="7">
        <v>3276</v>
      </c>
      <c r="Q76" s="7">
        <f t="shared" si="9"/>
        <v>4874</v>
      </c>
      <c r="R76" s="7">
        <v>-108</v>
      </c>
      <c r="S76" s="7">
        <v>1053</v>
      </c>
      <c r="T76" s="7">
        <v>-175</v>
      </c>
      <c r="U76" s="7">
        <v>1457</v>
      </c>
      <c r="V76" s="7">
        <f t="shared" si="10"/>
        <v>2227</v>
      </c>
      <c r="W76" s="7">
        <v>255</v>
      </c>
      <c r="X76" s="7">
        <v>4016</v>
      </c>
      <c r="Y76" s="7">
        <v>2164</v>
      </c>
      <c r="Z76" s="7">
        <v>-1376</v>
      </c>
      <c r="AA76" s="7">
        <f t="shared" si="13"/>
        <v>5059</v>
      </c>
      <c r="AB76" s="7">
        <v>-5900</v>
      </c>
      <c r="AC76" s="7">
        <v>-1206</v>
      </c>
      <c r="AD76" s="7">
        <v>-2018</v>
      </c>
      <c r="AE76" s="7">
        <v>-2266</v>
      </c>
      <c r="AF76" s="7">
        <f t="shared" si="12"/>
        <v>-11390</v>
      </c>
      <c r="AG76" s="7">
        <v>-687</v>
      </c>
      <c r="AH76" s="7">
        <v>753</v>
      </c>
      <c r="AI76" s="7">
        <v>2239</v>
      </c>
      <c r="AJ76" s="7">
        <v>767</v>
      </c>
      <c r="AK76" s="7">
        <f t="shared" si="11"/>
        <v>3072</v>
      </c>
    </row>
    <row r="77" spans="2:37" ht="15">
      <c r="B77" s="31" t="s">
        <v>54</v>
      </c>
      <c r="C77" s="8">
        <v>-1841</v>
      </c>
      <c r="D77" s="8">
        <v>-332</v>
      </c>
      <c r="E77" s="8">
        <v>-2147</v>
      </c>
      <c r="F77" s="8">
        <v>287</v>
      </c>
      <c r="G77" s="8">
        <f t="shared" si="7"/>
        <v>-4033</v>
      </c>
      <c r="H77" s="8">
        <v>-2549</v>
      </c>
      <c r="I77" s="8">
        <v>-1818</v>
      </c>
      <c r="J77" s="8">
        <v>-904</v>
      </c>
      <c r="K77" s="8">
        <v>-1246</v>
      </c>
      <c r="L77" s="8">
        <f t="shared" si="8"/>
        <v>-6517</v>
      </c>
      <c r="M77" s="8">
        <v>3235</v>
      </c>
      <c r="N77" s="8">
        <v>-2965</v>
      </c>
      <c r="O77" s="8">
        <v>913</v>
      </c>
      <c r="P77" s="8">
        <v>3110</v>
      </c>
      <c r="Q77" s="8">
        <f t="shared" si="9"/>
        <v>4293</v>
      </c>
      <c r="R77" s="8">
        <v>-315</v>
      </c>
      <c r="S77" s="8">
        <v>846</v>
      </c>
      <c r="T77" s="8">
        <v>-429</v>
      </c>
      <c r="U77" s="8">
        <v>1154</v>
      </c>
      <c r="V77" s="8">
        <f t="shared" si="10"/>
        <v>1256</v>
      </c>
      <c r="W77" s="8">
        <v>33</v>
      </c>
      <c r="X77" s="8">
        <v>3715</v>
      </c>
      <c r="Y77" s="8">
        <v>1941</v>
      </c>
      <c r="Z77" s="8">
        <v>-1669</v>
      </c>
      <c r="AA77" s="8">
        <f t="shared" si="13"/>
        <v>4020</v>
      </c>
      <c r="AB77" s="8">
        <v>-6118</v>
      </c>
      <c r="AC77" s="8">
        <v>-1487</v>
      </c>
      <c r="AD77" s="8">
        <v>-2219</v>
      </c>
      <c r="AE77" s="8">
        <v>-2546</v>
      </c>
      <c r="AF77" s="8">
        <f t="shared" si="12"/>
        <v>-12370</v>
      </c>
      <c r="AG77" s="8">
        <v>-893</v>
      </c>
      <c r="AH77" s="8">
        <v>473</v>
      </c>
      <c r="AI77" s="8">
        <v>3241</v>
      </c>
      <c r="AJ77" s="8">
        <v>527</v>
      </c>
      <c r="AK77" s="8">
        <f t="shared" si="11"/>
        <v>3348</v>
      </c>
    </row>
    <row r="78" spans="2:37" ht="15">
      <c r="B78" s="31" t="s">
        <v>55</v>
      </c>
      <c r="C78" s="8">
        <v>0</v>
      </c>
      <c r="D78" s="8">
        <v>0</v>
      </c>
      <c r="E78" s="8">
        <v>0</v>
      </c>
      <c r="F78" s="8">
        <v>0</v>
      </c>
      <c r="G78" s="8">
        <f t="shared" si="7"/>
        <v>0</v>
      </c>
      <c r="H78" s="8">
        <v>-44</v>
      </c>
      <c r="I78" s="8">
        <v>-42</v>
      </c>
      <c r="J78" s="8">
        <v>-84</v>
      </c>
      <c r="K78" s="8">
        <v>-42</v>
      </c>
      <c r="L78" s="8">
        <f t="shared" si="8"/>
        <v>-212</v>
      </c>
      <c r="M78" s="8">
        <v>-125</v>
      </c>
      <c r="N78" s="8">
        <v>-125</v>
      </c>
      <c r="O78" s="8">
        <v>-165</v>
      </c>
      <c r="P78" s="8">
        <v>-166</v>
      </c>
      <c r="Q78" s="8">
        <f t="shared" si="9"/>
        <v>-581</v>
      </c>
      <c r="R78" s="8">
        <v>-207</v>
      </c>
      <c r="S78" s="8">
        <v>-207</v>
      </c>
      <c r="T78" s="8">
        <v>-254</v>
      </c>
      <c r="U78" s="8">
        <v>-303</v>
      </c>
      <c r="V78" s="8">
        <f t="shared" si="10"/>
        <v>-971</v>
      </c>
      <c r="W78" s="8">
        <v>-222</v>
      </c>
      <c r="X78" s="8">
        <v>-301</v>
      </c>
      <c r="Y78" s="8">
        <v>-223</v>
      </c>
      <c r="Z78" s="8">
        <v>-293</v>
      </c>
      <c r="AA78" s="8">
        <f t="shared" si="13"/>
        <v>-1039</v>
      </c>
      <c r="AB78" s="8">
        <v>-218</v>
      </c>
      <c r="AC78" s="8">
        <v>-281</v>
      </c>
      <c r="AD78" s="8">
        <v>-201</v>
      </c>
      <c r="AE78" s="8">
        <v>-280</v>
      </c>
      <c r="AF78" s="8">
        <f t="shared" si="12"/>
        <v>-980</v>
      </c>
      <c r="AG78" s="8">
        <v>-206</v>
      </c>
      <c r="AH78" s="8">
        <v>-280</v>
      </c>
      <c r="AI78" s="8">
        <v>1002</v>
      </c>
      <c r="AJ78" s="8">
        <v>-240</v>
      </c>
      <c r="AK78" s="8">
        <f t="shared" si="11"/>
        <v>276</v>
      </c>
    </row>
    <row r="79" spans="2:37" ht="15.75" thickBot="1">
      <c r="B79" s="31" t="s">
        <v>57</v>
      </c>
      <c r="C79" s="7">
        <v>0</v>
      </c>
      <c r="D79" s="7">
        <v>0</v>
      </c>
      <c r="E79" s="7">
        <v>0</v>
      </c>
      <c r="F79" s="7">
        <v>0</v>
      </c>
      <c r="G79" s="7">
        <f t="shared" si="7"/>
        <v>0</v>
      </c>
      <c r="H79" s="7">
        <v>0</v>
      </c>
      <c r="I79" s="7">
        <v>0</v>
      </c>
      <c r="J79" s="7">
        <v>0</v>
      </c>
      <c r="K79" s="7">
        <v>0</v>
      </c>
      <c r="L79" s="7">
        <f t="shared" si="8"/>
        <v>0</v>
      </c>
      <c r="M79" s="7">
        <v>0</v>
      </c>
      <c r="N79" s="7">
        <v>0</v>
      </c>
      <c r="O79" s="7">
        <v>0</v>
      </c>
      <c r="P79" s="7">
        <v>0</v>
      </c>
      <c r="Q79" s="7">
        <f t="shared" si="9"/>
        <v>0</v>
      </c>
      <c r="R79" s="7">
        <v>0</v>
      </c>
      <c r="S79" s="7">
        <v>0</v>
      </c>
      <c r="T79" s="7">
        <v>0</v>
      </c>
      <c r="U79" s="7">
        <v>0</v>
      </c>
      <c r="V79" s="7">
        <f t="shared" si="10"/>
        <v>0</v>
      </c>
      <c r="W79" s="7">
        <v>0</v>
      </c>
      <c r="X79" s="7">
        <v>0</v>
      </c>
      <c r="Y79" s="7">
        <v>0</v>
      </c>
      <c r="Z79" s="7">
        <v>0</v>
      </c>
      <c r="AA79" s="7">
        <f t="shared" si="13"/>
        <v>0</v>
      </c>
      <c r="AB79" s="7">
        <v>0</v>
      </c>
      <c r="AC79" s="7">
        <v>0</v>
      </c>
      <c r="AD79" s="7">
        <v>0</v>
      </c>
      <c r="AE79" s="7">
        <v>0</v>
      </c>
      <c r="AF79" s="7">
        <f t="shared" si="12"/>
        <v>0</v>
      </c>
      <c r="AG79" s="7">
        <v>0</v>
      </c>
      <c r="AH79" s="7">
        <v>0</v>
      </c>
      <c r="AI79" s="7">
        <v>0</v>
      </c>
      <c r="AJ79" s="7">
        <v>0</v>
      </c>
      <c r="AK79" s="7">
        <f t="shared" si="11"/>
        <v>0</v>
      </c>
    </row>
    <row r="80" spans="2:37" ht="15.75" thickBot="1">
      <c r="B80" s="9" t="s">
        <v>66</v>
      </c>
      <c r="C80" s="19">
        <v>17844</v>
      </c>
      <c r="D80" s="10">
        <v>17550</v>
      </c>
      <c r="E80" s="10">
        <v>15442</v>
      </c>
      <c r="F80" s="10">
        <v>15764</v>
      </c>
      <c r="G80" s="10">
        <f>SUM(F80)</f>
        <v>15764</v>
      </c>
      <c r="H80" s="10">
        <v>13300</v>
      </c>
      <c r="I80" s="10">
        <v>11341</v>
      </c>
      <c r="J80" s="10">
        <v>10336.268650083346</v>
      </c>
      <c r="K80" s="10">
        <v>9089.37193899969</v>
      </c>
      <c r="L80" s="10">
        <f>SUM(K80)</f>
        <v>9089.37193899969</v>
      </c>
      <c r="M80" s="10">
        <v>12370.620562702687</v>
      </c>
      <c r="N80" s="10">
        <v>9301.291749294098</v>
      </c>
      <c r="O80" s="10">
        <v>10065.270322176206</v>
      </c>
      <c r="P80" s="10">
        <v>13277.837695151378</v>
      </c>
      <c r="Q80" s="10">
        <f>SUM(P80)</f>
        <v>13277.837695151378</v>
      </c>
      <c r="R80" s="10">
        <v>12861.388355721276</v>
      </c>
      <c r="S80" s="10">
        <v>13723.914</v>
      </c>
      <c r="T80" s="10">
        <v>13504.223675474032</v>
      </c>
      <c r="U80" s="10">
        <v>14886.140964860979</v>
      </c>
      <c r="V80" s="10">
        <f>SUM(U80)</f>
        <v>14886.140964860979</v>
      </c>
      <c r="W80" s="10">
        <v>14905.544317450192</v>
      </c>
      <c r="X80" s="10">
        <v>18715.587320561346</v>
      </c>
      <c r="Y80" s="10">
        <v>20618.853069386078</v>
      </c>
      <c r="Z80" s="10">
        <v>19058.08854923975</v>
      </c>
      <c r="AA80" s="10">
        <f>SUM(Z80)</f>
        <v>19058.08854923975</v>
      </c>
      <c r="AB80" s="10">
        <v>12898.839715669183</v>
      </c>
      <c r="AC80" s="10">
        <v>11089.883013875076</v>
      </c>
      <c r="AD80" s="10">
        <v>8602.101000583325</v>
      </c>
      <c r="AE80" s="10">
        <v>6159.304526303755</v>
      </c>
      <c r="AF80" s="10">
        <f>SUM(AE80)</f>
        <v>6159.304526303755</v>
      </c>
      <c r="AG80" s="10">
        <v>5312.405907279237</v>
      </c>
      <c r="AH80" s="10">
        <v>5669.0292785636975</v>
      </c>
      <c r="AI80" s="10">
        <v>8834.765157526706</v>
      </c>
      <c r="AJ80" s="10">
        <v>9442.638379324917</v>
      </c>
      <c r="AK80" s="10">
        <f>AJ80</f>
        <v>9442.638379324917</v>
      </c>
    </row>
    <row r="81" ht="15">
      <c r="B81" s="13"/>
    </row>
    <row r="82" ht="15">
      <c r="B82" s="14" t="s">
        <v>71</v>
      </c>
    </row>
    <row r="83" ht="15">
      <c r="B83" s="11"/>
    </row>
    <row r="84" ht="15">
      <c r="B84" s="13" t="s">
        <v>64</v>
      </c>
    </row>
    <row r="85" ht="15">
      <c r="B85" s="1" t="s">
        <v>61</v>
      </c>
    </row>
    <row r="86" ht="15">
      <c r="B86" s="12" t="s">
        <v>62</v>
      </c>
    </row>
    <row r="88" ht="15">
      <c r="B88" s="17" t="s">
        <v>76</v>
      </c>
    </row>
    <row r="89" ht="15">
      <c r="B89" s="17" t="s">
        <v>77</v>
      </c>
    </row>
    <row r="90" ht="15">
      <c r="B90" s="18" t="s">
        <v>79</v>
      </c>
    </row>
    <row r="91" ht="15">
      <c r="B91" s="17"/>
    </row>
  </sheetData>
  <sheetProtection/>
  <mergeCells count="8">
    <mergeCell ref="AK5:AK6"/>
    <mergeCell ref="AF5:AF6"/>
    <mergeCell ref="B5:B6"/>
    <mergeCell ref="G5:G6"/>
    <mergeCell ref="L5:L6"/>
    <mergeCell ref="Q5:Q6"/>
    <mergeCell ref="V5:V6"/>
    <mergeCell ref="AA5:AA6"/>
  </mergeCells>
  <hyperlinks>
    <hyperlink ref="B86" r:id="rId1" display="http://www.imf.org/external/pubs/ft/bop/2007/bpm6faq.pdf"/>
  </hyperlinks>
  <printOptions horizontalCentered="1"/>
  <pageMargins left="0.708661417322835" right="0.708661417322835" top="0.748031496062992" bottom="0.748031496062992" header="0.31496062992126" footer="0.31496062992126"/>
  <pageSetup fitToHeight="0" horizontalDpi="600" verticalDpi="600" orientation="portrait" paperSize="9" scale="50" r:id="rId2"/>
  <ignoredErrors>
    <ignoredError sqref="AA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faisal8884</dc:creator>
  <cp:keywords/>
  <dc:description/>
  <cp:lastModifiedBy>Raja Muhammad Ali - Core Statistics Department</cp:lastModifiedBy>
  <cp:lastPrinted>2024-01-16T17:21:04Z</cp:lastPrinted>
  <dcterms:created xsi:type="dcterms:W3CDTF">2013-12-19T04:45:50Z</dcterms:created>
  <dcterms:modified xsi:type="dcterms:W3CDTF">2024-03-15T03:53:10Z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