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690" windowHeight="7290" activeTab="0"/>
  </bookViews>
  <sheets>
    <sheet name="Asset&amp;liabilities" sheetId="1" r:id="rId1"/>
    <sheet name="Reconciliation" sheetId="2" r:id="rId2"/>
    <sheet name="Explanatory" sheetId="3" state="hidden" r:id="rId3"/>
  </sheets>
  <definedNames>
    <definedName name="_xlnm.Print_Area" localSheetId="0">'Asset&amp;liabilities'!$A$1:$H$462</definedName>
    <definedName name="_xlnm.Print_Titles" localSheetId="0">'Asset&amp;liabilities'!$6:$7</definedName>
  </definedNames>
  <calcPr fullCalcOnLoad="1"/>
</workbook>
</file>

<file path=xl/sharedStrings.xml><?xml version="1.0" encoding="utf-8"?>
<sst xmlns="http://schemas.openxmlformats.org/spreadsheetml/2006/main" count="903" uniqueCount="624">
  <si>
    <t>(Rupees 000)</t>
  </si>
  <si>
    <t>Transactions</t>
  </si>
  <si>
    <t>Valuation changes</t>
  </si>
  <si>
    <t>Other changes in volume</t>
  </si>
  <si>
    <t>Acquisition</t>
  </si>
  <si>
    <t>Disposal</t>
  </si>
  <si>
    <t xml:space="preserve">All notes and coins - Cash in hand (Excluding commemorative coins) which are liability of State Bank of Pakistan and central government. </t>
  </si>
  <si>
    <t>All demand deposits in national or in foreign currency i.e., exchange able on demand at par without penalty or restriction, freely transferable by cheque and otherwise commonly used to make payments with central banks, deposit money institutions or with the rest of the world.</t>
  </si>
  <si>
    <t>State Bank of Pakistan.</t>
  </si>
  <si>
    <t>Scheduled banks, specialized banks and Punjab provincial cooperative bank.</t>
  </si>
  <si>
    <t>All non-resident institutions</t>
  </si>
  <si>
    <t>Claims other than transferable deposits in national currency or in foreign currency such as non-transferable savings deposits, term deposits, call money deposits, shares or similar evidence of deposits issued by savings and loan associations, margin payments related to options or futures contracts, as are very short-term repurchase arrangements.</t>
  </si>
  <si>
    <t>Financial assets that are normally traded in the financial markets and that give the holders the unconditional right to receive stated fixed sums on a specified data or the unconditional right to fixed money incomes or contractually determined variable money incomes.</t>
  </si>
  <si>
    <t>Short-term securities other than shares that have an original maturity of one year or less. Examples of short-term securities are Treasury bills, negotiable certificate of Deposits, banker's acceptance and commercial papers etc.</t>
  </si>
  <si>
    <t>Corporations engaged in financial intermediation which raise funds on financial markets, but not in the form of deposits, and use them to acquire other kind of financial assets. These include Discount houses, Venture Capital companies, Mutual Funds, Modaraba companies, Housing Finance companies and cooperative banks except Punjab provincial cooperative bank etc.</t>
  </si>
  <si>
    <t>Corporations such as securities brokers, loan broakers, floatation corporations, insurance broakers etc. they also include corporations whose principal function is to guarantee, by endorsement, bills or similar instruments intended for discounting or refinancing by financial corporations, and also corporations which arrange hedging instruments such as swaps, options, and futures or other instruments which are continually being developed as a result of wide-ranging financial innovation.</t>
  </si>
  <si>
    <t>NPIs which provide goods or services to households free or at price that are not economically significant. They include professional or learned societies, political parties, trade unions, consumers' associations, religious societies, and social, cultural recreational or sports clubs etc.</t>
  </si>
  <si>
    <t xml:space="preserve">Short-term loans comprise loans that normally have an originally maturity of one year or less. These are financial assets that are created when creditors lend funds directly to debtors, that are evidenced by non-negotiable documents, or for which the lender receives no security evidencing the transactions. They include installment loans, hire-purchase credit, loans to finance trade credit, repurchase arrangements not included in national broad money definitions, as well as financial leases and similar arrangements, overdraft and current maturities etc. </t>
  </si>
  <si>
    <t xml:space="preserve">The employers' sub-sector consists of the group of households for which employers' mixed incomes with paid employees are the largest source of income for the household. </t>
  </si>
  <si>
    <t>Households which consist of mixed incomes accruing to the owners of household unincorporated enterprises without paid employees.</t>
  </si>
  <si>
    <t>Households which receive income from their employers.</t>
  </si>
  <si>
    <t>Households for which property and transfer incomes make up the largest source of income.</t>
  </si>
  <si>
    <t xml:space="preserve">Long-term loans comprise loans that normally have an originally maturity of more than one year. These are financial assets that are created when creditors lend funds directly to debtors, that are evidenced by non-negotiable documents, or for which the lender receives no security evidencing the transactions. They include installment loans, hire-purchase credit, loans to finance trade credit, repurchase arrangements not included in national broad money definitions, as well as financial leases and similar arrangements, overdraft and current maturities etc. </t>
  </si>
  <si>
    <t>Financial assets/ liabilities consisting of trade credit and advances and other items due to be received or paid. Trade credit for goods and services extended directly to corporations, to government, to NPIs, to households and to the rest of the world and also advances for work that is in progress. These do not include loans to finance trade credit, which are classified under loans.</t>
  </si>
  <si>
    <t>Accounts receivable/ payable, other than those described previously (e.g., in respect of taxes, dividends, purchases and sales of securities, rent, wages and salaries and social contributions). Interest accruing that is not capitalized in the underlying assets may be included.</t>
  </si>
  <si>
    <t>Cost of ownership transfer on acquisition or disposal of freehold/ leasehold land if born by the bank.</t>
  </si>
  <si>
    <t>Land that is used as privately owned amenity land, parklands and pleasure grounds and publicaly owned parks and recreational areas etc.</t>
  </si>
  <si>
    <t>Leases or contracts where the lessee has the right to convey the lease to the third party independently of the lessor. Examples include leases of land and buildings and other structures, transferable contracts with athletes and authors and options to buy tangible assets not yet produced.</t>
  </si>
  <si>
    <t>Long-term securities other than shares that have an original maturity of more than one year. Examples of long-term securities are bills, debentures, Redeemable capital, certificate of deposits, bonds i.e., Federal Investment Bonds, Pakistan Investment Bonds, Government compensation Bonds, GOP foreign currency Bonds, Zero coupon bonds, preferred shares, Central government securities, Small saving, provincial and local governments securities etc.</t>
  </si>
  <si>
    <t>It consist of stock in trade, store &amp; spare, work in progress, finished goods and goods for resale, etc.</t>
  </si>
  <si>
    <t>It include precious metals and stones, antiques and other art objects and jewellery of significant value fashioned out of precious stones and metals, etc.</t>
  </si>
  <si>
    <r>
      <t>All instruments and records acknowledging, after the claims of all creditors have been meant, claims to the residual value of corporations. Ownership of equity is usually evidenced by shares, stocks, participation or similar documents. Preferred stocks or shares, which also provide for participation in the distribution of the residual value on dissolution of an incorporated enterprise(preferred in distribution over ordinary shareholders), are included. Financial transactions related to immovable assets and unincorporated enterprises by non-residents are included,</t>
    </r>
    <r>
      <rPr>
        <sz val="10"/>
        <color indexed="10"/>
        <rFont val="Arial"/>
        <family val="2"/>
      </rPr>
      <t>proprietor's net equity in quasi-corporate enterprises is one of the components of shares and other equity</t>
    </r>
    <r>
      <rPr>
        <sz val="10"/>
        <rFont val="Arial"/>
        <family val="0"/>
      </rPr>
      <t xml:space="preserve"> under shares and other equity. Reinvested retained earnings of non-resident corporations are recorded in this category.</t>
    </r>
  </si>
  <si>
    <r>
      <t>All residential buildings including any associated structures, such as garages, and all permanent fixtures in residences, houseboats, barges, mobile homes and caravans used as principal residences of households etc. Costs of site clearance and preparation are also included. Capital work in progress on buildings of freehold and leasehold land should be added in this category.</t>
    </r>
    <r>
      <rPr>
        <sz val="10"/>
        <color indexed="10"/>
        <rFont val="Arial"/>
        <family val="2"/>
      </rPr>
      <t>It includes cost of ownership transfers</t>
    </r>
  </si>
  <si>
    <r>
      <t>These include non-residential buildings such as warehouse and industrial buildings, commercial buildings, buildings for public entertainment, hotels, restaurants, educational buildings, health buildings etc., and other structures such as highways, streets, roads, railways and airfield runways; bridges, elevated highways, tunnels and subways; waterways, harbors, dams and other waterworks; long-distance pipelines, communication and power lines; local pipelines and cables, ancillary works; constructions for mining and manufacture; and construction for sport and recreation. etc. This also include capital work in progress on other buildings and structures of freehold land and leasehold land,</t>
    </r>
    <r>
      <rPr>
        <sz val="10"/>
        <color indexed="10"/>
        <rFont val="Arial"/>
        <family val="2"/>
      </rPr>
      <t>it includes cost of ownership transfers.</t>
    </r>
  </si>
  <si>
    <r>
      <t xml:space="preserve">All DFIs, Leasing companies, </t>
    </r>
    <r>
      <rPr>
        <sz val="10"/>
        <color indexed="10"/>
        <rFont val="Arial"/>
        <family val="2"/>
      </rPr>
      <t xml:space="preserve">Modarba companies </t>
    </r>
    <r>
      <rPr>
        <sz val="10"/>
        <rFont val="Arial"/>
        <family val="0"/>
      </rPr>
      <t>and Investment banks.</t>
    </r>
  </si>
  <si>
    <t>State bank of Pakistan</t>
  </si>
  <si>
    <t>(Flow of Funds Division)</t>
  </si>
  <si>
    <t>Guidelines for completion of questionnaire</t>
  </si>
  <si>
    <r>
      <t>A.</t>
    </r>
    <r>
      <rPr>
        <b/>
        <sz val="7"/>
        <rFont val="Times New Roman"/>
        <family val="1"/>
      </rPr>
      <t xml:space="preserve">                 </t>
    </r>
    <r>
      <rPr>
        <b/>
        <sz val="12"/>
        <rFont val="Times New Roman"/>
        <family val="1"/>
      </rPr>
      <t>Compilation issues.</t>
    </r>
  </si>
  <si>
    <r>
      <t>·</t>
    </r>
    <r>
      <rPr>
        <sz val="7"/>
        <rFont val="Times New Roman"/>
        <family val="1"/>
      </rPr>
      <t xml:space="preserve">        </t>
    </r>
    <r>
      <rPr>
        <sz val="12"/>
        <rFont val="Times New Roman"/>
        <family val="1"/>
      </rPr>
      <t>Read description of major categories of assets and liabilities given below before filling the questionnaire.</t>
    </r>
  </si>
  <si>
    <r>
      <t>·</t>
    </r>
    <r>
      <rPr>
        <sz val="7"/>
        <rFont val="Times New Roman"/>
        <family val="1"/>
      </rPr>
      <t xml:space="preserve">        </t>
    </r>
    <r>
      <rPr>
        <sz val="12"/>
        <rFont val="Times New Roman"/>
        <family val="1"/>
      </rPr>
      <t>Fill the amounts in columns where applicable.</t>
    </r>
  </si>
  <si>
    <r>
      <t>·</t>
    </r>
    <r>
      <rPr>
        <sz val="7"/>
        <rFont val="Times New Roman"/>
        <family val="1"/>
      </rPr>
      <t xml:space="preserve">        </t>
    </r>
    <r>
      <rPr>
        <sz val="12"/>
        <rFont val="Times New Roman"/>
        <family val="1"/>
      </rPr>
      <t>All assets and liabilities must be reported in thousand Pak Rupees.</t>
    </r>
  </si>
  <si>
    <r>
      <t>·</t>
    </r>
    <r>
      <rPr>
        <sz val="7"/>
        <rFont val="Times New Roman"/>
        <family val="1"/>
      </rPr>
      <t xml:space="preserve">        </t>
    </r>
    <r>
      <rPr>
        <sz val="12"/>
        <rFont val="Times New Roman"/>
        <family val="1"/>
      </rPr>
      <t>Total assets and liabilities must be equal.</t>
    </r>
  </si>
  <si>
    <r>
      <t>·</t>
    </r>
    <r>
      <rPr>
        <sz val="7"/>
        <rFont val="Times New Roman"/>
        <family val="1"/>
      </rPr>
      <t xml:space="preserve">        </t>
    </r>
    <r>
      <rPr>
        <sz val="12"/>
        <rFont val="Times New Roman"/>
        <family val="1"/>
      </rPr>
      <t>Soft copy of the questionnaire can be obtained if necessary from the Flow of funds Division of the Statistics Department.</t>
    </r>
  </si>
  <si>
    <r>
      <t>B</t>
    </r>
    <r>
      <rPr>
        <b/>
        <sz val="7"/>
        <rFont val="Times New Roman"/>
        <family val="1"/>
      </rPr>
      <t xml:space="preserve">                 </t>
    </r>
    <r>
      <rPr>
        <b/>
        <sz val="12"/>
        <rFont val="Times New Roman"/>
        <family val="1"/>
      </rPr>
      <t>Description of major assets and liabilities.</t>
    </r>
  </si>
  <si>
    <t>Items</t>
  </si>
  <si>
    <t>Opening balance</t>
  </si>
  <si>
    <t>Closing balance</t>
  </si>
  <si>
    <t>Opening balance at cost</t>
  </si>
  <si>
    <t>Closing balance at cost</t>
  </si>
  <si>
    <t>Acc. depreciation</t>
  </si>
  <si>
    <t>Present value</t>
  </si>
  <si>
    <t>1. Currency and Deposits</t>
  </si>
  <si>
    <t>1. Currency</t>
  </si>
  <si>
    <t>1. National currency (notes &amp; coins)</t>
  </si>
  <si>
    <t>1. Pakistani bank notes</t>
  </si>
  <si>
    <t>1. National currency</t>
  </si>
  <si>
    <t>1. Deposit money institutions</t>
  </si>
  <si>
    <t>1. Short-term</t>
  </si>
  <si>
    <t>1. Non-financial corporations</t>
  </si>
  <si>
    <t>1. Public</t>
  </si>
  <si>
    <t>1. Life insurance corporations</t>
  </si>
  <si>
    <t>1. Quoted</t>
  </si>
  <si>
    <t>1. Trade credit and advances</t>
  </si>
  <si>
    <t>1. Resident Sectors</t>
  </si>
  <si>
    <t>1. Dividends receivable</t>
  </si>
  <si>
    <t>1. Dividends receivable non-residents</t>
  </si>
  <si>
    <t>1. Produced assets</t>
  </si>
  <si>
    <t>1. Tangible fixed assets</t>
  </si>
  <si>
    <t xml:space="preserve">1. Building on freehold land </t>
  </si>
  <si>
    <t>1. Transport equipments</t>
  </si>
  <si>
    <t>1. Computer software</t>
  </si>
  <si>
    <t>1. Tangible non-produced assets</t>
  </si>
  <si>
    <t>1. Land</t>
  </si>
  <si>
    <t>1. Land underlying Buildings and structures</t>
  </si>
  <si>
    <t>1. Freehold land</t>
  </si>
  <si>
    <t>1. Leases and other transferable contracts</t>
  </si>
  <si>
    <t>1. Employers</t>
  </si>
  <si>
    <t>1. Central Bank</t>
  </si>
  <si>
    <t>1. Provision for losses</t>
  </si>
  <si>
    <t>1. Provision for loan losses</t>
  </si>
  <si>
    <t>1. Dividends payable</t>
  </si>
  <si>
    <t>1. Dividends payable non-residents</t>
  </si>
  <si>
    <t>1. Federal government excluding NPIs &amp; Public ent.</t>
  </si>
  <si>
    <t>1. Provincial Governments excluding NPIs</t>
  </si>
  <si>
    <t>2. Pakistani coins</t>
  </si>
  <si>
    <t xml:space="preserve">2. Foreign currency </t>
  </si>
  <si>
    <t>2. Transferable Deposits</t>
  </si>
  <si>
    <t>2. Nonresidents</t>
  </si>
  <si>
    <t>2. Other deposit accepting institutions</t>
  </si>
  <si>
    <t>2. Securities other than shares</t>
  </si>
  <si>
    <t>2.  Private</t>
  </si>
  <si>
    <t>2. Financial Corporations</t>
  </si>
  <si>
    <t>2. Private</t>
  </si>
  <si>
    <t>2. Non-Life insurance corporations</t>
  </si>
  <si>
    <t>2. Long-term</t>
  </si>
  <si>
    <t>2. Others</t>
  </si>
  <si>
    <t>2. Non quoted</t>
  </si>
  <si>
    <t>2. Settlement accounts</t>
  </si>
  <si>
    <t>2. Non- resident sector</t>
  </si>
  <si>
    <t>2. Settlement accounts non-residents</t>
  </si>
  <si>
    <t xml:space="preserve">2. Building on leasehold land </t>
  </si>
  <si>
    <t>2. Other buildings and structures</t>
  </si>
  <si>
    <t>2. Furniture &amp; Fixtures</t>
  </si>
  <si>
    <t>2. Intangible fixed assets</t>
  </si>
  <si>
    <t>2. Entertainment, literary or artistic originals</t>
  </si>
  <si>
    <t>2. Non-produced assets</t>
  </si>
  <si>
    <t>2. Leasehold land</t>
  </si>
  <si>
    <t>2. Recreational land</t>
  </si>
  <si>
    <t>2. Other tangible non-produced assets n.e.s</t>
  </si>
  <si>
    <t>2. Intangible non-produced assets</t>
  </si>
  <si>
    <t>2. Purchased goodwill</t>
  </si>
  <si>
    <t>2. Own account workers</t>
  </si>
  <si>
    <t>2. Deposit money institutions</t>
  </si>
  <si>
    <t>2. Provision for other losses</t>
  </si>
  <si>
    <t>2. NPIs (Non market)</t>
  </si>
  <si>
    <t>2. NPIs(Non market)</t>
  </si>
  <si>
    <t>3. Nonresidents</t>
  </si>
  <si>
    <t>3. Other financial intermediaries</t>
  </si>
  <si>
    <t>3. Central Government</t>
  </si>
  <si>
    <t>3. Non-residents</t>
  </si>
  <si>
    <t>3. Non-resident insurance corporations(life&amp; non-life)</t>
  </si>
  <si>
    <t>3. Items in the process of collection</t>
  </si>
  <si>
    <t>3. Machinery and equipment</t>
  </si>
  <si>
    <t>3. Office equipments</t>
  </si>
  <si>
    <t>3. Other intangible fixed assets n.e.s</t>
  </si>
  <si>
    <t>3. Inventories</t>
  </si>
  <si>
    <t>3. Other land n.e.s</t>
  </si>
  <si>
    <t>3. Other intangible non-produced assets n.e.s</t>
  </si>
  <si>
    <t>3. Household</t>
  </si>
  <si>
    <t>3. Employees</t>
  </si>
  <si>
    <t>3. Other deposit accepting institutions</t>
  </si>
  <si>
    <t>3. Retained earnings</t>
  </si>
  <si>
    <t>4. Insurance and pension funds</t>
  </si>
  <si>
    <t>4. Provincial Governments</t>
  </si>
  <si>
    <t>4. Shares and other equity</t>
  </si>
  <si>
    <t>4. Financial auxiliaries</t>
  </si>
  <si>
    <t>4. Miscellaneous assets items - non-residents</t>
  </si>
  <si>
    <t>4. Other machinery &amp; equipments</t>
  </si>
  <si>
    <t>4. Other tangible fixed assets n.e.s</t>
  </si>
  <si>
    <t>4. Valuables</t>
  </si>
  <si>
    <t>4. Non-residents</t>
  </si>
  <si>
    <t>4. Other financial intermediaries</t>
  </si>
  <si>
    <t>4. Miscellaneous liability items - non-residents</t>
  </si>
  <si>
    <t>4. Current year result</t>
  </si>
  <si>
    <t>5. Local governments</t>
  </si>
  <si>
    <t>5. Insurance and pension funds</t>
  </si>
  <si>
    <t>5. Insurance Technical Reserve</t>
  </si>
  <si>
    <t>5. General and special reserves</t>
  </si>
  <si>
    <t>6. Non-residents</t>
  </si>
  <si>
    <t>6. Other accounts receivable</t>
  </si>
  <si>
    <t>6. Household</t>
  </si>
  <si>
    <t>7. Non-residents</t>
  </si>
  <si>
    <t>2. Foreign currency notes and coins</t>
  </si>
  <si>
    <t>3. Restricted Deposits</t>
  </si>
  <si>
    <t>2. National private</t>
  </si>
  <si>
    <t>2. Financial corporations</t>
  </si>
  <si>
    <t>3. Financial intermediaries</t>
  </si>
  <si>
    <t>3. Central government</t>
  </si>
  <si>
    <t>4. Provincial &amp; local governments</t>
  </si>
  <si>
    <t>5. Non-residents</t>
  </si>
  <si>
    <t>2. Foreign currency</t>
  </si>
  <si>
    <t>4. Other Deposits</t>
  </si>
  <si>
    <t>1. Public (commercial papers etc)</t>
  </si>
  <si>
    <t>2.  Private (commercial papers etc)</t>
  </si>
  <si>
    <t>1. Deposit money institutions (Bankers' acceptance etc)</t>
  </si>
  <si>
    <t>1. Treasury bills</t>
  </si>
  <si>
    <t>4. Provincial Governments' short-term securities</t>
  </si>
  <si>
    <t>5. Local governments' short-term securities</t>
  </si>
  <si>
    <t>6. Non-residents' short-term securities</t>
  </si>
  <si>
    <t>1. Public (PTCs/TFCs/Bonds etc)</t>
  </si>
  <si>
    <t>2.  Private (PTCs/TFCs/Bonds etc)</t>
  </si>
  <si>
    <t>2. Other deposit accepting institutions (PTCs/TFCs/Bonds etc)</t>
  </si>
  <si>
    <t>3. Other financial intermediaries (PTCs/TFCs/Bonds etc)</t>
  </si>
  <si>
    <t>1. Deposit money institutions (TFCs etc)</t>
  </si>
  <si>
    <t>1. Federal investment bonds</t>
  </si>
  <si>
    <t>2. Pakistan investment bonds</t>
  </si>
  <si>
    <t>3. Federal government bonds</t>
  </si>
  <si>
    <t>4. Federal government commodity bonds</t>
  </si>
  <si>
    <t>5. Special national fund bonds</t>
  </si>
  <si>
    <t>6. Bearer national fund bonds</t>
  </si>
  <si>
    <t>7. Other central government long-term Securities</t>
  </si>
  <si>
    <t>4. Provincial Governments' long-term securities</t>
  </si>
  <si>
    <t>5. Local governments' long-term securities</t>
  </si>
  <si>
    <t>6. Non-residents' long-term securities</t>
  </si>
  <si>
    <t>1. Central Government short-term securities</t>
  </si>
  <si>
    <t>2. Non-residents short-term securities</t>
  </si>
  <si>
    <t>1. Central Government</t>
  </si>
  <si>
    <t>1. Foreign exchange bearer certificates (FEBCs)</t>
  </si>
  <si>
    <t>2. Foreign currency bearer certificates (FCBCs)</t>
  </si>
  <si>
    <t>3. Euro bonds</t>
  </si>
  <si>
    <t>4. Dollar bearer certificates (DBCs)</t>
  </si>
  <si>
    <t>5. Special US $ bonds</t>
  </si>
  <si>
    <t>6. Other central government long-term  Securities</t>
  </si>
  <si>
    <t>2. Non-residents long-term Securities</t>
  </si>
  <si>
    <t>1. Suspense account</t>
  </si>
  <si>
    <t>2. Prepayment of taxes</t>
  </si>
  <si>
    <t>3. Prepayment of rent</t>
  </si>
  <si>
    <t>4. Prepaid operating expenses</t>
  </si>
  <si>
    <t>Assets</t>
  </si>
  <si>
    <t>7. Non-financial assets</t>
  </si>
  <si>
    <t>1. Dwellings (residential buildings)</t>
  </si>
  <si>
    <t>Liabilities</t>
  </si>
  <si>
    <t>1. Foreign controlled</t>
  </si>
  <si>
    <t>2. Central government</t>
  </si>
  <si>
    <t>4. Household</t>
  </si>
  <si>
    <t>3. Loans (borrowings)</t>
  </si>
  <si>
    <t>4. Other accounts payable</t>
  </si>
  <si>
    <t>2. Accumulated depreciation</t>
  </si>
  <si>
    <t>3. Consolidated adjustments for headquarters and branches</t>
  </si>
  <si>
    <t>4. Other accounts payable other resident Sectors</t>
  </si>
  <si>
    <t>5. Other non- resident accounts payable</t>
  </si>
  <si>
    <t>2. Provision for expected costs</t>
  </si>
  <si>
    <t>3. Deferred tax liabilities</t>
  </si>
  <si>
    <t>4. Accrued wages</t>
  </si>
  <si>
    <t>5. Accrued rent</t>
  </si>
  <si>
    <t>6. Accrued taxes</t>
  </si>
  <si>
    <t>7. Other miscellaneous liability items n.e.s</t>
  </si>
  <si>
    <t>5. Other miscellaneous asset items n.e.s</t>
  </si>
  <si>
    <t>5. Shares and other equity</t>
  </si>
  <si>
    <t>6. Valuation adjustments</t>
  </si>
  <si>
    <t>Code</t>
  </si>
  <si>
    <t>000000000</t>
  </si>
  <si>
    <t>010000000</t>
  </si>
  <si>
    <t>011000000</t>
  </si>
  <si>
    <t>011100000</t>
  </si>
  <si>
    <t>011110000</t>
  </si>
  <si>
    <t>011120000</t>
  </si>
  <si>
    <t>011200000</t>
  </si>
  <si>
    <t>012000000</t>
  </si>
  <si>
    <t>012100000</t>
  </si>
  <si>
    <t>012110000</t>
  </si>
  <si>
    <t>012120000</t>
  </si>
  <si>
    <t>012200000</t>
  </si>
  <si>
    <t>012210000</t>
  </si>
  <si>
    <t>012220000</t>
  </si>
  <si>
    <t>013000000</t>
  </si>
  <si>
    <t>013100000</t>
  </si>
  <si>
    <t>013110000</t>
  </si>
  <si>
    <t>013111000</t>
  </si>
  <si>
    <t>013112000</t>
  </si>
  <si>
    <t>013112100</t>
  </si>
  <si>
    <t>013112200</t>
  </si>
  <si>
    <t>013120000</t>
  </si>
  <si>
    <t>013121000</t>
  </si>
  <si>
    <t>013122000</t>
  </si>
  <si>
    <t>013123000</t>
  </si>
  <si>
    <t>013124000</t>
  </si>
  <si>
    <t>013130000</t>
  </si>
  <si>
    <t>013140000</t>
  </si>
  <si>
    <t>013150000</t>
  </si>
  <si>
    <t>013200000</t>
  </si>
  <si>
    <t>013210000</t>
  </si>
  <si>
    <t>013211000</t>
  </si>
  <si>
    <t>013212000</t>
  </si>
  <si>
    <t>013212100</t>
  </si>
  <si>
    <t>013212200</t>
  </si>
  <si>
    <t>013220000</t>
  </si>
  <si>
    <t>013221000</t>
  </si>
  <si>
    <t>013222000</t>
  </si>
  <si>
    <t>013223000</t>
  </si>
  <si>
    <t>013224000</t>
  </si>
  <si>
    <t>013230000</t>
  </si>
  <si>
    <t>013240000</t>
  </si>
  <si>
    <t>013250000</t>
  </si>
  <si>
    <t>014000000</t>
  </si>
  <si>
    <t>014100000</t>
  </si>
  <si>
    <t>014110000</t>
  </si>
  <si>
    <t>014120000</t>
  </si>
  <si>
    <t>014130000</t>
  </si>
  <si>
    <t>014200000</t>
  </si>
  <si>
    <t>014210000</t>
  </si>
  <si>
    <t>014220000</t>
  </si>
  <si>
    <t>014230000</t>
  </si>
  <si>
    <t>020000000</t>
  </si>
  <si>
    <t>021000000</t>
  </si>
  <si>
    <t>022000000</t>
  </si>
  <si>
    <t>021100000</t>
  </si>
  <si>
    <t>021110000</t>
  </si>
  <si>
    <t>021111000</t>
  </si>
  <si>
    <t>021112000</t>
  </si>
  <si>
    <t>021120000</t>
  </si>
  <si>
    <t>021121000</t>
  </si>
  <si>
    <t>021122000</t>
  </si>
  <si>
    <t>021123000</t>
  </si>
  <si>
    <t>021124000</t>
  </si>
  <si>
    <t>021124100</t>
  </si>
  <si>
    <t>021124110</t>
  </si>
  <si>
    <t>021124120</t>
  </si>
  <si>
    <t>021124200</t>
  </si>
  <si>
    <t>021124210</t>
  </si>
  <si>
    <t>021124220</t>
  </si>
  <si>
    <t>021130000</t>
  </si>
  <si>
    <t>021131000</t>
  </si>
  <si>
    <t>021132000</t>
  </si>
  <si>
    <t>021140000</t>
  </si>
  <si>
    <t>021150000</t>
  </si>
  <si>
    <t>021160000</t>
  </si>
  <si>
    <t>021200000</t>
  </si>
  <si>
    <t>021210000</t>
  </si>
  <si>
    <t>021211000</t>
  </si>
  <si>
    <t>021212000</t>
  </si>
  <si>
    <t>021220000</t>
  </si>
  <si>
    <t>021221000</t>
  </si>
  <si>
    <t>021222000</t>
  </si>
  <si>
    <t>021223000</t>
  </si>
  <si>
    <t>021224000</t>
  </si>
  <si>
    <t>021224100</t>
  </si>
  <si>
    <t>021224110</t>
  </si>
  <si>
    <t>021224120</t>
  </si>
  <si>
    <t>021224200</t>
  </si>
  <si>
    <t>021224210</t>
  </si>
  <si>
    <t>021224220</t>
  </si>
  <si>
    <t>021230000</t>
  </si>
  <si>
    <t>021231000</t>
  </si>
  <si>
    <t>021232000</t>
  </si>
  <si>
    <t>021233000</t>
  </si>
  <si>
    <t>021234000</t>
  </si>
  <si>
    <t>021235000</t>
  </si>
  <si>
    <t>021236000</t>
  </si>
  <si>
    <t>021237000</t>
  </si>
  <si>
    <t>021240000</t>
  </si>
  <si>
    <t>021250000</t>
  </si>
  <si>
    <t>021260000</t>
  </si>
  <si>
    <t>022100000</t>
  </si>
  <si>
    <t>022110000</t>
  </si>
  <si>
    <t>022120000</t>
  </si>
  <si>
    <t>022200000</t>
  </si>
  <si>
    <t>022210000</t>
  </si>
  <si>
    <t>022211000</t>
  </si>
  <si>
    <t>022212000</t>
  </si>
  <si>
    <t>022213000</t>
  </si>
  <si>
    <t>022214000</t>
  </si>
  <si>
    <t>022215000</t>
  </si>
  <si>
    <t>022216000</t>
  </si>
  <si>
    <t>022220000</t>
  </si>
  <si>
    <t>030000000</t>
  </si>
  <si>
    <t>031000000</t>
  </si>
  <si>
    <t>031100000</t>
  </si>
  <si>
    <t>031110000</t>
  </si>
  <si>
    <t>031120000</t>
  </si>
  <si>
    <t>031121000</t>
  </si>
  <si>
    <t>031122000</t>
  </si>
  <si>
    <t>031200000</t>
  </si>
  <si>
    <t>031300000</t>
  </si>
  <si>
    <t>032000000</t>
  </si>
  <si>
    <t>032100000</t>
  </si>
  <si>
    <t>032110000</t>
  </si>
  <si>
    <t>032120000</t>
  </si>
  <si>
    <t>032121000</t>
  </si>
  <si>
    <t>032122000</t>
  </si>
  <si>
    <t>032200000</t>
  </si>
  <si>
    <t>032300000</t>
  </si>
  <si>
    <t>040000000</t>
  </si>
  <si>
    <t>041000000</t>
  </si>
  <si>
    <t>041100000</t>
  </si>
  <si>
    <t>041110000</t>
  </si>
  <si>
    <t>041120000</t>
  </si>
  <si>
    <t>041121000</t>
  </si>
  <si>
    <t>041122000</t>
  </si>
  <si>
    <t>041200000</t>
  </si>
  <si>
    <t>041210000</t>
  </si>
  <si>
    <t>041211000</t>
  </si>
  <si>
    <t>041212000</t>
  </si>
  <si>
    <t>041212100</t>
  </si>
  <si>
    <t>041212200</t>
  </si>
  <si>
    <t>041220000</t>
  </si>
  <si>
    <t>041221000</t>
  </si>
  <si>
    <t>041222000</t>
  </si>
  <si>
    <t>041222100</t>
  </si>
  <si>
    <t>041222200</t>
  </si>
  <si>
    <t>041230000</t>
  </si>
  <si>
    <t>041231000</t>
  </si>
  <si>
    <t>041232000</t>
  </si>
  <si>
    <t>041232100</t>
  </si>
  <si>
    <t>041232200</t>
  </si>
  <si>
    <t>041240000</t>
  </si>
  <si>
    <t>041241000</t>
  </si>
  <si>
    <t>041241100</t>
  </si>
  <si>
    <t>041241200</t>
  </si>
  <si>
    <t>041241210</t>
  </si>
  <si>
    <t>041241220</t>
  </si>
  <si>
    <t>041242000</t>
  </si>
  <si>
    <t>041242100</t>
  </si>
  <si>
    <t>041242200</t>
  </si>
  <si>
    <t>041242210</t>
  </si>
  <si>
    <t>041242220</t>
  </si>
  <si>
    <t>041300000</t>
  </si>
  <si>
    <t>042000000</t>
  </si>
  <si>
    <t>042100000</t>
  </si>
  <si>
    <t>042110000</t>
  </si>
  <si>
    <t>042120000</t>
  </si>
  <si>
    <t>042121000</t>
  </si>
  <si>
    <t>042122000</t>
  </si>
  <si>
    <t>042200000</t>
  </si>
  <si>
    <t>042210000</t>
  </si>
  <si>
    <t>042211000</t>
  </si>
  <si>
    <t>042212000</t>
  </si>
  <si>
    <t>042212100</t>
  </si>
  <si>
    <t>042212200</t>
  </si>
  <si>
    <t>042220000</t>
  </si>
  <si>
    <t>042221000</t>
  </si>
  <si>
    <t>042222000</t>
  </si>
  <si>
    <t>042222100</t>
  </si>
  <si>
    <t>042222200</t>
  </si>
  <si>
    <t>042230000</t>
  </si>
  <si>
    <t>042231000</t>
  </si>
  <si>
    <t>042232000</t>
  </si>
  <si>
    <t>042232100</t>
  </si>
  <si>
    <t>042232200</t>
  </si>
  <si>
    <t>042240000</t>
  </si>
  <si>
    <t>042241000</t>
  </si>
  <si>
    <t>042242000</t>
  </si>
  <si>
    <t>042242100</t>
  </si>
  <si>
    <t>042242200</t>
  </si>
  <si>
    <t>042250000</t>
  </si>
  <si>
    <t>042251000</t>
  </si>
  <si>
    <t>042251100</t>
  </si>
  <si>
    <t>042251200</t>
  </si>
  <si>
    <t>042251210</t>
  </si>
  <si>
    <t>042251220</t>
  </si>
  <si>
    <t>042252000</t>
  </si>
  <si>
    <t>042252100</t>
  </si>
  <si>
    <t>042252200</t>
  </si>
  <si>
    <t>042252210</t>
  </si>
  <si>
    <t>042252220</t>
  </si>
  <si>
    <t>042300000</t>
  </si>
  <si>
    <t>050000000</t>
  </si>
  <si>
    <t>051000000</t>
  </si>
  <si>
    <t>051100000</t>
  </si>
  <si>
    <t>051200000</t>
  </si>
  <si>
    <t>052000000</t>
  </si>
  <si>
    <t>052100000</t>
  </si>
  <si>
    <t>052200000</t>
  </si>
  <si>
    <t>053000000</t>
  </si>
  <si>
    <t>060000000</t>
  </si>
  <si>
    <t>061000000</t>
  </si>
  <si>
    <t>062000000</t>
  </si>
  <si>
    <t>062100000</t>
  </si>
  <si>
    <t>062110000</t>
  </si>
  <si>
    <t>062120000</t>
  </si>
  <si>
    <t>062130000</t>
  </si>
  <si>
    <t>062140000</t>
  </si>
  <si>
    <t>062200000</t>
  </si>
  <si>
    <t>062210000</t>
  </si>
  <si>
    <t>062220000</t>
  </si>
  <si>
    <t>062230000</t>
  </si>
  <si>
    <t>062240000</t>
  </si>
  <si>
    <t>070000000</t>
  </si>
  <si>
    <t>071000000</t>
  </si>
  <si>
    <t>071100000</t>
  </si>
  <si>
    <t>071110000</t>
  </si>
  <si>
    <t>071111000</t>
  </si>
  <si>
    <t>071112000</t>
  </si>
  <si>
    <t>071120000</t>
  </si>
  <si>
    <t>071121000</t>
  </si>
  <si>
    <t>071122000</t>
  </si>
  <si>
    <t>071130000</t>
  </si>
  <si>
    <t>071131000</t>
  </si>
  <si>
    <t>071132000</t>
  </si>
  <si>
    <t>071133000</t>
  </si>
  <si>
    <t>071134000</t>
  </si>
  <si>
    <t>071140000</t>
  </si>
  <si>
    <t>071200000</t>
  </si>
  <si>
    <t>071210000</t>
  </si>
  <si>
    <t>071220000</t>
  </si>
  <si>
    <t>071230000</t>
  </si>
  <si>
    <t>071300000</t>
  </si>
  <si>
    <t>071400000</t>
  </si>
  <si>
    <t>072000000</t>
  </si>
  <si>
    <t>072100000</t>
  </si>
  <si>
    <t>072110000</t>
  </si>
  <si>
    <t>072111000</t>
  </si>
  <si>
    <t>072111100</t>
  </si>
  <si>
    <t>072111200</t>
  </si>
  <si>
    <t>072112000</t>
  </si>
  <si>
    <t>072113000</t>
  </si>
  <si>
    <t>072120000</t>
  </si>
  <si>
    <t>072200000</t>
  </si>
  <si>
    <t>072210000</t>
  </si>
  <si>
    <t>072220000</t>
  </si>
  <si>
    <t>072230000</t>
  </si>
  <si>
    <t>100000000</t>
  </si>
  <si>
    <t>110000000</t>
  </si>
  <si>
    <t>111000000</t>
  </si>
  <si>
    <t>111100000</t>
  </si>
  <si>
    <t>111200000</t>
  </si>
  <si>
    <t>111210000</t>
  </si>
  <si>
    <t>111220000</t>
  </si>
  <si>
    <t>112000000</t>
  </si>
  <si>
    <t>113000000</t>
  </si>
  <si>
    <t>114000000</t>
  </si>
  <si>
    <t>114100000</t>
  </si>
  <si>
    <t>114200000</t>
  </si>
  <si>
    <t>114300000</t>
  </si>
  <si>
    <t>114400000</t>
  </si>
  <si>
    <t>115000000</t>
  </si>
  <si>
    <t>120000000</t>
  </si>
  <si>
    <t>121000000</t>
  </si>
  <si>
    <t>121100000</t>
  </si>
  <si>
    <t>121110000</t>
  </si>
  <si>
    <t>121120000</t>
  </si>
  <si>
    <t>121121000</t>
  </si>
  <si>
    <t>121122000</t>
  </si>
  <si>
    <t>121200000</t>
  </si>
  <si>
    <t>121210000</t>
  </si>
  <si>
    <t>121220000</t>
  </si>
  <si>
    <t>121230000</t>
  </si>
  <si>
    <t>121240000</t>
  </si>
  <si>
    <t>121241000</t>
  </si>
  <si>
    <t>121242000</t>
  </si>
  <si>
    <t>121241100</t>
  </si>
  <si>
    <t>121241200</t>
  </si>
  <si>
    <t>121242100</t>
  </si>
  <si>
    <t>121242200</t>
  </si>
  <si>
    <t>121300000</t>
  </si>
  <si>
    <t>121310000</t>
  </si>
  <si>
    <t>121320000</t>
  </si>
  <si>
    <t>121330000</t>
  </si>
  <si>
    <t>121340000</t>
  </si>
  <si>
    <t>121400000</t>
  </si>
  <si>
    <t>122121000</t>
  </si>
  <si>
    <t>122122000</t>
  </si>
  <si>
    <t>122200000</t>
  </si>
  <si>
    <t>122210000</t>
  </si>
  <si>
    <t>130000000</t>
  </si>
  <si>
    <t>131000000</t>
  </si>
  <si>
    <t>131100000</t>
  </si>
  <si>
    <t>131110000</t>
  </si>
  <si>
    <t>131120000</t>
  </si>
  <si>
    <t>131121000</t>
  </si>
  <si>
    <t>131122000</t>
  </si>
  <si>
    <t>131200000</t>
  </si>
  <si>
    <t>131210000</t>
  </si>
  <si>
    <t>131220000</t>
  </si>
  <si>
    <t>131230000</t>
  </si>
  <si>
    <t>131240000</t>
  </si>
  <si>
    <t>131300000</t>
  </si>
  <si>
    <t>131400000</t>
  </si>
  <si>
    <t>131500000</t>
  </si>
  <si>
    <t>131600000</t>
  </si>
  <si>
    <t>140000000</t>
  </si>
  <si>
    <t>141000000</t>
  </si>
  <si>
    <t>141100000</t>
  </si>
  <si>
    <t>141200000</t>
  </si>
  <si>
    <t>142000000</t>
  </si>
  <si>
    <t>143000000</t>
  </si>
  <si>
    <t>144000000</t>
  </si>
  <si>
    <t>144100000</t>
  </si>
  <si>
    <t>144200000</t>
  </si>
  <si>
    <t>144300000</t>
  </si>
  <si>
    <t>144400000</t>
  </si>
  <si>
    <t>145000000</t>
  </si>
  <si>
    <t>145100000</t>
  </si>
  <si>
    <t>145200000</t>
  </si>
  <si>
    <t>145300000</t>
  </si>
  <si>
    <t>145400000</t>
  </si>
  <si>
    <t>150000000</t>
  </si>
  <si>
    <t>151000000</t>
  </si>
  <si>
    <t>151100000</t>
  </si>
  <si>
    <t>151110000</t>
  </si>
  <si>
    <t>151120000</t>
  </si>
  <si>
    <t>151121000</t>
  </si>
  <si>
    <t>151122000</t>
  </si>
  <si>
    <t>151200000</t>
  </si>
  <si>
    <t>151210000</t>
  </si>
  <si>
    <t>151220000</t>
  </si>
  <si>
    <t>151230000</t>
  </si>
  <si>
    <t>151240000</t>
  </si>
  <si>
    <t>151241000</t>
  </si>
  <si>
    <t>151242000</t>
  </si>
  <si>
    <t>151300000</t>
  </si>
  <si>
    <t>151310000</t>
  </si>
  <si>
    <t>151320000</t>
  </si>
  <si>
    <t>151400000</t>
  </si>
  <si>
    <t>151410000</t>
  </si>
  <si>
    <t>151420000</t>
  </si>
  <si>
    <t>151500000</t>
  </si>
  <si>
    <t>151600000</t>
  </si>
  <si>
    <t>151610000</t>
  </si>
  <si>
    <t>151620000</t>
  </si>
  <si>
    <t>151630000</t>
  </si>
  <si>
    <t>151640000</t>
  </si>
  <si>
    <t>151700000</t>
  </si>
  <si>
    <t>153000000</t>
  </si>
  <si>
    <t>154000000</t>
  </si>
  <si>
    <t>155000000</t>
  </si>
  <si>
    <t>156000000</t>
  </si>
  <si>
    <t>Questionnaire for non-financial corporations</t>
  </si>
  <si>
    <t>2. Other central government short-term securities</t>
  </si>
  <si>
    <t>1. Restricted/ compulsory deposits</t>
  </si>
  <si>
    <t>3. Provincial &amp; local governments</t>
  </si>
  <si>
    <t>4. Recipient of property and transfer incomes</t>
  </si>
  <si>
    <t>2. Securities other than shares (Bonds/ debentures etc)</t>
  </si>
  <si>
    <t>3. Loans extended</t>
  </si>
  <si>
    <t>4. Head office and inter branches adjustments</t>
  </si>
  <si>
    <t>062150000</t>
  </si>
  <si>
    <t>062151000</t>
  </si>
  <si>
    <t>062152000</t>
  </si>
  <si>
    <t>062153000</t>
  </si>
  <si>
    <t>062154000</t>
  </si>
  <si>
    <t>062155000</t>
  </si>
  <si>
    <t>5. Miscellaneous assets items</t>
  </si>
  <si>
    <t>5. Miscellaneous liability items</t>
  </si>
  <si>
    <t>Address: -</t>
  </si>
  <si>
    <t xml:space="preserve">  </t>
  </si>
  <si>
    <t>Opening balance as per sectoral balance sheet</t>
  </si>
  <si>
    <t>Opening balance as per printed balance sheet</t>
  </si>
  <si>
    <t>of which depreciation</t>
  </si>
  <si>
    <t>of which Valuation of shares (Assets)</t>
  </si>
  <si>
    <t>Closing balance as per sectoral balance sheet</t>
  </si>
  <si>
    <t>of which overall valuation of assets</t>
  </si>
  <si>
    <t>of which exchange rate differential in transactions</t>
  </si>
  <si>
    <t>Closing balance as per printed balance sheet</t>
  </si>
  <si>
    <t>Reconciliation of assets</t>
  </si>
  <si>
    <t>Exchange Rates used</t>
  </si>
  <si>
    <t>Opening balance (1st day of the year)</t>
  </si>
  <si>
    <t>Closing balance ( Last day of the year)</t>
  </si>
  <si>
    <t>Transactions (Average of whole year)</t>
  </si>
  <si>
    <t>7. Other resident sector</t>
  </si>
  <si>
    <t>131700000</t>
  </si>
  <si>
    <t>132700000</t>
  </si>
  <si>
    <t xml:space="preserve">Name of the company: </t>
  </si>
  <si>
    <t>2. Households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</si>
</sst>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mmm\-yyyy"/>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Yes&quot;;&quot;Yes&quot;;&quot;No&quot;"/>
    <numFmt numFmtId="189" formatCode="&quot;True&quot;;&quot;True&quot;;&quot;False&quot;"/>
    <numFmt numFmtId="190" formatCode="&quot;On&quot;;&quot;On&quot;;&quot;Off&quot;"/>
    <numFmt numFmtId="191" formatCode="0;[Red]0"/>
    <numFmt numFmtId="192" formatCode="_(* #,##0.0_);_(* \(#,##0.0\);_(* &quot;-&quot;??_);_(@_)"/>
    <numFmt numFmtId="193" formatCode="_(* #,##0_);_(* \(#,##0\);_(* &quot;-&quot;??_);_(@_)"/>
  </numFmts>
  <fonts count="21">
    <font>
      <sz val="10"/>
      <name val="Arial"/>
      <family val="0"/>
    </font>
    <font>
      <sz val="12"/>
      <name val="Times New Roman"/>
      <family val="1"/>
    </font>
    <font>
      <b/>
      <sz val="16"/>
      <name val="Times New Roman"/>
      <family val="1"/>
    </font>
    <font>
      <b/>
      <sz val="12"/>
      <name val="Times New Roman"/>
      <family val="1"/>
    </font>
    <font>
      <vertAlign val="superscript"/>
      <sz val="12"/>
      <name val="Times New Roman"/>
      <family val="1"/>
    </font>
    <font>
      <b/>
      <sz val="18"/>
      <name val="Times New Roman"/>
      <family val="1"/>
    </font>
    <font>
      <b/>
      <sz val="14"/>
      <name val="Times New Roman"/>
      <family val="1"/>
    </font>
    <font>
      <b/>
      <sz val="22"/>
      <name val="Times New Roman"/>
      <family val="1"/>
    </font>
    <font>
      <sz val="10"/>
      <color indexed="10"/>
      <name val="Arial"/>
      <family val="2"/>
    </font>
    <font>
      <u val="single"/>
      <sz val="10"/>
      <color indexed="12"/>
      <name val="Arial"/>
      <family val="0"/>
    </font>
    <font>
      <u val="single"/>
      <sz val="10"/>
      <color indexed="36"/>
      <name val="Arial"/>
      <family val="0"/>
    </font>
    <font>
      <b/>
      <sz val="10"/>
      <name val="Arial"/>
      <family val="2"/>
    </font>
    <font>
      <b/>
      <u val="single"/>
      <sz val="17"/>
      <name val="Times New Roman"/>
      <family val="1"/>
    </font>
    <font>
      <sz val="16"/>
      <name val="Times New Roman"/>
      <family val="1"/>
    </font>
    <font>
      <b/>
      <sz val="7"/>
      <name val="Times New Roman"/>
      <family val="1"/>
    </font>
    <font>
      <sz val="12"/>
      <name val="Symbol"/>
      <family val="1"/>
    </font>
    <font>
      <sz val="7"/>
      <name val="Times New Roman"/>
      <family val="1"/>
    </font>
    <font>
      <b/>
      <sz val="10"/>
      <name val="Times New Roman"/>
      <family val="1"/>
    </font>
    <font>
      <sz val="8"/>
      <name val="Arial"/>
      <family val="0"/>
    </font>
    <font>
      <b/>
      <u val="single"/>
      <sz val="14"/>
      <name val="Times New Roman"/>
      <family val="1"/>
    </font>
    <font>
      <sz val="10"/>
      <name val="Times New Roman"/>
      <family val="1"/>
    </font>
  </fonts>
  <fills count="3">
    <fill>
      <patternFill/>
    </fill>
    <fill>
      <patternFill patternType="gray125"/>
    </fill>
    <fill>
      <patternFill patternType="solid">
        <fgColor indexed="22"/>
        <bgColor indexed="64"/>
      </patternFill>
    </fill>
  </fills>
  <borders count="31">
    <border>
      <left/>
      <right/>
      <top/>
      <bottom/>
      <diagonal/>
    </border>
    <border>
      <left style="thin"/>
      <right style="thin"/>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thin"/>
      <top style="medium"/>
      <bottom style="medium"/>
    </border>
    <border>
      <left style="medium"/>
      <right style="medium"/>
      <top>
        <color indexed="63"/>
      </top>
      <bottom style="thin"/>
    </border>
    <border>
      <left style="medium"/>
      <right style="medium"/>
      <top style="thin"/>
      <bottom>
        <color indexed="63"/>
      </bottom>
    </border>
    <border>
      <left style="medium"/>
      <right>
        <color indexed="63"/>
      </right>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thin"/>
      <top style="thin"/>
      <bottom style="medium"/>
    </border>
    <border>
      <left>
        <color indexed="63"/>
      </left>
      <right>
        <color indexed="63"/>
      </right>
      <top>
        <color indexed="63"/>
      </top>
      <bottom style="mediu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26">
    <xf numFmtId="0" fontId="0" fillId="0" borderId="0" xfId="0" applyAlignment="1">
      <alignment/>
    </xf>
    <xf numFmtId="0" fontId="2" fillId="0" borderId="0" xfId="0" applyFont="1" applyAlignment="1">
      <alignment/>
    </xf>
    <xf numFmtId="0" fontId="3" fillId="0" borderId="1" xfId="0" applyFont="1" applyBorder="1" applyAlignment="1">
      <alignment wrapText="1"/>
    </xf>
    <xf numFmtId="0" fontId="1" fillId="0" borderId="0" xfId="0" applyFont="1" applyAlignment="1">
      <alignment/>
    </xf>
    <xf numFmtId="0" fontId="4" fillId="0" borderId="0" xfId="0" applyFont="1" applyAlignment="1">
      <alignment vertical="top"/>
    </xf>
    <xf numFmtId="0" fontId="0" fillId="0" borderId="0" xfId="0" applyAlignment="1">
      <alignment vertical="top" wrapText="1"/>
    </xf>
    <xf numFmtId="0" fontId="0" fillId="0" borderId="0" xfId="0"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xf>
    <xf numFmtId="0" fontId="4" fillId="0" borderId="0" xfId="0" applyFont="1" applyBorder="1" applyAlignment="1">
      <alignment vertical="top"/>
    </xf>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12" fillId="0" borderId="0" xfId="0" applyFont="1" applyAlignment="1">
      <alignment/>
    </xf>
    <xf numFmtId="0" fontId="13" fillId="0" borderId="0" xfId="0" applyFont="1" applyAlignment="1">
      <alignment/>
    </xf>
    <xf numFmtId="0" fontId="3" fillId="0" borderId="0" xfId="0" applyFont="1" applyAlignment="1">
      <alignment horizontal="left" indent="4"/>
    </xf>
    <xf numFmtId="0" fontId="15" fillId="0" borderId="0" xfId="0" applyFont="1" applyAlignment="1">
      <alignment horizontal="left" indent="6"/>
    </xf>
    <xf numFmtId="0" fontId="3" fillId="0" borderId="2" xfId="0" applyFont="1" applyBorder="1" applyAlignment="1">
      <alignment horizontal="left" indent="1"/>
    </xf>
    <xf numFmtId="0" fontId="3" fillId="0" borderId="2" xfId="0" applyFont="1" applyBorder="1" applyAlignment="1">
      <alignment horizontal="left" indent="3"/>
    </xf>
    <xf numFmtId="0" fontId="1" fillId="0" borderId="2" xfId="21" applyFont="1" applyBorder="1" applyAlignment="1">
      <alignment horizontal="left" indent="5"/>
      <protection/>
    </xf>
    <xf numFmtId="0" fontId="1" fillId="0" borderId="2" xfId="21" applyFont="1" applyBorder="1" applyAlignment="1">
      <alignment horizontal="left" indent="7"/>
      <protection/>
    </xf>
    <xf numFmtId="0" fontId="1" fillId="0" borderId="2" xfId="0" applyFont="1" applyBorder="1" applyAlignment="1">
      <alignment horizontal="left" indent="5"/>
    </xf>
    <xf numFmtId="0" fontId="1" fillId="0" borderId="2" xfId="21" applyFont="1" applyBorder="1" applyAlignment="1">
      <alignment horizontal="left" indent="9"/>
      <protection/>
    </xf>
    <xf numFmtId="0" fontId="1" fillId="0" borderId="2" xfId="21" applyFont="1" applyBorder="1" applyAlignment="1">
      <alignment horizontal="left" indent="11"/>
      <protection/>
    </xf>
    <xf numFmtId="0" fontId="3" fillId="0" borderId="2" xfId="21" applyFont="1" applyBorder="1" applyAlignment="1">
      <alignment horizontal="left" indent="3"/>
      <protection/>
    </xf>
    <xf numFmtId="0" fontId="1" fillId="0" borderId="2" xfId="21" applyFont="1" applyBorder="1" applyAlignment="1">
      <alignment horizontal="left" indent="3"/>
      <protection/>
    </xf>
    <xf numFmtId="0" fontId="1" fillId="0" borderId="3" xfId="21" applyFont="1" applyBorder="1" applyAlignment="1">
      <alignment horizontal="left" indent="7"/>
      <protection/>
    </xf>
    <xf numFmtId="0" fontId="3" fillId="0" borderId="1" xfId="0" applyFont="1" applyBorder="1" applyAlignment="1">
      <alignment horizontal="center" wrapText="1"/>
    </xf>
    <xf numFmtId="0" fontId="3" fillId="0" borderId="4" xfId="0" applyFont="1" applyBorder="1" applyAlignment="1">
      <alignment horizontal="left" indent="1"/>
    </xf>
    <xf numFmtId="0" fontId="3" fillId="0" borderId="2" xfId="0" applyFont="1" applyBorder="1" applyAlignment="1">
      <alignment horizontal="left" indent="5"/>
    </xf>
    <xf numFmtId="0" fontId="0" fillId="0" borderId="2" xfId="0" applyBorder="1" applyAlignment="1">
      <alignment horizontal="left" indent="7"/>
    </xf>
    <xf numFmtId="0" fontId="0" fillId="0" borderId="2" xfId="0" applyFill="1" applyBorder="1" applyAlignment="1">
      <alignment horizontal="left" indent="9"/>
    </xf>
    <xf numFmtId="0" fontId="0" fillId="0" borderId="2" xfId="0" applyBorder="1" applyAlignment="1">
      <alignment horizontal="left" indent="9"/>
    </xf>
    <xf numFmtId="0" fontId="0" fillId="0" borderId="2" xfId="0" applyBorder="1" applyAlignment="1">
      <alignment horizontal="left" indent="11"/>
    </xf>
    <xf numFmtId="0" fontId="0" fillId="0" borderId="3" xfId="0" applyBorder="1" applyAlignment="1">
      <alignment/>
    </xf>
    <xf numFmtId="0" fontId="0" fillId="0" borderId="0" xfId="0" applyAlignment="1">
      <alignment horizontal="left" indent="2"/>
    </xf>
    <xf numFmtId="0" fontId="3" fillId="0" borderId="3" xfId="0" applyFont="1" applyBorder="1" applyAlignment="1">
      <alignment horizontal="left" indent="3"/>
    </xf>
    <xf numFmtId="0" fontId="3" fillId="0" borderId="4" xfId="0" applyFont="1" applyBorder="1" applyAlignment="1">
      <alignment/>
    </xf>
    <xf numFmtId="0" fontId="3" fillId="0" borderId="5" xfId="0" applyFont="1" applyBorder="1" applyAlignment="1">
      <alignment/>
    </xf>
    <xf numFmtId="0" fontId="1" fillId="0" borderId="2" xfId="0" applyFont="1" applyBorder="1" applyAlignment="1">
      <alignment horizontal="left" indent="7"/>
    </xf>
    <xf numFmtId="0" fontId="1" fillId="0" borderId="2" xfId="21" applyFont="1" applyBorder="1" applyAlignment="1">
      <alignment horizontal="left" indent="13"/>
      <protection/>
    </xf>
    <xf numFmtId="0" fontId="1" fillId="0" borderId="2" xfId="0" applyFont="1" applyBorder="1" applyAlignment="1">
      <alignment horizontal="left" indent="9"/>
    </xf>
    <xf numFmtId="165" fontId="3" fillId="0" borderId="6" xfId="0" applyNumberFormat="1" applyFont="1" applyBorder="1" applyAlignment="1">
      <alignment horizontal="center" wrapText="1"/>
    </xf>
    <xf numFmtId="0" fontId="1" fillId="0" borderId="2" xfId="0" applyFont="1" applyBorder="1" applyAlignment="1">
      <alignment horizontal="left" indent="3"/>
    </xf>
    <xf numFmtId="0" fontId="1" fillId="0" borderId="7" xfId="0" applyFont="1" applyBorder="1" applyAlignment="1">
      <alignment horizontal="left" indent="3"/>
    </xf>
    <xf numFmtId="0" fontId="0" fillId="0" borderId="0" xfId="0" applyAlignment="1">
      <alignment horizontal="left" indent="4"/>
    </xf>
    <xf numFmtId="0" fontId="1" fillId="0" borderId="0" xfId="0" applyFont="1" applyAlignment="1">
      <alignment horizontal="left" indent="2"/>
    </xf>
    <xf numFmtId="0" fontId="1" fillId="0" borderId="0" xfId="0" applyFont="1" applyAlignment="1">
      <alignment horizontal="left" indent="4"/>
    </xf>
    <xf numFmtId="0" fontId="3" fillId="0" borderId="8" xfId="0" applyFont="1" applyBorder="1" applyAlignment="1">
      <alignment horizontal="left" indent="3"/>
    </xf>
    <xf numFmtId="0" fontId="2" fillId="0" borderId="7" xfId="0" applyFont="1" applyBorder="1" applyAlignment="1">
      <alignment/>
    </xf>
    <xf numFmtId="0" fontId="2" fillId="0" borderId="4" xfId="0" applyFont="1" applyBorder="1" applyAlignment="1">
      <alignment/>
    </xf>
    <xf numFmtId="49" fontId="3" fillId="0" borderId="9" xfId="0" applyNumberFormat="1" applyFont="1" applyBorder="1" applyAlignment="1" quotePrefix="1">
      <alignment/>
    </xf>
    <xf numFmtId="49" fontId="1" fillId="0" borderId="0" xfId="0" applyNumberFormat="1" applyFont="1" applyAlignment="1">
      <alignment/>
    </xf>
    <xf numFmtId="49" fontId="3" fillId="0" borderId="9" xfId="0" applyNumberFormat="1" applyFont="1" applyBorder="1" applyAlignment="1">
      <alignment/>
    </xf>
    <xf numFmtId="49" fontId="0" fillId="0" borderId="0" xfId="0" applyNumberFormat="1" applyAlignment="1">
      <alignment/>
    </xf>
    <xf numFmtId="49" fontId="3" fillId="0" borderId="10" xfId="0" applyNumberFormat="1" applyFont="1" applyBorder="1" applyAlignment="1">
      <alignment/>
    </xf>
    <xf numFmtId="49" fontId="3" fillId="0" borderId="11" xfId="0" applyNumberFormat="1" applyFont="1" applyBorder="1" applyAlignment="1" quotePrefix="1">
      <alignment/>
    </xf>
    <xf numFmtId="49" fontId="1" fillId="0" borderId="9" xfId="21" applyNumberFormat="1" applyFont="1" applyBorder="1" applyAlignment="1">
      <alignment/>
      <protection/>
    </xf>
    <xf numFmtId="49" fontId="1" fillId="0" borderId="9" xfId="0" applyNumberFormat="1" applyFont="1" applyBorder="1" applyAlignment="1">
      <alignment/>
    </xf>
    <xf numFmtId="49" fontId="3" fillId="0" borderId="9" xfId="21" applyNumberFormat="1" applyFont="1" applyBorder="1" applyAlignment="1">
      <alignment/>
      <protection/>
    </xf>
    <xf numFmtId="49" fontId="1" fillId="0" borderId="12" xfId="21" applyNumberFormat="1" applyFont="1" applyBorder="1" applyAlignment="1">
      <alignment/>
      <protection/>
    </xf>
    <xf numFmtId="49" fontId="3" fillId="0" borderId="11" xfId="0" applyNumberFormat="1" applyFont="1" applyBorder="1" applyAlignment="1">
      <alignment/>
    </xf>
    <xf numFmtId="49" fontId="1" fillId="0" borderId="11" xfId="0" applyNumberFormat="1" applyFont="1" applyBorder="1" applyAlignment="1">
      <alignment/>
    </xf>
    <xf numFmtId="49" fontId="1" fillId="0" borderId="11" xfId="21" applyNumberFormat="1" applyFont="1" applyBorder="1" applyAlignment="1">
      <alignment/>
      <protection/>
    </xf>
    <xf numFmtId="49" fontId="3" fillId="0" borderId="13" xfId="0" applyNumberFormat="1" applyFont="1" applyBorder="1" applyAlignment="1">
      <alignment/>
    </xf>
    <xf numFmtId="49" fontId="3" fillId="0" borderId="12" xfId="0" applyNumberFormat="1" applyFont="1" applyBorder="1" applyAlignment="1">
      <alignment/>
    </xf>
    <xf numFmtId="49" fontId="1" fillId="0" borderId="9" xfId="21" applyNumberFormat="1" applyFont="1" applyBorder="1" applyAlignment="1" quotePrefix="1">
      <alignment/>
      <protection/>
    </xf>
    <xf numFmtId="49" fontId="1" fillId="0" borderId="9" xfId="0" applyNumberFormat="1" applyFont="1" applyBorder="1" applyAlignment="1" quotePrefix="1">
      <alignment/>
    </xf>
    <xf numFmtId="49" fontId="1" fillId="0" borderId="9" xfId="0" applyNumberFormat="1" applyFont="1" applyFill="1" applyBorder="1" applyAlignment="1">
      <alignment/>
    </xf>
    <xf numFmtId="49" fontId="1" fillId="0" borderId="12" xfId="0" applyNumberFormat="1" applyFont="1" applyBorder="1" applyAlignment="1">
      <alignment/>
    </xf>
    <xf numFmtId="49" fontId="3" fillId="0" borderId="14" xfId="0" applyNumberFormat="1" applyFont="1" applyBorder="1" applyAlignment="1">
      <alignment horizontal="center"/>
    </xf>
    <xf numFmtId="165" fontId="3" fillId="0" borderId="15" xfId="0" applyNumberFormat="1" applyFont="1" applyBorder="1" applyAlignment="1">
      <alignment horizontal="center" wrapText="1"/>
    </xf>
    <xf numFmtId="165" fontId="3" fillId="0" borderId="16" xfId="0" applyNumberFormat="1" applyFont="1" applyBorder="1" applyAlignment="1">
      <alignment horizontal="center" wrapText="1"/>
    </xf>
    <xf numFmtId="3" fontId="1" fillId="0" borderId="17" xfId="0" applyNumberFormat="1" applyFont="1" applyFill="1" applyBorder="1" applyAlignment="1" quotePrefix="1">
      <alignment horizontal="right"/>
    </xf>
    <xf numFmtId="3" fontId="1" fillId="0" borderId="18" xfId="0" applyNumberFormat="1" applyFont="1" applyFill="1" applyBorder="1" applyAlignment="1" quotePrefix="1">
      <alignment horizontal="right"/>
    </xf>
    <xf numFmtId="3" fontId="1" fillId="0" borderId="19" xfId="0" applyNumberFormat="1" applyFont="1" applyBorder="1" applyAlignment="1">
      <alignment horizontal="right"/>
    </xf>
    <xf numFmtId="3" fontId="1" fillId="0" borderId="20" xfId="0" applyNumberFormat="1" applyFont="1" applyFill="1" applyBorder="1" applyAlignment="1" quotePrefix="1">
      <alignment horizontal="right"/>
    </xf>
    <xf numFmtId="3" fontId="1" fillId="0" borderId="21" xfId="0" applyNumberFormat="1" applyFont="1" applyBorder="1" applyAlignment="1">
      <alignment horizontal="right"/>
    </xf>
    <xf numFmtId="3" fontId="1" fillId="0" borderId="22" xfId="0" applyNumberFormat="1" applyFont="1" applyBorder="1" applyAlignment="1">
      <alignment horizontal="right"/>
    </xf>
    <xf numFmtId="3" fontId="1" fillId="0" borderId="23" xfId="0" applyNumberFormat="1" applyFont="1" applyFill="1" applyBorder="1" applyAlignment="1" quotePrefix="1">
      <alignment horizontal="right"/>
    </xf>
    <xf numFmtId="3" fontId="1" fillId="0" borderId="24" xfId="0" applyNumberFormat="1" applyFont="1" applyFill="1" applyBorder="1" applyAlignment="1" quotePrefix="1">
      <alignment horizontal="right"/>
    </xf>
    <xf numFmtId="3" fontId="1" fillId="0" borderId="19" xfId="0" applyNumberFormat="1" applyFont="1" applyFill="1" applyBorder="1" applyAlignment="1" quotePrefix="1">
      <alignment horizontal="right"/>
    </xf>
    <xf numFmtId="3" fontId="1" fillId="0" borderId="21" xfId="0" applyNumberFormat="1" applyFont="1" applyFill="1" applyBorder="1" applyAlignment="1" quotePrefix="1">
      <alignment horizontal="right"/>
    </xf>
    <xf numFmtId="3" fontId="1" fillId="0" borderId="22" xfId="0" applyNumberFormat="1" applyFont="1" applyFill="1" applyBorder="1" applyAlignment="1" quotePrefix="1">
      <alignment horizontal="right"/>
    </xf>
    <xf numFmtId="3" fontId="1" fillId="2" borderId="23" xfId="0" applyNumberFormat="1" applyFont="1" applyFill="1" applyBorder="1" applyAlignment="1" quotePrefix="1">
      <alignment horizontal="right"/>
    </xf>
    <xf numFmtId="3" fontId="1" fillId="0" borderId="20" xfId="0" applyNumberFormat="1" applyFont="1" applyFill="1" applyBorder="1" applyAlignment="1" applyProtection="1" quotePrefix="1">
      <alignment horizontal="right"/>
      <protection locked="0"/>
    </xf>
    <xf numFmtId="3" fontId="1" fillId="0" borderId="23" xfId="0" applyNumberFormat="1" applyFont="1" applyFill="1" applyBorder="1" applyAlignment="1" applyProtection="1" quotePrefix="1">
      <alignment horizontal="right"/>
      <protection locked="0"/>
    </xf>
    <xf numFmtId="3" fontId="1" fillId="0" borderId="25" xfId="0" applyNumberFormat="1" applyFont="1" applyFill="1" applyBorder="1" applyAlignment="1" applyProtection="1" quotePrefix="1">
      <alignment horizontal="right"/>
      <protection locked="0"/>
    </xf>
    <xf numFmtId="3" fontId="1" fillId="0" borderId="24" xfId="0" applyNumberFormat="1" applyFont="1" applyFill="1" applyBorder="1" applyAlignment="1" applyProtection="1" quotePrefix="1">
      <alignment horizontal="right"/>
      <protection locked="0"/>
    </xf>
    <xf numFmtId="3" fontId="1" fillId="0" borderId="23" xfId="0" applyNumberFormat="1" applyFont="1" applyBorder="1" applyAlignment="1" applyProtection="1">
      <alignment horizontal="right"/>
      <protection locked="0"/>
    </xf>
    <xf numFmtId="3" fontId="1" fillId="0" borderId="24" xfId="0" applyNumberFormat="1" applyFont="1" applyBorder="1" applyAlignment="1" applyProtection="1">
      <alignment horizontal="right"/>
      <protection locked="0"/>
    </xf>
    <xf numFmtId="0" fontId="2" fillId="0" borderId="0" xfId="21" applyFont="1" applyAlignment="1">
      <alignment horizontal="left"/>
      <protection/>
    </xf>
    <xf numFmtId="0" fontId="0" fillId="0" borderId="23" xfId="0" applyBorder="1" applyAlignment="1">
      <alignment/>
    </xf>
    <xf numFmtId="3" fontId="1" fillId="0" borderId="20" xfId="0" applyNumberFormat="1" applyFont="1" applyFill="1" applyBorder="1" applyAlignment="1" applyProtection="1">
      <alignment horizontal="right"/>
      <protection locked="0"/>
    </xf>
    <xf numFmtId="3" fontId="1" fillId="0" borderId="0" xfId="0" applyNumberFormat="1" applyFont="1" applyFill="1" applyBorder="1" applyAlignment="1">
      <alignment horizontal="right"/>
    </xf>
    <xf numFmtId="3" fontId="0" fillId="0" borderId="0" xfId="0" applyNumberFormat="1" applyAlignment="1">
      <alignment/>
    </xf>
    <xf numFmtId="3" fontId="1" fillId="0" borderId="23" xfId="0" applyNumberFormat="1" applyFont="1" applyFill="1" applyBorder="1" applyAlignment="1">
      <alignment horizontal="right"/>
    </xf>
    <xf numFmtId="193" fontId="0" fillId="0" borderId="23" xfId="15" applyNumberFormat="1" applyBorder="1" applyAlignment="1">
      <alignment/>
    </xf>
    <xf numFmtId="3" fontId="1" fillId="0" borderId="21" xfId="0" applyNumberFormat="1" applyFont="1" applyFill="1" applyBorder="1" applyAlignment="1">
      <alignment horizontal="right"/>
    </xf>
    <xf numFmtId="0" fontId="19" fillId="0" borderId="0" xfId="0" applyFont="1" applyAlignment="1">
      <alignment/>
    </xf>
    <xf numFmtId="0" fontId="20" fillId="0" borderId="0" xfId="0" applyFont="1" applyAlignment="1">
      <alignment/>
    </xf>
    <xf numFmtId="0" fontId="3" fillId="0" borderId="0" xfId="0" applyFont="1" applyAlignment="1">
      <alignment/>
    </xf>
    <xf numFmtId="193" fontId="3" fillId="0" borderId="0" xfId="15" applyNumberFormat="1" applyFont="1" applyAlignment="1">
      <alignment/>
    </xf>
    <xf numFmtId="193" fontId="1" fillId="0" borderId="0" xfId="15" applyNumberFormat="1" applyFont="1" applyAlignment="1">
      <alignment/>
    </xf>
    <xf numFmtId="0" fontId="1" fillId="0" borderId="0" xfId="0" applyFont="1" applyAlignment="1">
      <alignment horizontal="left" indent="1"/>
    </xf>
    <xf numFmtId="0" fontId="5" fillId="0" borderId="0" xfId="21" applyFont="1" applyAlignment="1">
      <alignment horizontal="left"/>
      <protection/>
    </xf>
    <xf numFmtId="0" fontId="17" fillId="0" borderId="26" xfId="0" applyFont="1" applyBorder="1" applyAlignment="1">
      <alignment horizontal="right"/>
    </xf>
    <xf numFmtId="0" fontId="1" fillId="0" borderId="26" xfId="0" applyFont="1" applyBorder="1" applyAlignment="1">
      <alignment horizontal="right"/>
    </xf>
    <xf numFmtId="49" fontId="3" fillId="0" borderId="5" xfId="0" applyNumberFormat="1" applyFont="1" applyBorder="1" applyAlignment="1">
      <alignment horizontal="center"/>
    </xf>
    <xf numFmtId="49" fontId="3" fillId="0" borderId="27" xfId="0" applyNumberFormat="1" applyFont="1" applyBorder="1" applyAlignment="1">
      <alignment horizontal="center"/>
    </xf>
    <xf numFmtId="0" fontId="11" fillId="0" borderId="28" xfId="0" applyFont="1" applyBorder="1" applyAlignment="1">
      <alignment wrapText="1"/>
    </xf>
    <xf numFmtId="0" fontId="11" fillId="0" borderId="1" xfId="0" applyFont="1" applyBorder="1" applyAlignment="1">
      <alignment wrapText="1"/>
    </xf>
    <xf numFmtId="0" fontId="11" fillId="0" borderId="29" xfId="0" applyFont="1" applyBorder="1" applyAlignment="1">
      <alignment wrapText="1"/>
    </xf>
    <xf numFmtId="0" fontId="11" fillId="0" borderId="30" xfId="0" applyFont="1" applyBorder="1" applyAlignment="1">
      <alignment wrapText="1"/>
    </xf>
    <xf numFmtId="0" fontId="3" fillId="0" borderId="18" xfId="0" applyFont="1" applyBorder="1" applyAlignment="1">
      <alignment horizontal="center" wrapText="1"/>
    </xf>
    <xf numFmtId="0" fontId="3" fillId="0" borderId="24" xfId="0" applyFont="1" applyBorder="1" applyAlignment="1">
      <alignment horizontal="center" wrapText="1"/>
    </xf>
    <xf numFmtId="165" fontId="3" fillId="0" borderId="18" xfId="0" applyNumberFormat="1" applyFont="1" applyBorder="1" applyAlignment="1">
      <alignment horizontal="center" wrapText="1"/>
    </xf>
    <xf numFmtId="165" fontId="3" fillId="0" borderId="24" xfId="0" applyNumberFormat="1" applyFont="1" applyBorder="1" applyAlignment="1">
      <alignment horizontal="center" wrapText="1"/>
    </xf>
    <xf numFmtId="0" fontId="11" fillId="0" borderId="5" xfId="0" applyFont="1" applyBorder="1" applyAlignment="1">
      <alignment/>
    </xf>
    <xf numFmtId="0" fontId="0" fillId="0" borderId="27" xfId="0" applyBorder="1" applyAlignment="1">
      <alignment/>
    </xf>
    <xf numFmtId="0" fontId="3" fillId="0" borderId="15" xfId="0" applyFont="1" applyBorder="1" applyAlignment="1">
      <alignment horizontal="center" wrapText="1"/>
    </xf>
    <xf numFmtId="165" fontId="3" fillId="0" borderId="17" xfId="0" applyNumberFormat="1" applyFont="1" applyBorder="1" applyAlignment="1">
      <alignment horizontal="center" wrapText="1"/>
    </xf>
    <xf numFmtId="0" fontId="0" fillId="0" borderId="25" xfId="0" applyBorder="1" applyAlignment="1">
      <alignment horizontal="center" wrapText="1"/>
    </xf>
    <xf numFmtId="0" fontId="3" fillId="0" borderId="0" xfId="21" applyFont="1" applyAlignment="1">
      <alignment horizontal="left"/>
      <protection/>
    </xf>
    <xf numFmtId="0" fontId="2" fillId="0" borderId="0" xfId="21" applyFont="1" applyAlignment="1">
      <alignment horizontal="lef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460"/>
  <sheetViews>
    <sheetView tabSelected="1" workbookViewId="0" topLeftCell="B346">
      <selection activeCell="B346" sqref="B346"/>
    </sheetView>
  </sheetViews>
  <sheetFormatPr defaultColWidth="9.140625" defaultRowHeight="12.75"/>
  <cols>
    <col min="1" max="1" width="2.7109375" style="0" customWidth="1"/>
    <col min="2" max="2" width="60.140625" style="0" customWidth="1"/>
    <col min="3" max="3" width="12.00390625" style="55" customWidth="1"/>
    <col min="4" max="4" width="15.7109375" style="0" customWidth="1"/>
    <col min="5" max="5" width="13.7109375" style="0" customWidth="1"/>
    <col min="6" max="8" width="13.00390625" style="0" customWidth="1"/>
    <col min="9" max="9" width="17.421875" style="0" customWidth="1"/>
    <col min="10" max="10" width="13.57421875" style="0" customWidth="1"/>
    <col min="11" max="11" width="10.57421875" style="0" customWidth="1"/>
  </cols>
  <sheetData>
    <row r="1" spans="1:8" ht="18.75" customHeight="1">
      <c r="A1" s="3"/>
      <c r="B1" s="106" t="s">
        <v>588</v>
      </c>
      <c r="C1" s="106"/>
      <c r="D1" s="106"/>
      <c r="E1" s="106"/>
      <c r="F1" s="106"/>
      <c r="G1" s="106"/>
      <c r="H1" s="106"/>
    </row>
    <row r="2" spans="1:8" ht="22.5" customHeight="1">
      <c r="A2" s="3"/>
      <c r="B2" s="124"/>
      <c r="C2" s="124"/>
      <c r="D2" s="124"/>
      <c r="E2" s="124"/>
      <c r="F2" s="124"/>
      <c r="G2" s="124"/>
      <c r="H2" s="124"/>
    </row>
    <row r="3" spans="1:8" ht="20.25">
      <c r="A3" s="3"/>
      <c r="B3" s="125" t="s">
        <v>622</v>
      </c>
      <c r="C3" s="125"/>
      <c r="D3" s="125"/>
      <c r="E3" s="125"/>
      <c r="F3" s="125"/>
      <c r="G3" s="125"/>
      <c r="H3" s="125"/>
    </row>
    <row r="4" spans="1:8" ht="20.25">
      <c r="A4" s="3"/>
      <c r="B4" s="92" t="s">
        <v>604</v>
      </c>
      <c r="C4" s="92"/>
      <c r="D4" s="92"/>
      <c r="E4" s="92"/>
      <c r="F4" s="92"/>
      <c r="G4" s="92"/>
      <c r="H4" s="92"/>
    </row>
    <row r="5" spans="1:8" ht="14.25" customHeight="1">
      <c r="A5" s="3"/>
      <c r="B5" s="92"/>
      <c r="C5" s="92"/>
      <c r="D5" s="92"/>
      <c r="E5" s="92"/>
      <c r="F5" s="92"/>
      <c r="G5" s="92"/>
      <c r="H5" s="92"/>
    </row>
    <row r="6" spans="1:8" ht="13.5" customHeight="1" thickBot="1">
      <c r="A6" s="3"/>
      <c r="B6" s="107" t="s">
        <v>0</v>
      </c>
      <c r="C6" s="107"/>
      <c r="D6" s="107"/>
      <c r="E6" s="107"/>
      <c r="F6" s="107"/>
      <c r="G6" s="107"/>
      <c r="H6" s="107"/>
    </row>
    <row r="7" spans="1:8" ht="46.5" customHeight="1" thickBot="1">
      <c r="A7" s="3"/>
      <c r="B7" s="38" t="s">
        <v>45</v>
      </c>
      <c r="C7" s="56" t="s">
        <v>221</v>
      </c>
      <c r="D7" s="43" t="s">
        <v>46</v>
      </c>
      <c r="E7" s="72" t="s">
        <v>1</v>
      </c>
      <c r="F7" s="72" t="s">
        <v>2</v>
      </c>
      <c r="G7" s="72" t="s">
        <v>3</v>
      </c>
      <c r="H7" s="73" t="s">
        <v>47</v>
      </c>
    </row>
    <row r="8" spans="1:8" ht="20.25">
      <c r="A8" s="3"/>
      <c r="B8" s="50" t="s">
        <v>199</v>
      </c>
      <c r="C8" s="57" t="s">
        <v>222</v>
      </c>
      <c r="D8" s="74">
        <f>SUM(D9,D60,D122,D139,D213,D221,D246)</f>
        <v>0</v>
      </c>
      <c r="E8" s="75">
        <f>SUM(E9,E60,E122,E139,E213,E221,E246-F246)</f>
        <v>0</v>
      </c>
      <c r="F8" s="75">
        <f>SUM(F9,F60,F122,F139,F213,F221,G246)</f>
        <v>0</v>
      </c>
      <c r="G8" s="75">
        <f>SUM(G9,G60,G122,G139,G213,G221,H246)</f>
        <v>0</v>
      </c>
      <c r="H8" s="76">
        <f>SUM(D8:G8)</f>
        <v>0</v>
      </c>
    </row>
    <row r="9" spans="1:8" ht="15.75">
      <c r="A9" s="3"/>
      <c r="B9" s="18" t="s">
        <v>52</v>
      </c>
      <c r="C9" s="52" t="s">
        <v>223</v>
      </c>
      <c r="D9" s="77">
        <f>SUM(D10,D15,D22,D51)</f>
        <v>0</v>
      </c>
      <c r="E9" s="80">
        <f>SUM(E10,E15,E22,E51)</f>
        <v>0</v>
      </c>
      <c r="F9" s="80">
        <f>SUM(F10,F15,F22,F51)</f>
        <v>0</v>
      </c>
      <c r="G9" s="80">
        <f>SUM(G10,G15,G22,G51)</f>
        <v>0</v>
      </c>
      <c r="H9" s="78">
        <f>SUM(D9:G9)</f>
        <v>0</v>
      </c>
    </row>
    <row r="10" spans="1:8" ht="15.75">
      <c r="A10" s="3"/>
      <c r="B10" s="19" t="s">
        <v>53</v>
      </c>
      <c r="C10" s="54" t="s">
        <v>224</v>
      </c>
      <c r="D10" s="77">
        <f>SUM(D11,D14)</f>
        <v>0</v>
      </c>
      <c r="E10" s="80">
        <f>SUM(E11,E14)</f>
        <v>0</v>
      </c>
      <c r="F10" s="80">
        <f>SUM(F11,F14)</f>
        <v>0</v>
      </c>
      <c r="G10" s="80">
        <f>SUM(G11,G14)</f>
        <v>0</v>
      </c>
      <c r="H10" s="78">
        <f aca="true" t="shared" si="0" ref="H10:H73">SUM(D10:G10)</f>
        <v>0</v>
      </c>
    </row>
    <row r="11" spans="1:8" ht="15.75">
      <c r="A11" s="3"/>
      <c r="B11" s="20" t="s">
        <v>54</v>
      </c>
      <c r="C11" s="58" t="s">
        <v>225</v>
      </c>
      <c r="D11" s="77">
        <f>SUM(D12:D13)</f>
        <v>0</v>
      </c>
      <c r="E11" s="80">
        <f>SUM(E12:E13)</f>
        <v>0</v>
      </c>
      <c r="F11" s="80">
        <f>SUM(F12:F13)</f>
        <v>0</v>
      </c>
      <c r="G11" s="80">
        <f>SUM(G12:G13)</f>
        <v>0</v>
      </c>
      <c r="H11" s="78">
        <f t="shared" si="0"/>
        <v>0</v>
      </c>
    </row>
    <row r="12" spans="1:8" ht="15.75">
      <c r="A12" s="3"/>
      <c r="B12" s="21" t="s">
        <v>55</v>
      </c>
      <c r="C12" s="58" t="s">
        <v>226</v>
      </c>
      <c r="D12" s="86"/>
      <c r="E12" s="87"/>
      <c r="F12" s="85"/>
      <c r="G12" s="87"/>
      <c r="H12" s="78">
        <f t="shared" si="0"/>
        <v>0</v>
      </c>
    </row>
    <row r="13" spans="1:8" ht="15.75">
      <c r="A13" s="3"/>
      <c r="B13" s="21" t="s">
        <v>85</v>
      </c>
      <c r="C13" s="58" t="s">
        <v>227</v>
      </c>
      <c r="D13" s="86"/>
      <c r="E13" s="87"/>
      <c r="F13" s="85"/>
      <c r="G13" s="87"/>
      <c r="H13" s="78">
        <f t="shared" si="0"/>
        <v>0</v>
      </c>
    </row>
    <row r="14" spans="1:8" ht="15.75">
      <c r="A14" s="3"/>
      <c r="B14" s="20" t="s">
        <v>153</v>
      </c>
      <c r="C14" s="58" t="s">
        <v>228</v>
      </c>
      <c r="D14" s="86"/>
      <c r="E14" s="87"/>
      <c r="F14" s="87"/>
      <c r="G14" s="87"/>
      <c r="H14" s="78">
        <f t="shared" si="0"/>
        <v>0</v>
      </c>
    </row>
    <row r="15" spans="1:8" ht="15.75">
      <c r="A15" s="3"/>
      <c r="B15" s="19" t="s">
        <v>87</v>
      </c>
      <c r="C15" s="54" t="s">
        <v>229</v>
      </c>
      <c r="D15" s="77">
        <f>SUM(D16,D19)</f>
        <v>0</v>
      </c>
      <c r="E15" s="80">
        <f>SUM(E16,E19)</f>
        <v>0</v>
      </c>
      <c r="F15" s="80">
        <f>SUM(F16,F19)</f>
        <v>0</v>
      </c>
      <c r="G15" s="80">
        <f>SUM(G16,G19)</f>
        <v>0</v>
      </c>
      <c r="H15" s="78">
        <f t="shared" si="0"/>
        <v>0</v>
      </c>
    </row>
    <row r="16" spans="1:8" ht="15.75">
      <c r="A16" s="3"/>
      <c r="B16" s="20" t="s">
        <v>56</v>
      </c>
      <c r="C16" s="58" t="s">
        <v>230</v>
      </c>
      <c r="D16" s="77">
        <f>SUM(D17:D18)</f>
        <v>0</v>
      </c>
      <c r="E16" s="80">
        <f>SUM(E17:E18)</f>
        <v>0</v>
      </c>
      <c r="F16" s="80">
        <f>SUM(F17:F18)</f>
        <v>0</v>
      </c>
      <c r="G16" s="80">
        <f>SUM(G17:G18)</f>
        <v>0</v>
      </c>
      <c r="H16" s="78">
        <f t="shared" si="0"/>
        <v>0</v>
      </c>
    </row>
    <row r="17" spans="1:8" ht="15.75">
      <c r="A17" s="3"/>
      <c r="B17" s="21" t="s">
        <v>57</v>
      </c>
      <c r="C17" s="58" t="s">
        <v>231</v>
      </c>
      <c r="D17" s="86"/>
      <c r="E17" s="87"/>
      <c r="F17" s="85"/>
      <c r="G17" s="87"/>
      <c r="H17" s="78">
        <f t="shared" si="0"/>
        <v>0</v>
      </c>
    </row>
    <row r="18" spans="1:8" ht="15.75">
      <c r="A18" s="3"/>
      <c r="B18" s="21" t="s">
        <v>88</v>
      </c>
      <c r="C18" s="58" t="s">
        <v>232</v>
      </c>
      <c r="D18" s="86"/>
      <c r="E18" s="87"/>
      <c r="F18" s="85"/>
      <c r="G18" s="87"/>
      <c r="H18" s="78">
        <f t="shared" si="0"/>
        <v>0</v>
      </c>
    </row>
    <row r="19" spans="1:8" ht="15.75">
      <c r="A19" s="3"/>
      <c r="B19" s="20" t="s">
        <v>86</v>
      </c>
      <c r="C19" s="67" t="s">
        <v>233</v>
      </c>
      <c r="D19" s="77">
        <f>SUM(D20:D21)</f>
        <v>0</v>
      </c>
      <c r="E19" s="80">
        <f>SUM(E20:E21)</f>
        <v>0</v>
      </c>
      <c r="F19" s="80">
        <f>SUM(F20:F21)</f>
        <v>0</v>
      </c>
      <c r="G19" s="80">
        <f>SUM(G20:G21)</f>
        <v>0</v>
      </c>
      <c r="H19" s="78">
        <f t="shared" si="0"/>
        <v>0</v>
      </c>
    </row>
    <row r="20" spans="1:8" ht="15.75">
      <c r="A20" s="3"/>
      <c r="B20" s="21" t="s">
        <v>57</v>
      </c>
      <c r="C20" s="67" t="s">
        <v>234</v>
      </c>
      <c r="D20" s="94"/>
      <c r="E20" s="87"/>
      <c r="F20" s="87"/>
      <c r="G20" s="87"/>
      <c r="H20" s="78">
        <f>SUM(D20:G20)</f>
        <v>0</v>
      </c>
    </row>
    <row r="21" spans="1:8" ht="15.75">
      <c r="A21" s="3"/>
      <c r="B21" s="21" t="s">
        <v>88</v>
      </c>
      <c r="C21" s="67" t="s">
        <v>235</v>
      </c>
      <c r="D21" s="86"/>
      <c r="E21" s="87"/>
      <c r="F21" s="87"/>
      <c r="G21" s="87"/>
      <c r="H21" s="78">
        <f t="shared" si="0"/>
        <v>0</v>
      </c>
    </row>
    <row r="22" spans="1:8" ht="15.75">
      <c r="A22" s="3"/>
      <c r="B22" s="19" t="s">
        <v>154</v>
      </c>
      <c r="C22" s="54" t="s">
        <v>236</v>
      </c>
      <c r="D22" s="77">
        <f>SUM(D23,D37)</f>
        <v>0</v>
      </c>
      <c r="E22" s="80">
        <f>SUM(E23,E37)</f>
        <v>0</v>
      </c>
      <c r="F22" s="80">
        <f>SUM(F23,F37)</f>
        <v>0</v>
      </c>
      <c r="G22" s="80">
        <f>SUM(G23,G37)</f>
        <v>0</v>
      </c>
      <c r="H22" s="78">
        <f t="shared" si="0"/>
        <v>0</v>
      </c>
    </row>
    <row r="23" spans="1:8" ht="15.75">
      <c r="A23" s="3"/>
      <c r="B23" s="20" t="s">
        <v>56</v>
      </c>
      <c r="C23" s="58" t="s">
        <v>237</v>
      </c>
      <c r="D23" s="77">
        <f>SUM(D24,D29,D34:D36)</f>
        <v>0</v>
      </c>
      <c r="E23" s="80">
        <f>SUM(E24,E29,E34:E36)</f>
        <v>0</v>
      </c>
      <c r="F23" s="80">
        <f>SUM(F24,F29,F34:F36)</f>
        <v>0</v>
      </c>
      <c r="G23" s="80">
        <f>SUM(G24,G29,G34:G36)</f>
        <v>0</v>
      </c>
      <c r="H23" s="78">
        <f t="shared" si="0"/>
        <v>0</v>
      </c>
    </row>
    <row r="24" spans="1:8" ht="15.75">
      <c r="A24" s="3"/>
      <c r="B24" s="21" t="s">
        <v>59</v>
      </c>
      <c r="C24" s="58" t="s">
        <v>238</v>
      </c>
      <c r="D24" s="77">
        <f>SUM(D25:D26)</f>
        <v>0</v>
      </c>
      <c r="E24" s="80">
        <f>SUM(E25:E26)</f>
        <v>0</v>
      </c>
      <c r="F24" s="80">
        <f>SUM(F25:F26)</f>
        <v>0</v>
      </c>
      <c r="G24" s="80">
        <f>SUM(G25:G26)</f>
        <v>0</v>
      </c>
      <c r="H24" s="78">
        <f t="shared" si="0"/>
        <v>0</v>
      </c>
    </row>
    <row r="25" spans="1:8" ht="15.75">
      <c r="A25" s="3"/>
      <c r="B25" s="23" t="s">
        <v>60</v>
      </c>
      <c r="C25" s="58" t="s">
        <v>239</v>
      </c>
      <c r="D25" s="86"/>
      <c r="E25" s="87"/>
      <c r="F25" s="85"/>
      <c r="G25" s="87"/>
      <c r="H25" s="78">
        <f t="shared" si="0"/>
        <v>0</v>
      </c>
    </row>
    <row r="26" spans="1:8" ht="15.75">
      <c r="A26" s="3"/>
      <c r="B26" s="23" t="s">
        <v>91</v>
      </c>
      <c r="C26" s="58" t="s">
        <v>240</v>
      </c>
      <c r="D26" s="77">
        <f>SUM(D27:D28)</f>
        <v>0</v>
      </c>
      <c r="E26" s="80">
        <f>SUM(E27:E28)</f>
        <v>0</v>
      </c>
      <c r="F26" s="80">
        <f>SUM(F27:F28)</f>
        <v>0</v>
      </c>
      <c r="G26" s="80">
        <f>SUM(G27:G28)</f>
        <v>0</v>
      </c>
      <c r="H26" s="78">
        <f t="shared" si="0"/>
        <v>0</v>
      </c>
    </row>
    <row r="27" spans="1:8" ht="15.75">
      <c r="A27" s="3"/>
      <c r="B27" s="24" t="s">
        <v>203</v>
      </c>
      <c r="C27" s="58" t="s">
        <v>241</v>
      </c>
      <c r="D27" s="86"/>
      <c r="E27" s="87"/>
      <c r="F27" s="85"/>
      <c r="G27" s="87"/>
      <c r="H27" s="78">
        <f t="shared" si="0"/>
        <v>0</v>
      </c>
    </row>
    <row r="28" spans="1:8" ht="15.75">
      <c r="A28" s="3"/>
      <c r="B28" s="24" t="s">
        <v>155</v>
      </c>
      <c r="C28" s="58" t="s">
        <v>242</v>
      </c>
      <c r="D28" s="86"/>
      <c r="E28" s="87"/>
      <c r="F28" s="85"/>
      <c r="G28" s="87"/>
      <c r="H28" s="78">
        <f t="shared" si="0"/>
        <v>0</v>
      </c>
    </row>
    <row r="29" spans="1:9" ht="15.75">
      <c r="A29" s="3"/>
      <c r="B29" s="21" t="s">
        <v>156</v>
      </c>
      <c r="C29" s="58" t="s">
        <v>243</v>
      </c>
      <c r="D29" s="77">
        <f>SUM(D30:D33)</f>
        <v>0</v>
      </c>
      <c r="E29" s="80">
        <f>SUM(E30:E33)</f>
        <v>0</v>
      </c>
      <c r="F29" s="80">
        <f>SUM(F30:F33)</f>
        <v>0</v>
      </c>
      <c r="G29" s="80">
        <f>SUM(G30:G33)</f>
        <v>0</v>
      </c>
      <c r="H29" s="78">
        <f t="shared" si="0"/>
        <v>0</v>
      </c>
      <c r="I29" s="95"/>
    </row>
    <row r="30" spans="1:8" ht="15.75">
      <c r="A30" s="3"/>
      <c r="B30" s="23" t="s">
        <v>57</v>
      </c>
      <c r="C30" s="58" t="s">
        <v>244</v>
      </c>
      <c r="D30" s="86"/>
      <c r="E30" s="87"/>
      <c r="F30" s="85"/>
      <c r="G30" s="87"/>
      <c r="H30" s="78">
        <f t="shared" si="0"/>
        <v>0</v>
      </c>
    </row>
    <row r="31" spans="1:8" ht="15.75">
      <c r="A31" s="3"/>
      <c r="B31" s="23" t="s">
        <v>89</v>
      </c>
      <c r="C31" s="58" t="s">
        <v>245</v>
      </c>
      <c r="D31" s="86"/>
      <c r="E31" s="87"/>
      <c r="F31" s="85"/>
      <c r="G31" s="87"/>
      <c r="H31" s="78">
        <f t="shared" si="0"/>
        <v>0</v>
      </c>
    </row>
    <row r="32" spans="1:8" ht="15.75">
      <c r="A32" s="3"/>
      <c r="B32" s="23" t="s">
        <v>157</v>
      </c>
      <c r="C32" s="58" t="s">
        <v>246</v>
      </c>
      <c r="D32" s="86"/>
      <c r="E32" s="87"/>
      <c r="F32" s="85"/>
      <c r="G32" s="87"/>
      <c r="H32" s="78">
        <f t="shared" si="0"/>
        <v>0</v>
      </c>
    </row>
    <row r="33" spans="1:8" ht="15.75">
      <c r="A33" s="3"/>
      <c r="B33" s="23" t="s">
        <v>136</v>
      </c>
      <c r="C33" s="58" t="s">
        <v>247</v>
      </c>
      <c r="D33" s="86"/>
      <c r="E33" s="87"/>
      <c r="F33" s="85"/>
      <c r="G33" s="87"/>
      <c r="H33" s="78">
        <f t="shared" si="0"/>
        <v>0</v>
      </c>
    </row>
    <row r="34" spans="1:8" ht="15.75">
      <c r="A34" s="3"/>
      <c r="B34" s="21" t="s">
        <v>158</v>
      </c>
      <c r="C34" s="58" t="s">
        <v>248</v>
      </c>
      <c r="D34" s="86"/>
      <c r="E34" s="87"/>
      <c r="F34" s="85"/>
      <c r="G34" s="87"/>
      <c r="H34" s="78">
        <f t="shared" si="0"/>
        <v>0</v>
      </c>
    </row>
    <row r="35" spans="1:8" ht="15.75">
      <c r="A35" s="3"/>
      <c r="B35" s="21" t="s">
        <v>159</v>
      </c>
      <c r="C35" s="58" t="s">
        <v>249</v>
      </c>
      <c r="D35" s="86"/>
      <c r="E35" s="87"/>
      <c r="F35" s="85"/>
      <c r="G35" s="87"/>
      <c r="H35" s="78">
        <f t="shared" si="0"/>
        <v>0</v>
      </c>
    </row>
    <row r="36" spans="1:8" ht="15.75">
      <c r="A36" s="3"/>
      <c r="B36" s="21" t="s">
        <v>160</v>
      </c>
      <c r="C36" s="58" t="s">
        <v>250</v>
      </c>
      <c r="D36" s="86"/>
      <c r="E36" s="87"/>
      <c r="F36" s="85"/>
      <c r="G36" s="87"/>
      <c r="H36" s="78">
        <f t="shared" si="0"/>
        <v>0</v>
      </c>
    </row>
    <row r="37" spans="1:8" ht="15.75">
      <c r="A37" s="3"/>
      <c r="B37" s="20" t="s">
        <v>161</v>
      </c>
      <c r="C37" s="67" t="s">
        <v>251</v>
      </c>
      <c r="D37" s="77">
        <f>SUM(D38,D43,D48:D50)</f>
        <v>0</v>
      </c>
      <c r="E37" s="80">
        <f>SUM(E38,E43,E48:E50)</f>
        <v>0</v>
      </c>
      <c r="F37" s="80">
        <f>SUM(F38,F43,F48:F50)</f>
        <v>0</v>
      </c>
      <c r="G37" s="80">
        <f>SUM(G38,G43,G48:G50)</f>
        <v>0</v>
      </c>
      <c r="H37" s="78">
        <f t="shared" si="0"/>
        <v>0</v>
      </c>
    </row>
    <row r="38" spans="1:8" ht="15.75">
      <c r="A38" s="3"/>
      <c r="B38" s="21" t="s">
        <v>59</v>
      </c>
      <c r="C38" s="67" t="s">
        <v>252</v>
      </c>
      <c r="D38" s="77">
        <f>SUM(D39:D40)</f>
        <v>0</v>
      </c>
      <c r="E38" s="80">
        <f>SUM(E39:E40)</f>
        <v>0</v>
      </c>
      <c r="F38" s="80">
        <f>SUM(F39:F40)</f>
        <v>0</v>
      </c>
      <c r="G38" s="80">
        <f>SUM(G39:G40)</f>
        <v>0</v>
      </c>
      <c r="H38" s="78">
        <f t="shared" si="0"/>
        <v>0</v>
      </c>
    </row>
    <row r="39" spans="1:8" ht="15.75">
      <c r="A39" s="3"/>
      <c r="B39" s="23" t="s">
        <v>60</v>
      </c>
      <c r="C39" s="67" t="s">
        <v>253</v>
      </c>
      <c r="D39" s="86"/>
      <c r="E39" s="87"/>
      <c r="F39" s="87"/>
      <c r="G39" s="87"/>
      <c r="H39" s="78">
        <f t="shared" si="0"/>
        <v>0</v>
      </c>
    </row>
    <row r="40" spans="1:8" ht="15.75">
      <c r="A40" s="3"/>
      <c r="B40" s="23" t="s">
        <v>91</v>
      </c>
      <c r="C40" s="67" t="s">
        <v>254</v>
      </c>
      <c r="D40" s="77">
        <f>SUM(D41:D42)</f>
        <v>0</v>
      </c>
      <c r="E40" s="80">
        <f>SUM(E41:E42)</f>
        <v>0</v>
      </c>
      <c r="F40" s="80">
        <f>SUM(F41:F42)</f>
        <v>0</v>
      </c>
      <c r="G40" s="80">
        <f>SUM(G41:G42)</f>
        <v>0</v>
      </c>
      <c r="H40" s="78">
        <f t="shared" si="0"/>
        <v>0</v>
      </c>
    </row>
    <row r="41" spans="1:8" ht="15.75">
      <c r="A41" s="3"/>
      <c r="B41" s="24" t="s">
        <v>203</v>
      </c>
      <c r="C41" s="67" t="s">
        <v>255</v>
      </c>
      <c r="D41" s="86"/>
      <c r="E41" s="87"/>
      <c r="F41" s="87"/>
      <c r="G41" s="87"/>
      <c r="H41" s="78">
        <f t="shared" si="0"/>
        <v>0</v>
      </c>
    </row>
    <row r="42" spans="1:8" ht="15.75">
      <c r="A42" s="3"/>
      <c r="B42" s="24" t="s">
        <v>155</v>
      </c>
      <c r="C42" s="67" t="s">
        <v>256</v>
      </c>
      <c r="D42" s="86"/>
      <c r="E42" s="87"/>
      <c r="F42" s="87"/>
      <c r="G42" s="87"/>
      <c r="H42" s="78">
        <f t="shared" si="0"/>
        <v>0</v>
      </c>
    </row>
    <row r="43" spans="1:8" ht="15.75">
      <c r="A43" s="3"/>
      <c r="B43" s="21" t="s">
        <v>156</v>
      </c>
      <c r="C43" s="67" t="s">
        <v>257</v>
      </c>
      <c r="D43" s="77">
        <f>SUM(D44:D47)</f>
        <v>0</v>
      </c>
      <c r="E43" s="80">
        <f>SUM(E44:E47)</f>
        <v>0</v>
      </c>
      <c r="F43" s="80">
        <f>SUM(F44:F47)</f>
        <v>0</v>
      </c>
      <c r="G43" s="80">
        <f>SUM(G44:G47)</f>
        <v>0</v>
      </c>
      <c r="H43" s="78">
        <f t="shared" si="0"/>
        <v>0</v>
      </c>
    </row>
    <row r="44" spans="1:10" ht="15.75">
      <c r="A44" s="3"/>
      <c r="B44" s="23" t="s">
        <v>57</v>
      </c>
      <c r="C44" s="67" t="s">
        <v>258</v>
      </c>
      <c r="D44" s="86"/>
      <c r="E44" s="87"/>
      <c r="F44" s="87"/>
      <c r="G44" s="87"/>
      <c r="H44" s="78">
        <f t="shared" si="0"/>
        <v>0</v>
      </c>
      <c r="J44" s="96"/>
    </row>
    <row r="45" spans="1:8" ht="15.75">
      <c r="A45" s="3"/>
      <c r="B45" s="23" t="s">
        <v>89</v>
      </c>
      <c r="C45" s="67" t="s">
        <v>259</v>
      </c>
      <c r="D45" s="86"/>
      <c r="E45" s="87"/>
      <c r="F45" s="87"/>
      <c r="G45" s="87"/>
      <c r="H45" s="78">
        <f t="shared" si="0"/>
        <v>0</v>
      </c>
    </row>
    <row r="46" spans="1:8" ht="15.75">
      <c r="A46" s="3"/>
      <c r="B46" s="23" t="s">
        <v>157</v>
      </c>
      <c r="C46" s="67" t="s">
        <v>260</v>
      </c>
      <c r="D46" s="86"/>
      <c r="E46" s="87"/>
      <c r="F46" s="87"/>
      <c r="G46" s="87"/>
      <c r="H46" s="78">
        <f t="shared" si="0"/>
        <v>0</v>
      </c>
    </row>
    <row r="47" spans="1:8" ht="15.75">
      <c r="A47" s="3"/>
      <c r="B47" s="23" t="s">
        <v>136</v>
      </c>
      <c r="C47" s="67" t="s">
        <v>261</v>
      </c>
      <c r="D47" s="86"/>
      <c r="E47" s="87"/>
      <c r="F47" s="87"/>
      <c r="G47" s="87"/>
      <c r="H47" s="78">
        <f t="shared" si="0"/>
        <v>0</v>
      </c>
    </row>
    <row r="48" spans="1:8" ht="15.75">
      <c r="A48" s="3"/>
      <c r="B48" s="21" t="s">
        <v>158</v>
      </c>
      <c r="C48" s="67" t="s">
        <v>262</v>
      </c>
      <c r="D48" s="86"/>
      <c r="E48" s="87"/>
      <c r="F48" s="87"/>
      <c r="G48" s="87"/>
      <c r="H48" s="78">
        <f t="shared" si="0"/>
        <v>0</v>
      </c>
    </row>
    <row r="49" spans="1:8" ht="15.75">
      <c r="A49" s="3"/>
      <c r="B49" s="21" t="s">
        <v>159</v>
      </c>
      <c r="C49" s="67" t="s">
        <v>263</v>
      </c>
      <c r="D49" s="86"/>
      <c r="E49" s="87"/>
      <c r="F49" s="87"/>
      <c r="G49" s="87"/>
      <c r="H49" s="78">
        <f t="shared" si="0"/>
        <v>0</v>
      </c>
    </row>
    <row r="50" spans="1:8" ht="15.75">
      <c r="A50" s="3"/>
      <c r="B50" s="21" t="s">
        <v>160</v>
      </c>
      <c r="C50" s="67" t="s">
        <v>264</v>
      </c>
      <c r="D50" s="86"/>
      <c r="E50" s="87"/>
      <c r="F50" s="87"/>
      <c r="G50" s="87"/>
      <c r="H50" s="78">
        <f t="shared" si="0"/>
        <v>0</v>
      </c>
    </row>
    <row r="51" spans="1:8" ht="15.75">
      <c r="A51" s="3"/>
      <c r="B51" s="19" t="s">
        <v>162</v>
      </c>
      <c r="C51" s="54" t="s">
        <v>265</v>
      </c>
      <c r="D51" s="77">
        <f>SUM(D52,D56)</f>
        <v>0</v>
      </c>
      <c r="E51" s="80">
        <f>SUM(E52,E56)</f>
        <v>0</v>
      </c>
      <c r="F51" s="80">
        <f>SUM(F52,F56)</f>
        <v>0</v>
      </c>
      <c r="G51" s="80">
        <f>SUM(G52,G56)</f>
        <v>0</v>
      </c>
      <c r="H51" s="78">
        <f t="shared" si="0"/>
        <v>0</v>
      </c>
    </row>
    <row r="52" spans="1:8" ht="15.75">
      <c r="A52" s="3"/>
      <c r="B52" s="20" t="s">
        <v>56</v>
      </c>
      <c r="C52" s="58" t="s">
        <v>266</v>
      </c>
      <c r="D52" s="77">
        <f>SUM(D53:D55)</f>
        <v>0</v>
      </c>
      <c r="E52" s="80">
        <f>SUM(E53:E55)</f>
        <v>0</v>
      </c>
      <c r="F52" s="80">
        <f>SUM(F53:F55)</f>
        <v>0</v>
      </c>
      <c r="G52" s="80">
        <f>SUM(G53:G55)</f>
        <v>0</v>
      </c>
      <c r="H52" s="78">
        <f t="shared" si="0"/>
        <v>0</v>
      </c>
    </row>
    <row r="53" spans="1:8" ht="15.75">
      <c r="A53" s="3"/>
      <c r="B53" s="21" t="s">
        <v>57</v>
      </c>
      <c r="C53" s="58" t="s">
        <v>267</v>
      </c>
      <c r="D53" s="86"/>
      <c r="E53" s="87"/>
      <c r="F53" s="85"/>
      <c r="G53" s="87"/>
      <c r="H53" s="78">
        <f t="shared" si="0"/>
        <v>0</v>
      </c>
    </row>
    <row r="54" spans="1:8" ht="15.75">
      <c r="A54" s="3"/>
      <c r="B54" s="21" t="s">
        <v>89</v>
      </c>
      <c r="C54" s="58" t="s">
        <v>268</v>
      </c>
      <c r="D54" s="86"/>
      <c r="E54" s="87"/>
      <c r="F54" s="85"/>
      <c r="G54" s="87"/>
      <c r="H54" s="78">
        <f t="shared" si="0"/>
        <v>0</v>
      </c>
    </row>
    <row r="55" spans="1:8" ht="15.75">
      <c r="A55" s="3"/>
      <c r="B55" s="21" t="s">
        <v>117</v>
      </c>
      <c r="C55" s="58" t="s">
        <v>269</v>
      </c>
      <c r="D55" s="86"/>
      <c r="E55" s="87"/>
      <c r="F55" s="85"/>
      <c r="G55" s="87"/>
      <c r="H55" s="78">
        <f t="shared" si="0"/>
        <v>0</v>
      </c>
    </row>
    <row r="56" spans="1:8" ht="15.75">
      <c r="A56" s="3"/>
      <c r="B56" s="20" t="s">
        <v>86</v>
      </c>
      <c r="C56" s="58" t="s">
        <v>270</v>
      </c>
      <c r="D56" s="80">
        <f>SUM(D57:D59)</f>
        <v>0</v>
      </c>
      <c r="E56" s="80">
        <f>SUM(E57:E59)</f>
        <v>0</v>
      </c>
      <c r="F56" s="80">
        <f>SUM(F57:F59)</f>
        <v>0</v>
      </c>
      <c r="G56" s="80">
        <f>SUM(G57:G59)</f>
        <v>0</v>
      </c>
      <c r="H56" s="78">
        <f t="shared" si="0"/>
        <v>0</v>
      </c>
    </row>
    <row r="57" spans="1:8" ht="15.75">
      <c r="A57" s="3"/>
      <c r="B57" s="21" t="s">
        <v>57</v>
      </c>
      <c r="C57" s="58" t="s">
        <v>271</v>
      </c>
      <c r="D57" s="93"/>
      <c r="E57" s="93"/>
      <c r="G57" s="87"/>
      <c r="H57" s="78">
        <f t="shared" si="0"/>
        <v>0</v>
      </c>
    </row>
    <row r="58" spans="1:8" ht="15.75">
      <c r="A58" s="3"/>
      <c r="B58" s="21" t="s">
        <v>89</v>
      </c>
      <c r="C58" s="58" t="s">
        <v>272</v>
      </c>
      <c r="D58" s="86"/>
      <c r="E58" s="87"/>
      <c r="F58" s="87"/>
      <c r="G58" s="87"/>
      <c r="H58" s="78">
        <f t="shared" si="0"/>
        <v>0</v>
      </c>
    </row>
    <row r="59" spans="1:8" ht="15.75">
      <c r="A59" s="3"/>
      <c r="B59" s="21" t="s">
        <v>117</v>
      </c>
      <c r="C59" s="58" t="s">
        <v>273</v>
      </c>
      <c r="D59" s="86"/>
      <c r="E59" s="87"/>
      <c r="F59" s="87"/>
      <c r="G59" s="87"/>
      <c r="H59" s="78">
        <f t="shared" si="0"/>
        <v>0</v>
      </c>
    </row>
    <row r="60" spans="1:8" ht="15.75">
      <c r="A60" s="3"/>
      <c r="B60" s="18" t="s">
        <v>90</v>
      </c>
      <c r="C60" s="54" t="s">
        <v>274</v>
      </c>
      <c r="D60" s="77">
        <f>SUM(D61,D109)</f>
        <v>0</v>
      </c>
      <c r="E60" s="80">
        <f>SUM(E61,E109)</f>
        <v>0</v>
      </c>
      <c r="F60" s="80">
        <f>SUM(F61,F109)</f>
        <v>0</v>
      </c>
      <c r="G60" s="80">
        <f>SUM(G61,G109)</f>
        <v>0</v>
      </c>
      <c r="H60" s="78">
        <f t="shared" si="0"/>
        <v>0</v>
      </c>
    </row>
    <row r="61" spans="1:8" ht="15.75">
      <c r="A61" s="3"/>
      <c r="B61" s="19" t="s">
        <v>56</v>
      </c>
      <c r="C61" s="54" t="s">
        <v>275</v>
      </c>
      <c r="D61" s="77">
        <f>SUM(D62,D83)</f>
        <v>0</v>
      </c>
      <c r="E61" s="80">
        <f>SUM(E62,E83)</f>
        <v>0</v>
      </c>
      <c r="F61" s="80">
        <f>SUM(F62,F83)</f>
        <v>0</v>
      </c>
      <c r="G61" s="80">
        <f>SUM(G62,G83)</f>
        <v>0</v>
      </c>
      <c r="H61" s="78">
        <f t="shared" si="0"/>
        <v>0</v>
      </c>
    </row>
    <row r="62" spans="1:8" ht="15.75">
      <c r="A62" s="3"/>
      <c r="B62" s="30" t="s">
        <v>58</v>
      </c>
      <c r="C62" s="54" t="s">
        <v>277</v>
      </c>
      <c r="D62" s="77">
        <f>SUM(D63,D66,D77,D80:D82)</f>
        <v>0</v>
      </c>
      <c r="E62" s="80">
        <f>SUM(E63,E66,E77,E80:E82)</f>
        <v>0</v>
      </c>
      <c r="F62" s="80">
        <f>SUM(F63,F66,F77,F80:F82)</f>
        <v>0</v>
      </c>
      <c r="G62" s="80">
        <f>SUM(G63,G66,G77,G80:G82)</f>
        <v>0</v>
      </c>
      <c r="H62" s="78">
        <f t="shared" si="0"/>
        <v>0</v>
      </c>
    </row>
    <row r="63" spans="1:8" ht="15.75">
      <c r="A63" s="3"/>
      <c r="B63" s="40" t="s">
        <v>59</v>
      </c>
      <c r="C63" s="59" t="s">
        <v>278</v>
      </c>
      <c r="D63" s="77">
        <f>SUM(D64:D65)</f>
        <v>0</v>
      </c>
      <c r="E63" s="80">
        <f>SUM(E64:E65)</f>
        <v>0</v>
      </c>
      <c r="F63" s="80">
        <f>SUM(F64:F65)</f>
        <v>0</v>
      </c>
      <c r="G63" s="80">
        <f>SUM(G64:G65)</f>
        <v>0</v>
      </c>
      <c r="H63" s="78">
        <f t="shared" si="0"/>
        <v>0</v>
      </c>
    </row>
    <row r="64" spans="1:8" ht="15.75">
      <c r="A64" s="3"/>
      <c r="B64" s="23" t="s">
        <v>163</v>
      </c>
      <c r="C64" s="58" t="s">
        <v>279</v>
      </c>
      <c r="D64" s="86"/>
      <c r="E64" s="87"/>
      <c r="F64" s="87"/>
      <c r="G64" s="87"/>
      <c r="H64" s="78">
        <f t="shared" si="0"/>
        <v>0</v>
      </c>
    </row>
    <row r="65" spans="1:8" ht="15.75">
      <c r="A65" s="3"/>
      <c r="B65" s="23" t="s">
        <v>164</v>
      </c>
      <c r="C65" s="58" t="s">
        <v>280</v>
      </c>
      <c r="D65" s="86"/>
      <c r="E65" s="87"/>
      <c r="F65" s="87"/>
      <c r="G65" s="87"/>
      <c r="H65" s="78">
        <f t="shared" si="0"/>
        <v>0</v>
      </c>
    </row>
    <row r="66" spans="1:8" ht="15.75">
      <c r="A66" s="3"/>
      <c r="B66" s="40" t="s">
        <v>92</v>
      </c>
      <c r="C66" s="59" t="s">
        <v>281</v>
      </c>
      <c r="D66" s="77">
        <f>SUM(D67:D70)</f>
        <v>0</v>
      </c>
      <c r="E66" s="80">
        <f>SUM(E67:E70)</f>
        <v>0</v>
      </c>
      <c r="F66" s="80">
        <f>SUM(F67:F70)</f>
        <v>0</v>
      </c>
      <c r="G66" s="80">
        <f>SUM(G67:G70)</f>
        <v>0</v>
      </c>
      <c r="H66" s="78">
        <f t="shared" si="0"/>
        <v>0</v>
      </c>
    </row>
    <row r="67" spans="1:8" ht="15.75">
      <c r="A67" s="3"/>
      <c r="B67" s="23" t="s">
        <v>165</v>
      </c>
      <c r="C67" s="58" t="s">
        <v>282</v>
      </c>
      <c r="D67" s="86"/>
      <c r="E67" s="87"/>
      <c r="F67" s="87"/>
      <c r="G67" s="87"/>
      <c r="H67" s="78">
        <f t="shared" si="0"/>
        <v>0</v>
      </c>
    </row>
    <row r="68" spans="1:8" ht="15.75">
      <c r="A68" s="3"/>
      <c r="B68" s="23" t="s">
        <v>89</v>
      </c>
      <c r="C68" s="58" t="s">
        <v>283</v>
      </c>
      <c r="D68" s="86"/>
      <c r="E68" s="87"/>
      <c r="F68" s="87"/>
      <c r="G68" s="87"/>
      <c r="H68" s="78">
        <f t="shared" si="0"/>
        <v>0</v>
      </c>
    </row>
    <row r="69" spans="1:8" ht="15.75">
      <c r="A69" s="3"/>
      <c r="B69" s="23" t="s">
        <v>118</v>
      </c>
      <c r="C69" s="58" t="s">
        <v>284</v>
      </c>
      <c r="D69" s="86"/>
      <c r="E69" s="87"/>
      <c r="F69" s="87"/>
      <c r="G69" s="87"/>
      <c r="H69" s="78">
        <f t="shared" si="0"/>
        <v>0</v>
      </c>
    </row>
    <row r="70" spans="1:8" ht="15.75">
      <c r="A70" s="3"/>
      <c r="B70" s="23" t="s">
        <v>133</v>
      </c>
      <c r="C70" s="58" t="s">
        <v>285</v>
      </c>
      <c r="D70" s="77">
        <f>SUM(D71,D74)</f>
        <v>0</v>
      </c>
      <c r="E70" s="80">
        <f>SUM(E71,E74)</f>
        <v>0</v>
      </c>
      <c r="F70" s="80">
        <f>SUM(F71,F74)</f>
        <v>0</v>
      </c>
      <c r="G70" s="80">
        <f>SUM(G71,G74)</f>
        <v>0</v>
      </c>
      <c r="H70" s="78">
        <f t="shared" si="0"/>
        <v>0</v>
      </c>
    </row>
    <row r="71" spans="1:8" ht="15.75">
      <c r="A71" s="3"/>
      <c r="B71" s="24" t="s">
        <v>61</v>
      </c>
      <c r="C71" s="58" t="s">
        <v>286</v>
      </c>
      <c r="D71" s="77">
        <f>SUM(D72:D73)</f>
        <v>0</v>
      </c>
      <c r="E71" s="80">
        <f>SUM(E72:E73)</f>
        <v>0</v>
      </c>
      <c r="F71" s="80">
        <f>SUM(F72:F73)</f>
        <v>0</v>
      </c>
      <c r="G71" s="80">
        <f>SUM(G72:G73)</f>
        <v>0</v>
      </c>
      <c r="H71" s="78">
        <f t="shared" si="0"/>
        <v>0</v>
      </c>
    </row>
    <row r="72" spans="1:8" ht="15.75">
      <c r="A72" s="3"/>
      <c r="B72" s="41" t="s">
        <v>60</v>
      </c>
      <c r="C72" s="58" t="s">
        <v>287</v>
      </c>
      <c r="D72" s="86"/>
      <c r="E72" s="87"/>
      <c r="F72" s="87"/>
      <c r="G72" s="87"/>
      <c r="H72" s="78">
        <f t="shared" si="0"/>
        <v>0</v>
      </c>
    </row>
    <row r="73" spans="1:8" ht="15.75">
      <c r="A73" s="3"/>
      <c r="B73" s="41" t="s">
        <v>93</v>
      </c>
      <c r="C73" s="58" t="s">
        <v>288</v>
      </c>
      <c r="D73" s="86"/>
      <c r="E73" s="87"/>
      <c r="F73" s="87"/>
      <c r="G73" s="87"/>
      <c r="H73" s="78">
        <f t="shared" si="0"/>
        <v>0</v>
      </c>
    </row>
    <row r="74" spans="1:8" ht="15.75">
      <c r="A74" s="3"/>
      <c r="B74" s="24" t="s">
        <v>94</v>
      </c>
      <c r="C74" s="58" t="s">
        <v>289</v>
      </c>
      <c r="D74" s="77">
        <f>SUM(D75:D76)</f>
        <v>0</v>
      </c>
      <c r="E74" s="80">
        <f>SUM(E75:E76)</f>
        <v>0</v>
      </c>
      <c r="F74" s="80">
        <f>SUM(F75:F76)</f>
        <v>0</v>
      </c>
      <c r="G74" s="80">
        <f>SUM(G75:G76)</f>
        <v>0</v>
      </c>
      <c r="H74" s="78">
        <f aca="true" t="shared" si="1" ref="H74:H136">SUM(D74:G74)</f>
        <v>0</v>
      </c>
    </row>
    <row r="75" spans="1:8" ht="15.75">
      <c r="A75" s="3"/>
      <c r="B75" s="41" t="s">
        <v>60</v>
      </c>
      <c r="C75" s="58" t="s">
        <v>290</v>
      </c>
      <c r="D75" s="86"/>
      <c r="E75" s="87"/>
      <c r="F75" s="87"/>
      <c r="G75" s="87"/>
      <c r="H75" s="78">
        <f t="shared" si="1"/>
        <v>0</v>
      </c>
    </row>
    <row r="76" spans="1:8" ht="15.75">
      <c r="A76" s="3"/>
      <c r="B76" s="41" t="s">
        <v>93</v>
      </c>
      <c r="C76" s="58" t="s">
        <v>291</v>
      </c>
      <c r="D76" s="86"/>
      <c r="E76" s="87"/>
      <c r="F76" s="87"/>
      <c r="G76" s="87"/>
      <c r="H76" s="78">
        <f t="shared" si="1"/>
        <v>0</v>
      </c>
    </row>
    <row r="77" spans="1:8" ht="15.75">
      <c r="A77" s="3"/>
      <c r="B77" s="40" t="s">
        <v>119</v>
      </c>
      <c r="C77" s="59" t="s">
        <v>292</v>
      </c>
      <c r="D77" s="77">
        <f>SUM(D78:D79)</f>
        <v>0</v>
      </c>
      <c r="E77" s="80">
        <f>SUM(E78:E79)</f>
        <v>0</v>
      </c>
      <c r="F77" s="80">
        <f>SUM(F78:F79)</f>
        <v>0</v>
      </c>
      <c r="G77" s="80">
        <f>SUM(G78:G79)</f>
        <v>0</v>
      </c>
      <c r="H77" s="78">
        <f t="shared" si="1"/>
        <v>0</v>
      </c>
    </row>
    <row r="78" spans="1:8" ht="15.75">
      <c r="A78" s="3"/>
      <c r="B78" s="42" t="s">
        <v>166</v>
      </c>
      <c r="C78" s="59" t="s">
        <v>293</v>
      </c>
      <c r="D78" s="86"/>
      <c r="E78" s="87"/>
      <c r="F78" s="87"/>
      <c r="G78" s="87"/>
      <c r="H78" s="78">
        <f t="shared" si="1"/>
        <v>0</v>
      </c>
    </row>
    <row r="79" spans="1:8" ht="15.75">
      <c r="A79" s="3"/>
      <c r="B79" s="42" t="s">
        <v>589</v>
      </c>
      <c r="C79" s="59" t="s">
        <v>294</v>
      </c>
      <c r="D79" s="86"/>
      <c r="E79" s="87"/>
      <c r="F79" s="87"/>
      <c r="G79" s="87"/>
      <c r="H79" s="78">
        <f t="shared" si="1"/>
        <v>0</v>
      </c>
    </row>
    <row r="80" spans="1:8" ht="15.75">
      <c r="A80" s="3"/>
      <c r="B80" s="40" t="s">
        <v>167</v>
      </c>
      <c r="C80" s="59" t="s">
        <v>295</v>
      </c>
      <c r="D80" s="86"/>
      <c r="E80" s="87"/>
      <c r="F80" s="87"/>
      <c r="G80" s="87"/>
      <c r="H80" s="78">
        <f t="shared" si="1"/>
        <v>0</v>
      </c>
    </row>
    <row r="81" spans="1:8" ht="15.75">
      <c r="A81" s="3"/>
      <c r="B81" s="40" t="s">
        <v>168</v>
      </c>
      <c r="C81" s="59" t="s">
        <v>296</v>
      </c>
      <c r="D81" s="86"/>
      <c r="E81" s="87"/>
      <c r="F81" s="87"/>
      <c r="G81" s="87"/>
      <c r="H81" s="78">
        <f t="shared" si="1"/>
        <v>0</v>
      </c>
    </row>
    <row r="82" spans="1:8" ht="15.75">
      <c r="A82" s="3"/>
      <c r="B82" s="40" t="s">
        <v>169</v>
      </c>
      <c r="C82" s="59" t="s">
        <v>297</v>
      </c>
      <c r="D82" s="86"/>
      <c r="E82" s="87"/>
      <c r="F82" s="87"/>
      <c r="G82" s="87"/>
      <c r="H82" s="78">
        <f t="shared" si="1"/>
        <v>0</v>
      </c>
    </row>
    <row r="83" spans="1:8" ht="15.75">
      <c r="A83" s="3"/>
      <c r="B83" s="30" t="s">
        <v>95</v>
      </c>
      <c r="C83" s="54" t="s">
        <v>298</v>
      </c>
      <c r="D83" s="77">
        <f>SUM(D84,D87,D98,D106:D108)</f>
        <v>0</v>
      </c>
      <c r="E83" s="80">
        <f>SUM(E84,E87,E98,E106:E108)</f>
        <v>0</v>
      </c>
      <c r="F83" s="80">
        <f>SUM(F84,F87,F98,F106:F108)</f>
        <v>0</v>
      </c>
      <c r="G83" s="80">
        <f>SUM(G84,G87,G98,G106:G108)</f>
        <v>0</v>
      </c>
      <c r="H83" s="78">
        <f t="shared" si="1"/>
        <v>0</v>
      </c>
    </row>
    <row r="84" spans="1:8" ht="15.75">
      <c r="A84" s="3"/>
      <c r="B84" s="40" t="s">
        <v>59</v>
      </c>
      <c r="C84" s="59" t="s">
        <v>299</v>
      </c>
      <c r="D84" s="77">
        <f>SUM(D85:D86)</f>
        <v>0</v>
      </c>
      <c r="E84" s="80">
        <f>SUM(E85:E86)</f>
        <v>0</v>
      </c>
      <c r="F84" s="80">
        <f>SUM(F85:F86)</f>
        <v>0</v>
      </c>
      <c r="G84" s="80">
        <f>SUM(G85:G86)</f>
        <v>0</v>
      </c>
      <c r="H84" s="78">
        <f t="shared" si="1"/>
        <v>0</v>
      </c>
    </row>
    <row r="85" spans="1:8" ht="15.75">
      <c r="A85" s="3"/>
      <c r="B85" s="23" t="s">
        <v>170</v>
      </c>
      <c r="C85" s="58" t="s">
        <v>300</v>
      </c>
      <c r="D85" s="86"/>
      <c r="E85" s="87"/>
      <c r="F85" s="87"/>
      <c r="G85" s="87"/>
      <c r="H85" s="78">
        <f t="shared" si="1"/>
        <v>0</v>
      </c>
    </row>
    <row r="86" spans="1:8" ht="15.75">
      <c r="A86" s="3"/>
      <c r="B86" s="23" t="s">
        <v>171</v>
      </c>
      <c r="C86" s="58" t="s">
        <v>301</v>
      </c>
      <c r="D86" s="86"/>
      <c r="E86" s="87"/>
      <c r="F86" s="87"/>
      <c r="G86" s="87"/>
      <c r="H86" s="78">
        <f t="shared" si="1"/>
        <v>0</v>
      </c>
    </row>
    <row r="87" spans="1:8" ht="15.75">
      <c r="A87" s="3"/>
      <c r="B87" s="40" t="s">
        <v>92</v>
      </c>
      <c r="C87" s="59" t="s">
        <v>302</v>
      </c>
      <c r="D87" s="77">
        <f>SUM(D88:D91)</f>
        <v>0</v>
      </c>
      <c r="E87" s="80">
        <f>SUM(E88:E91)</f>
        <v>0</v>
      </c>
      <c r="F87" s="80">
        <f>SUM(F88:F91)</f>
        <v>0</v>
      </c>
      <c r="G87" s="80">
        <f>SUM(G88:G91)</f>
        <v>0</v>
      </c>
      <c r="H87" s="78">
        <f t="shared" si="1"/>
        <v>0</v>
      </c>
    </row>
    <row r="88" spans="1:8" ht="15.75">
      <c r="A88" s="3"/>
      <c r="B88" s="23" t="s">
        <v>174</v>
      </c>
      <c r="C88" s="58" t="s">
        <v>303</v>
      </c>
      <c r="D88" s="86"/>
      <c r="E88" s="87"/>
      <c r="F88" s="87"/>
      <c r="G88" s="87"/>
      <c r="H88" s="78">
        <f t="shared" si="1"/>
        <v>0</v>
      </c>
    </row>
    <row r="89" spans="1:8" ht="15.75">
      <c r="A89" s="3"/>
      <c r="B89" s="23" t="s">
        <v>172</v>
      </c>
      <c r="C89" s="58" t="s">
        <v>304</v>
      </c>
      <c r="D89" s="86"/>
      <c r="E89" s="87"/>
      <c r="F89" s="87"/>
      <c r="G89" s="87"/>
      <c r="H89" s="78">
        <f t="shared" si="1"/>
        <v>0</v>
      </c>
    </row>
    <row r="90" spans="1:8" ht="15.75">
      <c r="A90" s="3"/>
      <c r="B90" s="23" t="s">
        <v>173</v>
      </c>
      <c r="C90" s="58" t="s">
        <v>305</v>
      </c>
      <c r="D90" s="86"/>
      <c r="E90" s="87"/>
      <c r="F90" s="87"/>
      <c r="G90" s="87"/>
      <c r="H90" s="78">
        <f t="shared" si="1"/>
        <v>0</v>
      </c>
    </row>
    <row r="91" spans="1:8" ht="15.75">
      <c r="A91" s="3"/>
      <c r="B91" s="23" t="s">
        <v>133</v>
      </c>
      <c r="C91" s="58" t="s">
        <v>306</v>
      </c>
      <c r="D91" s="77">
        <f>SUM(D92,D95)</f>
        <v>0</v>
      </c>
      <c r="E91" s="80">
        <f>SUM(E92,E95)</f>
        <v>0</v>
      </c>
      <c r="F91" s="80">
        <f>SUM(F92,F95)</f>
        <v>0</v>
      </c>
      <c r="G91" s="80">
        <f>SUM(G92,G95)</f>
        <v>0</v>
      </c>
      <c r="H91" s="78">
        <f t="shared" si="1"/>
        <v>0</v>
      </c>
    </row>
    <row r="92" spans="1:8" ht="15.75">
      <c r="A92" s="3"/>
      <c r="B92" s="24" t="s">
        <v>61</v>
      </c>
      <c r="C92" s="58" t="s">
        <v>307</v>
      </c>
      <c r="D92" s="77">
        <f>SUM(D93:D94)</f>
        <v>0</v>
      </c>
      <c r="E92" s="80">
        <f>SUM(E93:E94)</f>
        <v>0</v>
      </c>
      <c r="F92" s="80">
        <f>SUM(F93:F94)</f>
        <v>0</v>
      </c>
      <c r="G92" s="80">
        <f>SUM(G93:G94)</f>
        <v>0</v>
      </c>
      <c r="H92" s="78">
        <f t="shared" si="1"/>
        <v>0</v>
      </c>
    </row>
    <row r="93" spans="1:8" ht="15.75">
      <c r="A93" s="3"/>
      <c r="B93" s="41" t="s">
        <v>60</v>
      </c>
      <c r="C93" s="58" t="s">
        <v>308</v>
      </c>
      <c r="D93" s="86"/>
      <c r="E93" s="87"/>
      <c r="F93" s="87"/>
      <c r="G93" s="87"/>
      <c r="H93" s="78">
        <f t="shared" si="1"/>
        <v>0</v>
      </c>
    </row>
    <row r="94" spans="1:8" ht="15.75">
      <c r="A94" s="3"/>
      <c r="B94" s="41" t="s">
        <v>93</v>
      </c>
      <c r="C94" s="58" t="s">
        <v>309</v>
      </c>
      <c r="D94" s="86"/>
      <c r="E94" s="87"/>
      <c r="F94" s="87"/>
      <c r="G94" s="87"/>
      <c r="H94" s="78">
        <f t="shared" si="1"/>
        <v>0</v>
      </c>
    </row>
    <row r="95" spans="1:8" ht="15.75">
      <c r="A95" s="3"/>
      <c r="B95" s="24" t="s">
        <v>94</v>
      </c>
      <c r="C95" s="58" t="s">
        <v>310</v>
      </c>
      <c r="D95" s="77">
        <f>SUM(D96:D97)</f>
        <v>0</v>
      </c>
      <c r="E95" s="80">
        <f>SUM(E96:E97)</f>
        <v>0</v>
      </c>
      <c r="F95" s="80">
        <f>SUM(F96:F97)</f>
        <v>0</v>
      </c>
      <c r="G95" s="80">
        <f>SUM(G96:G97)</f>
        <v>0</v>
      </c>
      <c r="H95" s="78">
        <f t="shared" si="1"/>
        <v>0</v>
      </c>
    </row>
    <row r="96" spans="1:8" ht="15.75">
      <c r="A96" s="3"/>
      <c r="B96" s="41" t="s">
        <v>60</v>
      </c>
      <c r="C96" s="58" t="s">
        <v>311</v>
      </c>
      <c r="D96" s="86"/>
      <c r="E96" s="87"/>
      <c r="F96" s="87"/>
      <c r="G96" s="87"/>
      <c r="H96" s="78">
        <f t="shared" si="1"/>
        <v>0</v>
      </c>
    </row>
    <row r="97" spans="1:8" ht="15.75">
      <c r="A97" s="3"/>
      <c r="B97" s="41" t="s">
        <v>93</v>
      </c>
      <c r="C97" s="58" t="s">
        <v>312</v>
      </c>
      <c r="D97" s="86"/>
      <c r="E97" s="87"/>
      <c r="F97" s="87"/>
      <c r="G97" s="87"/>
      <c r="H97" s="78">
        <f t="shared" si="1"/>
        <v>0</v>
      </c>
    </row>
    <row r="98" spans="1:8" ht="15.75">
      <c r="A98" s="3"/>
      <c r="B98" s="40" t="s">
        <v>119</v>
      </c>
      <c r="C98" s="59" t="s">
        <v>313</v>
      </c>
      <c r="D98" s="77">
        <f>SUM(D99:D105)</f>
        <v>0</v>
      </c>
      <c r="E98" s="80">
        <f>SUM(E99:E105)</f>
        <v>0</v>
      </c>
      <c r="F98" s="80">
        <f>SUM(F99:F105)</f>
        <v>0</v>
      </c>
      <c r="G98" s="80">
        <f>SUM(G99:G105)</f>
        <v>0</v>
      </c>
      <c r="H98" s="78">
        <f t="shared" si="1"/>
        <v>0</v>
      </c>
    </row>
    <row r="99" spans="1:8" ht="15.75">
      <c r="A99" s="3"/>
      <c r="B99" s="23" t="s">
        <v>175</v>
      </c>
      <c r="C99" s="58" t="s">
        <v>314</v>
      </c>
      <c r="D99" s="86"/>
      <c r="E99" s="87"/>
      <c r="F99" s="87"/>
      <c r="G99" s="87"/>
      <c r="H99" s="78">
        <f t="shared" si="1"/>
        <v>0</v>
      </c>
    </row>
    <row r="100" spans="1:8" ht="15.75">
      <c r="A100" s="3"/>
      <c r="B100" s="23" t="s">
        <v>176</v>
      </c>
      <c r="C100" s="58" t="s">
        <v>315</v>
      </c>
      <c r="D100" s="86"/>
      <c r="E100" s="87"/>
      <c r="F100" s="87"/>
      <c r="G100" s="87"/>
      <c r="H100" s="78">
        <f t="shared" si="1"/>
        <v>0</v>
      </c>
    </row>
    <row r="101" spans="1:8" ht="15.75">
      <c r="A101" s="3"/>
      <c r="B101" s="23" t="s">
        <v>177</v>
      </c>
      <c r="C101" s="58" t="s">
        <v>316</v>
      </c>
      <c r="D101" s="86"/>
      <c r="E101" s="87"/>
      <c r="F101" s="87"/>
      <c r="G101" s="87"/>
      <c r="H101" s="78">
        <f t="shared" si="1"/>
        <v>0</v>
      </c>
    </row>
    <row r="102" spans="1:8" ht="15.75">
      <c r="A102" s="3"/>
      <c r="B102" s="23" t="s">
        <v>178</v>
      </c>
      <c r="C102" s="58" t="s">
        <v>317</v>
      </c>
      <c r="D102" s="86"/>
      <c r="E102" s="87"/>
      <c r="F102" s="87"/>
      <c r="G102" s="87"/>
      <c r="H102" s="78">
        <f t="shared" si="1"/>
        <v>0</v>
      </c>
    </row>
    <row r="103" spans="1:8" ht="15.75">
      <c r="A103" s="3"/>
      <c r="B103" s="23" t="s">
        <v>179</v>
      </c>
      <c r="C103" s="58" t="s">
        <v>318</v>
      </c>
      <c r="D103" s="86"/>
      <c r="E103" s="87"/>
      <c r="F103" s="87"/>
      <c r="G103" s="87"/>
      <c r="H103" s="78">
        <f t="shared" si="1"/>
        <v>0</v>
      </c>
    </row>
    <row r="104" spans="1:8" ht="15.75">
      <c r="A104" s="3"/>
      <c r="B104" s="23" t="s">
        <v>180</v>
      </c>
      <c r="C104" s="58" t="s">
        <v>319</v>
      </c>
      <c r="D104" s="86"/>
      <c r="E104" s="87"/>
      <c r="F104" s="87"/>
      <c r="G104" s="87"/>
      <c r="H104" s="78">
        <f t="shared" si="1"/>
        <v>0</v>
      </c>
    </row>
    <row r="105" spans="1:8" ht="15.75">
      <c r="A105" s="3"/>
      <c r="B105" s="23" t="s">
        <v>181</v>
      </c>
      <c r="C105" s="58" t="s">
        <v>320</v>
      </c>
      <c r="D105" s="86"/>
      <c r="E105" s="87"/>
      <c r="F105" s="87"/>
      <c r="G105" s="87"/>
      <c r="H105" s="78">
        <f t="shared" si="1"/>
        <v>0</v>
      </c>
    </row>
    <row r="106" spans="1:8" ht="15.75">
      <c r="A106" s="3"/>
      <c r="B106" s="40" t="s">
        <v>182</v>
      </c>
      <c r="C106" s="59" t="s">
        <v>321</v>
      </c>
      <c r="D106" s="86"/>
      <c r="E106" s="87"/>
      <c r="F106" s="87"/>
      <c r="G106" s="87"/>
      <c r="H106" s="78">
        <f t="shared" si="1"/>
        <v>0</v>
      </c>
    </row>
    <row r="107" spans="1:8" ht="15.75">
      <c r="A107" s="3"/>
      <c r="B107" s="40" t="s">
        <v>183</v>
      </c>
      <c r="C107" s="59" t="s">
        <v>322</v>
      </c>
      <c r="D107" s="86"/>
      <c r="E107" s="87"/>
      <c r="F107" s="87"/>
      <c r="G107" s="87"/>
      <c r="H107" s="78">
        <f t="shared" si="1"/>
        <v>0</v>
      </c>
    </row>
    <row r="108" spans="1:8" ht="15.75">
      <c r="A108" s="3"/>
      <c r="B108" s="40" t="s">
        <v>184</v>
      </c>
      <c r="C108" s="59" t="s">
        <v>323</v>
      </c>
      <c r="D108" s="86"/>
      <c r="E108" s="87"/>
      <c r="F108" s="87"/>
      <c r="G108" s="87"/>
      <c r="H108" s="78">
        <f t="shared" si="1"/>
        <v>0</v>
      </c>
    </row>
    <row r="109" spans="1:8" ht="15.75">
      <c r="A109" s="3"/>
      <c r="B109" s="19" t="s">
        <v>161</v>
      </c>
      <c r="C109" s="54" t="s">
        <v>276</v>
      </c>
      <c r="D109" s="77">
        <f>SUM(D110,D114)</f>
        <v>0</v>
      </c>
      <c r="E109" s="80">
        <f>SUM(E110,E114)</f>
        <v>0</v>
      </c>
      <c r="F109" s="80">
        <f>SUM(F110,F114)</f>
        <v>0</v>
      </c>
      <c r="G109" s="80">
        <f>SUM(G110,G114)</f>
        <v>0</v>
      </c>
      <c r="H109" s="78">
        <f t="shared" si="1"/>
        <v>0</v>
      </c>
    </row>
    <row r="110" spans="1:8" ht="15.75">
      <c r="A110" s="3"/>
      <c r="B110" s="30" t="s">
        <v>58</v>
      </c>
      <c r="C110" s="54" t="s">
        <v>324</v>
      </c>
      <c r="D110" s="77">
        <f>SUM(D111:D112)</f>
        <v>0</v>
      </c>
      <c r="E110" s="80">
        <f>SUM(E111:E112)</f>
        <v>0</v>
      </c>
      <c r="F110" s="80">
        <f>SUM(F111:F112)</f>
        <v>0</v>
      </c>
      <c r="G110" s="80">
        <f>SUM(G111:G112)</f>
        <v>0</v>
      </c>
      <c r="H110" s="78">
        <f t="shared" si="1"/>
        <v>0</v>
      </c>
    </row>
    <row r="111" spans="1:8" ht="15.75">
      <c r="A111" s="3"/>
      <c r="B111" s="40" t="s">
        <v>185</v>
      </c>
      <c r="C111" s="59" t="s">
        <v>325</v>
      </c>
      <c r="D111" s="86"/>
      <c r="E111" s="87"/>
      <c r="F111" s="87"/>
      <c r="G111" s="87"/>
      <c r="H111" s="78">
        <f t="shared" si="1"/>
        <v>0</v>
      </c>
    </row>
    <row r="112" spans="1:8" ht="15.75">
      <c r="A112" s="3"/>
      <c r="B112" s="40" t="s">
        <v>186</v>
      </c>
      <c r="C112" s="59" t="s">
        <v>326</v>
      </c>
      <c r="D112" s="86"/>
      <c r="E112" s="87"/>
      <c r="F112" s="87"/>
      <c r="G112" s="87"/>
      <c r="H112" s="78">
        <f t="shared" si="1"/>
        <v>0</v>
      </c>
    </row>
    <row r="113" spans="1:8" ht="15.75">
      <c r="A113" s="3"/>
      <c r="B113" s="30" t="s">
        <v>95</v>
      </c>
      <c r="C113" s="54" t="s">
        <v>327</v>
      </c>
      <c r="D113" s="77">
        <f>SUM(D114,D121)</f>
        <v>0</v>
      </c>
      <c r="E113" s="80">
        <f>SUM(E114,E121)</f>
        <v>0</v>
      </c>
      <c r="F113" s="80">
        <f>SUM(F114,F121)</f>
        <v>0</v>
      </c>
      <c r="G113" s="80">
        <f>SUM(G114,G121)</f>
        <v>0</v>
      </c>
      <c r="H113" s="78">
        <f t="shared" si="1"/>
        <v>0</v>
      </c>
    </row>
    <row r="114" spans="1:8" ht="15.75">
      <c r="A114" s="3"/>
      <c r="B114" s="40" t="s">
        <v>187</v>
      </c>
      <c r="C114" s="59" t="s">
        <v>328</v>
      </c>
      <c r="D114" s="77">
        <f>SUM(D115:D120)</f>
        <v>0</v>
      </c>
      <c r="E114" s="80">
        <f>SUM(E115:E120)</f>
        <v>0</v>
      </c>
      <c r="F114" s="80">
        <f>SUM(F115:F120)</f>
        <v>0</v>
      </c>
      <c r="G114" s="80">
        <f>SUM(G115:G120)</f>
        <v>0</v>
      </c>
      <c r="H114" s="78">
        <f t="shared" si="1"/>
        <v>0</v>
      </c>
    </row>
    <row r="115" spans="1:8" ht="15.75">
      <c r="A115" s="3"/>
      <c r="B115" s="42" t="s">
        <v>188</v>
      </c>
      <c r="C115" s="59" t="s">
        <v>329</v>
      </c>
      <c r="D115" s="86"/>
      <c r="E115" s="87"/>
      <c r="F115" s="87"/>
      <c r="G115" s="87"/>
      <c r="H115" s="78">
        <f t="shared" si="1"/>
        <v>0</v>
      </c>
    </row>
    <row r="116" spans="1:8" ht="15.75">
      <c r="A116" s="3"/>
      <c r="B116" s="42" t="s">
        <v>189</v>
      </c>
      <c r="C116" s="59" t="s">
        <v>330</v>
      </c>
      <c r="D116" s="86"/>
      <c r="E116" s="87"/>
      <c r="F116" s="87"/>
      <c r="G116" s="87"/>
      <c r="H116" s="78">
        <f t="shared" si="1"/>
        <v>0</v>
      </c>
    </row>
    <row r="117" spans="1:8" ht="15.75">
      <c r="A117" s="3"/>
      <c r="B117" s="42" t="s">
        <v>190</v>
      </c>
      <c r="C117" s="59" t="s">
        <v>331</v>
      </c>
      <c r="D117" s="86"/>
      <c r="E117" s="87"/>
      <c r="F117" s="87"/>
      <c r="G117" s="87"/>
      <c r="H117" s="78">
        <f t="shared" si="1"/>
        <v>0</v>
      </c>
    </row>
    <row r="118" spans="1:8" ht="15.75">
      <c r="A118" s="3"/>
      <c r="B118" s="42" t="s">
        <v>191</v>
      </c>
      <c r="C118" s="59" t="s">
        <v>332</v>
      </c>
      <c r="D118" s="86"/>
      <c r="E118" s="87"/>
      <c r="F118" s="87"/>
      <c r="G118" s="87"/>
      <c r="H118" s="78">
        <f t="shared" si="1"/>
        <v>0</v>
      </c>
    </row>
    <row r="119" spans="1:8" ht="15.75">
      <c r="A119" s="3"/>
      <c r="B119" s="42" t="s">
        <v>192</v>
      </c>
      <c r="C119" s="59" t="s">
        <v>333</v>
      </c>
      <c r="D119" s="86"/>
      <c r="E119" s="87"/>
      <c r="F119" s="87"/>
      <c r="G119" s="87"/>
      <c r="H119" s="78">
        <f t="shared" si="1"/>
        <v>0</v>
      </c>
    </row>
    <row r="120" spans="1:8" ht="15.75">
      <c r="A120" s="3"/>
      <c r="B120" s="42" t="s">
        <v>193</v>
      </c>
      <c r="C120" s="59" t="s">
        <v>334</v>
      </c>
      <c r="D120" s="86"/>
      <c r="E120" s="87"/>
      <c r="F120" s="87"/>
      <c r="G120" s="87"/>
      <c r="H120" s="78">
        <f t="shared" si="1"/>
        <v>0</v>
      </c>
    </row>
    <row r="121" spans="1:8" ht="15.75">
      <c r="A121" s="3"/>
      <c r="B121" s="40" t="s">
        <v>194</v>
      </c>
      <c r="C121" s="59" t="s">
        <v>335</v>
      </c>
      <c r="D121" s="86"/>
      <c r="E121" s="87"/>
      <c r="F121" s="87"/>
      <c r="G121" s="87"/>
      <c r="H121" s="78">
        <f t="shared" si="1"/>
        <v>0</v>
      </c>
    </row>
    <row r="122" spans="1:8" ht="15.75">
      <c r="A122" s="3"/>
      <c r="B122" s="18" t="s">
        <v>594</v>
      </c>
      <c r="C122" s="54" t="s">
        <v>336</v>
      </c>
      <c r="D122" s="77">
        <f>SUM(D123,D131)</f>
        <v>0</v>
      </c>
      <c r="E122" s="80">
        <f>SUM(E123,E131)</f>
        <v>0</v>
      </c>
      <c r="F122" s="80">
        <f>SUM(F123,F131)</f>
        <v>0</v>
      </c>
      <c r="G122" s="80">
        <f>SUM(G123,G131)</f>
        <v>0</v>
      </c>
      <c r="H122" s="78">
        <f t="shared" si="1"/>
        <v>0</v>
      </c>
    </row>
    <row r="123" spans="1:8" ht="15.75">
      <c r="A123" s="3"/>
      <c r="B123" s="25" t="s">
        <v>58</v>
      </c>
      <c r="C123" s="60" t="s">
        <v>337</v>
      </c>
      <c r="D123" s="77">
        <f>SUM(D124,D129:D130)</f>
        <v>0</v>
      </c>
      <c r="E123" s="80">
        <f>SUM(E124,E129:E130)</f>
        <v>0</v>
      </c>
      <c r="F123" s="80">
        <f>SUM(F124,F129:F130)</f>
        <v>0</v>
      </c>
      <c r="G123" s="80">
        <f>SUM(G124,G129:G130)</f>
        <v>0</v>
      </c>
      <c r="H123" s="78">
        <f t="shared" si="1"/>
        <v>0</v>
      </c>
    </row>
    <row r="124" spans="1:8" ht="15.75">
      <c r="A124" s="3"/>
      <c r="B124" s="22" t="s">
        <v>59</v>
      </c>
      <c r="C124" s="59" t="s">
        <v>338</v>
      </c>
      <c r="D124" s="77">
        <f>SUM(D125:D126)</f>
        <v>0</v>
      </c>
      <c r="E124" s="80">
        <f>SUM(E125:E126)</f>
        <v>0</v>
      </c>
      <c r="F124" s="80">
        <f>SUM(F125:F126)</f>
        <v>0</v>
      </c>
      <c r="G124" s="80">
        <f>SUM(G125:G126)</f>
        <v>0</v>
      </c>
      <c r="H124" s="78">
        <f t="shared" si="1"/>
        <v>0</v>
      </c>
    </row>
    <row r="125" spans="1:8" ht="15.75">
      <c r="A125" s="3"/>
      <c r="B125" s="21" t="s">
        <v>60</v>
      </c>
      <c r="C125" s="58" t="s">
        <v>339</v>
      </c>
      <c r="D125" s="86"/>
      <c r="E125" s="87"/>
      <c r="F125" s="85"/>
      <c r="G125" s="87"/>
      <c r="H125" s="78">
        <f t="shared" si="1"/>
        <v>0</v>
      </c>
    </row>
    <row r="126" spans="1:8" ht="15.75">
      <c r="A126" s="3"/>
      <c r="B126" s="21" t="s">
        <v>91</v>
      </c>
      <c r="C126" s="58" t="s">
        <v>340</v>
      </c>
      <c r="D126" s="77">
        <f>SUM(D127:D128)</f>
        <v>0</v>
      </c>
      <c r="E126" s="80">
        <f>SUM(E127:E128)</f>
        <v>0</v>
      </c>
      <c r="F126" s="80">
        <f>SUM(F127:F128)</f>
        <v>0</v>
      </c>
      <c r="G126" s="80">
        <f>SUM(G127:G128)</f>
        <v>0</v>
      </c>
      <c r="H126" s="78">
        <f t="shared" si="1"/>
        <v>0</v>
      </c>
    </row>
    <row r="127" spans="1:8" ht="15.75">
      <c r="A127" s="3"/>
      <c r="B127" s="23" t="s">
        <v>203</v>
      </c>
      <c r="C127" s="58" t="s">
        <v>341</v>
      </c>
      <c r="D127" s="86"/>
      <c r="E127" s="87"/>
      <c r="F127" s="85"/>
      <c r="G127" s="87"/>
      <c r="H127" s="78">
        <f t="shared" si="1"/>
        <v>0</v>
      </c>
    </row>
    <row r="128" spans="1:8" ht="15.75">
      <c r="A128" s="3"/>
      <c r="B128" s="23" t="s">
        <v>155</v>
      </c>
      <c r="C128" s="58" t="s">
        <v>342</v>
      </c>
      <c r="D128" s="86"/>
      <c r="E128" s="87"/>
      <c r="F128" s="85"/>
      <c r="G128" s="87"/>
      <c r="H128" s="78">
        <f t="shared" si="1"/>
        <v>0</v>
      </c>
    </row>
    <row r="129" spans="1:8" ht="15.75">
      <c r="A129" s="3"/>
      <c r="B129" s="22" t="s">
        <v>623</v>
      </c>
      <c r="C129" s="59" t="s">
        <v>343</v>
      </c>
      <c r="D129" s="93"/>
      <c r="F129" s="85"/>
      <c r="G129" s="87"/>
      <c r="H129" s="78">
        <f t="shared" si="1"/>
        <v>0</v>
      </c>
    </row>
    <row r="130" spans="1:8" ht="15.75">
      <c r="A130" s="3"/>
      <c r="B130" s="22" t="s">
        <v>120</v>
      </c>
      <c r="C130" s="59" t="s">
        <v>344</v>
      </c>
      <c r="D130" s="86"/>
      <c r="E130" s="87"/>
      <c r="F130" s="85"/>
      <c r="G130" s="87"/>
      <c r="H130" s="78">
        <f t="shared" si="1"/>
        <v>0</v>
      </c>
    </row>
    <row r="131" spans="1:8" ht="15.75">
      <c r="A131" s="3"/>
      <c r="B131" s="25" t="s">
        <v>95</v>
      </c>
      <c r="C131" s="60" t="s">
        <v>345</v>
      </c>
      <c r="D131" s="77">
        <f>SUM(D132,D137:D138)</f>
        <v>0</v>
      </c>
      <c r="E131" s="80">
        <f>SUM(E132,E137:E138)</f>
        <v>0</v>
      </c>
      <c r="F131" s="80">
        <f>SUM(F132,F137:F138)</f>
        <v>0</v>
      </c>
      <c r="G131" s="80">
        <f>SUM(G132,G137:G138)</f>
        <v>0</v>
      </c>
      <c r="H131" s="78">
        <f t="shared" si="1"/>
        <v>0</v>
      </c>
    </row>
    <row r="132" spans="1:8" ht="15.75">
      <c r="A132" s="3"/>
      <c r="B132" s="22" t="s">
        <v>59</v>
      </c>
      <c r="C132" s="59" t="s">
        <v>346</v>
      </c>
      <c r="D132" s="77">
        <f>SUM(D133:D134)</f>
        <v>0</v>
      </c>
      <c r="E132" s="80">
        <f>SUM(E133:E134)</f>
        <v>0</v>
      </c>
      <c r="F132" s="80">
        <f>SUM(F133:F134)</f>
        <v>0</v>
      </c>
      <c r="G132" s="80">
        <f>SUM(G133:G134)</f>
        <v>0</v>
      </c>
      <c r="H132" s="78">
        <f t="shared" si="1"/>
        <v>0</v>
      </c>
    </row>
    <row r="133" spans="1:8" ht="15.75">
      <c r="A133" s="3"/>
      <c r="B133" s="21" t="s">
        <v>60</v>
      </c>
      <c r="C133" s="58" t="s">
        <v>347</v>
      </c>
      <c r="D133" s="86"/>
      <c r="E133" s="87"/>
      <c r="F133" s="85"/>
      <c r="G133" s="87"/>
      <c r="H133" s="78">
        <f t="shared" si="1"/>
        <v>0</v>
      </c>
    </row>
    <row r="134" spans="1:8" ht="15.75">
      <c r="A134" s="3"/>
      <c r="B134" s="21" t="s">
        <v>91</v>
      </c>
      <c r="C134" s="58" t="s">
        <v>348</v>
      </c>
      <c r="D134" s="77">
        <f>SUM(D135:D136)</f>
        <v>0</v>
      </c>
      <c r="E134" s="80">
        <f>SUM(E135:E136)</f>
        <v>0</v>
      </c>
      <c r="F134" s="80">
        <f>SUM(F135:F136)</f>
        <v>0</v>
      </c>
      <c r="G134" s="80">
        <f>SUM(G135:G136)</f>
        <v>0</v>
      </c>
      <c r="H134" s="78">
        <f t="shared" si="1"/>
        <v>0</v>
      </c>
    </row>
    <row r="135" spans="1:8" ht="15.75">
      <c r="A135" s="3"/>
      <c r="B135" s="23" t="s">
        <v>203</v>
      </c>
      <c r="C135" s="58" t="s">
        <v>349</v>
      </c>
      <c r="D135" s="86"/>
      <c r="E135" s="87"/>
      <c r="F135" s="85"/>
      <c r="G135" s="87"/>
      <c r="H135" s="78">
        <f t="shared" si="1"/>
        <v>0</v>
      </c>
    </row>
    <row r="136" spans="1:8" ht="15.75">
      <c r="A136" s="3"/>
      <c r="B136" s="23" t="s">
        <v>155</v>
      </c>
      <c r="C136" s="58" t="s">
        <v>350</v>
      </c>
      <c r="D136" s="86"/>
      <c r="E136" s="87"/>
      <c r="F136" s="85"/>
      <c r="G136" s="87"/>
      <c r="H136" s="78">
        <f t="shared" si="1"/>
        <v>0</v>
      </c>
    </row>
    <row r="137" spans="1:8" ht="15.75">
      <c r="A137" s="3"/>
      <c r="B137" s="22" t="s">
        <v>623</v>
      </c>
      <c r="C137" s="59" t="s">
        <v>351</v>
      </c>
      <c r="D137" s="86"/>
      <c r="E137" s="87"/>
      <c r="F137" s="85"/>
      <c r="G137" s="87"/>
      <c r="H137" s="78">
        <f>SUM(D137:G137)</f>
        <v>0</v>
      </c>
    </row>
    <row r="138" spans="1:8" ht="15.75">
      <c r="A138" s="3"/>
      <c r="B138" s="22" t="s">
        <v>120</v>
      </c>
      <c r="C138" s="59" t="s">
        <v>352</v>
      </c>
      <c r="D138" s="86"/>
      <c r="E138" s="87"/>
      <c r="F138" s="85"/>
      <c r="G138" s="87"/>
      <c r="H138" s="78">
        <f aca="true" t="shared" si="2" ref="H138:H201">SUM(D138:G138)</f>
        <v>0</v>
      </c>
    </row>
    <row r="139" spans="1:8" ht="15.75">
      <c r="A139" s="3"/>
      <c r="B139" s="18" t="s">
        <v>135</v>
      </c>
      <c r="C139" s="54" t="s">
        <v>353</v>
      </c>
      <c r="D139" s="77">
        <f>SUM(D140,D174)</f>
        <v>0</v>
      </c>
      <c r="E139" s="80">
        <f>SUM(E140,E174)</f>
        <v>0</v>
      </c>
      <c r="F139" s="80">
        <f>SUM(F140,F174)</f>
        <v>0</v>
      </c>
      <c r="G139" s="80">
        <f>SUM(G140,G174)</f>
        <v>0</v>
      </c>
      <c r="H139" s="78">
        <f t="shared" si="2"/>
        <v>0</v>
      </c>
    </row>
    <row r="140" spans="1:8" ht="15.75">
      <c r="A140" s="3"/>
      <c r="B140" s="19" t="s">
        <v>62</v>
      </c>
      <c r="C140" s="54" t="s">
        <v>354</v>
      </c>
      <c r="D140" s="77">
        <f>SUM(D141,D146,D173)</f>
        <v>0</v>
      </c>
      <c r="E140" s="80">
        <f>SUM(E141,E146,E173)</f>
        <v>0</v>
      </c>
      <c r="F140" s="80">
        <f>SUM(F141,F146,F173)</f>
        <v>0</v>
      </c>
      <c r="G140" s="80">
        <f>SUM(G141,G146,G173)</f>
        <v>0</v>
      </c>
      <c r="H140" s="78">
        <f t="shared" si="2"/>
        <v>0</v>
      </c>
    </row>
    <row r="141" spans="1:8" ht="15.75">
      <c r="A141" s="3"/>
      <c r="B141" s="22" t="s">
        <v>59</v>
      </c>
      <c r="C141" s="59" t="s">
        <v>355</v>
      </c>
      <c r="D141" s="77">
        <f>SUM(D142:D143)</f>
        <v>0</v>
      </c>
      <c r="E141" s="80">
        <f>SUM(E142:E143)</f>
        <v>0</v>
      </c>
      <c r="F141" s="80">
        <f>SUM(F142:F143)</f>
        <v>0</v>
      </c>
      <c r="G141" s="80">
        <f>SUM(G142:G143)</f>
        <v>0</v>
      </c>
      <c r="H141" s="78">
        <f t="shared" si="2"/>
        <v>0</v>
      </c>
    </row>
    <row r="142" spans="1:8" ht="15.75">
      <c r="A142" s="3"/>
      <c r="B142" s="21" t="s">
        <v>60</v>
      </c>
      <c r="C142" s="58" t="s">
        <v>356</v>
      </c>
      <c r="D142" s="86"/>
      <c r="E142" s="87"/>
      <c r="F142" s="87"/>
      <c r="G142" s="87"/>
      <c r="H142" s="78">
        <f t="shared" si="2"/>
        <v>0</v>
      </c>
    </row>
    <row r="143" spans="1:8" ht="15.75">
      <c r="A143" s="3"/>
      <c r="B143" s="21" t="s">
        <v>93</v>
      </c>
      <c r="C143" s="58" t="s">
        <v>357</v>
      </c>
      <c r="D143" s="77">
        <f>SUM(D144:D145)</f>
        <v>0</v>
      </c>
      <c r="E143" s="80">
        <f>SUM(E144:E145)</f>
        <v>0</v>
      </c>
      <c r="F143" s="80">
        <f>SUM(F144:F145)</f>
        <v>0</v>
      </c>
      <c r="G143" s="80">
        <f>SUM(G144:G145)</f>
        <v>0</v>
      </c>
      <c r="H143" s="78">
        <f t="shared" si="2"/>
        <v>0</v>
      </c>
    </row>
    <row r="144" spans="1:8" ht="15.75">
      <c r="A144" s="3"/>
      <c r="B144" s="23" t="s">
        <v>203</v>
      </c>
      <c r="C144" s="58" t="s">
        <v>358</v>
      </c>
      <c r="D144" s="86"/>
      <c r="E144" s="87"/>
      <c r="F144" s="87"/>
      <c r="G144" s="87"/>
      <c r="H144" s="78">
        <f t="shared" si="2"/>
        <v>0</v>
      </c>
    </row>
    <row r="145" spans="1:8" ht="15.75">
      <c r="A145" s="3"/>
      <c r="B145" s="23" t="s">
        <v>155</v>
      </c>
      <c r="C145" s="58" t="s">
        <v>359</v>
      </c>
      <c r="D145" s="86"/>
      <c r="E145" s="87"/>
      <c r="F145" s="87"/>
      <c r="G145" s="87"/>
      <c r="H145" s="78">
        <f>SUM(D145:G145)</f>
        <v>0</v>
      </c>
    </row>
    <row r="146" spans="1:8" ht="15.75">
      <c r="A146" s="3"/>
      <c r="B146" s="22" t="s">
        <v>92</v>
      </c>
      <c r="C146" s="59" t="s">
        <v>360</v>
      </c>
      <c r="D146" s="77">
        <f>SUM(D147,D152,D157,D162)</f>
        <v>0</v>
      </c>
      <c r="E146" s="80">
        <f>SUM(E147,E152,E157,E162)</f>
        <v>0</v>
      </c>
      <c r="F146" s="80">
        <f>SUM(F147,F152,F157,F162)</f>
        <v>0</v>
      </c>
      <c r="G146" s="80">
        <f>SUM(G147,G152,G157,G162)</f>
        <v>0</v>
      </c>
      <c r="H146" s="78">
        <f t="shared" si="2"/>
        <v>0</v>
      </c>
    </row>
    <row r="147" spans="1:8" ht="15.75">
      <c r="A147" s="3"/>
      <c r="B147" s="21" t="s">
        <v>57</v>
      </c>
      <c r="C147" s="58" t="s">
        <v>361</v>
      </c>
      <c r="D147" s="77">
        <f>SUM(D148:D149)</f>
        <v>0</v>
      </c>
      <c r="E147" s="80">
        <f>SUM(E148:E149)</f>
        <v>0</v>
      </c>
      <c r="F147" s="80">
        <f>SUM(F148:F149)</f>
        <v>0</v>
      </c>
      <c r="G147" s="80">
        <f>SUM(G148:G149)</f>
        <v>0</v>
      </c>
      <c r="H147" s="78">
        <f t="shared" si="2"/>
        <v>0</v>
      </c>
    </row>
    <row r="148" spans="1:8" s="36" customFormat="1" ht="15.75">
      <c r="A148" s="47"/>
      <c r="B148" s="23" t="s">
        <v>60</v>
      </c>
      <c r="C148" s="58" t="s">
        <v>362</v>
      </c>
      <c r="D148" s="86"/>
      <c r="E148" s="87"/>
      <c r="F148" s="87"/>
      <c r="G148" s="87"/>
      <c r="H148" s="78">
        <f t="shared" si="2"/>
        <v>0</v>
      </c>
    </row>
    <row r="149" spans="1:8" s="36" customFormat="1" ht="15.75">
      <c r="A149" s="47"/>
      <c r="B149" s="23" t="s">
        <v>91</v>
      </c>
      <c r="C149" s="58" t="s">
        <v>363</v>
      </c>
      <c r="D149" s="77">
        <f>SUM(D150:D151)</f>
        <v>0</v>
      </c>
      <c r="E149" s="80">
        <f>SUM(E150:E151)</f>
        <v>0</v>
      </c>
      <c r="F149" s="80">
        <f>SUM(F150:F151)</f>
        <v>0</v>
      </c>
      <c r="G149" s="80">
        <f>SUM(G150:G151)</f>
        <v>0</v>
      </c>
      <c r="H149" s="78">
        <f t="shared" si="2"/>
        <v>0</v>
      </c>
    </row>
    <row r="150" spans="1:8" s="36" customFormat="1" ht="15.75">
      <c r="A150" s="47"/>
      <c r="B150" s="24" t="s">
        <v>203</v>
      </c>
      <c r="C150" s="58" t="s">
        <v>364</v>
      </c>
      <c r="D150" s="86"/>
      <c r="E150" s="87"/>
      <c r="F150" s="87"/>
      <c r="G150" s="87"/>
      <c r="H150" s="78">
        <f t="shared" si="2"/>
        <v>0</v>
      </c>
    </row>
    <row r="151" spans="1:8" s="36" customFormat="1" ht="15.75">
      <c r="A151" s="47"/>
      <c r="B151" s="24" t="s">
        <v>155</v>
      </c>
      <c r="C151" s="58" t="s">
        <v>365</v>
      </c>
      <c r="D151" s="86"/>
      <c r="E151" s="87"/>
      <c r="F151" s="87"/>
      <c r="G151" s="87"/>
      <c r="H151" s="78">
        <f t="shared" si="2"/>
        <v>0</v>
      </c>
    </row>
    <row r="152" spans="1:8" ht="15.75">
      <c r="A152" s="3"/>
      <c r="B152" s="21" t="s">
        <v>89</v>
      </c>
      <c r="C152" s="58" t="s">
        <v>366</v>
      </c>
      <c r="D152" s="77">
        <f>SUM(D153:D154)</f>
        <v>0</v>
      </c>
      <c r="E152" s="80">
        <f>SUM(E153:E154)</f>
        <v>0</v>
      </c>
      <c r="F152" s="80">
        <f>SUM(F153:F154)</f>
        <v>0</v>
      </c>
      <c r="G152" s="80">
        <f>SUM(G153:G154)</f>
        <v>0</v>
      </c>
      <c r="H152" s="78">
        <f t="shared" si="2"/>
        <v>0</v>
      </c>
    </row>
    <row r="153" spans="1:8" s="36" customFormat="1" ht="15.75">
      <c r="A153" s="47"/>
      <c r="B153" s="23" t="s">
        <v>60</v>
      </c>
      <c r="C153" s="58" t="s">
        <v>367</v>
      </c>
      <c r="D153" s="86"/>
      <c r="E153" s="87"/>
      <c r="F153" s="87"/>
      <c r="G153" s="87"/>
      <c r="H153" s="78">
        <f t="shared" si="2"/>
        <v>0</v>
      </c>
    </row>
    <row r="154" spans="1:8" s="36" customFormat="1" ht="15.75">
      <c r="A154" s="47"/>
      <c r="B154" s="23" t="s">
        <v>91</v>
      </c>
      <c r="C154" s="58" t="s">
        <v>368</v>
      </c>
      <c r="D154" s="77">
        <f>SUM(D155:D156)</f>
        <v>0</v>
      </c>
      <c r="E154" s="80">
        <f>SUM(E155:E156)</f>
        <v>0</v>
      </c>
      <c r="F154" s="80">
        <f>SUM(F155:F156)</f>
        <v>0</v>
      </c>
      <c r="G154" s="80">
        <f>SUM(G155:G156)</f>
        <v>0</v>
      </c>
      <c r="H154" s="78">
        <f t="shared" si="2"/>
        <v>0</v>
      </c>
    </row>
    <row r="155" spans="1:8" s="36" customFormat="1" ht="15.75">
      <c r="A155" s="47"/>
      <c r="B155" s="24" t="s">
        <v>203</v>
      </c>
      <c r="C155" s="58" t="s">
        <v>369</v>
      </c>
      <c r="D155" s="86"/>
      <c r="E155" s="87"/>
      <c r="F155" s="87"/>
      <c r="G155" s="87"/>
      <c r="H155" s="78">
        <f t="shared" si="2"/>
        <v>0</v>
      </c>
    </row>
    <row r="156" spans="1:8" s="36" customFormat="1" ht="15.75">
      <c r="A156" s="47"/>
      <c r="B156" s="24" t="s">
        <v>155</v>
      </c>
      <c r="C156" s="58" t="s">
        <v>370</v>
      </c>
      <c r="D156" s="86"/>
      <c r="E156" s="87"/>
      <c r="F156" s="87"/>
      <c r="G156" s="87"/>
      <c r="H156" s="78">
        <f t="shared" si="2"/>
        <v>0</v>
      </c>
    </row>
    <row r="157" spans="1:8" ht="15.75">
      <c r="A157" s="3"/>
      <c r="B157" s="21" t="s">
        <v>118</v>
      </c>
      <c r="C157" s="58" t="s">
        <v>371</v>
      </c>
      <c r="D157" s="77">
        <f>SUM(D158:D159)</f>
        <v>0</v>
      </c>
      <c r="E157" s="80">
        <f>SUM(E158:E159)</f>
        <v>0</v>
      </c>
      <c r="F157" s="80">
        <f>SUM(F158:F159)</f>
        <v>0</v>
      </c>
      <c r="G157" s="80">
        <f>SUM(G158:G159)</f>
        <v>0</v>
      </c>
      <c r="H157" s="78">
        <f t="shared" si="2"/>
        <v>0</v>
      </c>
    </row>
    <row r="158" spans="1:8" s="36" customFormat="1" ht="15.75">
      <c r="A158" s="47"/>
      <c r="B158" s="23" t="s">
        <v>60</v>
      </c>
      <c r="C158" s="58" t="s">
        <v>372</v>
      </c>
      <c r="D158" s="86"/>
      <c r="E158" s="87"/>
      <c r="F158" s="87"/>
      <c r="G158" s="87"/>
      <c r="H158" s="78">
        <f t="shared" si="2"/>
        <v>0</v>
      </c>
    </row>
    <row r="159" spans="1:8" s="36" customFormat="1" ht="15.75">
      <c r="A159" s="47"/>
      <c r="B159" s="23" t="s">
        <v>91</v>
      </c>
      <c r="C159" s="58" t="s">
        <v>373</v>
      </c>
      <c r="D159" s="77">
        <f>SUM(D160:D161)</f>
        <v>0</v>
      </c>
      <c r="E159" s="80">
        <f>SUM(E160:E161)</f>
        <v>0</v>
      </c>
      <c r="F159" s="80">
        <f>SUM(F160:F161)</f>
        <v>0</v>
      </c>
      <c r="G159" s="80">
        <f>SUM(G160:G161)</f>
        <v>0</v>
      </c>
      <c r="H159" s="78">
        <f t="shared" si="2"/>
        <v>0</v>
      </c>
    </row>
    <row r="160" spans="1:8" s="36" customFormat="1" ht="15.75">
      <c r="A160" s="47"/>
      <c r="B160" s="24" t="s">
        <v>203</v>
      </c>
      <c r="C160" s="58" t="s">
        <v>374</v>
      </c>
      <c r="D160" s="86"/>
      <c r="E160" s="87"/>
      <c r="F160" s="87"/>
      <c r="G160" s="87"/>
      <c r="H160" s="78">
        <f t="shared" si="2"/>
        <v>0</v>
      </c>
    </row>
    <row r="161" spans="1:8" s="36" customFormat="1" ht="15.75">
      <c r="A161" s="47"/>
      <c r="B161" s="24" t="s">
        <v>155</v>
      </c>
      <c r="C161" s="58" t="s">
        <v>375</v>
      </c>
      <c r="D161" s="86"/>
      <c r="E161" s="87"/>
      <c r="F161" s="87"/>
      <c r="G161" s="87"/>
      <c r="H161" s="78">
        <f t="shared" si="2"/>
        <v>0</v>
      </c>
    </row>
    <row r="162" spans="1:8" ht="15.75">
      <c r="A162" s="3"/>
      <c r="B162" s="21" t="s">
        <v>133</v>
      </c>
      <c r="C162" s="58" t="s">
        <v>376</v>
      </c>
      <c r="D162" s="77">
        <f>SUM(D163,D168)</f>
        <v>0</v>
      </c>
      <c r="E162" s="80">
        <f>SUM(E163,E168)</f>
        <v>0</v>
      </c>
      <c r="F162" s="80">
        <f>SUM(F163,F168)</f>
        <v>0</v>
      </c>
      <c r="G162" s="80">
        <f>SUM(G163,G168)</f>
        <v>0</v>
      </c>
      <c r="H162" s="78">
        <f t="shared" si="2"/>
        <v>0</v>
      </c>
    </row>
    <row r="163" spans="1:8" ht="15.75">
      <c r="A163" s="3"/>
      <c r="B163" s="23" t="s">
        <v>61</v>
      </c>
      <c r="C163" s="58" t="s">
        <v>377</v>
      </c>
      <c r="D163" s="77">
        <f>SUM(D164:D165)</f>
        <v>0</v>
      </c>
      <c r="E163" s="80">
        <f>SUM(E164:E165)</f>
        <v>0</v>
      </c>
      <c r="F163" s="80">
        <f>SUM(F164:F165)</f>
        <v>0</v>
      </c>
      <c r="G163" s="80">
        <f>SUM(G164:G165)</f>
        <v>0</v>
      </c>
      <c r="H163" s="78">
        <f t="shared" si="2"/>
        <v>0</v>
      </c>
    </row>
    <row r="164" spans="1:8" ht="15.75">
      <c r="A164" s="3"/>
      <c r="B164" s="24" t="s">
        <v>60</v>
      </c>
      <c r="C164" s="58" t="s">
        <v>378</v>
      </c>
      <c r="D164" s="86"/>
      <c r="E164" s="87"/>
      <c r="F164" s="87"/>
      <c r="G164" s="87"/>
      <c r="H164" s="78">
        <f t="shared" si="2"/>
        <v>0</v>
      </c>
    </row>
    <row r="165" spans="1:8" ht="15.75">
      <c r="A165" s="3"/>
      <c r="B165" s="24" t="s">
        <v>93</v>
      </c>
      <c r="C165" s="58" t="s">
        <v>379</v>
      </c>
      <c r="D165" s="77">
        <f>SUM(D166:D167)</f>
        <v>0</v>
      </c>
      <c r="E165" s="80">
        <f>SUM(E166:E167)</f>
        <v>0</v>
      </c>
      <c r="F165" s="80">
        <f>SUM(F166:F167)</f>
        <v>0</v>
      </c>
      <c r="G165" s="80">
        <f>SUM(G166:G167)</f>
        <v>0</v>
      </c>
      <c r="H165" s="78">
        <f t="shared" si="2"/>
        <v>0</v>
      </c>
    </row>
    <row r="166" spans="1:8" s="46" customFormat="1" ht="15.75">
      <c r="A166" s="48"/>
      <c r="B166" s="41" t="s">
        <v>203</v>
      </c>
      <c r="C166" s="58" t="s">
        <v>380</v>
      </c>
      <c r="D166" s="86"/>
      <c r="E166" s="87"/>
      <c r="F166" s="87"/>
      <c r="G166" s="87"/>
      <c r="H166" s="78">
        <f t="shared" si="2"/>
        <v>0</v>
      </c>
    </row>
    <row r="167" spans="1:8" s="46" customFormat="1" ht="15.75">
      <c r="A167" s="48"/>
      <c r="B167" s="41" t="s">
        <v>155</v>
      </c>
      <c r="C167" s="58" t="s">
        <v>381</v>
      </c>
      <c r="D167" s="86"/>
      <c r="E167" s="87"/>
      <c r="F167" s="87"/>
      <c r="G167" s="87"/>
      <c r="H167" s="78">
        <f t="shared" si="2"/>
        <v>0</v>
      </c>
    </row>
    <row r="168" spans="1:8" ht="15.75">
      <c r="A168" s="3"/>
      <c r="B168" s="23" t="s">
        <v>94</v>
      </c>
      <c r="C168" s="67" t="s">
        <v>382</v>
      </c>
      <c r="D168" s="77">
        <f>SUM(D169:D170)</f>
        <v>0</v>
      </c>
      <c r="E168" s="80">
        <f>SUM(E169:E170)</f>
        <v>0</v>
      </c>
      <c r="F168" s="80">
        <f>SUM(F169:F170)</f>
        <v>0</v>
      </c>
      <c r="G168" s="80">
        <f>SUM(G169:G170)</f>
        <v>0</v>
      </c>
      <c r="H168" s="78">
        <f t="shared" si="2"/>
        <v>0</v>
      </c>
    </row>
    <row r="169" spans="1:8" ht="15.75">
      <c r="A169" s="3"/>
      <c r="B169" s="24" t="s">
        <v>60</v>
      </c>
      <c r="C169" s="67" t="s">
        <v>383</v>
      </c>
      <c r="D169" s="86"/>
      <c r="E169" s="87"/>
      <c r="F169" s="87"/>
      <c r="G169" s="87"/>
      <c r="H169" s="78">
        <f t="shared" si="2"/>
        <v>0</v>
      </c>
    </row>
    <row r="170" spans="1:8" ht="15.75">
      <c r="A170" s="3"/>
      <c r="B170" s="24" t="s">
        <v>93</v>
      </c>
      <c r="C170" s="67" t="s">
        <v>384</v>
      </c>
      <c r="D170" s="77">
        <f>SUM(D171:D172)</f>
        <v>0</v>
      </c>
      <c r="E170" s="80">
        <f>SUM(E171:E172)</f>
        <v>0</v>
      </c>
      <c r="F170" s="80">
        <f>SUM(F171:F172)</f>
        <v>0</v>
      </c>
      <c r="G170" s="80">
        <f>SUM(G171:G172)</f>
        <v>0</v>
      </c>
      <c r="H170" s="78">
        <f t="shared" si="2"/>
        <v>0</v>
      </c>
    </row>
    <row r="171" spans="1:8" s="46" customFormat="1" ht="15.75">
      <c r="A171" s="48"/>
      <c r="B171" s="41" t="s">
        <v>203</v>
      </c>
      <c r="C171" s="67" t="s">
        <v>385</v>
      </c>
      <c r="D171" s="86"/>
      <c r="E171" s="87"/>
      <c r="F171" s="87"/>
      <c r="G171" s="87"/>
      <c r="H171" s="78">
        <f t="shared" si="2"/>
        <v>0</v>
      </c>
    </row>
    <row r="172" spans="1:8" s="46" customFormat="1" ht="15.75">
      <c r="A172" s="48"/>
      <c r="B172" s="41" t="s">
        <v>155</v>
      </c>
      <c r="C172" s="67" t="s">
        <v>386</v>
      </c>
      <c r="D172" s="86"/>
      <c r="E172" s="87"/>
      <c r="F172" s="87"/>
      <c r="G172" s="87"/>
      <c r="H172" s="78">
        <f t="shared" si="2"/>
        <v>0</v>
      </c>
    </row>
    <row r="173" spans="1:8" ht="15.75">
      <c r="A173" s="3"/>
      <c r="B173" s="22" t="s">
        <v>120</v>
      </c>
      <c r="C173" s="59" t="s">
        <v>387</v>
      </c>
      <c r="D173" s="86"/>
      <c r="E173" s="87"/>
      <c r="F173" s="87"/>
      <c r="G173" s="87"/>
      <c r="H173" s="78">
        <f t="shared" si="2"/>
        <v>0</v>
      </c>
    </row>
    <row r="174" spans="1:8" ht="15.75">
      <c r="A174" s="3"/>
      <c r="B174" s="19" t="s">
        <v>97</v>
      </c>
      <c r="C174" s="52" t="s">
        <v>388</v>
      </c>
      <c r="D174" s="77">
        <f>SUM(D175,D180,D212)</f>
        <v>0</v>
      </c>
      <c r="E174" s="80">
        <f>SUM(E175,E180,E212)</f>
        <v>0</v>
      </c>
      <c r="F174" s="80">
        <f>SUM(F175,F180,F212)</f>
        <v>0</v>
      </c>
      <c r="G174" s="80">
        <f>SUM(G175,G180,G212)</f>
        <v>0</v>
      </c>
      <c r="H174" s="78">
        <f t="shared" si="2"/>
        <v>0</v>
      </c>
    </row>
    <row r="175" spans="1:8" ht="15.75">
      <c r="A175" s="3"/>
      <c r="B175" s="22" t="s">
        <v>59</v>
      </c>
      <c r="C175" s="68" t="s">
        <v>389</v>
      </c>
      <c r="D175" s="77">
        <f>SUM(D176:D177)</f>
        <v>0</v>
      </c>
      <c r="E175" s="80">
        <f>SUM(E176:E177)</f>
        <v>0</v>
      </c>
      <c r="F175" s="80">
        <f>SUM(F176:F177)</f>
        <v>0</v>
      </c>
      <c r="G175" s="80">
        <f>SUM(G176:G177)</f>
        <v>0</v>
      </c>
      <c r="H175" s="78">
        <f t="shared" si="2"/>
        <v>0</v>
      </c>
    </row>
    <row r="176" spans="1:8" ht="15.75">
      <c r="A176" s="3"/>
      <c r="B176" s="21" t="s">
        <v>60</v>
      </c>
      <c r="C176" s="67" t="s">
        <v>390</v>
      </c>
      <c r="D176" s="86"/>
      <c r="E176" s="87"/>
      <c r="F176" s="87"/>
      <c r="G176" s="87"/>
      <c r="H176" s="78">
        <f t="shared" si="2"/>
        <v>0</v>
      </c>
    </row>
    <row r="177" spans="1:8" ht="15.75">
      <c r="A177" s="3"/>
      <c r="B177" s="21" t="s">
        <v>93</v>
      </c>
      <c r="C177" s="67" t="s">
        <v>391</v>
      </c>
      <c r="D177" s="80">
        <f>SUM(D178:D179)</f>
        <v>0</v>
      </c>
      <c r="E177" s="80">
        <f>SUM(E178:E179)</f>
        <v>0</v>
      </c>
      <c r="F177" s="80">
        <f>SUM(F178:F179)</f>
        <v>0</v>
      </c>
      <c r="G177" s="80">
        <f>SUM(G178:G179)</f>
        <v>0</v>
      </c>
      <c r="H177" s="78">
        <f t="shared" si="2"/>
        <v>0</v>
      </c>
    </row>
    <row r="178" spans="1:8" ht="15.75">
      <c r="A178" s="3"/>
      <c r="B178" s="23" t="s">
        <v>203</v>
      </c>
      <c r="C178" s="67" t="s">
        <v>392</v>
      </c>
      <c r="D178" s="86"/>
      <c r="E178" s="87"/>
      <c r="F178" s="87"/>
      <c r="G178" s="87"/>
      <c r="H178" s="78">
        <f t="shared" si="2"/>
        <v>0</v>
      </c>
    </row>
    <row r="179" spans="1:8" ht="15.75">
      <c r="A179" s="3"/>
      <c r="B179" s="23" t="s">
        <v>155</v>
      </c>
      <c r="C179" s="67" t="s">
        <v>393</v>
      </c>
      <c r="E179" s="87"/>
      <c r="F179" s="87"/>
      <c r="G179" s="87"/>
      <c r="H179" s="78">
        <f>SUM(D179:G179)</f>
        <v>0</v>
      </c>
    </row>
    <row r="180" spans="1:8" ht="15.75">
      <c r="A180" s="3"/>
      <c r="B180" s="22" t="s">
        <v>92</v>
      </c>
      <c r="C180" s="68" t="s">
        <v>394</v>
      </c>
      <c r="D180" s="77">
        <f>SUM(D181,D186,D191,D196,D201)</f>
        <v>0</v>
      </c>
      <c r="E180" s="80">
        <f>SUM(E181,E186,E191,E196,E201)</f>
        <v>0</v>
      </c>
      <c r="F180" s="80">
        <f>SUM(F181,F186,F191,F196,F201)</f>
        <v>0</v>
      </c>
      <c r="G180" s="80">
        <f>SUM(G181,G186,G191,G196,G201)</f>
        <v>0</v>
      </c>
      <c r="H180" s="78">
        <f t="shared" si="2"/>
        <v>0</v>
      </c>
    </row>
    <row r="181" spans="1:8" ht="15.75">
      <c r="A181" s="3"/>
      <c r="B181" s="21" t="s">
        <v>57</v>
      </c>
      <c r="C181" s="67" t="s">
        <v>395</v>
      </c>
      <c r="D181" s="77">
        <f>SUM(D182:D183)</f>
        <v>0</v>
      </c>
      <c r="E181" s="80">
        <f>SUM(E182:E183)</f>
        <v>0</v>
      </c>
      <c r="F181" s="80">
        <f>SUM(F182:F183)</f>
        <v>0</v>
      </c>
      <c r="G181" s="80">
        <f>SUM(G182:G183)</f>
        <v>0</v>
      </c>
      <c r="H181" s="78">
        <f t="shared" si="2"/>
        <v>0</v>
      </c>
    </row>
    <row r="182" spans="1:8" s="36" customFormat="1" ht="15.75">
      <c r="A182" s="47"/>
      <c r="B182" s="23" t="s">
        <v>60</v>
      </c>
      <c r="C182" s="67" t="s">
        <v>396</v>
      </c>
      <c r="D182" s="86"/>
      <c r="E182" s="87"/>
      <c r="F182" s="87"/>
      <c r="G182" s="87"/>
      <c r="H182" s="78">
        <f t="shared" si="2"/>
        <v>0</v>
      </c>
    </row>
    <row r="183" spans="1:8" s="36" customFormat="1" ht="15.75">
      <c r="A183" s="47"/>
      <c r="B183" s="23" t="s">
        <v>93</v>
      </c>
      <c r="C183" s="67" t="s">
        <v>397</v>
      </c>
      <c r="D183" s="77">
        <f>SUM(D184:D185)</f>
        <v>0</v>
      </c>
      <c r="E183" s="80">
        <f>SUM(E184:E185)</f>
        <v>0</v>
      </c>
      <c r="F183" s="80">
        <f>SUM(F184:F185)</f>
        <v>0</v>
      </c>
      <c r="G183" s="80">
        <f>SUM(G184:G185)</f>
        <v>0</v>
      </c>
      <c r="H183" s="78">
        <f t="shared" si="2"/>
        <v>0</v>
      </c>
    </row>
    <row r="184" spans="1:8" s="36" customFormat="1" ht="15.75">
      <c r="A184" s="47"/>
      <c r="B184" s="24" t="s">
        <v>203</v>
      </c>
      <c r="C184" s="67" t="s">
        <v>398</v>
      </c>
      <c r="D184" s="86"/>
      <c r="E184" s="87"/>
      <c r="F184" s="87"/>
      <c r="G184" s="87"/>
      <c r="H184" s="78">
        <f t="shared" si="2"/>
        <v>0</v>
      </c>
    </row>
    <row r="185" spans="1:8" s="36" customFormat="1" ht="15.75">
      <c r="A185" s="47"/>
      <c r="B185" s="24" t="s">
        <v>155</v>
      </c>
      <c r="C185" s="67" t="s">
        <v>399</v>
      </c>
      <c r="D185" s="86"/>
      <c r="E185" s="87"/>
      <c r="F185" s="87"/>
      <c r="G185" s="87"/>
      <c r="H185" s="78">
        <f t="shared" si="2"/>
        <v>0</v>
      </c>
    </row>
    <row r="186" spans="1:8" ht="15.75">
      <c r="A186" s="3"/>
      <c r="B186" s="21" t="s">
        <v>89</v>
      </c>
      <c r="C186" s="67" t="s">
        <v>400</v>
      </c>
      <c r="D186" s="77">
        <f>SUM(D187:D188)</f>
        <v>0</v>
      </c>
      <c r="E186" s="80">
        <f>SUM(E187:E188)</f>
        <v>0</v>
      </c>
      <c r="F186" s="80">
        <f>SUM(F187:F188)</f>
        <v>0</v>
      </c>
      <c r="G186" s="80">
        <f>SUM(G187:G188)</f>
        <v>0</v>
      </c>
      <c r="H186" s="78">
        <f t="shared" si="2"/>
        <v>0</v>
      </c>
    </row>
    <row r="187" spans="1:8" s="36" customFormat="1" ht="15.75">
      <c r="A187" s="47"/>
      <c r="B187" s="23" t="s">
        <v>60</v>
      </c>
      <c r="C187" s="67" t="s">
        <v>401</v>
      </c>
      <c r="D187" s="86"/>
      <c r="E187" s="87"/>
      <c r="F187" s="87"/>
      <c r="G187" s="87"/>
      <c r="H187" s="78">
        <f t="shared" si="2"/>
        <v>0</v>
      </c>
    </row>
    <row r="188" spans="1:8" s="36" customFormat="1" ht="15.75">
      <c r="A188" s="47"/>
      <c r="B188" s="23" t="s">
        <v>93</v>
      </c>
      <c r="C188" s="67" t="s">
        <v>402</v>
      </c>
      <c r="D188" s="77">
        <f>SUM(D189:D190)</f>
        <v>0</v>
      </c>
      <c r="E188" s="80">
        <f>SUM(E189:E190)</f>
        <v>0</v>
      </c>
      <c r="F188" s="80">
        <f>SUM(F189:F190)</f>
        <v>0</v>
      </c>
      <c r="G188" s="80">
        <f>SUM(G189:G190)</f>
        <v>0</v>
      </c>
      <c r="H188" s="78">
        <f t="shared" si="2"/>
        <v>0</v>
      </c>
    </row>
    <row r="189" spans="1:8" s="36" customFormat="1" ht="15.75">
      <c r="A189" s="47"/>
      <c r="B189" s="24" t="s">
        <v>203</v>
      </c>
      <c r="C189" s="67" t="s">
        <v>403</v>
      </c>
      <c r="D189" s="86"/>
      <c r="E189" s="87"/>
      <c r="F189" s="87"/>
      <c r="G189" s="87"/>
      <c r="H189" s="78">
        <f t="shared" si="2"/>
        <v>0</v>
      </c>
    </row>
    <row r="190" spans="1:8" s="36" customFormat="1" ht="15.75">
      <c r="A190" s="47"/>
      <c r="B190" s="24" t="s">
        <v>155</v>
      </c>
      <c r="C190" s="67" t="s">
        <v>404</v>
      </c>
      <c r="D190" s="86"/>
      <c r="E190" s="87"/>
      <c r="F190" s="87"/>
      <c r="G190" s="87"/>
      <c r="H190" s="78">
        <f t="shared" si="2"/>
        <v>0</v>
      </c>
    </row>
    <row r="191" spans="1:8" ht="15.75">
      <c r="A191" s="3"/>
      <c r="B191" s="21" t="s">
        <v>118</v>
      </c>
      <c r="C191" s="67" t="s">
        <v>405</v>
      </c>
      <c r="D191" s="77">
        <f>SUM(D192:D193)</f>
        <v>0</v>
      </c>
      <c r="E191" s="80">
        <f>SUM(E192:E193)</f>
        <v>0</v>
      </c>
      <c r="F191" s="80">
        <f>SUM(F192:F193)</f>
        <v>0</v>
      </c>
      <c r="G191" s="80">
        <f>SUM(G192:G193)</f>
        <v>0</v>
      </c>
      <c r="H191" s="78">
        <f t="shared" si="2"/>
        <v>0</v>
      </c>
    </row>
    <row r="192" spans="1:8" s="36" customFormat="1" ht="15.75">
      <c r="A192" s="47"/>
      <c r="B192" s="23" t="s">
        <v>60</v>
      </c>
      <c r="C192" s="67" t="s">
        <v>406</v>
      </c>
      <c r="D192" s="86"/>
      <c r="E192" s="87"/>
      <c r="F192" s="87"/>
      <c r="G192" s="87"/>
      <c r="H192" s="78">
        <f t="shared" si="2"/>
        <v>0</v>
      </c>
    </row>
    <row r="193" spans="1:8" s="36" customFormat="1" ht="15.75">
      <c r="A193" s="47"/>
      <c r="B193" s="23" t="s">
        <v>93</v>
      </c>
      <c r="C193" s="67" t="s">
        <v>407</v>
      </c>
      <c r="D193" s="77">
        <f>SUM(D194:D195)</f>
        <v>0</v>
      </c>
      <c r="E193" s="80">
        <f>SUM(E194:E195)</f>
        <v>0</v>
      </c>
      <c r="F193" s="80">
        <f>SUM(F194:F195)</f>
        <v>0</v>
      </c>
      <c r="G193" s="80">
        <f>SUM(G194:G195)</f>
        <v>0</v>
      </c>
      <c r="H193" s="78">
        <f t="shared" si="2"/>
        <v>0</v>
      </c>
    </row>
    <row r="194" spans="1:8" s="36" customFormat="1" ht="15.75">
      <c r="A194" s="47"/>
      <c r="B194" s="24" t="s">
        <v>203</v>
      </c>
      <c r="C194" s="67" t="s">
        <v>408</v>
      </c>
      <c r="D194" s="86"/>
      <c r="E194" s="87"/>
      <c r="F194" s="87"/>
      <c r="G194" s="87"/>
      <c r="H194" s="78">
        <f t="shared" si="2"/>
        <v>0</v>
      </c>
    </row>
    <row r="195" spans="1:8" s="36" customFormat="1" ht="15.75">
      <c r="A195" s="47"/>
      <c r="B195" s="24" t="s">
        <v>155</v>
      </c>
      <c r="C195" s="67" t="s">
        <v>409</v>
      </c>
      <c r="D195" s="86"/>
      <c r="E195" s="87"/>
      <c r="F195" s="87"/>
      <c r="G195" s="87"/>
      <c r="H195" s="78">
        <f t="shared" si="2"/>
        <v>0</v>
      </c>
    </row>
    <row r="196" spans="1:8" ht="15.75">
      <c r="A196" s="3"/>
      <c r="B196" s="21" t="s">
        <v>136</v>
      </c>
      <c r="C196" s="67" t="s">
        <v>410</v>
      </c>
      <c r="D196" s="77">
        <f>SUM(D197:D198)</f>
        <v>0</v>
      </c>
      <c r="E196" s="80">
        <f>SUM(E197:E198)</f>
        <v>0</v>
      </c>
      <c r="F196" s="80">
        <f>SUM(F197:F198)</f>
        <v>0</v>
      </c>
      <c r="G196" s="80">
        <f>SUM(G197:G198)</f>
        <v>0</v>
      </c>
      <c r="H196" s="78">
        <f t="shared" si="2"/>
        <v>0</v>
      </c>
    </row>
    <row r="197" spans="1:8" ht="15.75">
      <c r="A197" s="3"/>
      <c r="B197" s="23" t="s">
        <v>60</v>
      </c>
      <c r="C197" s="67" t="s">
        <v>411</v>
      </c>
      <c r="D197" s="86"/>
      <c r="E197" s="87"/>
      <c r="F197" s="87"/>
      <c r="G197" s="87"/>
      <c r="H197" s="78">
        <f t="shared" si="2"/>
        <v>0</v>
      </c>
    </row>
    <row r="198" spans="1:8" ht="15.75">
      <c r="A198" s="3"/>
      <c r="B198" s="23" t="s">
        <v>93</v>
      </c>
      <c r="C198" s="58" t="s">
        <v>412</v>
      </c>
      <c r="D198" s="77">
        <f>SUM(D199:D200)</f>
        <v>0</v>
      </c>
      <c r="E198" s="80">
        <f>SUM(E199:E200)</f>
        <v>0</v>
      </c>
      <c r="F198" s="80">
        <f>SUM(F199:F200)</f>
        <v>0</v>
      </c>
      <c r="G198" s="80">
        <f>SUM(G199:G200)</f>
        <v>0</v>
      </c>
      <c r="H198" s="78">
        <f t="shared" si="2"/>
        <v>0</v>
      </c>
    </row>
    <row r="199" spans="1:8" s="36" customFormat="1" ht="15.75">
      <c r="A199" s="47"/>
      <c r="B199" s="24" t="s">
        <v>203</v>
      </c>
      <c r="C199" s="58" t="s">
        <v>413</v>
      </c>
      <c r="D199" s="86"/>
      <c r="E199" s="87"/>
      <c r="F199" s="87"/>
      <c r="G199" s="87"/>
      <c r="H199" s="78">
        <f t="shared" si="2"/>
        <v>0</v>
      </c>
    </row>
    <row r="200" spans="1:8" s="36" customFormat="1" ht="15.75">
      <c r="A200" s="47"/>
      <c r="B200" s="24" t="s">
        <v>155</v>
      </c>
      <c r="C200" s="58" t="s">
        <v>414</v>
      </c>
      <c r="D200" s="86"/>
      <c r="E200" s="87"/>
      <c r="F200" s="87"/>
      <c r="G200" s="87"/>
      <c r="H200" s="78">
        <f t="shared" si="2"/>
        <v>0</v>
      </c>
    </row>
    <row r="201" spans="1:8" ht="15.75">
      <c r="A201" s="3"/>
      <c r="B201" s="21" t="s">
        <v>146</v>
      </c>
      <c r="C201" s="58" t="s">
        <v>415</v>
      </c>
      <c r="D201" s="77">
        <f>SUM(D202,D207)</f>
        <v>0</v>
      </c>
      <c r="E201" s="80">
        <f>SUM(E202,E207)</f>
        <v>0</v>
      </c>
      <c r="F201" s="80">
        <f>SUM(F202,F207)</f>
        <v>0</v>
      </c>
      <c r="G201" s="80">
        <f>SUM(G202,G207)</f>
        <v>0</v>
      </c>
      <c r="H201" s="78">
        <f t="shared" si="2"/>
        <v>0</v>
      </c>
    </row>
    <row r="202" spans="1:8" ht="15.75">
      <c r="A202" s="3"/>
      <c r="B202" s="23" t="s">
        <v>61</v>
      </c>
      <c r="C202" s="58" t="s">
        <v>416</v>
      </c>
      <c r="D202" s="77">
        <f>SUM(D203:D204)</f>
        <v>0</v>
      </c>
      <c r="E202" s="80">
        <f>SUM(E203:E204)</f>
        <v>0</v>
      </c>
      <c r="F202" s="80">
        <f>SUM(F203:F204)</f>
        <v>0</v>
      </c>
      <c r="G202" s="80">
        <f>SUM(G203:G204)</f>
        <v>0</v>
      </c>
      <c r="H202" s="78">
        <f aca="true" t="shared" si="3" ref="H202:H239">SUM(D202:G202)</f>
        <v>0</v>
      </c>
    </row>
    <row r="203" spans="1:8" ht="15.75">
      <c r="A203" s="3"/>
      <c r="B203" s="24" t="s">
        <v>60</v>
      </c>
      <c r="C203" s="58" t="s">
        <v>417</v>
      </c>
      <c r="D203" s="86"/>
      <c r="E203" s="87"/>
      <c r="F203" s="87"/>
      <c r="G203" s="87"/>
      <c r="H203" s="78">
        <f t="shared" si="3"/>
        <v>0</v>
      </c>
    </row>
    <row r="204" spans="1:8" ht="15.75">
      <c r="A204" s="3"/>
      <c r="B204" s="24" t="s">
        <v>93</v>
      </c>
      <c r="C204" s="58" t="s">
        <v>418</v>
      </c>
      <c r="D204" s="77">
        <f>SUM(D205:D206)</f>
        <v>0</v>
      </c>
      <c r="E204" s="80">
        <f>SUM(E205:E206)</f>
        <v>0</v>
      </c>
      <c r="F204" s="80">
        <f>SUM(F205:F206)</f>
        <v>0</v>
      </c>
      <c r="G204" s="80">
        <f>SUM(G205:G206)</f>
        <v>0</v>
      </c>
      <c r="H204" s="78">
        <f t="shared" si="3"/>
        <v>0</v>
      </c>
    </row>
    <row r="205" spans="1:8" s="46" customFormat="1" ht="15.75">
      <c r="A205" s="48"/>
      <c r="B205" s="41" t="s">
        <v>203</v>
      </c>
      <c r="C205" s="58" t="s">
        <v>419</v>
      </c>
      <c r="D205" s="86"/>
      <c r="E205" s="87"/>
      <c r="F205" s="87"/>
      <c r="G205" s="87"/>
      <c r="H205" s="78">
        <f t="shared" si="3"/>
        <v>0</v>
      </c>
    </row>
    <row r="206" spans="1:8" s="46" customFormat="1" ht="15.75">
      <c r="A206" s="48"/>
      <c r="B206" s="41" t="s">
        <v>155</v>
      </c>
      <c r="C206" s="58" t="s">
        <v>420</v>
      </c>
      <c r="D206" s="86"/>
      <c r="E206" s="87"/>
      <c r="F206" s="87"/>
      <c r="G206" s="87"/>
      <c r="H206" s="78">
        <f t="shared" si="3"/>
        <v>0</v>
      </c>
    </row>
    <row r="207" spans="1:8" ht="15.75">
      <c r="A207" s="3"/>
      <c r="B207" s="23" t="s">
        <v>94</v>
      </c>
      <c r="C207" s="67" t="s">
        <v>421</v>
      </c>
      <c r="D207" s="77">
        <f>SUM(D208:D209)</f>
        <v>0</v>
      </c>
      <c r="E207" s="80">
        <f>SUM(E208:E209)</f>
        <v>0</v>
      </c>
      <c r="F207" s="80">
        <f>SUM(F208:F209)</f>
        <v>0</v>
      </c>
      <c r="G207" s="80">
        <f>SUM(G208:G209)</f>
        <v>0</v>
      </c>
      <c r="H207" s="78">
        <f t="shared" si="3"/>
        <v>0</v>
      </c>
    </row>
    <row r="208" spans="1:8" ht="15.75">
      <c r="A208" s="3"/>
      <c r="B208" s="24" t="s">
        <v>60</v>
      </c>
      <c r="C208" s="67" t="s">
        <v>422</v>
      </c>
      <c r="D208" s="86"/>
      <c r="E208" s="87"/>
      <c r="F208" s="87"/>
      <c r="G208" s="87"/>
      <c r="H208" s="78">
        <f t="shared" si="3"/>
        <v>0</v>
      </c>
    </row>
    <row r="209" spans="1:8" ht="15.75">
      <c r="A209" s="3"/>
      <c r="B209" s="24" t="s">
        <v>93</v>
      </c>
      <c r="C209" s="67" t="s">
        <v>423</v>
      </c>
      <c r="D209" s="77">
        <f>SUM(D210:D211)</f>
        <v>0</v>
      </c>
      <c r="E209" s="80">
        <f>SUM(E210:E211)</f>
        <v>0</v>
      </c>
      <c r="F209" s="80">
        <f>SUM(F210:F211)</f>
        <v>0</v>
      </c>
      <c r="G209" s="80">
        <f>SUM(G210:G211)</f>
        <v>0</v>
      </c>
      <c r="H209" s="78">
        <f t="shared" si="3"/>
        <v>0</v>
      </c>
    </row>
    <row r="210" spans="1:8" s="46" customFormat="1" ht="15.75">
      <c r="A210" s="48"/>
      <c r="B210" s="41" t="s">
        <v>203</v>
      </c>
      <c r="C210" s="67" t="s">
        <v>424</v>
      </c>
      <c r="D210" s="86"/>
      <c r="E210" s="87"/>
      <c r="F210" s="87"/>
      <c r="G210" s="87"/>
      <c r="H210" s="78">
        <f t="shared" si="3"/>
        <v>0</v>
      </c>
    </row>
    <row r="211" spans="1:8" s="46" customFormat="1" ht="15.75">
      <c r="A211" s="48"/>
      <c r="B211" s="41" t="s">
        <v>155</v>
      </c>
      <c r="C211" s="67" t="s">
        <v>425</v>
      </c>
      <c r="D211" s="86"/>
      <c r="E211" s="87"/>
      <c r="F211" s="87"/>
      <c r="G211" s="87"/>
      <c r="H211" s="78">
        <f t="shared" si="3"/>
        <v>0</v>
      </c>
    </row>
    <row r="212" spans="1:8" ht="15.75">
      <c r="A212" s="3"/>
      <c r="B212" s="22" t="s">
        <v>120</v>
      </c>
      <c r="C212" s="59" t="s">
        <v>426</v>
      </c>
      <c r="D212" s="86"/>
      <c r="E212" s="87"/>
      <c r="F212" s="87"/>
      <c r="G212" s="87"/>
      <c r="H212" s="78">
        <f t="shared" si="3"/>
        <v>0</v>
      </c>
    </row>
    <row r="213" spans="1:8" ht="15.75">
      <c r="A213" s="3"/>
      <c r="B213" s="18" t="s">
        <v>147</v>
      </c>
      <c r="C213" s="54" t="s">
        <v>427</v>
      </c>
      <c r="D213" s="77">
        <f>SUM(D214,D217,D220)</f>
        <v>0</v>
      </c>
      <c r="E213" s="80">
        <f>SUM(E214,E217,E220)</f>
        <v>0</v>
      </c>
      <c r="F213" s="80">
        <f>SUM(F214,F217,F220)</f>
        <v>0</v>
      </c>
      <c r="G213" s="80">
        <f>SUM(G214,G217,G220)</f>
        <v>0</v>
      </c>
      <c r="H213" s="78">
        <f t="shared" si="3"/>
        <v>0</v>
      </c>
    </row>
    <row r="214" spans="1:8" ht="15.75">
      <c r="A214" s="3"/>
      <c r="B214" s="26" t="s">
        <v>61</v>
      </c>
      <c r="C214" s="58" t="s">
        <v>428</v>
      </c>
      <c r="D214" s="77">
        <f>SUM(D215:D216)</f>
        <v>0</v>
      </c>
      <c r="E214" s="80">
        <f>SUM(E215:E216)</f>
        <v>0</v>
      </c>
      <c r="F214" s="80">
        <f>SUM(F215:F216)</f>
        <v>0</v>
      </c>
      <c r="G214" s="80">
        <f>SUM(G215:G216)</f>
        <v>0</v>
      </c>
      <c r="H214" s="78">
        <f t="shared" si="3"/>
        <v>0</v>
      </c>
    </row>
    <row r="215" spans="1:8" ht="15.75">
      <c r="A215" s="3"/>
      <c r="B215" s="20" t="s">
        <v>60</v>
      </c>
      <c r="C215" s="58" t="s">
        <v>429</v>
      </c>
      <c r="D215" s="86"/>
      <c r="E215" s="87"/>
      <c r="F215" s="85"/>
      <c r="G215" s="87"/>
      <c r="H215" s="78">
        <f t="shared" si="3"/>
        <v>0</v>
      </c>
    </row>
    <row r="216" spans="1:8" ht="15.75">
      <c r="A216" s="3"/>
      <c r="B216" s="20" t="s">
        <v>93</v>
      </c>
      <c r="C216" s="58" t="s">
        <v>430</v>
      </c>
      <c r="D216" s="86"/>
      <c r="E216" s="87"/>
      <c r="F216" s="85"/>
      <c r="G216" s="87"/>
      <c r="H216" s="78">
        <f t="shared" si="3"/>
        <v>0</v>
      </c>
    </row>
    <row r="217" spans="1:8" ht="15.75">
      <c r="A217" s="3"/>
      <c r="B217" s="26" t="s">
        <v>94</v>
      </c>
      <c r="C217" s="58" t="s">
        <v>431</v>
      </c>
      <c r="D217" s="77">
        <f>SUM(D218:D219)</f>
        <v>0</v>
      </c>
      <c r="E217" s="80">
        <f>SUM(E218:E219)</f>
        <v>0</v>
      </c>
      <c r="F217" s="80">
        <f>SUM(F218:F219)</f>
        <v>0</v>
      </c>
      <c r="G217" s="80">
        <f>SUM(G218:G219)</f>
        <v>0</v>
      </c>
      <c r="H217" s="78">
        <f t="shared" si="3"/>
        <v>0</v>
      </c>
    </row>
    <row r="218" spans="1:8" ht="15.75">
      <c r="A218" s="3"/>
      <c r="B218" s="20" t="s">
        <v>60</v>
      </c>
      <c r="C218" s="58" t="s">
        <v>432</v>
      </c>
      <c r="D218" s="86"/>
      <c r="E218" s="87"/>
      <c r="F218" s="85"/>
      <c r="G218" s="87"/>
      <c r="H218" s="78">
        <f t="shared" si="3"/>
        <v>0</v>
      </c>
    </row>
    <row r="219" spans="1:8" ht="15.75">
      <c r="A219" s="3"/>
      <c r="B219" s="20" t="s">
        <v>93</v>
      </c>
      <c r="C219" s="58" t="s">
        <v>433</v>
      </c>
      <c r="D219" s="86"/>
      <c r="E219" s="87"/>
      <c r="F219" s="85"/>
      <c r="G219" s="87"/>
      <c r="H219" s="78">
        <f t="shared" si="3"/>
        <v>0</v>
      </c>
    </row>
    <row r="220" spans="1:8" ht="15.75">
      <c r="A220" s="3"/>
      <c r="B220" s="26" t="s">
        <v>121</v>
      </c>
      <c r="C220" s="58" t="s">
        <v>434</v>
      </c>
      <c r="D220" s="86"/>
      <c r="E220" s="87"/>
      <c r="F220" s="87"/>
      <c r="G220" s="87"/>
      <c r="H220" s="78">
        <f t="shared" si="3"/>
        <v>0</v>
      </c>
    </row>
    <row r="221" spans="1:8" ht="15.75">
      <c r="A221" s="3"/>
      <c r="B221" s="18" t="s">
        <v>150</v>
      </c>
      <c r="C221" s="54" t="s">
        <v>435</v>
      </c>
      <c r="D221" s="77">
        <f>SUM(D222:D223)</f>
        <v>0</v>
      </c>
      <c r="E221" s="80">
        <f>SUM(E222:E223)</f>
        <v>0</v>
      </c>
      <c r="F221" s="80">
        <f>SUM(F222:F223)</f>
        <v>0</v>
      </c>
      <c r="G221" s="80">
        <f>SUM(G222:G223)</f>
        <v>0</v>
      </c>
      <c r="H221" s="78">
        <f t="shared" si="3"/>
        <v>0</v>
      </c>
    </row>
    <row r="222" spans="1:8" ht="15.75">
      <c r="A222" s="3"/>
      <c r="B222" s="25" t="s">
        <v>63</v>
      </c>
      <c r="C222" s="60" t="s">
        <v>436</v>
      </c>
      <c r="D222" s="98"/>
      <c r="F222" s="85"/>
      <c r="G222" s="87"/>
      <c r="H222" s="78">
        <f t="shared" si="3"/>
        <v>0</v>
      </c>
    </row>
    <row r="223" spans="1:8" ht="15.75">
      <c r="A223" s="3"/>
      <c r="B223" s="25" t="s">
        <v>96</v>
      </c>
      <c r="C223" s="60" t="s">
        <v>437</v>
      </c>
      <c r="D223" s="77">
        <f>SUM(D224,D235)</f>
        <v>0</v>
      </c>
      <c r="E223" s="80">
        <f>SUM(E224,E235)</f>
        <v>0</v>
      </c>
      <c r="F223" s="80">
        <f>SUM(F224,F235)</f>
        <v>0</v>
      </c>
      <c r="G223" s="80">
        <f>SUM(G224,G235)</f>
        <v>0</v>
      </c>
      <c r="H223" s="78">
        <f t="shared" si="3"/>
        <v>0</v>
      </c>
    </row>
    <row r="224" spans="1:8" ht="15.75">
      <c r="A224" s="3"/>
      <c r="B224" s="20" t="s">
        <v>64</v>
      </c>
      <c r="C224" s="58" t="s">
        <v>438</v>
      </c>
      <c r="D224" s="77">
        <f>SUM(D225:D229)</f>
        <v>0</v>
      </c>
      <c r="E224" s="80">
        <f>SUM(E225:E229)</f>
        <v>0</v>
      </c>
      <c r="F224" s="80">
        <f>SUM(F225:F229)</f>
        <v>0</v>
      </c>
      <c r="G224" s="80">
        <f>SUM(G225:G229)</f>
        <v>0</v>
      </c>
      <c r="H224" s="78">
        <f t="shared" si="3"/>
        <v>0</v>
      </c>
    </row>
    <row r="225" spans="1:8" ht="15.75">
      <c r="A225" s="3"/>
      <c r="B225" s="21" t="s">
        <v>65</v>
      </c>
      <c r="C225" s="58" t="s">
        <v>439</v>
      </c>
      <c r="D225" s="86"/>
      <c r="E225" s="87"/>
      <c r="F225" s="87"/>
      <c r="G225" s="87"/>
      <c r="H225" s="78">
        <f t="shared" si="3"/>
        <v>0</v>
      </c>
    </row>
    <row r="226" spans="1:8" ht="15.75">
      <c r="A226" s="3"/>
      <c r="B226" s="21" t="s">
        <v>98</v>
      </c>
      <c r="C226" s="58" t="s">
        <v>440</v>
      </c>
      <c r="D226" s="86"/>
      <c r="E226" s="87"/>
      <c r="F226" s="87"/>
      <c r="G226" s="87"/>
      <c r="H226" s="78">
        <f t="shared" si="3"/>
        <v>0</v>
      </c>
    </row>
    <row r="227" spans="1:8" ht="15.75">
      <c r="A227" s="3"/>
      <c r="B227" s="21" t="s">
        <v>122</v>
      </c>
      <c r="C227" s="58" t="s">
        <v>441</v>
      </c>
      <c r="D227" s="86"/>
      <c r="E227" s="87"/>
      <c r="F227" s="87"/>
      <c r="G227" s="87"/>
      <c r="H227" s="78">
        <f t="shared" si="3"/>
        <v>0</v>
      </c>
    </row>
    <row r="228" spans="1:8" ht="15.75" customHeight="1">
      <c r="A228" s="3"/>
      <c r="B228" s="21" t="s">
        <v>595</v>
      </c>
      <c r="C228" s="58" t="s">
        <v>442</v>
      </c>
      <c r="D228" s="77"/>
      <c r="E228" s="80"/>
      <c r="F228" s="80"/>
      <c r="G228" s="80"/>
      <c r="H228" s="78">
        <f t="shared" si="3"/>
        <v>0</v>
      </c>
    </row>
    <row r="229" spans="1:8" ht="15.75" customHeight="1">
      <c r="A229" s="3"/>
      <c r="B229" s="21" t="s">
        <v>602</v>
      </c>
      <c r="C229" s="67" t="s">
        <v>596</v>
      </c>
      <c r="D229" s="80">
        <f>SUM(D230:D234)</f>
        <v>0</v>
      </c>
      <c r="E229" s="80">
        <f>SUM(E230:E234)</f>
        <v>0</v>
      </c>
      <c r="F229" s="97" t="s">
        <v>605</v>
      </c>
      <c r="G229" s="80">
        <f>SUM(G230:G234)</f>
        <v>0</v>
      </c>
      <c r="H229" s="78">
        <f t="shared" si="3"/>
        <v>0</v>
      </c>
    </row>
    <row r="230" spans="1:8" ht="15.75" customHeight="1">
      <c r="A230" s="3"/>
      <c r="B230" s="23" t="s">
        <v>195</v>
      </c>
      <c r="C230" s="67" t="s">
        <v>597</v>
      </c>
      <c r="D230" s="86"/>
      <c r="E230" s="87"/>
      <c r="F230" s="87"/>
      <c r="G230" s="87"/>
      <c r="H230" s="78">
        <f t="shared" si="3"/>
        <v>0</v>
      </c>
    </row>
    <row r="231" spans="1:8" ht="15.75" customHeight="1">
      <c r="A231" s="3"/>
      <c r="B231" s="23" t="s">
        <v>196</v>
      </c>
      <c r="C231" s="67" t="s">
        <v>598</v>
      </c>
      <c r="D231" s="86"/>
      <c r="E231" s="87"/>
      <c r="F231" s="87"/>
      <c r="G231" s="87"/>
      <c r="H231" s="78">
        <f t="shared" si="3"/>
        <v>0</v>
      </c>
    </row>
    <row r="232" spans="1:8" ht="15.75" customHeight="1">
      <c r="A232" s="3"/>
      <c r="B232" s="23" t="s">
        <v>197</v>
      </c>
      <c r="C232" s="67" t="s">
        <v>599</v>
      </c>
      <c r="D232" s="86"/>
      <c r="E232" s="87"/>
      <c r="F232" s="87"/>
      <c r="G232" s="87"/>
      <c r="H232" s="78">
        <f t="shared" si="3"/>
        <v>0</v>
      </c>
    </row>
    <row r="233" spans="1:8" ht="15.75" customHeight="1">
      <c r="A233" s="3"/>
      <c r="B233" s="23" t="s">
        <v>198</v>
      </c>
      <c r="C233" s="67" t="s">
        <v>600</v>
      </c>
      <c r="D233" s="86"/>
      <c r="E233" s="87"/>
      <c r="F233" s="87"/>
      <c r="G233" s="87"/>
      <c r="H233" s="78">
        <f t="shared" si="3"/>
        <v>0</v>
      </c>
    </row>
    <row r="234" spans="1:8" ht="15.75" customHeight="1">
      <c r="A234" s="3"/>
      <c r="B234" s="23" t="s">
        <v>218</v>
      </c>
      <c r="C234" s="67" t="s">
        <v>601</v>
      </c>
      <c r="D234" s="86"/>
      <c r="E234" s="87"/>
      <c r="F234" s="87"/>
      <c r="G234" s="87"/>
      <c r="H234" s="78">
        <f t="shared" si="3"/>
        <v>0</v>
      </c>
    </row>
    <row r="235" spans="1:8" ht="15.75">
      <c r="A235" s="3"/>
      <c r="B235" s="20" t="s">
        <v>99</v>
      </c>
      <c r="C235" s="58" t="s">
        <v>443</v>
      </c>
      <c r="D235" s="77">
        <f>SUM(D236:D239)</f>
        <v>0</v>
      </c>
      <c r="E235" s="80">
        <f>SUM(E236:E239)</f>
        <v>0</v>
      </c>
      <c r="F235" s="80">
        <f>SUM(F236:F239)</f>
        <v>0</v>
      </c>
      <c r="G235" s="80">
        <f>SUM(G236:G239)</f>
        <v>0</v>
      </c>
      <c r="H235" s="78">
        <f t="shared" si="3"/>
        <v>0</v>
      </c>
    </row>
    <row r="236" spans="1:8" ht="15.75">
      <c r="A236" s="3"/>
      <c r="B236" s="21" t="s">
        <v>66</v>
      </c>
      <c r="C236" s="58" t="s">
        <v>444</v>
      </c>
      <c r="D236" s="86"/>
      <c r="E236" s="87"/>
      <c r="F236" s="87"/>
      <c r="G236" s="87"/>
      <c r="H236" s="78">
        <f t="shared" si="3"/>
        <v>0</v>
      </c>
    </row>
    <row r="237" spans="1:8" ht="15.75">
      <c r="A237" s="3"/>
      <c r="B237" s="21" t="s">
        <v>100</v>
      </c>
      <c r="C237" s="58" t="s">
        <v>445</v>
      </c>
      <c r="D237" s="86"/>
      <c r="E237" s="87"/>
      <c r="F237" s="87"/>
      <c r="G237" s="87"/>
      <c r="H237" s="78">
        <f t="shared" si="3"/>
        <v>0</v>
      </c>
    </row>
    <row r="238" spans="1:8" ht="15.75">
      <c r="A238" s="3"/>
      <c r="B238" s="21" t="s">
        <v>122</v>
      </c>
      <c r="C238" s="58" t="s">
        <v>446</v>
      </c>
      <c r="D238" s="86"/>
      <c r="E238" s="87"/>
      <c r="F238" s="87"/>
      <c r="G238" s="87"/>
      <c r="H238" s="78">
        <f t="shared" si="3"/>
        <v>0</v>
      </c>
    </row>
    <row r="239" spans="1:8" ht="16.5" thickBot="1">
      <c r="A239" s="3"/>
      <c r="B239" s="27" t="s">
        <v>137</v>
      </c>
      <c r="C239" s="61" t="s">
        <v>447</v>
      </c>
      <c r="D239" s="88"/>
      <c r="E239" s="89"/>
      <c r="F239" s="89"/>
      <c r="G239" s="89"/>
      <c r="H239" s="79">
        <f t="shared" si="3"/>
        <v>0</v>
      </c>
    </row>
    <row r="241" ht="15.75">
      <c r="H241" s="95"/>
    </row>
    <row r="243" spans="2:11" ht="16.5" thickBot="1">
      <c r="B243" s="108" t="s">
        <v>0</v>
      </c>
      <c r="C243" s="108"/>
      <c r="D243" s="108"/>
      <c r="E243" s="108"/>
      <c r="F243" s="108"/>
      <c r="G243" s="108"/>
      <c r="H243" s="108"/>
      <c r="I243" s="108"/>
      <c r="J243" s="108"/>
      <c r="K243" s="108"/>
    </row>
    <row r="244" spans="2:11" ht="26.25" customHeight="1" thickBot="1">
      <c r="B244" s="119" t="s">
        <v>1</v>
      </c>
      <c r="C244" s="109" t="s">
        <v>221</v>
      </c>
      <c r="D244" s="122" t="s">
        <v>48</v>
      </c>
      <c r="E244" s="121" t="s">
        <v>1</v>
      </c>
      <c r="F244" s="121"/>
      <c r="G244" s="115" t="s">
        <v>2</v>
      </c>
      <c r="H244" s="115" t="s">
        <v>3</v>
      </c>
      <c r="I244" s="117" t="s">
        <v>49</v>
      </c>
      <c r="J244" s="111" t="s">
        <v>50</v>
      </c>
      <c r="K244" s="113" t="s">
        <v>51</v>
      </c>
    </row>
    <row r="245" spans="2:11" ht="33" customHeight="1" thickBot="1">
      <c r="B245" s="120"/>
      <c r="C245" s="110"/>
      <c r="D245" s="123"/>
      <c r="E245" s="28" t="s">
        <v>4</v>
      </c>
      <c r="F245" s="2" t="s">
        <v>5</v>
      </c>
      <c r="G245" s="116"/>
      <c r="H245" s="116"/>
      <c r="I245" s="118"/>
      <c r="J245" s="112"/>
      <c r="K245" s="114"/>
    </row>
    <row r="246" spans="2:11" ht="15.75">
      <c r="B246" s="29" t="s">
        <v>200</v>
      </c>
      <c r="C246" s="56" t="s">
        <v>448</v>
      </c>
      <c r="D246" s="74">
        <f>SUM(D247,D267)</f>
        <v>0</v>
      </c>
      <c r="E246" s="75">
        <f>SUM(E247,E267)</f>
        <v>0</v>
      </c>
      <c r="F246" s="75">
        <f>SUM(F247,F267)</f>
        <v>0</v>
      </c>
      <c r="G246" s="75">
        <f>SUM(G247,G267)</f>
        <v>0</v>
      </c>
      <c r="H246" s="75">
        <f>SUM(H247,H267)</f>
        <v>0</v>
      </c>
      <c r="I246" s="75">
        <f aca="true" t="shared" si="4" ref="I246:I279">D246+E246-F246+G246+H246</f>
        <v>0</v>
      </c>
      <c r="J246" s="75">
        <f>SUM(J247,J267)</f>
        <v>1080813</v>
      </c>
      <c r="K246" s="82">
        <f>I246-J246</f>
        <v>-1080813</v>
      </c>
    </row>
    <row r="247" spans="2:11" ht="15.75">
      <c r="B247" s="19" t="s">
        <v>67</v>
      </c>
      <c r="C247" s="54" t="s">
        <v>449</v>
      </c>
      <c r="D247" s="77">
        <f>SUM(D248,D261,D265:D266)</f>
        <v>0</v>
      </c>
      <c r="E247" s="80">
        <f>SUM(E248,E261,E265:E266)</f>
        <v>0</v>
      </c>
      <c r="F247" s="80">
        <f>SUM(F248,F261,F265:F266)</f>
        <v>0</v>
      </c>
      <c r="G247" s="80">
        <f>SUM(G248,G261,G265:G266)</f>
        <v>0</v>
      </c>
      <c r="H247" s="80">
        <f>SUM(H248,H261,H265:H266)</f>
        <v>0</v>
      </c>
      <c r="I247" s="80">
        <f t="shared" si="4"/>
        <v>0</v>
      </c>
      <c r="J247" s="80">
        <f>SUM(J248,J261,J265:J266)</f>
        <v>1080813</v>
      </c>
      <c r="K247" s="83">
        <f aca="true" t="shared" si="5" ref="K247:K279">I247-J247</f>
        <v>-1080813</v>
      </c>
    </row>
    <row r="248" spans="2:11" ht="15.75">
      <c r="B248" s="30" t="s">
        <v>68</v>
      </c>
      <c r="C248" s="54" t="s">
        <v>450</v>
      </c>
      <c r="D248" s="77">
        <f>SUM(D249,D252,D255,D260)</f>
        <v>0</v>
      </c>
      <c r="E248" s="80">
        <f>SUM(E249,E252,E255,E260)</f>
        <v>0</v>
      </c>
      <c r="F248" s="80">
        <f>SUM(F249,F252,F255,F260)</f>
        <v>0</v>
      </c>
      <c r="G248" s="80">
        <f>SUM(G249,G252,G255,G260)</f>
        <v>0</v>
      </c>
      <c r="H248" s="80">
        <f>SUM(H249,H252,H255,H260)</f>
        <v>0</v>
      </c>
      <c r="I248" s="80">
        <f t="shared" si="4"/>
        <v>0</v>
      </c>
      <c r="J248" s="80">
        <f>SUM(J249,J252,J255,J260)</f>
        <v>1080813</v>
      </c>
      <c r="K248" s="83">
        <f t="shared" si="5"/>
        <v>-1080813</v>
      </c>
    </row>
    <row r="249" spans="2:11" ht="15.75">
      <c r="B249" s="31" t="s">
        <v>201</v>
      </c>
      <c r="C249" s="59" t="s">
        <v>451</v>
      </c>
      <c r="D249" s="77">
        <f>SUM(D250:D251)</f>
        <v>0</v>
      </c>
      <c r="E249" s="80">
        <f>SUM(E250:E251)</f>
        <v>0</v>
      </c>
      <c r="F249" s="80">
        <f>SUM(F250:F251)</f>
        <v>0</v>
      </c>
      <c r="G249" s="80">
        <f>SUM(G250:G251)</f>
        <v>0</v>
      </c>
      <c r="H249" s="80">
        <f>SUM(H250:H251)</f>
        <v>0</v>
      </c>
      <c r="I249" s="80">
        <f t="shared" si="4"/>
        <v>0</v>
      </c>
      <c r="J249" s="80">
        <f>SUM(J250:J251)</f>
        <v>0</v>
      </c>
      <c r="K249" s="83">
        <f t="shared" si="5"/>
        <v>0</v>
      </c>
    </row>
    <row r="250" spans="2:11" ht="15.75">
      <c r="B250" s="32" t="s">
        <v>69</v>
      </c>
      <c r="C250" s="69" t="s">
        <v>452</v>
      </c>
      <c r="D250" s="86"/>
      <c r="E250" s="87"/>
      <c r="F250" s="87"/>
      <c r="G250" s="87"/>
      <c r="H250" s="90"/>
      <c r="I250" s="80">
        <f t="shared" si="4"/>
        <v>0</v>
      </c>
      <c r="J250" s="87"/>
      <c r="K250" s="83">
        <f t="shared" si="5"/>
        <v>0</v>
      </c>
    </row>
    <row r="251" spans="2:11" ht="15.75">
      <c r="B251" s="32" t="s">
        <v>101</v>
      </c>
      <c r="C251" s="69" t="s">
        <v>453</v>
      </c>
      <c r="D251" s="86"/>
      <c r="E251" s="87"/>
      <c r="F251" s="87"/>
      <c r="G251" s="87"/>
      <c r="H251" s="90"/>
      <c r="I251" s="80">
        <f t="shared" si="4"/>
        <v>0</v>
      </c>
      <c r="J251" s="87"/>
      <c r="K251" s="83">
        <f t="shared" si="5"/>
        <v>0</v>
      </c>
    </row>
    <row r="252" spans="2:11" ht="15.75">
      <c r="B252" s="31" t="s">
        <v>102</v>
      </c>
      <c r="C252" s="59" t="s">
        <v>454</v>
      </c>
      <c r="D252" s="77">
        <f>SUM(D253:D254)</f>
        <v>0</v>
      </c>
      <c r="E252" s="80">
        <f>SUM(E253:E254)</f>
        <v>0</v>
      </c>
      <c r="F252" s="80">
        <f>SUM(F253:F254)</f>
        <v>0</v>
      </c>
      <c r="G252" s="80">
        <f>SUM(G253:G254)</f>
        <v>0</v>
      </c>
      <c r="H252" s="80">
        <f>SUM(H253:H254)</f>
        <v>0</v>
      </c>
      <c r="I252" s="80">
        <f t="shared" si="4"/>
        <v>0</v>
      </c>
      <c r="J252" s="80">
        <f>SUM(J253:J254)</f>
        <v>111072</v>
      </c>
      <c r="K252" s="83">
        <f t="shared" si="5"/>
        <v>-111072</v>
      </c>
    </row>
    <row r="253" spans="2:11" ht="15.75">
      <c r="B253" s="32" t="s">
        <v>69</v>
      </c>
      <c r="C253" s="69" t="s">
        <v>455</v>
      </c>
      <c r="D253" s="86"/>
      <c r="E253" s="87"/>
      <c r="F253" s="87"/>
      <c r="G253" s="87"/>
      <c r="H253" s="90"/>
      <c r="I253" s="80">
        <f t="shared" si="4"/>
        <v>0</v>
      </c>
      <c r="J253" s="87">
        <v>111072</v>
      </c>
      <c r="K253" s="83">
        <f t="shared" si="5"/>
        <v>-111072</v>
      </c>
    </row>
    <row r="254" spans="2:11" ht="15.75">
      <c r="B254" s="32" t="s">
        <v>101</v>
      </c>
      <c r="C254" s="69" t="s">
        <v>456</v>
      </c>
      <c r="D254" s="86"/>
      <c r="E254" s="87"/>
      <c r="F254" s="87"/>
      <c r="G254" s="87"/>
      <c r="H254" s="90"/>
      <c r="I254" s="80">
        <f t="shared" si="4"/>
        <v>0</v>
      </c>
      <c r="J254" s="87"/>
      <c r="K254" s="83">
        <f t="shared" si="5"/>
        <v>0</v>
      </c>
    </row>
    <row r="255" spans="2:11" ht="15.75">
      <c r="B255" s="31" t="s">
        <v>123</v>
      </c>
      <c r="C255" s="59" t="s">
        <v>457</v>
      </c>
      <c r="D255" s="77">
        <f>SUM(D256:D259)</f>
        <v>0</v>
      </c>
      <c r="E255" s="80">
        <f>SUM(E256:E259)</f>
        <v>0</v>
      </c>
      <c r="F255" s="80">
        <f>SUM(F256:F259)</f>
        <v>0</v>
      </c>
      <c r="G255" s="80">
        <f>SUM(G256:G259)</f>
        <v>0</v>
      </c>
      <c r="H255" s="80">
        <f>SUM(H256:H259)</f>
        <v>0</v>
      </c>
      <c r="I255" s="80">
        <f t="shared" si="4"/>
        <v>0</v>
      </c>
      <c r="J255" s="80">
        <f>SUM(J256:J259)</f>
        <v>941854</v>
      </c>
      <c r="K255" s="83">
        <f t="shared" si="5"/>
        <v>-941854</v>
      </c>
    </row>
    <row r="256" spans="2:11" ht="15.75">
      <c r="B256" s="32" t="s">
        <v>70</v>
      </c>
      <c r="C256" s="69" t="s">
        <v>458</v>
      </c>
      <c r="D256" s="86"/>
      <c r="E256" s="87"/>
      <c r="F256" s="87"/>
      <c r="G256" s="87"/>
      <c r="H256" s="90"/>
      <c r="I256" s="80">
        <f t="shared" si="4"/>
        <v>0</v>
      </c>
      <c r="J256" s="87">
        <v>14415</v>
      </c>
      <c r="K256" s="83">
        <f t="shared" si="5"/>
        <v>-14415</v>
      </c>
    </row>
    <row r="257" spans="2:11" ht="15.75">
      <c r="B257" s="32" t="s">
        <v>103</v>
      </c>
      <c r="C257" s="69" t="s">
        <v>459</v>
      </c>
      <c r="D257" s="86"/>
      <c r="E257" s="87"/>
      <c r="F257" s="87"/>
      <c r="G257" s="87"/>
      <c r="H257" s="90"/>
      <c r="I257" s="80">
        <f t="shared" si="4"/>
        <v>0</v>
      </c>
      <c r="J257" s="87">
        <v>2026</v>
      </c>
      <c r="K257" s="83">
        <f t="shared" si="5"/>
        <v>-2026</v>
      </c>
    </row>
    <row r="258" spans="2:11" ht="15.75">
      <c r="B258" s="32" t="s">
        <v>124</v>
      </c>
      <c r="C258" s="69" t="s">
        <v>460</v>
      </c>
      <c r="D258" s="86"/>
      <c r="E258" s="87"/>
      <c r="F258" s="87"/>
      <c r="G258" s="87"/>
      <c r="H258" s="90"/>
      <c r="I258" s="80">
        <f t="shared" si="4"/>
        <v>0</v>
      </c>
      <c r="J258" s="87">
        <v>1579</v>
      </c>
      <c r="K258" s="83">
        <f t="shared" si="5"/>
        <v>-1579</v>
      </c>
    </row>
    <row r="259" spans="2:11" ht="15.75">
      <c r="B259" s="32" t="s">
        <v>138</v>
      </c>
      <c r="C259" s="69" t="s">
        <v>461</v>
      </c>
      <c r="D259" s="86"/>
      <c r="E259" s="87"/>
      <c r="F259" s="87"/>
      <c r="G259" s="87"/>
      <c r="H259" s="90"/>
      <c r="I259" s="80">
        <f t="shared" si="4"/>
        <v>0</v>
      </c>
      <c r="J259" s="87">
        <v>923834</v>
      </c>
      <c r="K259" s="83">
        <f t="shared" si="5"/>
        <v>-923834</v>
      </c>
    </row>
    <row r="260" spans="2:11" ht="15.75">
      <c r="B260" s="31" t="s">
        <v>139</v>
      </c>
      <c r="C260" s="59" t="s">
        <v>462</v>
      </c>
      <c r="D260" s="86"/>
      <c r="E260" s="87"/>
      <c r="F260" s="87"/>
      <c r="G260" s="87"/>
      <c r="H260" s="90"/>
      <c r="I260" s="80">
        <f t="shared" si="4"/>
        <v>0</v>
      </c>
      <c r="J260" s="87">
        <f>1669+18818+447+2887+2905+1161</f>
        <v>27887</v>
      </c>
      <c r="K260" s="83">
        <f t="shared" si="5"/>
        <v>-27887</v>
      </c>
    </row>
    <row r="261" spans="2:11" ht="15.75">
      <c r="B261" s="30" t="s">
        <v>104</v>
      </c>
      <c r="C261" s="54" t="s">
        <v>463</v>
      </c>
      <c r="D261" s="77">
        <f>SUM(D262:D264)</f>
        <v>0</v>
      </c>
      <c r="E261" s="80">
        <f>SUM(E262:E264)</f>
        <v>0</v>
      </c>
      <c r="F261" s="80">
        <f>SUM(F262:F264)</f>
        <v>0</v>
      </c>
      <c r="G261" s="80">
        <f>SUM(G262:G264)</f>
        <v>0</v>
      </c>
      <c r="H261" s="80">
        <f>SUM(H262:H264)</f>
        <v>0</v>
      </c>
      <c r="I261" s="80">
        <f t="shared" si="4"/>
        <v>0</v>
      </c>
      <c r="J261" s="80">
        <f>SUM(J262:J264)</f>
        <v>0</v>
      </c>
      <c r="K261" s="83">
        <f t="shared" si="5"/>
        <v>0</v>
      </c>
    </row>
    <row r="262" spans="2:11" ht="15.75">
      <c r="B262" s="31" t="s">
        <v>71</v>
      </c>
      <c r="C262" s="59" t="s">
        <v>464</v>
      </c>
      <c r="D262" s="86"/>
      <c r="E262" s="87"/>
      <c r="F262" s="87"/>
      <c r="G262" s="87"/>
      <c r="H262" s="90"/>
      <c r="I262" s="80">
        <f t="shared" si="4"/>
        <v>0</v>
      </c>
      <c r="J262" s="87"/>
      <c r="K262" s="83">
        <f t="shared" si="5"/>
        <v>0</v>
      </c>
    </row>
    <row r="263" spans="2:11" ht="15.75">
      <c r="B263" s="31" t="s">
        <v>105</v>
      </c>
      <c r="C263" s="59" t="s">
        <v>465</v>
      </c>
      <c r="D263" s="86"/>
      <c r="E263" s="87"/>
      <c r="F263" s="87"/>
      <c r="G263" s="87"/>
      <c r="H263" s="90"/>
      <c r="I263" s="80">
        <f t="shared" si="4"/>
        <v>0</v>
      </c>
      <c r="J263" s="87"/>
      <c r="K263" s="83">
        <f t="shared" si="5"/>
        <v>0</v>
      </c>
    </row>
    <row r="264" spans="2:11" ht="15.75">
      <c r="B264" s="31" t="s">
        <v>125</v>
      </c>
      <c r="C264" s="59" t="s">
        <v>466</v>
      </c>
      <c r="D264" s="86"/>
      <c r="E264" s="87"/>
      <c r="F264" s="87"/>
      <c r="G264" s="87"/>
      <c r="H264" s="90"/>
      <c r="I264" s="80">
        <f t="shared" si="4"/>
        <v>0</v>
      </c>
      <c r="J264" s="87"/>
      <c r="K264" s="83">
        <f t="shared" si="5"/>
        <v>0</v>
      </c>
    </row>
    <row r="265" spans="2:11" ht="15.75">
      <c r="B265" s="30" t="s">
        <v>126</v>
      </c>
      <c r="C265" s="54" t="s">
        <v>467</v>
      </c>
      <c r="D265" s="86"/>
      <c r="E265" s="87"/>
      <c r="F265" s="87"/>
      <c r="G265" s="87"/>
      <c r="H265" s="87"/>
      <c r="I265" s="80">
        <f>D265+E265-F265+G265+H265</f>
        <v>0</v>
      </c>
      <c r="J265" s="87"/>
      <c r="K265" s="83">
        <f t="shared" si="5"/>
        <v>0</v>
      </c>
    </row>
    <row r="266" spans="2:11" ht="15.75">
      <c r="B266" s="30" t="s">
        <v>140</v>
      </c>
      <c r="C266" s="54" t="s">
        <v>468</v>
      </c>
      <c r="D266" s="86"/>
      <c r="E266" s="87"/>
      <c r="F266" s="87"/>
      <c r="G266" s="87"/>
      <c r="H266" s="90"/>
      <c r="I266" s="80">
        <f>D266+E266-F266+G266+H266</f>
        <v>0</v>
      </c>
      <c r="J266" s="87"/>
      <c r="K266" s="83">
        <f t="shared" si="5"/>
        <v>0</v>
      </c>
    </row>
    <row r="267" spans="2:11" ht="15.75">
      <c r="B267" s="19" t="s">
        <v>106</v>
      </c>
      <c r="C267" s="54" t="s">
        <v>469</v>
      </c>
      <c r="D267" s="77">
        <f>SUM(D268,D276)</f>
        <v>0</v>
      </c>
      <c r="E267" s="80">
        <f>SUM(E268,E276)</f>
        <v>0</v>
      </c>
      <c r="F267" s="80">
        <f>SUM(F268,F276)</f>
        <v>0</v>
      </c>
      <c r="G267" s="80">
        <f>SUM(G268,G276)</f>
        <v>0</v>
      </c>
      <c r="H267" s="80">
        <f>SUM(H268,H276)</f>
        <v>0</v>
      </c>
      <c r="I267" s="80">
        <f t="shared" si="4"/>
        <v>0</v>
      </c>
      <c r="J267" s="80">
        <f>SUM(J268,J276)</f>
        <v>0</v>
      </c>
      <c r="K267" s="83">
        <f t="shared" si="5"/>
        <v>0</v>
      </c>
    </row>
    <row r="268" spans="2:11" ht="15.75">
      <c r="B268" s="30" t="s">
        <v>72</v>
      </c>
      <c r="C268" s="54" t="s">
        <v>470</v>
      </c>
      <c r="D268" s="77">
        <f>SUM(D269,D275)</f>
        <v>0</v>
      </c>
      <c r="E268" s="80">
        <f>SUM(E269,E275)</f>
        <v>0</v>
      </c>
      <c r="F268" s="80">
        <f>SUM(F269,F275)</f>
        <v>0</v>
      </c>
      <c r="G268" s="80">
        <f>SUM(G269,G275)</f>
        <v>0</v>
      </c>
      <c r="H268" s="80">
        <f>SUM(H269,H275)</f>
        <v>0</v>
      </c>
      <c r="I268" s="80">
        <f t="shared" si="4"/>
        <v>0</v>
      </c>
      <c r="J268" s="80">
        <f>SUM(J269,J275)</f>
        <v>0</v>
      </c>
      <c r="K268" s="83">
        <f t="shared" si="5"/>
        <v>0</v>
      </c>
    </row>
    <row r="269" spans="2:11" ht="15.75">
      <c r="B269" s="31" t="s">
        <v>73</v>
      </c>
      <c r="C269" s="59" t="s">
        <v>471</v>
      </c>
      <c r="D269" s="77">
        <f>SUM(D270,D273:D274)</f>
        <v>0</v>
      </c>
      <c r="E269" s="80">
        <f>SUM(E270,E273:E274)</f>
        <v>0</v>
      </c>
      <c r="F269" s="80">
        <f>SUM(F270,F273:F274)</f>
        <v>0</v>
      </c>
      <c r="G269" s="80">
        <f>SUM(G270,G273:G274)</f>
        <v>0</v>
      </c>
      <c r="H269" s="80">
        <f>SUM(H270,H273:H274)</f>
        <v>0</v>
      </c>
      <c r="I269" s="80">
        <f t="shared" si="4"/>
        <v>0</v>
      </c>
      <c r="J269" s="80">
        <f>SUM(J270,J273:J274)</f>
        <v>0</v>
      </c>
      <c r="K269" s="83">
        <f t="shared" si="5"/>
        <v>0</v>
      </c>
    </row>
    <row r="270" spans="2:11" ht="15.75">
      <c r="B270" s="33" t="s">
        <v>74</v>
      </c>
      <c r="C270" s="59" t="s">
        <v>472</v>
      </c>
      <c r="D270" s="77">
        <f>SUM(D271:D272)</f>
        <v>0</v>
      </c>
      <c r="E270" s="80">
        <f>SUM(E271:E272)</f>
        <v>0</v>
      </c>
      <c r="F270" s="80">
        <f>SUM(F271:F272)</f>
        <v>0</v>
      </c>
      <c r="G270" s="80">
        <f>SUM(G271:G272)</f>
        <v>0</v>
      </c>
      <c r="H270" s="80">
        <f>SUM(H271:H272)</f>
        <v>0</v>
      </c>
      <c r="I270" s="80">
        <f t="shared" si="4"/>
        <v>0</v>
      </c>
      <c r="J270" s="80">
        <f>SUM(J271:J272)</f>
        <v>0</v>
      </c>
      <c r="K270" s="83">
        <f t="shared" si="5"/>
        <v>0</v>
      </c>
    </row>
    <row r="271" spans="2:11" ht="15.75">
      <c r="B271" s="34" t="s">
        <v>75</v>
      </c>
      <c r="C271" s="59" t="s">
        <v>473</v>
      </c>
      <c r="D271" s="86"/>
      <c r="E271" s="87"/>
      <c r="F271" s="87"/>
      <c r="G271" s="87"/>
      <c r="H271" s="90"/>
      <c r="I271" s="80">
        <f t="shared" si="4"/>
        <v>0</v>
      </c>
      <c r="J271" s="87"/>
      <c r="K271" s="83">
        <f t="shared" si="5"/>
        <v>0</v>
      </c>
    </row>
    <row r="272" spans="2:11" ht="15.75">
      <c r="B272" s="34" t="s">
        <v>107</v>
      </c>
      <c r="C272" s="59" t="s">
        <v>474</v>
      </c>
      <c r="D272" s="86"/>
      <c r="E272" s="87"/>
      <c r="F272" s="87"/>
      <c r="G272" s="87"/>
      <c r="H272" s="90"/>
      <c r="I272" s="80">
        <f t="shared" si="4"/>
        <v>0</v>
      </c>
      <c r="J272" s="87"/>
      <c r="K272" s="83">
        <f t="shared" si="5"/>
        <v>0</v>
      </c>
    </row>
    <row r="273" spans="2:11" ht="15.75">
      <c r="B273" s="33" t="s">
        <v>108</v>
      </c>
      <c r="C273" s="59" t="s">
        <v>475</v>
      </c>
      <c r="D273" s="86"/>
      <c r="E273" s="87"/>
      <c r="F273" s="87"/>
      <c r="G273" s="87"/>
      <c r="H273" s="90"/>
      <c r="I273" s="80">
        <f t="shared" si="4"/>
        <v>0</v>
      </c>
      <c r="J273" s="87"/>
      <c r="K273" s="83">
        <f t="shared" si="5"/>
        <v>0</v>
      </c>
    </row>
    <row r="274" spans="2:11" ht="15.75">
      <c r="B274" s="33" t="s">
        <v>127</v>
      </c>
      <c r="C274" s="59" t="s">
        <v>476</v>
      </c>
      <c r="D274" s="86"/>
      <c r="E274" s="87"/>
      <c r="F274" s="87"/>
      <c r="G274" s="87"/>
      <c r="H274" s="90"/>
      <c r="I274" s="80">
        <f t="shared" si="4"/>
        <v>0</v>
      </c>
      <c r="J274" s="87"/>
      <c r="K274" s="83">
        <f t="shared" si="5"/>
        <v>0</v>
      </c>
    </row>
    <row r="275" spans="2:11" ht="15.75">
      <c r="B275" s="31" t="s">
        <v>109</v>
      </c>
      <c r="C275" s="59" t="s">
        <v>477</v>
      </c>
      <c r="D275" s="86"/>
      <c r="E275" s="87"/>
      <c r="F275" s="87"/>
      <c r="G275" s="87"/>
      <c r="H275" s="90"/>
      <c r="I275" s="80">
        <f t="shared" si="4"/>
        <v>0</v>
      </c>
      <c r="J275" s="87"/>
      <c r="K275" s="83">
        <f t="shared" si="5"/>
        <v>0</v>
      </c>
    </row>
    <row r="276" spans="2:11" ht="15.75">
      <c r="B276" s="30" t="s">
        <v>110</v>
      </c>
      <c r="C276" s="54" t="s">
        <v>478</v>
      </c>
      <c r="D276" s="77">
        <f>SUM(D277:D279)</f>
        <v>0</v>
      </c>
      <c r="E276" s="80">
        <f>SUM(E277:E279)</f>
        <v>0</v>
      </c>
      <c r="F276" s="80">
        <f>SUM(F277:F279)</f>
        <v>0</v>
      </c>
      <c r="G276" s="80">
        <f>SUM(G277:G279)</f>
        <v>0</v>
      </c>
      <c r="H276" s="80">
        <f>SUM(H277:H279)</f>
        <v>0</v>
      </c>
      <c r="I276" s="80">
        <f t="shared" si="4"/>
        <v>0</v>
      </c>
      <c r="J276" s="80">
        <f>SUM(J277:J279)</f>
        <v>0</v>
      </c>
      <c r="K276" s="83">
        <f t="shared" si="5"/>
        <v>0</v>
      </c>
    </row>
    <row r="277" spans="2:11" ht="15.75">
      <c r="B277" s="31" t="s">
        <v>76</v>
      </c>
      <c r="C277" s="59" t="s">
        <v>479</v>
      </c>
      <c r="D277" s="86"/>
      <c r="E277" s="87"/>
      <c r="F277" s="87"/>
      <c r="G277" s="87"/>
      <c r="H277" s="90"/>
      <c r="I277" s="80">
        <f t="shared" si="4"/>
        <v>0</v>
      </c>
      <c r="J277" s="87"/>
      <c r="K277" s="83">
        <f t="shared" si="5"/>
        <v>0</v>
      </c>
    </row>
    <row r="278" spans="2:11" ht="15.75">
      <c r="B278" s="31" t="s">
        <v>111</v>
      </c>
      <c r="C278" s="59" t="s">
        <v>480</v>
      </c>
      <c r="D278" s="86"/>
      <c r="E278" s="87"/>
      <c r="F278" s="87"/>
      <c r="G278" s="87"/>
      <c r="H278" s="90"/>
      <c r="I278" s="80">
        <f t="shared" si="4"/>
        <v>0</v>
      </c>
      <c r="J278" s="87"/>
      <c r="K278" s="83">
        <f t="shared" si="5"/>
        <v>0</v>
      </c>
    </row>
    <row r="279" spans="2:11" ht="15.75">
      <c r="B279" s="31" t="s">
        <v>128</v>
      </c>
      <c r="C279" s="59" t="s">
        <v>481</v>
      </c>
      <c r="D279" s="86"/>
      <c r="E279" s="87"/>
      <c r="F279" s="87"/>
      <c r="G279" s="87"/>
      <c r="H279" s="90"/>
      <c r="I279" s="80">
        <f t="shared" si="4"/>
        <v>0</v>
      </c>
      <c r="J279" s="87"/>
      <c r="K279" s="83">
        <f t="shared" si="5"/>
        <v>0</v>
      </c>
    </row>
    <row r="280" spans="2:11" ht="16.5" thickBot="1">
      <c r="B280" s="35"/>
      <c r="C280" s="70"/>
      <c r="D280" s="88"/>
      <c r="E280" s="89"/>
      <c r="F280" s="89"/>
      <c r="G280" s="89"/>
      <c r="H280" s="91"/>
      <c r="I280" s="81"/>
      <c r="J280" s="89"/>
      <c r="K280" s="84"/>
    </row>
    <row r="281" ht="15.75">
      <c r="C281" s="53"/>
    </row>
    <row r="282" ht="15.75">
      <c r="C282" s="53"/>
    </row>
    <row r="283" spans="2:8" ht="16.5" thickBot="1">
      <c r="B283" s="108" t="s">
        <v>0</v>
      </c>
      <c r="C283" s="108"/>
      <c r="D283" s="108"/>
      <c r="E283" s="108"/>
      <c r="F283" s="108"/>
      <c r="G283" s="108"/>
      <c r="H283" s="108"/>
    </row>
    <row r="284" spans="2:8" ht="48" thickBot="1">
      <c r="B284" s="39" t="s">
        <v>45</v>
      </c>
      <c r="C284" s="71" t="s">
        <v>221</v>
      </c>
      <c r="D284" s="43" t="s">
        <v>46</v>
      </c>
      <c r="E284" s="72" t="s">
        <v>1</v>
      </c>
      <c r="F284" s="72" t="s">
        <v>2</v>
      </c>
      <c r="G284" s="72" t="s">
        <v>3</v>
      </c>
      <c r="H284" s="73" t="s">
        <v>47</v>
      </c>
    </row>
    <row r="285" spans="2:8" ht="20.25">
      <c r="B285" s="51" t="s">
        <v>202</v>
      </c>
      <c r="C285" s="62" t="s">
        <v>482</v>
      </c>
      <c r="D285" s="74">
        <f>SUM(D286,D300,D347,D380,D404)</f>
        <v>0</v>
      </c>
      <c r="E285" s="75">
        <f>SUM(E286,E300,E347,E380,E404)</f>
        <v>0</v>
      </c>
      <c r="F285" s="75">
        <f>SUM(F286,F300,F347,F380,F404)</f>
        <v>0</v>
      </c>
      <c r="G285" s="75">
        <f>SUM(G286,G300,G347,G380,G404)</f>
        <v>0</v>
      </c>
      <c r="H285" s="76">
        <f>SUM(D285:G285)</f>
        <v>0</v>
      </c>
    </row>
    <row r="286" spans="2:8" ht="15.75">
      <c r="B286" s="18" t="s">
        <v>590</v>
      </c>
      <c r="C286" s="62" t="s">
        <v>483</v>
      </c>
      <c r="D286" s="77">
        <f>SUM(D287,D292:D294,D299)</f>
        <v>0</v>
      </c>
      <c r="E286" s="80">
        <f>SUM(E287,E292:E294,E299)</f>
        <v>0</v>
      </c>
      <c r="F286" s="80">
        <f>SUM(F287,F292:F294,F299)</f>
        <v>0</v>
      </c>
      <c r="G286" s="80">
        <f>SUM(G287,G292:G294,G299)</f>
        <v>0</v>
      </c>
      <c r="H286" s="78">
        <f>SUM(D286:G286)</f>
        <v>0</v>
      </c>
    </row>
    <row r="287" spans="2:8" ht="15.75">
      <c r="B287" s="44" t="s">
        <v>59</v>
      </c>
      <c r="C287" s="63" t="s">
        <v>484</v>
      </c>
      <c r="D287" s="77">
        <f>SUM(D288:D289)</f>
        <v>0</v>
      </c>
      <c r="E287" s="80">
        <f>SUM(E288:E289)</f>
        <v>0</v>
      </c>
      <c r="F287" s="80">
        <f>SUM(F288:F289)</f>
        <v>0</v>
      </c>
      <c r="G287" s="80">
        <f>SUM(G288:G289)</f>
        <v>0</v>
      </c>
      <c r="H287" s="78">
        <f aca="true" t="shared" si="6" ref="H287:H350">SUM(D287:G287)</f>
        <v>0</v>
      </c>
    </row>
    <row r="288" spans="2:8" ht="15.75">
      <c r="B288" s="20" t="s">
        <v>60</v>
      </c>
      <c r="C288" s="64" t="s">
        <v>485</v>
      </c>
      <c r="D288" s="86"/>
      <c r="E288" s="87"/>
      <c r="F288" s="85"/>
      <c r="G288" s="87"/>
      <c r="H288" s="78">
        <f t="shared" si="6"/>
        <v>0</v>
      </c>
    </row>
    <row r="289" spans="2:8" ht="15.75">
      <c r="B289" s="20" t="s">
        <v>91</v>
      </c>
      <c r="C289" s="64" t="s">
        <v>486</v>
      </c>
      <c r="D289" s="77">
        <f>SUM(D290:D291)</f>
        <v>0</v>
      </c>
      <c r="E289" s="80">
        <f>SUM(E290:E291)</f>
        <v>0</v>
      </c>
      <c r="F289" s="80">
        <f>SUM(F290:F291)</f>
        <v>0</v>
      </c>
      <c r="G289" s="80">
        <f>SUM(G290:G291)</f>
        <v>0</v>
      </c>
      <c r="H289" s="78">
        <f t="shared" si="6"/>
        <v>0</v>
      </c>
    </row>
    <row r="290" spans="2:8" ht="15.75">
      <c r="B290" s="21" t="s">
        <v>203</v>
      </c>
      <c r="C290" s="64" t="s">
        <v>487</v>
      </c>
      <c r="D290" s="86"/>
      <c r="E290" s="87"/>
      <c r="F290" s="85"/>
      <c r="G290" s="87"/>
      <c r="H290" s="78">
        <f t="shared" si="6"/>
        <v>0</v>
      </c>
    </row>
    <row r="291" spans="2:8" ht="15.75">
      <c r="B291" s="21" t="s">
        <v>155</v>
      </c>
      <c r="C291" s="64" t="s">
        <v>488</v>
      </c>
      <c r="D291" s="86"/>
      <c r="E291" s="87"/>
      <c r="F291" s="85"/>
      <c r="G291" s="87"/>
      <c r="H291" s="78">
        <f t="shared" si="6"/>
        <v>0</v>
      </c>
    </row>
    <row r="292" spans="2:8" ht="15.75">
      <c r="B292" s="44" t="s">
        <v>204</v>
      </c>
      <c r="C292" s="63" t="s">
        <v>489</v>
      </c>
      <c r="D292" s="86"/>
      <c r="E292" s="87"/>
      <c r="F292" s="85"/>
      <c r="G292" s="87"/>
      <c r="H292" s="78">
        <f t="shared" si="6"/>
        <v>0</v>
      </c>
    </row>
    <row r="293" spans="2:8" ht="15.75">
      <c r="B293" s="44" t="s">
        <v>591</v>
      </c>
      <c r="C293" s="63" t="s">
        <v>490</v>
      </c>
      <c r="D293" s="86"/>
      <c r="E293" s="87"/>
      <c r="F293" s="85"/>
      <c r="G293" s="87"/>
      <c r="H293" s="78">
        <f t="shared" si="6"/>
        <v>0</v>
      </c>
    </row>
    <row r="294" spans="2:8" ht="15.75">
      <c r="B294" s="44" t="s">
        <v>205</v>
      </c>
      <c r="C294" s="63" t="s">
        <v>491</v>
      </c>
      <c r="D294" s="77">
        <f>SUM(D295:D298)</f>
        <v>0</v>
      </c>
      <c r="E294" s="80">
        <f>SUM(E295:E298)</f>
        <v>0</v>
      </c>
      <c r="F294" s="80">
        <f>SUM(F295:F298)</f>
        <v>0</v>
      </c>
      <c r="G294" s="80">
        <f>SUM(G295:G298)</f>
        <v>0</v>
      </c>
      <c r="H294" s="78">
        <f t="shared" si="6"/>
        <v>0</v>
      </c>
    </row>
    <row r="295" spans="2:8" ht="15.75">
      <c r="B295" s="20" t="s">
        <v>77</v>
      </c>
      <c r="C295" s="64" t="s">
        <v>492</v>
      </c>
      <c r="D295" s="86"/>
      <c r="E295" s="87"/>
      <c r="F295" s="85"/>
      <c r="G295" s="87"/>
      <c r="H295" s="78">
        <f t="shared" si="6"/>
        <v>0</v>
      </c>
    </row>
    <row r="296" spans="2:8" ht="15.75">
      <c r="B296" s="20" t="s">
        <v>112</v>
      </c>
      <c r="C296" s="64" t="s">
        <v>493</v>
      </c>
      <c r="D296" s="86"/>
      <c r="E296" s="87"/>
      <c r="F296" s="85"/>
      <c r="G296" s="87"/>
      <c r="H296" s="78">
        <f t="shared" si="6"/>
        <v>0</v>
      </c>
    </row>
    <row r="297" spans="2:8" ht="15.75">
      <c r="B297" s="20" t="s">
        <v>130</v>
      </c>
      <c r="C297" s="64" t="s">
        <v>494</v>
      </c>
      <c r="D297" s="86"/>
      <c r="E297" s="87"/>
      <c r="F297" s="85"/>
      <c r="G297" s="87"/>
      <c r="H297" s="78">
        <f t="shared" si="6"/>
        <v>0</v>
      </c>
    </row>
    <row r="298" spans="2:8" ht="15.75">
      <c r="B298" s="20" t="s">
        <v>592</v>
      </c>
      <c r="C298" s="64" t="s">
        <v>495</v>
      </c>
      <c r="D298" s="86"/>
      <c r="E298" s="87"/>
      <c r="F298" s="85"/>
      <c r="G298" s="87"/>
      <c r="H298" s="78">
        <f t="shared" si="6"/>
        <v>0</v>
      </c>
    </row>
    <row r="299" spans="2:8" ht="15.75">
      <c r="B299" s="45" t="s">
        <v>160</v>
      </c>
      <c r="C299" s="63" t="s">
        <v>496</v>
      </c>
      <c r="D299" s="86"/>
      <c r="E299" s="87"/>
      <c r="F299" s="85"/>
      <c r="G299" s="87"/>
      <c r="H299" s="78">
        <f t="shared" si="6"/>
        <v>0</v>
      </c>
    </row>
    <row r="300" spans="2:8" ht="15.75">
      <c r="B300" s="18" t="s">
        <v>593</v>
      </c>
      <c r="C300" s="54" t="s">
        <v>497</v>
      </c>
      <c r="D300" s="77">
        <f>SUM(D301,D324)</f>
        <v>0</v>
      </c>
      <c r="E300" s="80">
        <f>SUM(E301,E324)</f>
        <v>0</v>
      </c>
      <c r="F300" s="80">
        <f>SUM(F301,F324)</f>
        <v>0</v>
      </c>
      <c r="G300" s="80">
        <f>SUM(G301,G324)</f>
        <v>0</v>
      </c>
      <c r="H300" s="78">
        <f t="shared" si="6"/>
        <v>0</v>
      </c>
    </row>
    <row r="301" spans="2:8" ht="15.75">
      <c r="B301" s="19" t="s">
        <v>58</v>
      </c>
      <c r="C301" s="54" t="s">
        <v>498</v>
      </c>
      <c r="D301" s="77">
        <f>SUM(D302,D307,D318,D323)</f>
        <v>0</v>
      </c>
      <c r="E301" s="80">
        <f>SUM(E302,E307,E318,E323)</f>
        <v>0</v>
      </c>
      <c r="F301" s="80">
        <f>SUM(F302,F307,F318,F323)</f>
        <v>0</v>
      </c>
      <c r="G301" s="80">
        <f>SUM(G302,G307,G318,G323)</f>
        <v>0</v>
      </c>
      <c r="H301" s="78">
        <f t="shared" si="6"/>
        <v>0</v>
      </c>
    </row>
    <row r="302" spans="2:8" ht="15.75">
      <c r="B302" s="22" t="s">
        <v>59</v>
      </c>
      <c r="C302" s="59" t="s">
        <v>499</v>
      </c>
      <c r="D302" s="77">
        <f>SUM(D303:D304)</f>
        <v>0</v>
      </c>
      <c r="E302" s="80">
        <f>SUM(E303:E304)</f>
        <v>0</v>
      </c>
      <c r="F302" s="80">
        <f>SUM(F303:F304)</f>
        <v>0</v>
      </c>
      <c r="G302" s="80">
        <f>SUM(G303:G304)</f>
        <v>0</v>
      </c>
      <c r="H302" s="78">
        <f t="shared" si="6"/>
        <v>0</v>
      </c>
    </row>
    <row r="303" spans="2:8" ht="15.75">
      <c r="B303" s="21" t="s">
        <v>60</v>
      </c>
      <c r="C303" s="58" t="s">
        <v>500</v>
      </c>
      <c r="D303" s="86"/>
      <c r="E303" s="87"/>
      <c r="F303" s="87"/>
      <c r="G303" s="87"/>
      <c r="H303" s="78">
        <f t="shared" si="6"/>
        <v>0</v>
      </c>
    </row>
    <row r="304" spans="2:8" ht="15.75">
      <c r="B304" s="21" t="s">
        <v>91</v>
      </c>
      <c r="C304" s="58" t="s">
        <v>501</v>
      </c>
      <c r="D304" s="77">
        <f>SUM(D305:D306)</f>
        <v>0</v>
      </c>
      <c r="E304" s="80">
        <f>SUM(E305:E306)</f>
        <v>0</v>
      </c>
      <c r="F304" s="80">
        <f>SUM(F305:F306)</f>
        <v>0</v>
      </c>
      <c r="G304" s="80">
        <f>SUM(G305:G306)</f>
        <v>0</v>
      </c>
      <c r="H304" s="78">
        <f t="shared" si="6"/>
        <v>0</v>
      </c>
    </row>
    <row r="305" spans="2:8" ht="15.75">
      <c r="B305" s="23" t="s">
        <v>203</v>
      </c>
      <c r="C305" s="58" t="s">
        <v>502</v>
      </c>
      <c r="D305" s="86"/>
      <c r="E305" s="87"/>
      <c r="F305" s="87"/>
      <c r="G305" s="87"/>
      <c r="H305" s="78">
        <f t="shared" si="6"/>
        <v>0</v>
      </c>
    </row>
    <row r="306" spans="2:8" ht="15.75">
      <c r="B306" s="23" t="s">
        <v>155</v>
      </c>
      <c r="C306" s="58" t="s">
        <v>503</v>
      </c>
      <c r="D306" s="86"/>
      <c r="E306" s="87"/>
      <c r="F306" s="87"/>
      <c r="G306" s="87"/>
      <c r="H306" s="78">
        <f t="shared" si="6"/>
        <v>0</v>
      </c>
    </row>
    <row r="307" spans="2:8" ht="15.75">
      <c r="B307" s="22" t="s">
        <v>92</v>
      </c>
      <c r="C307" s="59" t="s">
        <v>504</v>
      </c>
      <c r="D307" s="77">
        <f>SUM(D308:D311)</f>
        <v>0</v>
      </c>
      <c r="E307" s="80">
        <f>SUM(E308:E311)</f>
        <v>0</v>
      </c>
      <c r="F307" s="80">
        <f>SUM(F308:F311)</f>
        <v>0</v>
      </c>
      <c r="G307" s="80">
        <f>SUM(G308:G311)</f>
        <v>0</v>
      </c>
      <c r="H307" s="78">
        <f t="shared" si="6"/>
        <v>0</v>
      </c>
    </row>
    <row r="308" spans="2:8" ht="15.75">
      <c r="B308" s="21" t="s">
        <v>57</v>
      </c>
      <c r="C308" s="58" t="s">
        <v>505</v>
      </c>
      <c r="D308" s="86"/>
      <c r="E308" s="87"/>
      <c r="F308" s="87"/>
      <c r="G308" s="87"/>
      <c r="H308" s="78">
        <f t="shared" si="6"/>
        <v>0</v>
      </c>
    </row>
    <row r="309" spans="2:8" ht="15.75">
      <c r="B309" s="21" t="s">
        <v>89</v>
      </c>
      <c r="C309" s="58" t="s">
        <v>506</v>
      </c>
      <c r="D309" s="86"/>
      <c r="E309" s="87"/>
      <c r="F309" s="87"/>
      <c r="G309" s="87"/>
      <c r="H309" s="78">
        <f t="shared" si="6"/>
        <v>0</v>
      </c>
    </row>
    <row r="310" spans="2:8" ht="15.75">
      <c r="B310" s="21" t="s">
        <v>118</v>
      </c>
      <c r="C310" s="58" t="s">
        <v>507</v>
      </c>
      <c r="D310" s="86"/>
      <c r="E310" s="87"/>
      <c r="F310" s="87"/>
      <c r="G310" s="87"/>
      <c r="H310" s="78">
        <f t="shared" si="6"/>
        <v>0</v>
      </c>
    </row>
    <row r="311" spans="2:8" ht="15.75">
      <c r="B311" s="21" t="s">
        <v>133</v>
      </c>
      <c r="C311" s="58" t="s">
        <v>508</v>
      </c>
      <c r="D311" s="77">
        <f>SUM(D312,D315)</f>
        <v>0</v>
      </c>
      <c r="E311" s="80">
        <f>SUM(E312,E315)</f>
        <v>0</v>
      </c>
      <c r="F311" s="80">
        <f>SUM(F312,F315)</f>
        <v>0</v>
      </c>
      <c r="G311" s="80">
        <f>SUM(G312,G315)</f>
        <v>0</v>
      </c>
      <c r="H311" s="78">
        <f t="shared" si="6"/>
        <v>0</v>
      </c>
    </row>
    <row r="312" spans="2:8" ht="15.75">
      <c r="B312" s="23" t="s">
        <v>61</v>
      </c>
      <c r="C312" s="58" t="s">
        <v>509</v>
      </c>
      <c r="D312" s="77">
        <f>SUM(D313:D314)</f>
        <v>0</v>
      </c>
      <c r="E312" s="80">
        <f>SUM(E313:E314)</f>
        <v>0</v>
      </c>
      <c r="F312" s="80">
        <f>SUM(F313:F314)</f>
        <v>0</v>
      </c>
      <c r="G312" s="80">
        <f>SUM(G313:G314)</f>
        <v>0</v>
      </c>
      <c r="H312" s="78">
        <f t="shared" si="6"/>
        <v>0</v>
      </c>
    </row>
    <row r="313" spans="2:8" ht="15.75">
      <c r="B313" s="24" t="s">
        <v>60</v>
      </c>
      <c r="C313" s="58" t="s">
        <v>511</v>
      </c>
      <c r="D313" s="86"/>
      <c r="E313" s="87"/>
      <c r="F313" s="87"/>
      <c r="G313" s="87"/>
      <c r="H313" s="78">
        <f t="shared" si="6"/>
        <v>0</v>
      </c>
    </row>
    <row r="314" spans="2:8" ht="15.75">
      <c r="B314" s="24" t="s">
        <v>93</v>
      </c>
      <c r="C314" s="58" t="s">
        <v>512</v>
      </c>
      <c r="D314" s="86"/>
      <c r="E314" s="87"/>
      <c r="F314" s="87"/>
      <c r="G314" s="87"/>
      <c r="H314" s="78">
        <f t="shared" si="6"/>
        <v>0</v>
      </c>
    </row>
    <row r="315" spans="2:8" ht="15.75">
      <c r="B315" s="23" t="s">
        <v>94</v>
      </c>
      <c r="C315" s="58" t="s">
        <v>510</v>
      </c>
      <c r="D315" s="77">
        <f>SUM(D316:D317)</f>
        <v>0</v>
      </c>
      <c r="E315" s="80">
        <f>SUM(E316:E317)</f>
        <v>0</v>
      </c>
      <c r="F315" s="80">
        <f>SUM(F316:F317)</f>
        <v>0</v>
      </c>
      <c r="G315" s="80">
        <f>SUM(G316:G317)</f>
        <v>0</v>
      </c>
      <c r="H315" s="78">
        <f t="shared" si="6"/>
        <v>0</v>
      </c>
    </row>
    <row r="316" spans="2:8" ht="15.75">
      <c r="B316" s="24" t="s">
        <v>60</v>
      </c>
      <c r="C316" s="58" t="s">
        <v>513</v>
      </c>
      <c r="D316" s="86"/>
      <c r="E316" s="87"/>
      <c r="F316" s="87"/>
      <c r="G316" s="87"/>
      <c r="H316" s="78">
        <f t="shared" si="6"/>
        <v>0</v>
      </c>
    </row>
    <row r="317" spans="2:8" ht="15.75">
      <c r="B317" s="24" t="s">
        <v>93</v>
      </c>
      <c r="C317" s="58" t="s">
        <v>514</v>
      </c>
      <c r="D317" s="86"/>
      <c r="E317" s="87"/>
      <c r="F317" s="87"/>
      <c r="G317" s="87"/>
      <c r="H317" s="78">
        <f t="shared" si="6"/>
        <v>0</v>
      </c>
    </row>
    <row r="318" spans="2:8" ht="15.75">
      <c r="B318" s="22" t="s">
        <v>129</v>
      </c>
      <c r="C318" s="59" t="s">
        <v>515</v>
      </c>
      <c r="D318" s="77">
        <f>SUM(D319:D322)</f>
        <v>0</v>
      </c>
      <c r="E318" s="80">
        <f>SUM(E319:E322)</f>
        <v>0</v>
      </c>
      <c r="F318" s="80">
        <f>SUM(F319:F322)</f>
        <v>0</v>
      </c>
      <c r="G318" s="80">
        <f>SUM(G319:G322)</f>
        <v>0</v>
      </c>
      <c r="H318" s="78">
        <f t="shared" si="6"/>
        <v>0</v>
      </c>
    </row>
    <row r="319" spans="2:8" ht="15.75">
      <c r="B319" s="21" t="s">
        <v>77</v>
      </c>
      <c r="C319" s="58" t="s">
        <v>516</v>
      </c>
      <c r="D319" s="86"/>
      <c r="E319" s="87"/>
      <c r="F319" s="87"/>
      <c r="G319" s="87"/>
      <c r="H319" s="78">
        <f t="shared" si="6"/>
        <v>0</v>
      </c>
    </row>
    <row r="320" spans="2:8" ht="15.75">
      <c r="B320" s="21" t="s">
        <v>112</v>
      </c>
      <c r="C320" s="58" t="s">
        <v>517</v>
      </c>
      <c r="D320" s="86"/>
      <c r="E320" s="87"/>
      <c r="F320" s="87"/>
      <c r="G320" s="87"/>
      <c r="H320" s="78">
        <f t="shared" si="6"/>
        <v>0</v>
      </c>
    </row>
    <row r="321" spans="2:8" ht="15.75">
      <c r="B321" s="21" t="s">
        <v>130</v>
      </c>
      <c r="C321" s="58" t="s">
        <v>518</v>
      </c>
      <c r="D321" s="86"/>
      <c r="E321" s="87"/>
      <c r="F321" s="87"/>
      <c r="G321" s="87"/>
      <c r="H321" s="78">
        <f t="shared" si="6"/>
        <v>0</v>
      </c>
    </row>
    <row r="322" spans="2:8" ht="15.75">
      <c r="B322" s="21" t="s">
        <v>592</v>
      </c>
      <c r="C322" s="58" t="s">
        <v>519</v>
      </c>
      <c r="D322" s="86"/>
      <c r="E322" s="87"/>
      <c r="F322" s="87"/>
      <c r="G322" s="87"/>
      <c r="H322" s="78">
        <f t="shared" si="6"/>
        <v>0</v>
      </c>
    </row>
    <row r="323" spans="2:8" ht="15.75">
      <c r="B323" s="22" t="s">
        <v>141</v>
      </c>
      <c r="C323" s="59" t="s">
        <v>520</v>
      </c>
      <c r="D323" s="86"/>
      <c r="E323" s="87"/>
      <c r="F323" s="87"/>
      <c r="G323" s="87"/>
      <c r="H323" s="78">
        <f t="shared" si="6"/>
        <v>0</v>
      </c>
    </row>
    <row r="324" spans="2:8" ht="15.75">
      <c r="B324" s="19" t="s">
        <v>95</v>
      </c>
      <c r="C324" s="54">
        <v>122000000</v>
      </c>
      <c r="D324" s="77">
        <f>SUM(D325,D330,D341,D346)</f>
        <v>0</v>
      </c>
      <c r="E324" s="80">
        <f>SUM(E325,E330,E341,E346)</f>
        <v>0</v>
      </c>
      <c r="F324" s="80">
        <f>SUM(F325,F330,F341,F346)</f>
        <v>0</v>
      </c>
      <c r="G324" s="80">
        <f>SUM(G325,G330,G341,G346)</f>
        <v>0</v>
      </c>
      <c r="H324" s="78">
        <f t="shared" si="6"/>
        <v>0</v>
      </c>
    </row>
    <row r="325" spans="2:8" ht="15.75">
      <c r="B325" s="22" t="s">
        <v>59</v>
      </c>
      <c r="C325" s="59">
        <v>122100000</v>
      </c>
      <c r="D325" s="77">
        <f>SUM(D326:D327)</f>
        <v>0</v>
      </c>
      <c r="E325" s="80">
        <f>SUM(E326:E327)</f>
        <v>0</v>
      </c>
      <c r="F325" s="80">
        <f>SUM(F326:F327)</f>
        <v>0</v>
      </c>
      <c r="G325" s="80">
        <f>SUM(G326:G327)</f>
        <v>0</v>
      </c>
      <c r="H325" s="78">
        <f t="shared" si="6"/>
        <v>0</v>
      </c>
    </row>
    <row r="326" spans="2:8" ht="15.75">
      <c r="B326" s="21" t="s">
        <v>60</v>
      </c>
      <c r="C326" s="58">
        <v>122110000</v>
      </c>
      <c r="D326" s="86"/>
      <c r="E326" s="87"/>
      <c r="F326" s="87"/>
      <c r="G326" s="87"/>
      <c r="H326" s="78">
        <f t="shared" si="6"/>
        <v>0</v>
      </c>
    </row>
    <row r="327" spans="2:8" ht="15.75">
      <c r="B327" s="21" t="s">
        <v>91</v>
      </c>
      <c r="C327" s="58">
        <v>122120000</v>
      </c>
      <c r="D327" s="77">
        <f>SUM(D328:D329)</f>
        <v>0</v>
      </c>
      <c r="E327" s="80">
        <f>SUM(E328:E329)</f>
        <v>0</v>
      </c>
      <c r="F327" s="80">
        <f>SUM(F328:F329)</f>
        <v>0</v>
      </c>
      <c r="G327" s="80">
        <f>SUM(G328:G329)</f>
        <v>0</v>
      </c>
      <c r="H327" s="78">
        <f t="shared" si="6"/>
        <v>0</v>
      </c>
    </row>
    <row r="328" spans="2:8" ht="15.75">
      <c r="B328" s="23" t="s">
        <v>203</v>
      </c>
      <c r="C328" s="58" t="s">
        <v>521</v>
      </c>
      <c r="D328" s="86"/>
      <c r="E328" s="87"/>
      <c r="F328" s="87"/>
      <c r="G328" s="87"/>
      <c r="H328" s="78">
        <f t="shared" si="6"/>
        <v>0</v>
      </c>
    </row>
    <row r="329" spans="2:8" ht="15.75">
      <c r="B329" s="23" t="s">
        <v>155</v>
      </c>
      <c r="C329" s="58" t="s">
        <v>522</v>
      </c>
      <c r="D329" s="86"/>
      <c r="E329" s="87"/>
      <c r="F329" s="87"/>
      <c r="G329" s="87"/>
      <c r="H329" s="78">
        <f t="shared" si="6"/>
        <v>0</v>
      </c>
    </row>
    <row r="330" spans="2:8" ht="15.75">
      <c r="B330" s="22" t="s">
        <v>92</v>
      </c>
      <c r="C330" s="59" t="s">
        <v>523</v>
      </c>
      <c r="D330" s="77">
        <f>SUM(D331:D334)</f>
        <v>0</v>
      </c>
      <c r="E330" s="80">
        <f>SUM(E331:E334)</f>
        <v>0</v>
      </c>
      <c r="F330" s="80">
        <f>SUM(F331:F334)</f>
        <v>0</v>
      </c>
      <c r="G330" s="80">
        <f>SUM(G331:G334)</f>
        <v>0</v>
      </c>
      <c r="H330" s="78">
        <f t="shared" si="6"/>
        <v>0</v>
      </c>
    </row>
    <row r="331" spans="2:8" ht="15.75">
      <c r="B331" s="21" t="s">
        <v>57</v>
      </c>
      <c r="C331" s="58" t="s">
        <v>524</v>
      </c>
      <c r="D331" s="86"/>
      <c r="E331" s="87"/>
      <c r="F331" s="87"/>
      <c r="G331" s="87"/>
      <c r="H331" s="78">
        <f t="shared" si="6"/>
        <v>0</v>
      </c>
    </row>
    <row r="332" spans="2:8" ht="15.75">
      <c r="B332" s="21" t="s">
        <v>89</v>
      </c>
      <c r="C332" s="58">
        <v>122220000</v>
      </c>
      <c r="D332" s="86"/>
      <c r="E332" s="87"/>
      <c r="F332" s="87"/>
      <c r="G332" s="87"/>
      <c r="H332" s="78">
        <f t="shared" si="6"/>
        <v>0</v>
      </c>
    </row>
    <row r="333" spans="2:8" ht="15.75">
      <c r="B333" s="21" t="s">
        <v>118</v>
      </c>
      <c r="C333" s="58">
        <v>122230000</v>
      </c>
      <c r="D333" s="86"/>
      <c r="E333" s="87"/>
      <c r="F333" s="87"/>
      <c r="G333" s="87"/>
      <c r="H333" s="78">
        <f t="shared" si="6"/>
        <v>0</v>
      </c>
    </row>
    <row r="334" spans="2:8" ht="15.75">
      <c r="B334" s="21" t="s">
        <v>133</v>
      </c>
      <c r="C334" s="58">
        <v>122240000</v>
      </c>
      <c r="D334" s="77">
        <f>SUM(D335,D338)</f>
        <v>0</v>
      </c>
      <c r="E334" s="80">
        <f>SUM(E335,E338)</f>
        <v>0</v>
      </c>
      <c r="F334" s="80">
        <f>SUM(F335,F338)</f>
        <v>0</v>
      </c>
      <c r="G334" s="80">
        <f>SUM(G335,G338)</f>
        <v>0</v>
      </c>
      <c r="H334" s="78">
        <f t="shared" si="6"/>
        <v>0</v>
      </c>
    </row>
    <row r="335" spans="2:8" ht="15.75">
      <c r="B335" s="23" t="s">
        <v>61</v>
      </c>
      <c r="C335" s="58">
        <v>122241000</v>
      </c>
      <c r="D335" s="77">
        <f>SUM(D336:D337)</f>
        <v>0</v>
      </c>
      <c r="E335" s="80">
        <f>SUM(E336:E337)</f>
        <v>0</v>
      </c>
      <c r="F335" s="80">
        <f>SUM(F336:F337)</f>
        <v>0</v>
      </c>
      <c r="G335" s="80">
        <f>SUM(G336:G337)</f>
        <v>0</v>
      </c>
      <c r="H335" s="78">
        <f t="shared" si="6"/>
        <v>0</v>
      </c>
    </row>
    <row r="336" spans="2:8" ht="15.75">
      <c r="B336" s="24" t="s">
        <v>60</v>
      </c>
      <c r="C336" s="58">
        <v>122241100</v>
      </c>
      <c r="D336" s="86"/>
      <c r="E336" s="87"/>
      <c r="F336" s="87"/>
      <c r="G336" s="87"/>
      <c r="H336" s="78">
        <f t="shared" si="6"/>
        <v>0</v>
      </c>
    </row>
    <row r="337" spans="2:8" ht="15.75">
      <c r="B337" s="24" t="s">
        <v>93</v>
      </c>
      <c r="C337" s="58">
        <v>122241200</v>
      </c>
      <c r="D337" s="86"/>
      <c r="E337" s="87"/>
      <c r="F337" s="87"/>
      <c r="G337" s="87"/>
      <c r="H337" s="78">
        <f t="shared" si="6"/>
        <v>0</v>
      </c>
    </row>
    <row r="338" spans="2:8" ht="15.75">
      <c r="B338" s="23" t="s">
        <v>94</v>
      </c>
      <c r="C338" s="58">
        <v>122242000</v>
      </c>
      <c r="D338" s="77">
        <f>SUM(D339:D340)</f>
        <v>0</v>
      </c>
      <c r="E338" s="80">
        <f>SUM(E339:E340)</f>
        <v>0</v>
      </c>
      <c r="F338" s="80">
        <f>SUM(F339:F340)</f>
        <v>0</v>
      </c>
      <c r="G338" s="80">
        <f>SUM(G339:G340)</f>
        <v>0</v>
      </c>
      <c r="H338" s="78">
        <f t="shared" si="6"/>
        <v>0</v>
      </c>
    </row>
    <row r="339" spans="2:8" ht="15.75">
      <c r="B339" s="24" t="s">
        <v>60</v>
      </c>
      <c r="C339" s="58">
        <v>122242100</v>
      </c>
      <c r="D339" s="86"/>
      <c r="E339" s="87"/>
      <c r="F339" s="87"/>
      <c r="G339" s="87"/>
      <c r="H339" s="78">
        <f t="shared" si="6"/>
        <v>0</v>
      </c>
    </row>
    <row r="340" spans="2:8" ht="15.75">
      <c r="B340" s="24" t="s">
        <v>93</v>
      </c>
      <c r="C340" s="58">
        <v>122242200</v>
      </c>
      <c r="D340" s="86"/>
      <c r="E340" s="87"/>
      <c r="F340" s="87"/>
      <c r="G340" s="87"/>
      <c r="H340" s="78">
        <f t="shared" si="6"/>
        <v>0</v>
      </c>
    </row>
    <row r="341" spans="2:8" ht="15.75">
      <c r="B341" s="22" t="s">
        <v>129</v>
      </c>
      <c r="C341" s="59">
        <v>122300000</v>
      </c>
      <c r="D341" s="77">
        <f>SUM(D342:D345)</f>
        <v>0</v>
      </c>
      <c r="E341" s="80">
        <f>SUM(E342:E345)</f>
        <v>0</v>
      </c>
      <c r="F341" s="80">
        <f>SUM(F342:F345)</f>
        <v>0</v>
      </c>
      <c r="G341" s="80">
        <f>SUM(G342:G345)</f>
        <v>0</v>
      </c>
      <c r="H341" s="78">
        <f t="shared" si="6"/>
        <v>0</v>
      </c>
    </row>
    <row r="342" spans="2:8" ht="15.75">
      <c r="B342" s="21" t="s">
        <v>77</v>
      </c>
      <c r="C342" s="58">
        <v>122310000</v>
      </c>
      <c r="D342" s="86"/>
      <c r="E342" s="87"/>
      <c r="F342" s="87"/>
      <c r="G342" s="87"/>
      <c r="H342" s="78">
        <f t="shared" si="6"/>
        <v>0</v>
      </c>
    </row>
    <row r="343" spans="2:8" ht="15.75">
      <c r="B343" s="21" t="s">
        <v>112</v>
      </c>
      <c r="C343" s="58">
        <v>122320000</v>
      </c>
      <c r="D343" s="86"/>
      <c r="E343" s="87"/>
      <c r="F343" s="87"/>
      <c r="G343" s="87"/>
      <c r="H343" s="78">
        <f t="shared" si="6"/>
        <v>0</v>
      </c>
    </row>
    <row r="344" spans="2:8" ht="15.75">
      <c r="B344" s="21" t="s">
        <v>130</v>
      </c>
      <c r="C344" s="58">
        <v>122330000</v>
      </c>
      <c r="D344" s="86"/>
      <c r="E344" s="87"/>
      <c r="F344" s="87"/>
      <c r="G344" s="87"/>
      <c r="H344" s="78">
        <f t="shared" si="6"/>
        <v>0</v>
      </c>
    </row>
    <row r="345" spans="2:8" ht="15.75">
      <c r="B345" s="21" t="s">
        <v>592</v>
      </c>
      <c r="C345" s="58">
        <v>122340000</v>
      </c>
      <c r="D345" s="86"/>
      <c r="E345" s="87"/>
      <c r="F345" s="87"/>
      <c r="G345" s="87"/>
      <c r="H345" s="78">
        <f t="shared" si="6"/>
        <v>0</v>
      </c>
    </row>
    <row r="346" spans="2:8" ht="15.75">
      <c r="B346" s="22" t="s">
        <v>141</v>
      </c>
      <c r="C346" s="59">
        <v>122400000</v>
      </c>
      <c r="D346" s="86"/>
      <c r="E346" s="87"/>
      <c r="F346" s="87"/>
      <c r="G346" s="87"/>
      <c r="H346" s="78">
        <f t="shared" si="6"/>
        <v>0</v>
      </c>
    </row>
    <row r="347" spans="2:8" ht="15.75">
      <c r="B347" s="18" t="s">
        <v>206</v>
      </c>
      <c r="C347" s="54" t="s">
        <v>525</v>
      </c>
      <c r="D347" s="77">
        <f>SUM(D348,D364)</f>
        <v>0</v>
      </c>
      <c r="E347" s="80">
        <f>SUM(E348,E364)</f>
        <v>0</v>
      </c>
      <c r="F347" s="80">
        <f>SUM(F348,F364)</f>
        <v>0</v>
      </c>
      <c r="G347" s="80">
        <f>SUM(G348,G364)</f>
        <v>0</v>
      </c>
      <c r="H347" s="99">
        <f t="shared" si="6"/>
        <v>0</v>
      </c>
    </row>
    <row r="348" spans="2:8" ht="15.75">
      <c r="B348" s="19" t="s">
        <v>58</v>
      </c>
      <c r="C348" s="54" t="s">
        <v>526</v>
      </c>
      <c r="D348" s="77">
        <f>SUM(D349,D354,D359:D362)</f>
        <v>0</v>
      </c>
      <c r="E348" s="80">
        <f>SUM(E349,E354,E359:E362)</f>
        <v>0</v>
      </c>
      <c r="F348" s="80">
        <f>SUM(F349,F354,F359:F362)</f>
        <v>0</v>
      </c>
      <c r="G348" s="80">
        <f>SUM(G349,G354,G359:G362)</f>
        <v>0</v>
      </c>
      <c r="H348" s="78">
        <f t="shared" si="6"/>
        <v>0</v>
      </c>
    </row>
    <row r="349" spans="2:8" ht="15.75">
      <c r="B349" s="22" t="s">
        <v>59</v>
      </c>
      <c r="C349" s="59" t="s">
        <v>527</v>
      </c>
      <c r="D349" s="77">
        <f>SUM(D350:D351)</f>
        <v>0</v>
      </c>
      <c r="E349" s="80">
        <f>SUM(E350:E351)</f>
        <v>0</v>
      </c>
      <c r="F349" s="80">
        <f>SUM(F350:F351)</f>
        <v>0</v>
      </c>
      <c r="G349" s="80">
        <f>SUM(G350:G351)</f>
        <v>0</v>
      </c>
      <c r="H349" s="78">
        <f t="shared" si="6"/>
        <v>0</v>
      </c>
    </row>
    <row r="350" spans="2:8" ht="15.75">
      <c r="B350" s="21" t="s">
        <v>60</v>
      </c>
      <c r="C350" s="58" t="s">
        <v>528</v>
      </c>
      <c r="D350" s="86"/>
      <c r="E350" s="87"/>
      <c r="F350" s="87"/>
      <c r="G350" s="87"/>
      <c r="H350" s="78">
        <f t="shared" si="6"/>
        <v>0</v>
      </c>
    </row>
    <row r="351" spans="2:8" ht="15.75">
      <c r="B351" s="21" t="s">
        <v>91</v>
      </c>
      <c r="C351" s="58" t="s">
        <v>529</v>
      </c>
      <c r="D351" s="77">
        <f>SUM(D352:D353)</f>
        <v>0</v>
      </c>
      <c r="E351" s="80">
        <f>SUM(E352:E353)</f>
        <v>0</v>
      </c>
      <c r="F351" s="80">
        <f>SUM(F352:F353)</f>
        <v>0</v>
      </c>
      <c r="G351" s="80">
        <f>SUM(G352:G353)</f>
        <v>0</v>
      </c>
      <c r="H351" s="78">
        <f aca="true" t="shared" si="7" ref="H351:H417">SUM(D351:G351)</f>
        <v>0</v>
      </c>
    </row>
    <row r="352" spans="2:8" ht="15.75">
      <c r="B352" s="23" t="s">
        <v>203</v>
      </c>
      <c r="C352" s="58" t="s">
        <v>530</v>
      </c>
      <c r="D352" s="86"/>
      <c r="E352" s="87"/>
      <c r="F352" s="87"/>
      <c r="G352" s="87"/>
      <c r="H352" s="78">
        <f t="shared" si="7"/>
        <v>0</v>
      </c>
    </row>
    <row r="353" spans="2:8" ht="15.75">
      <c r="B353" s="23" t="s">
        <v>155</v>
      </c>
      <c r="C353" s="58" t="s">
        <v>531</v>
      </c>
      <c r="D353" s="86"/>
      <c r="E353" s="87"/>
      <c r="F353" s="87"/>
      <c r="G353" s="87"/>
      <c r="H353" s="78">
        <f t="shared" si="7"/>
        <v>0</v>
      </c>
    </row>
    <row r="354" spans="2:8" ht="15.75">
      <c r="B354" s="22" t="s">
        <v>92</v>
      </c>
      <c r="C354" s="59" t="s">
        <v>532</v>
      </c>
      <c r="D354" s="77">
        <f>SUM(D355:D358)</f>
        <v>0</v>
      </c>
      <c r="E354" s="80">
        <f>SUM(E355:E358)</f>
        <v>0</v>
      </c>
      <c r="F354" s="80">
        <f>SUM(F355:F358)</f>
        <v>0</v>
      </c>
      <c r="G354" s="80">
        <f>SUM(G355:G358)</f>
        <v>0</v>
      </c>
      <c r="H354" s="78">
        <f t="shared" si="7"/>
        <v>0</v>
      </c>
    </row>
    <row r="355" spans="2:8" ht="15.75">
      <c r="B355" s="21" t="s">
        <v>78</v>
      </c>
      <c r="C355" s="58" t="s">
        <v>533</v>
      </c>
      <c r="D355" s="86"/>
      <c r="E355" s="87"/>
      <c r="F355" s="87"/>
      <c r="G355" s="87"/>
      <c r="H355" s="78">
        <f t="shared" si="7"/>
        <v>0</v>
      </c>
    </row>
    <row r="356" spans="2:8" ht="15.75">
      <c r="B356" s="21" t="s">
        <v>113</v>
      </c>
      <c r="C356" s="58" t="s">
        <v>534</v>
      </c>
      <c r="D356" s="93"/>
      <c r="E356" s="80"/>
      <c r="F356" s="87"/>
      <c r="G356" s="87"/>
      <c r="H356" s="78">
        <f t="shared" si="7"/>
        <v>0</v>
      </c>
    </row>
    <row r="357" spans="2:8" ht="15.75">
      <c r="B357" s="21" t="s">
        <v>131</v>
      </c>
      <c r="C357" s="58" t="s">
        <v>535</v>
      </c>
      <c r="D357" s="86"/>
      <c r="E357" s="87"/>
      <c r="F357" s="87"/>
      <c r="G357" s="87"/>
      <c r="H357" s="78">
        <f t="shared" si="7"/>
        <v>0</v>
      </c>
    </row>
    <row r="358" spans="2:8" ht="15.75">
      <c r="B358" s="21" t="s">
        <v>142</v>
      </c>
      <c r="C358" s="58" t="s">
        <v>536</v>
      </c>
      <c r="D358" s="86"/>
      <c r="E358" s="87"/>
      <c r="F358" s="87"/>
      <c r="G358" s="87"/>
      <c r="H358" s="78">
        <f t="shared" si="7"/>
        <v>0</v>
      </c>
    </row>
    <row r="359" spans="2:8" ht="15.75">
      <c r="B359" s="22" t="s">
        <v>119</v>
      </c>
      <c r="C359" s="59" t="s">
        <v>537</v>
      </c>
      <c r="D359" s="86"/>
      <c r="E359" s="87"/>
      <c r="F359" s="87"/>
      <c r="G359" s="87"/>
      <c r="H359" s="78">
        <f t="shared" si="7"/>
        <v>0</v>
      </c>
    </row>
    <row r="360" spans="2:8" ht="15.75">
      <c r="B360" s="22" t="s">
        <v>134</v>
      </c>
      <c r="C360" s="59" t="s">
        <v>538</v>
      </c>
      <c r="D360" s="86"/>
      <c r="E360" s="87"/>
      <c r="F360" s="87"/>
      <c r="G360" s="87"/>
      <c r="H360" s="78">
        <f t="shared" si="7"/>
        <v>0</v>
      </c>
    </row>
    <row r="361" spans="2:8" ht="15.75">
      <c r="B361" s="22" t="s">
        <v>145</v>
      </c>
      <c r="C361" s="59" t="s">
        <v>539</v>
      </c>
      <c r="D361" s="86"/>
      <c r="E361" s="87"/>
      <c r="F361" s="87"/>
      <c r="G361" s="87"/>
      <c r="H361" s="78">
        <f t="shared" si="7"/>
        <v>0</v>
      </c>
    </row>
    <row r="362" spans="2:8" ht="15.75">
      <c r="B362" s="22" t="s">
        <v>149</v>
      </c>
      <c r="C362" s="59" t="s">
        <v>540</v>
      </c>
      <c r="D362" s="86"/>
      <c r="E362" s="87"/>
      <c r="F362" s="87"/>
      <c r="G362" s="87"/>
      <c r="H362" s="78">
        <f t="shared" si="7"/>
        <v>0</v>
      </c>
    </row>
    <row r="363" spans="2:8" ht="15.75">
      <c r="B363" s="22" t="s">
        <v>619</v>
      </c>
      <c r="C363" s="59" t="s">
        <v>620</v>
      </c>
      <c r="D363" s="86"/>
      <c r="E363" s="87"/>
      <c r="F363" s="87"/>
      <c r="G363" s="87"/>
      <c r="H363" s="78"/>
    </row>
    <row r="364" spans="2:8" ht="15.75">
      <c r="B364" s="19" t="s">
        <v>95</v>
      </c>
      <c r="C364" s="54">
        <v>132000000</v>
      </c>
      <c r="D364" s="77">
        <f>SUM(D365,D370,D375:D378)</f>
        <v>0</v>
      </c>
      <c r="E364" s="80">
        <f>SUM(E365,E370,E375:E378)</f>
        <v>0</v>
      </c>
      <c r="F364" s="80">
        <f>SUM(F365,F370,F375:F378)</f>
        <v>0</v>
      </c>
      <c r="G364" s="80">
        <f>SUM(G365,G370,G375:G378)</f>
        <v>0</v>
      </c>
      <c r="H364" s="99">
        <f t="shared" si="7"/>
        <v>0</v>
      </c>
    </row>
    <row r="365" spans="2:8" ht="15.75">
      <c r="B365" s="22" t="s">
        <v>59</v>
      </c>
      <c r="C365" s="59">
        <v>132100000</v>
      </c>
      <c r="D365" s="77">
        <f>SUM(D366:D367)</f>
        <v>0</v>
      </c>
      <c r="E365" s="80">
        <f>SUM(E366:E367)</f>
        <v>0</v>
      </c>
      <c r="F365" s="80">
        <f>SUM(F366:F367)</f>
        <v>0</v>
      </c>
      <c r="G365" s="80">
        <f>SUM(G366:G367)</f>
        <v>0</v>
      </c>
      <c r="H365" s="78">
        <f t="shared" si="7"/>
        <v>0</v>
      </c>
    </row>
    <row r="366" spans="2:8" ht="15.75">
      <c r="B366" s="21" t="s">
        <v>60</v>
      </c>
      <c r="C366" s="58">
        <v>132110000</v>
      </c>
      <c r="D366" s="86"/>
      <c r="E366" s="87"/>
      <c r="F366" s="87"/>
      <c r="G366" s="87"/>
      <c r="H366" s="78">
        <f t="shared" si="7"/>
        <v>0</v>
      </c>
    </row>
    <row r="367" spans="2:8" ht="15.75">
      <c r="B367" s="21" t="s">
        <v>91</v>
      </c>
      <c r="C367" s="58">
        <v>132120000</v>
      </c>
      <c r="D367" s="77">
        <f>SUM(D368:D369)</f>
        <v>0</v>
      </c>
      <c r="E367" s="80">
        <f>SUM(E368:E369)</f>
        <v>0</v>
      </c>
      <c r="F367" s="80">
        <f>SUM(F368:F369)</f>
        <v>0</v>
      </c>
      <c r="G367" s="80">
        <f>SUM(G368:G369)</f>
        <v>0</v>
      </c>
      <c r="H367" s="78">
        <f t="shared" si="7"/>
        <v>0</v>
      </c>
    </row>
    <row r="368" spans="2:8" ht="15.75">
      <c r="B368" s="23" t="s">
        <v>203</v>
      </c>
      <c r="C368" s="58">
        <v>132121000</v>
      </c>
      <c r="D368" s="86"/>
      <c r="E368" s="87"/>
      <c r="F368" s="87"/>
      <c r="G368" s="87"/>
      <c r="H368" s="78">
        <f t="shared" si="7"/>
        <v>0</v>
      </c>
    </row>
    <row r="369" spans="2:8" ht="15.75">
      <c r="B369" s="23" t="s">
        <v>155</v>
      </c>
      <c r="C369" s="58">
        <v>132122000</v>
      </c>
      <c r="D369" s="86"/>
      <c r="E369" s="87"/>
      <c r="F369" s="87"/>
      <c r="G369" s="87"/>
      <c r="H369" s="78">
        <f t="shared" si="7"/>
        <v>0</v>
      </c>
    </row>
    <row r="370" spans="2:8" ht="15.75">
      <c r="B370" s="22" t="s">
        <v>92</v>
      </c>
      <c r="C370" s="59">
        <v>132200000</v>
      </c>
      <c r="D370" s="77">
        <f>SUM(D371:D374)</f>
        <v>0</v>
      </c>
      <c r="E370" s="80">
        <f>SUM(E371:E374)</f>
        <v>0</v>
      </c>
      <c r="F370" s="80">
        <f>SUM(F371:F374)</f>
        <v>0</v>
      </c>
      <c r="G370" s="80">
        <f>SUM(G371:G374)</f>
        <v>0</v>
      </c>
      <c r="H370" s="78">
        <f t="shared" si="7"/>
        <v>0</v>
      </c>
    </row>
    <row r="371" spans="2:8" ht="15.75">
      <c r="B371" s="21" t="s">
        <v>78</v>
      </c>
      <c r="C371" s="58">
        <v>132210000</v>
      </c>
      <c r="D371" s="86"/>
      <c r="E371" s="87"/>
      <c r="F371" s="87"/>
      <c r="G371" s="87"/>
      <c r="H371" s="78">
        <f t="shared" si="7"/>
        <v>0</v>
      </c>
    </row>
    <row r="372" spans="2:8" ht="15.75">
      <c r="B372" s="21" t="s">
        <v>113</v>
      </c>
      <c r="C372" s="58">
        <v>132220000</v>
      </c>
      <c r="D372" s="86"/>
      <c r="E372" s="87"/>
      <c r="F372" s="87"/>
      <c r="G372" s="87"/>
      <c r="H372" s="78">
        <f>SUM(D372:G372)</f>
        <v>0</v>
      </c>
    </row>
    <row r="373" spans="2:8" ht="15.75">
      <c r="B373" s="21" t="s">
        <v>131</v>
      </c>
      <c r="C373" s="58">
        <v>132230000</v>
      </c>
      <c r="D373" s="86"/>
      <c r="E373" s="87"/>
      <c r="F373" s="87"/>
      <c r="G373" s="87"/>
      <c r="H373" s="78">
        <f t="shared" si="7"/>
        <v>0</v>
      </c>
    </row>
    <row r="374" spans="2:8" ht="15.75">
      <c r="B374" s="21" t="s">
        <v>142</v>
      </c>
      <c r="C374" s="58">
        <v>132240000</v>
      </c>
      <c r="D374" s="86"/>
      <c r="E374" s="87"/>
      <c r="F374" s="87"/>
      <c r="G374" s="87"/>
      <c r="H374" s="78">
        <f t="shared" si="7"/>
        <v>0</v>
      </c>
    </row>
    <row r="375" spans="2:8" ht="15.75">
      <c r="B375" s="22" t="s">
        <v>119</v>
      </c>
      <c r="C375" s="59">
        <v>132300000</v>
      </c>
      <c r="D375" s="86"/>
      <c r="E375" s="87"/>
      <c r="F375" s="87"/>
      <c r="G375" s="87"/>
      <c r="H375" s="78">
        <f t="shared" si="7"/>
        <v>0</v>
      </c>
    </row>
    <row r="376" spans="2:8" ht="15.75">
      <c r="B376" s="22" t="s">
        <v>134</v>
      </c>
      <c r="C376" s="59">
        <v>132400000</v>
      </c>
      <c r="D376" s="86"/>
      <c r="E376" s="87"/>
      <c r="F376" s="87"/>
      <c r="G376" s="87"/>
      <c r="H376" s="78">
        <f t="shared" si="7"/>
        <v>0</v>
      </c>
    </row>
    <row r="377" spans="2:8" ht="15.75">
      <c r="B377" s="22" t="s">
        <v>145</v>
      </c>
      <c r="C377" s="59">
        <v>132500000</v>
      </c>
      <c r="D377" s="86"/>
      <c r="E377" s="87"/>
      <c r="F377" s="87"/>
      <c r="G377" s="87"/>
      <c r="H377" s="78">
        <f t="shared" si="7"/>
        <v>0</v>
      </c>
    </row>
    <row r="378" spans="2:8" ht="15.75">
      <c r="B378" s="22" t="s">
        <v>149</v>
      </c>
      <c r="C378" s="59">
        <v>132600000</v>
      </c>
      <c r="D378" s="86"/>
      <c r="E378" s="87"/>
      <c r="F378" s="87"/>
      <c r="G378" s="87"/>
      <c r="H378" s="78">
        <f t="shared" si="7"/>
        <v>0</v>
      </c>
    </row>
    <row r="379" spans="2:8" ht="15.75">
      <c r="B379" s="22" t="s">
        <v>619</v>
      </c>
      <c r="C379" s="59" t="s">
        <v>621</v>
      </c>
      <c r="D379" s="86"/>
      <c r="E379" s="87"/>
      <c r="F379" s="87"/>
      <c r="G379" s="87"/>
      <c r="H379" s="78"/>
    </row>
    <row r="380" spans="2:8" ht="15.75">
      <c r="B380" s="18" t="s">
        <v>207</v>
      </c>
      <c r="C380" s="54" t="s">
        <v>541</v>
      </c>
      <c r="D380" s="77">
        <f>SUM(D381,D384:D386,D399)</f>
        <v>0</v>
      </c>
      <c r="E380" s="80">
        <f>SUM(E381,E384:E386,E399)</f>
        <v>0</v>
      </c>
      <c r="F380" s="80">
        <f>SUM(F381,F384:F386,F399)</f>
        <v>0</v>
      </c>
      <c r="G380" s="80">
        <f>SUM(G381,G384:G386,G399)</f>
        <v>0</v>
      </c>
      <c r="H380" s="99">
        <f t="shared" si="7"/>
        <v>0</v>
      </c>
    </row>
    <row r="381" spans="2:8" ht="15.75">
      <c r="B381" s="26" t="s">
        <v>79</v>
      </c>
      <c r="C381" s="58" t="s">
        <v>542</v>
      </c>
      <c r="D381" s="77">
        <f>SUM(D382:D383)</f>
        <v>0</v>
      </c>
      <c r="E381" s="80">
        <f>SUM(E382:E383)</f>
        <v>0</v>
      </c>
      <c r="F381" s="80">
        <f>SUM(F382:F383)</f>
        <v>0</v>
      </c>
      <c r="G381" s="80">
        <f>SUM(G382:G383)</f>
        <v>0</v>
      </c>
      <c r="H381" s="78">
        <f t="shared" si="7"/>
        <v>0</v>
      </c>
    </row>
    <row r="382" spans="2:8" ht="15.75">
      <c r="B382" s="20" t="s">
        <v>80</v>
      </c>
      <c r="C382" s="58" t="s">
        <v>543</v>
      </c>
      <c r="D382" s="86"/>
      <c r="E382" s="87"/>
      <c r="F382" s="85"/>
      <c r="G382" s="87"/>
      <c r="H382" s="78">
        <f t="shared" si="7"/>
        <v>0</v>
      </c>
    </row>
    <row r="383" spans="2:8" ht="15.75">
      <c r="B383" s="20" t="s">
        <v>114</v>
      </c>
      <c r="C383" s="58" t="s">
        <v>544</v>
      </c>
      <c r="D383" s="86"/>
      <c r="E383" s="87"/>
      <c r="F383" s="85"/>
      <c r="G383" s="87"/>
      <c r="H383" s="78">
        <f t="shared" si="7"/>
        <v>0</v>
      </c>
    </row>
    <row r="384" spans="2:8" ht="15.75">
      <c r="B384" s="26" t="s">
        <v>208</v>
      </c>
      <c r="C384" s="58" t="s">
        <v>545</v>
      </c>
      <c r="D384" s="86"/>
      <c r="E384" s="87"/>
      <c r="F384" s="85"/>
      <c r="G384" s="85"/>
      <c r="H384" s="78">
        <f t="shared" si="7"/>
        <v>0</v>
      </c>
    </row>
    <row r="385" spans="2:8" ht="15.75">
      <c r="B385" s="26" t="s">
        <v>209</v>
      </c>
      <c r="C385" s="58" t="s">
        <v>546</v>
      </c>
      <c r="D385" s="86"/>
      <c r="E385" s="87"/>
      <c r="F385" s="87"/>
      <c r="G385" s="87"/>
      <c r="H385" s="78">
        <f t="shared" si="7"/>
        <v>0</v>
      </c>
    </row>
    <row r="386" spans="2:8" ht="15.75">
      <c r="B386" s="26" t="s">
        <v>210</v>
      </c>
      <c r="C386" s="58" t="s">
        <v>547</v>
      </c>
      <c r="D386" s="77">
        <f>SUM(D387:D391)</f>
        <v>0</v>
      </c>
      <c r="E386" s="80">
        <f>SUM(E387:E391)</f>
        <v>0</v>
      </c>
      <c r="F386" s="80">
        <f>SUM(F387:F391)</f>
        <v>0</v>
      </c>
      <c r="G386" s="80">
        <f>SUM(G387:G391)</f>
        <v>0</v>
      </c>
      <c r="H386" s="78">
        <f t="shared" si="7"/>
        <v>0</v>
      </c>
    </row>
    <row r="387" spans="2:8" ht="15.75">
      <c r="B387" s="20" t="s">
        <v>81</v>
      </c>
      <c r="C387" s="58" t="s">
        <v>548</v>
      </c>
      <c r="D387" s="86"/>
      <c r="E387" s="87"/>
      <c r="F387" s="85"/>
      <c r="G387" s="87"/>
      <c r="H387" s="78">
        <f t="shared" si="7"/>
        <v>0</v>
      </c>
    </row>
    <row r="388" spans="2:8" ht="15.75">
      <c r="B388" s="20" t="s">
        <v>98</v>
      </c>
      <c r="C388" s="58" t="s">
        <v>549</v>
      </c>
      <c r="D388" s="86"/>
      <c r="E388" s="87"/>
      <c r="F388" s="87"/>
      <c r="G388" s="87"/>
      <c r="H388" s="78">
        <f t="shared" si="7"/>
        <v>0</v>
      </c>
    </row>
    <row r="389" spans="2:8" ht="15.75">
      <c r="B389" s="20" t="s">
        <v>122</v>
      </c>
      <c r="C389" s="58" t="s">
        <v>550</v>
      </c>
      <c r="D389" s="86"/>
      <c r="E389" s="87"/>
      <c r="F389" s="87"/>
      <c r="G389" s="87"/>
      <c r="H389" s="78">
        <f t="shared" si="7"/>
        <v>0</v>
      </c>
    </row>
    <row r="390" spans="2:8" ht="15.75">
      <c r="B390" s="20" t="s">
        <v>595</v>
      </c>
      <c r="C390" s="58" t="s">
        <v>551</v>
      </c>
      <c r="D390" s="86"/>
      <c r="E390" s="87"/>
      <c r="F390" s="87"/>
      <c r="G390" s="87"/>
      <c r="H390" s="78">
        <f t="shared" si="7"/>
        <v>0</v>
      </c>
    </row>
    <row r="391" spans="2:8" ht="15.75">
      <c r="B391" s="20" t="s">
        <v>603</v>
      </c>
      <c r="C391" s="58">
        <v>144500000</v>
      </c>
      <c r="D391" s="77">
        <f>SUM(D392:D398)</f>
        <v>0</v>
      </c>
      <c r="E391" s="80">
        <f>SUM(E392:E398)</f>
        <v>0</v>
      </c>
      <c r="F391" s="80">
        <f>SUM(F392:F398)</f>
        <v>0</v>
      </c>
      <c r="G391" s="80">
        <f>SUM(G392:G398)</f>
        <v>0</v>
      </c>
      <c r="H391" s="78">
        <f t="shared" si="7"/>
        <v>0</v>
      </c>
    </row>
    <row r="392" spans="2:8" ht="15.75">
      <c r="B392" s="21" t="s">
        <v>195</v>
      </c>
      <c r="C392" s="58">
        <v>144510000</v>
      </c>
      <c r="D392" s="86"/>
      <c r="E392" s="87"/>
      <c r="F392" s="87"/>
      <c r="G392" s="87"/>
      <c r="H392" s="78">
        <f t="shared" si="7"/>
        <v>0</v>
      </c>
    </row>
    <row r="393" spans="2:8" ht="15.75">
      <c r="B393" s="21" t="s">
        <v>212</v>
      </c>
      <c r="C393" s="58">
        <v>144520000</v>
      </c>
      <c r="D393" s="86"/>
      <c r="E393" s="87"/>
      <c r="F393" s="87"/>
      <c r="G393" s="87"/>
      <c r="H393" s="78">
        <f>SUM(D393:G393)</f>
        <v>0</v>
      </c>
    </row>
    <row r="394" spans="2:8" ht="15.75">
      <c r="B394" s="21" t="s">
        <v>213</v>
      </c>
      <c r="C394" s="58">
        <v>144530000</v>
      </c>
      <c r="D394" s="98"/>
      <c r="F394" s="87"/>
      <c r="G394" s="87"/>
      <c r="H394" s="78">
        <f t="shared" si="7"/>
        <v>0</v>
      </c>
    </row>
    <row r="395" spans="2:8" ht="15.75">
      <c r="B395" s="21" t="s">
        <v>214</v>
      </c>
      <c r="C395" s="58">
        <v>144540000</v>
      </c>
      <c r="D395" s="86"/>
      <c r="E395" s="87"/>
      <c r="F395" s="87"/>
      <c r="G395" s="87"/>
      <c r="H395" s="78">
        <f t="shared" si="7"/>
        <v>0</v>
      </c>
    </row>
    <row r="396" spans="2:8" ht="15.75">
      <c r="B396" s="21" t="s">
        <v>215</v>
      </c>
      <c r="C396" s="58">
        <v>144550000</v>
      </c>
      <c r="D396" s="86"/>
      <c r="E396" s="87"/>
      <c r="F396" s="87"/>
      <c r="G396" s="87"/>
      <c r="H396" s="78">
        <f t="shared" si="7"/>
        <v>0</v>
      </c>
    </row>
    <row r="397" spans="2:8" ht="15.75">
      <c r="B397" s="21" t="s">
        <v>216</v>
      </c>
      <c r="C397" s="58">
        <v>144560000</v>
      </c>
      <c r="D397" s="86"/>
      <c r="E397" s="87"/>
      <c r="G397" s="87"/>
      <c r="H397" s="78">
        <f t="shared" si="7"/>
        <v>0</v>
      </c>
    </row>
    <row r="398" spans="2:8" ht="15.75">
      <c r="B398" s="21" t="s">
        <v>217</v>
      </c>
      <c r="C398" s="58">
        <v>144570000</v>
      </c>
      <c r="D398" s="94"/>
      <c r="F398" s="87"/>
      <c r="G398" s="87"/>
      <c r="H398" s="78">
        <f t="shared" si="7"/>
        <v>0</v>
      </c>
    </row>
    <row r="399" spans="2:8" ht="15.75">
      <c r="B399" s="26" t="s">
        <v>211</v>
      </c>
      <c r="C399" s="58" t="s">
        <v>552</v>
      </c>
      <c r="D399" s="77">
        <f>SUM(D400:D403)</f>
        <v>0</v>
      </c>
      <c r="E399" s="80">
        <f>SUM(E400:E403)</f>
        <v>0</v>
      </c>
      <c r="F399" s="80">
        <f>SUM(F400:F403)</f>
        <v>0</v>
      </c>
      <c r="G399" s="80">
        <f>SUM(G400:G403)</f>
        <v>0</v>
      </c>
      <c r="H399" s="78">
        <f t="shared" si="7"/>
        <v>0</v>
      </c>
    </row>
    <row r="400" spans="2:8" ht="15.75">
      <c r="B400" s="20" t="s">
        <v>82</v>
      </c>
      <c r="C400" s="58" t="s">
        <v>553</v>
      </c>
      <c r="D400" s="86"/>
      <c r="E400" s="87"/>
      <c r="F400" s="87"/>
      <c r="G400" s="87"/>
      <c r="H400" s="78">
        <f t="shared" si="7"/>
        <v>0</v>
      </c>
    </row>
    <row r="401" spans="2:8" ht="15.75">
      <c r="B401" s="20" t="s">
        <v>100</v>
      </c>
      <c r="C401" s="58" t="s">
        <v>554</v>
      </c>
      <c r="D401" s="86"/>
      <c r="E401" s="87"/>
      <c r="F401" s="87"/>
      <c r="G401" s="87"/>
      <c r="H401" s="78">
        <f t="shared" si="7"/>
        <v>0</v>
      </c>
    </row>
    <row r="402" spans="2:8" ht="15.75">
      <c r="B402" s="20" t="s">
        <v>122</v>
      </c>
      <c r="C402" s="58" t="s">
        <v>555</v>
      </c>
      <c r="D402" s="86"/>
      <c r="E402" s="87"/>
      <c r="F402" s="87"/>
      <c r="G402" s="87"/>
      <c r="H402" s="78">
        <f t="shared" si="7"/>
        <v>0</v>
      </c>
    </row>
    <row r="403" spans="2:8" ht="15.75">
      <c r="B403" s="20" t="s">
        <v>143</v>
      </c>
      <c r="C403" s="58" t="s">
        <v>556</v>
      </c>
      <c r="D403" s="86"/>
      <c r="E403" s="87"/>
      <c r="F403" s="87"/>
      <c r="G403" s="87"/>
      <c r="H403" s="78">
        <f t="shared" si="7"/>
        <v>0</v>
      </c>
    </row>
    <row r="404" spans="2:8" ht="15.75">
      <c r="B404" s="18" t="s">
        <v>219</v>
      </c>
      <c r="C404" s="54" t="s">
        <v>557</v>
      </c>
      <c r="D404" s="77">
        <f>SUM(D405,D431,D457:D460)</f>
        <v>0</v>
      </c>
      <c r="E404" s="80">
        <f>SUM(E405,E431,E457:E460)</f>
        <v>0</v>
      </c>
      <c r="F404" s="80">
        <f>SUM(F405,F431,F457:F460)</f>
        <v>0</v>
      </c>
      <c r="G404" s="80">
        <f>SUM(G405,G431,G457:G460)</f>
        <v>0</v>
      </c>
      <c r="H404" s="78">
        <f t="shared" si="7"/>
        <v>0</v>
      </c>
    </row>
    <row r="405" spans="2:8" ht="15.75">
      <c r="B405" s="19" t="s">
        <v>62</v>
      </c>
      <c r="C405" s="54" t="s">
        <v>558</v>
      </c>
      <c r="D405" s="77">
        <f>SUM(D406,D411,D418,D421,D424:D425,D430)</f>
        <v>0</v>
      </c>
      <c r="E405" s="80">
        <f>SUM(E406,E411,E418,E421,E424:E425,E430)</f>
        <v>0</v>
      </c>
      <c r="F405" s="80">
        <f>SUM(F406,F411,F418,F421,F424:F425,F430)</f>
        <v>0</v>
      </c>
      <c r="G405" s="80">
        <f>SUM(G406,G411,G418,G421,G424:G425,G430)</f>
        <v>0</v>
      </c>
      <c r="H405" s="78">
        <f t="shared" si="7"/>
        <v>0</v>
      </c>
    </row>
    <row r="406" spans="2:8" ht="15.75">
      <c r="B406" s="22" t="s">
        <v>59</v>
      </c>
      <c r="C406" s="59" t="s">
        <v>559</v>
      </c>
      <c r="D406" s="77">
        <f>SUM(D407:D408)</f>
        <v>0</v>
      </c>
      <c r="E406" s="80">
        <f>SUM(E407:E408)</f>
        <v>0</v>
      </c>
      <c r="F406" s="80">
        <f>SUM(F407:F408)</f>
        <v>0</v>
      </c>
      <c r="G406" s="80">
        <f>SUM(G407:G408)</f>
        <v>0</v>
      </c>
      <c r="H406" s="78">
        <f t="shared" si="7"/>
        <v>0</v>
      </c>
    </row>
    <row r="407" spans="2:8" ht="15.75">
      <c r="B407" s="21" t="s">
        <v>60</v>
      </c>
      <c r="C407" s="58" t="s">
        <v>560</v>
      </c>
      <c r="D407" s="86"/>
      <c r="E407" s="87"/>
      <c r="F407" s="87"/>
      <c r="G407" s="87"/>
      <c r="H407" s="78">
        <f t="shared" si="7"/>
        <v>0</v>
      </c>
    </row>
    <row r="408" spans="2:8" ht="15.75">
      <c r="B408" s="21" t="s">
        <v>93</v>
      </c>
      <c r="C408" s="58" t="s">
        <v>561</v>
      </c>
      <c r="D408" s="77">
        <f>SUM(D409:D410)</f>
        <v>0</v>
      </c>
      <c r="E408" s="80">
        <f>SUM(E409:E410)</f>
        <v>0</v>
      </c>
      <c r="F408" s="80">
        <f>SUM(F409:F410)</f>
        <v>0</v>
      </c>
      <c r="G408" s="80">
        <f>SUM(G409:G410)</f>
        <v>0</v>
      </c>
      <c r="H408" s="78">
        <f t="shared" si="7"/>
        <v>0</v>
      </c>
    </row>
    <row r="409" spans="2:8" ht="15.75">
      <c r="B409" s="23" t="s">
        <v>203</v>
      </c>
      <c r="C409" s="58" t="s">
        <v>562</v>
      </c>
      <c r="D409" s="86"/>
      <c r="E409" s="87"/>
      <c r="F409" s="87"/>
      <c r="G409" s="87"/>
      <c r="H409" s="78">
        <f t="shared" si="7"/>
        <v>0</v>
      </c>
    </row>
    <row r="410" spans="2:8" ht="15.75">
      <c r="B410" s="23" t="s">
        <v>155</v>
      </c>
      <c r="C410" s="58" t="s">
        <v>563</v>
      </c>
      <c r="D410" s="86"/>
      <c r="E410" s="87"/>
      <c r="F410" s="87"/>
      <c r="G410" s="87"/>
      <c r="H410" s="78">
        <f t="shared" si="7"/>
        <v>0</v>
      </c>
    </row>
    <row r="411" spans="2:8" ht="15.75">
      <c r="B411" s="22" t="s">
        <v>92</v>
      </c>
      <c r="C411" s="59" t="s">
        <v>564</v>
      </c>
      <c r="D411" s="77">
        <f>SUM(D412:D415)</f>
        <v>0</v>
      </c>
      <c r="E411" s="80">
        <f>SUM(E412:E415)</f>
        <v>0</v>
      </c>
      <c r="F411" s="80">
        <f>SUM(F412:F415)</f>
        <v>0</v>
      </c>
      <c r="G411" s="80">
        <f>SUM(G412:G415)</f>
        <v>0</v>
      </c>
      <c r="H411" s="78">
        <f t="shared" si="7"/>
        <v>0</v>
      </c>
    </row>
    <row r="412" spans="2:8" ht="15.75">
      <c r="B412" s="21" t="s">
        <v>57</v>
      </c>
      <c r="C412" s="58" t="s">
        <v>565</v>
      </c>
      <c r="D412" s="86"/>
      <c r="E412" s="87"/>
      <c r="F412" s="87"/>
      <c r="G412" s="87"/>
      <c r="H412" s="78">
        <f t="shared" si="7"/>
        <v>0</v>
      </c>
    </row>
    <row r="413" spans="2:8" ht="15.75">
      <c r="B413" s="21" t="s">
        <v>89</v>
      </c>
      <c r="C413" s="58" t="s">
        <v>566</v>
      </c>
      <c r="D413" s="86"/>
      <c r="E413" s="87"/>
      <c r="F413" s="87"/>
      <c r="G413" s="87"/>
      <c r="H413" s="78">
        <f t="shared" si="7"/>
        <v>0</v>
      </c>
    </row>
    <row r="414" spans="2:8" ht="15.75">
      <c r="B414" s="21" t="s">
        <v>118</v>
      </c>
      <c r="C414" s="58" t="s">
        <v>567</v>
      </c>
      <c r="D414" s="86"/>
      <c r="E414" s="87"/>
      <c r="F414" s="87"/>
      <c r="G414" s="87"/>
      <c r="H414" s="78">
        <f t="shared" si="7"/>
        <v>0</v>
      </c>
    </row>
    <row r="415" spans="2:8" ht="15.75">
      <c r="B415" s="21" t="s">
        <v>133</v>
      </c>
      <c r="C415" s="58" t="s">
        <v>568</v>
      </c>
      <c r="D415" s="77">
        <f>SUM(D416:D417)</f>
        <v>0</v>
      </c>
      <c r="E415" s="80">
        <f>SUM(E416:E417)</f>
        <v>0</v>
      </c>
      <c r="F415" s="80">
        <f>SUM(F416:F417)</f>
        <v>0</v>
      </c>
      <c r="G415" s="80">
        <f>SUM(G416:G417)</f>
        <v>0</v>
      </c>
      <c r="H415" s="78">
        <f t="shared" si="7"/>
        <v>0</v>
      </c>
    </row>
    <row r="416" spans="2:8" ht="15.75">
      <c r="B416" s="23" t="s">
        <v>61</v>
      </c>
      <c r="C416" s="58" t="s">
        <v>569</v>
      </c>
      <c r="D416" s="86"/>
      <c r="E416" s="87"/>
      <c r="F416" s="87"/>
      <c r="G416" s="87"/>
      <c r="H416" s="78">
        <f t="shared" si="7"/>
        <v>0</v>
      </c>
    </row>
    <row r="417" spans="2:8" ht="15.75">
      <c r="B417" s="23" t="s">
        <v>94</v>
      </c>
      <c r="C417" s="58" t="s">
        <v>570</v>
      </c>
      <c r="D417" s="86"/>
      <c r="E417" s="87"/>
      <c r="F417" s="87"/>
      <c r="G417" s="87"/>
      <c r="H417" s="78">
        <f t="shared" si="7"/>
        <v>0</v>
      </c>
    </row>
    <row r="418" spans="2:8" ht="15.75">
      <c r="B418" s="22" t="s">
        <v>119</v>
      </c>
      <c r="C418" s="59" t="s">
        <v>571</v>
      </c>
      <c r="D418" s="77">
        <f>SUM(D419:D420)</f>
        <v>0</v>
      </c>
      <c r="E418" s="80">
        <f>SUM(E419:E420)</f>
        <v>0</v>
      </c>
      <c r="F418" s="80">
        <f>SUM(F419:F420)</f>
        <v>0</v>
      </c>
      <c r="G418" s="80">
        <f>SUM(G419:G420)</f>
        <v>0</v>
      </c>
      <c r="H418" s="78">
        <f aca="true" t="shared" si="8" ref="H418:H460">SUM(D418:G418)</f>
        <v>0</v>
      </c>
    </row>
    <row r="419" spans="2:8" ht="15.75">
      <c r="B419" s="21" t="s">
        <v>83</v>
      </c>
      <c r="C419" s="58" t="s">
        <v>572</v>
      </c>
      <c r="D419" s="86"/>
      <c r="E419" s="87"/>
      <c r="F419" s="87"/>
      <c r="G419" s="87"/>
      <c r="H419" s="78">
        <f t="shared" si="8"/>
        <v>0</v>
      </c>
    </row>
    <row r="420" spans="2:8" ht="15.75">
      <c r="B420" s="21" t="s">
        <v>115</v>
      </c>
      <c r="C420" s="58" t="s">
        <v>573</v>
      </c>
      <c r="D420" s="86"/>
      <c r="E420" s="87"/>
      <c r="F420" s="87"/>
      <c r="G420" s="87"/>
      <c r="H420" s="78">
        <f t="shared" si="8"/>
        <v>0</v>
      </c>
    </row>
    <row r="421" spans="2:8" ht="15.75">
      <c r="B421" s="22" t="s">
        <v>134</v>
      </c>
      <c r="C421" s="59" t="s">
        <v>574</v>
      </c>
      <c r="D421" s="77">
        <f>SUM(D422:D423)</f>
        <v>0</v>
      </c>
      <c r="E421" s="80">
        <f>SUM(E422:E423)</f>
        <v>0</v>
      </c>
      <c r="F421" s="80">
        <f>SUM(F422:F423)</f>
        <v>0</v>
      </c>
      <c r="G421" s="80">
        <f>SUM(G422:G423)</f>
        <v>0</v>
      </c>
      <c r="H421" s="78">
        <f t="shared" si="8"/>
        <v>0</v>
      </c>
    </row>
    <row r="422" spans="2:8" ht="15.75">
      <c r="B422" s="21" t="s">
        <v>84</v>
      </c>
      <c r="C422" s="58" t="s">
        <v>575</v>
      </c>
      <c r="D422" s="86"/>
      <c r="E422" s="87"/>
      <c r="F422" s="87"/>
      <c r="G422" s="87"/>
      <c r="H422" s="78">
        <f t="shared" si="8"/>
        <v>0</v>
      </c>
    </row>
    <row r="423" spans="2:8" ht="15.75">
      <c r="B423" s="21" t="s">
        <v>116</v>
      </c>
      <c r="C423" s="58" t="s">
        <v>576</v>
      </c>
      <c r="D423" s="86"/>
      <c r="E423" s="87"/>
      <c r="F423" s="87"/>
      <c r="G423" s="87"/>
      <c r="H423" s="78">
        <f t="shared" si="8"/>
        <v>0</v>
      </c>
    </row>
    <row r="424" spans="2:8" ht="15.75">
      <c r="B424" s="22" t="s">
        <v>145</v>
      </c>
      <c r="C424" s="59" t="s">
        <v>577</v>
      </c>
      <c r="D424" s="86"/>
      <c r="E424" s="87"/>
      <c r="F424" s="87"/>
      <c r="G424" s="87"/>
      <c r="H424" s="78">
        <f t="shared" si="8"/>
        <v>0</v>
      </c>
    </row>
    <row r="425" spans="2:8" ht="15.75">
      <c r="B425" s="22" t="s">
        <v>151</v>
      </c>
      <c r="C425" s="59" t="s">
        <v>578</v>
      </c>
      <c r="D425" s="77">
        <f>SUM(D426:D428)</f>
        <v>0</v>
      </c>
      <c r="E425" s="80">
        <f>SUM(E426:E429)</f>
        <v>0</v>
      </c>
      <c r="F425" s="80">
        <f>SUM(F426:F429)</f>
        <v>0</v>
      </c>
      <c r="G425" s="80">
        <f>SUM(G426:G429)</f>
        <v>0</v>
      </c>
      <c r="H425" s="78">
        <f t="shared" si="8"/>
        <v>0</v>
      </c>
    </row>
    <row r="426" spans="2:8" ht="15.75">
      <c r="B426" s="21" t="s">
        <v>77</v>
      </c>
      <c r="C426" s="58" t="s">
        <v>579</v>
      </c>
      <c r="D426" s="86"/>
      <c r="E426" s="87"/>
      <c r="F426" s="87"/>
      <c r="G426" s="87"/>
      <c r="H426" s="78">
        <f t="shared" si="8"/>
        <v>0</v>
      </c>
    </row>
    <row r="427" spans="2:8" ht="15.75">
      <c r="B427" s="21" t="s">
        <v>112</v>
      </c>
      <c r="C427" s="58" t="s">
        <v>580</v>
      </c>
      <c r="D427" s="86"/>
      <c r="E427" s="87"/>
      <c r="F427" s="87"/>
      <c r="G427" s="87"/>
      <c r="H427" s="78">
        <f>SUM(D427:G427)</f>
        <v>0</v>
      </c>
    </row>
    <row r="428" spans="2:8" ht="15.75">
      <c r="B428" s="21" t="s">
        <v>130</v>
      </c>
      <c r="C428" s="58" t="s">
        <v>581</v>
      </c>
      <c r="D428" s="86"/>
      <c r="E428" s="87"/>
      <c r="F428" s="87"/>
      <c r="G428" s="87"/>
      <c r="H428" s="78">
        <f t="shared" si="8"/>
        <v>0</v>
      </c>
    </row>
    <row r="429" spans="2:8" ht="15.75">
      <c r="B429" s="21" t="s">
        <v>592</v>
      </c>
      <c r="C429" s="58" t="s">
        <v>582</v>
      </c>
      <c r="D429" s="93"/>
      <c r="E429" s="87"/>
      <c r="F429" s="87"/>
      <c r="G429" s="87"/>
      <c r="H429" s="78">
        <f t="shared" si="8"/>
        <v>0</v>
      </c>
    </row>
    <row r="430" spans="2:8" ht="15.75">
      <c r="B430" s="22" t="s">
        <v>152</v>
      </c>
      <c r="C430" s="59" t="s">
        <v>583</v>
      </c>
      <c r="D430" s="86"/>
      <c r="E430" s="87"/>
      <c r="F430" s="87"/>
      <c r="G430" s="87"/>
      <c r="H430" s="78">
        <f t="shared" si="8"/>
        <v>0</v>
      </c>
    </row>
    <row r="431" spans="2:8" ht="15.75">
      <c r="B431" s="19" t="s">
        <v>97</v>
      </c>
      <c r="C431" s="54">
        <v>152000000</v>
      </c>
      <c r="D431" s="77">
        <f>SUM(D432,D437,D444,D447,D450:D451,D456)</f>
        <v>0</v>
      </c>
      <c r="E431" s="80">
        <f>SUM(E432,E437,E444,E447,E450:E451,E456)</f>
        <v>0</v>
      </c>
      <c r="F431" s="80">
        <f>SUM(F432,F437,F444,F447,F450:F451,F456)</f>
        <v>0</v>
      </c>
      <c r="G431" s="80">
        <f>SUM(G432,G437,G444,G447,G450:G451,G456)</f>
        <v>0</v>
      </c>
      <c r="H431" s="78">
        <f t="shared" si="8"/>
        <v>0</v>
      </c>
    </row>
    <row r="432" spans="2:8" ht="15.75">
      <c r="B432" s="22" t="s">
        <v>59</v>
      </c>
      <c r="C432" s="59">
        <v>152100000</v>
      </c>
      <c r="D432" s="77">
        <f>SUM(D433:D434)</f>
        <v>0</v>
      </c>
      <c r="E432" s="80">
        <f>SUM(E433:E434)</f>
        <v>0</v>
      </c>
      <c r="F432" s="80">
        <f>SUM(F433:F434)</f>
        <v>0</v>
      </c>
      <c r="G432" s="80">
        <f>SUM(G433:G434)</f>
        <v>0</v>
      </c>
      <c r="H432" s="78">
        <f t="shared" si="8"/>
        <v>0</v>
      </c>
    </row>
    <row r="433" spans="2:8" ht="15.75">
      <c r="B433" s="21" t="s">
        <v>60</v>
      </c>
      <c r="C433" s="58">
        <v>152110000</v>
      </c>
      <c r="D433" s="86"/>
      <c r="E433" s="87"/>
      <c r="F433" s="87"/>
      <c r="G433" s="87"/>
      <c r="H433" s="78">
        <f t="shared" si="8"/>
        <v>0</v>
      </c>
    </row>
    <row r="434" spans="2:8" ht="15.75">
      <c r="B434" s="21" t="s">
        <v>93</v>
      </c>
      <c r="C434" s="58">
        <v>152120000</v>
      </c>
      <c r="D434" s="77">
        <f>SUM(D435:D436)</f>
        <v>0</v>
      </c>
      <c r="E434" s="80">
        <f>SUM(E435:E436)</f>
        <v>0</v>
      </c>
      <c r="F434" s="80">
        <f>SUM(F435:F436)</f>
        <v>0</v>
      </c>
      <c r="G434" s="80">
        <f>SUM(G435:G436)</f>
        <v>0</v>
      </c>
      <c r="H434" s="78">
        <f t="shared" si="8"/>
        <v>0</v>
      </c>
    </row>
    <row r="435" spans="2:8" ht="15.75">
      <c r="B435" s="23" t="s">
        <v>203</v>
      </c>
      <c r="C435" s="58">
        <v>152121000</v>
      </c>
      <c r="D435" s="86"/>
      <c r="E435" s="87"/>
      <c r="F435" s="87"/>
      <c r="G435" s="87"/>
      <c r="H435" s="78">
        <f t="shared" si="8"/>
        <v>0</v>
      </c>
    </row>
    <row r="436" spans="2:8" ht="15.75">
      <c r="B436" s="23" t="s">
        <v>155</v>
      </c>
      <c r="C436" s="58">
        <v>152122000</v>
      </c>
      <c r="D436" s="86"/>
      <c r="E436" s="87"/>
      <c r="F436" s="87"/>
      <c r="G436" s="87"/>
      <c r="H436" s="78">
        <f t="shared" si="8"/>
        <v>0</v>
      </c>
    </row>
    <row r="437" spans="2:8" ht="15.75">
      <c r="B437" s="22" t="s">
        <v>92</v>
      </c>
      <c r="C437" s="59">
        <v>152200000</v>
      </c>
      <c r="D437" s="77">
        <f>SUM(D438:D441)</f>
        <v>0</v>
      </c>
      <c r="E437" s="80">
        <f>SUM(E438:E441)</f>
        <v>0</v>
      </c>
      <c r="F437" s="80">
        <f>SUM(F438:F441)</f>
        <v>0</v>
      </c>
      <c r="G437" s="80">
        <f>SUM(G438:G441)</f>
        <v>0</v>
      </c>
      <c r="H437" s="78">
        <f t="shared" si="8"/>
        <v>0</v>
      </c>
    </row>
    <row r="438" spans="2:8" ht="15.75">
      <c r="B438" s="21" t="s">
        <v>57</v>
      </c>
      <c r="C438" s="58">
        <v>152210000</v>
      </c>
      <c r="D438" s="86"/>
      <c r="E438" s="87"/>
      <c r="F438" s="87"/>
      <c r="G438" s="87"/>
      <c r="H438" s="78">
        <f t="shared" si="8"/>
        <v>0</v>
      </c>
    </row>
    <row r="439" spans="2:8" ht="15.75">
      <c r="B439" s="21" t="s">
        <v>89</v>
      </c>
      <c r="C439" s="58">
        <v>152220000</v>
      </c>
      <c r="D439" s="86"/>
      <c r="E439" s="87"/>
      <c r="F439" s="87"/>
      <c r="G439" s="87"/>
      <c r="H439" s="78">
        <f t="shared" si="8"/>
        <v>0</v>
      </c>
    </row>
    <row r="440" spans="2:8" ht="15.75">
      <c r="B440" s="21" t="s">
        <v>118</v>
      </c>
      <c r="C440" s="58">
        <v>152230000</v>
      </c>
      <c r="D440" s="86"/>
      <c r="E440" s="87"/>
      <c r="F440" s="87"/>
      <c r="G440" s="87"/>
      <c r="H440" s="78">
        <f t="shared" si="8"/>
        <v>0</v>
      </c>
    </row>
    <row r="441" spans="2:8" ht="15.75">
      <c r="B441" s="21" t="s">
        <v>133</v>
      </c>
      <c r="C441" s="58">
        <v>152240000</v>
      </c>
      <c r="D441" s="77">
        <f>SUM(D442:D443)</f>
        <v>0</v>
      </c>
      <c r="E441" s="80">
        <f>SUM(E442:E443)</f>
        <v>0</v>
      </c>
      <c r="F441" s="80">
        <f>SUM(F442:F443)</f>
        <v>0</v>
      </c>
      <c r="G441" s="80">
        <f>SUM(G442:G443)</f>
        <v>0</v>
      </c>
      <c r="H441" s="78">
        <f t="shared" si="8"/>
        <v>0</v>
      </c>
    </row>
    <row r="442" spans="2:8" ht="15.75">
      <c r="B442" s="23" t="s">
        <v>61</v>
      </c>
      <c r="C442" s="58">
        <v>152241000</v>
      </c>
      <c r="D442" s="86"/>
      <c r="E442" s="87"/>
      <c r="F442" s="87"/>
      <c r="G442" s="87"/>
      <c r="H442" s="78">
        <f t="shared" si="8"/>
        <v>0</v>
      </c>
    </row>
    <row r="443" spans="2:8" ht="15.75">
      <c r="B443" s="23" t="s">
        <v>94</v>
      </c>
      <c r="C443" s="58">
        <v>152242000</v>
      </c>
      <c r="D443" s="86"/>
      <c r="E443" s="87"/>
      <c r="F443" s="87"/>
      <c r="G443" s="87"/>
      <c r="H443" s="78">
        <f t="shared" si="8"/>
        <v>0</v>
      </c>
    </row>
    <row r="444" spans="2:8" ht="15.75">
      <c r="B444" s="22" t="s">
        <v>119</v>
      </c>
      <c r="C444" s="59">
        <v>152300000</v>
      </c>
      <c r="D444" s="77">
        <f>SUM(D445:D446)</f>
        <v>0</v>
      </c>
      <c r="E444" s="80">
        <f>SUM(E445:E446)</f>
        <v>0</v>
      </c>
      <c r="F444" s="80">
        <f>SUM(F445:F446)</f>
        <v>0</v>
      </c>
      <c r="G444" s="80">
        <f>SUM(G445:G446)</f>
        <v>0</v>
      </c>
      <c r="H444" s="78">
        <f t="shared" si="8"/>
        <v>0</v>
      </c>
    </row>
    <row r="445" spans="2:8" ht="15.75">
      <c r="B445" s="21" t="s">
        <v>83</v>
      </c>
      <c r="C445" s="58">
        <v>152310000</v>
      </c>
      <c r="D445" s="86"/>
      <c r="E445" s="87"/>
      <c r="F445" s="87"/>
      <c r="G445" s="87"/>
      <c r="H445" s="78">
        <f t="shared" si="8"/>
        <v>0</v>
      </c>
    </row>
    <row r="446" spans="2:8" ht="15.75">
      <c r="B446" s="21" t="s">
        <v>115</v>
      </c>
      <c r="C446" s="58">
        <v>152320000</v>
      </c>
      <c r="D446" s="86"/>
      <c r="E446" s="87"/>
      <c r="F446" s="87"/>
      <c r="G446" s="87"/>
      <c r="H446" s="78">
        <f t="shared" si="8"/>
        <v>0</v>
      </c>
    </row>
    <row r="447" spans="2:8" ht="15.75">
      <c r="B447" s="22" t="s">
        <v>134</v>
      </c>
      <c r="C447" s="59">
        <v>152400000</v>
      </c>
      <c r="D447" s="77">
        <f>SUM(D448:D449)</f>
        <v>0</v>
      </c>
      <c r="E447" s="80">
        <f>SUM(E448:E449)</f>
        <v>0</v>
      </c>
      <c r="F447" s="80">
        <f>SUM(F448:F449)</f>
        <v>0</v>
      </c>
      <c r="G447" s="80">
        <f>SUM(G448:G449)</f>
        <v>0</v>
      </c>
      <c r="H447" s="78">
        <f t="shared" si="8"/>
        <v>0</v>
      </c>
    </row>
    <row r="448" spans="2:8" ht="15.75">
      <c r="B448" s="21" t="s">
        <v>84</v>
      </c>
      <c r="C448" s="58">
        <v>152410000</v>
      </c>
      <c r="D448" s="86"/>
      <c r="E448" s="87"/>
      <c r="F448" s="87"/>
      <c r="G448" s="87"/>
      <c r="H448" s="78">
        <f t="shared" si="8"/>
        <v>0</v>
      </c>
    </row>
    <row r="449" spans="2:8" ht="15.75">
      <c r="B449" s="21" t="s">
        <v>116</v>
      </c>
      <c r="C449" s="58">
        <v>152420000</v>
      </c>
      <c r="D449" s="86"/>
      <c r="E449" s="87"/>
      <c r="F449" s="87"/>
      <c r="G449" s="87"/>
      <c r="H449" s="78">
        <f t="shared" si="8"/>
        <v>0</v>
      </c>
    </row>
    <row r="450" spans="2:8" ht="15.75">
      <c r="B450" s="22" t="s">
        <v>145</v>
      </c>
      <c r="C450" s="59">
        <v>152500000</v>
      </c>
      <c r="D450" s="86"/>
      <c r="E450" s="87"/>
      <c r="F450" s="87"/>
      <c r="G450" s="87"/>
      <c r="H450" s="78">
        <f t="shared" si="8"/>
        <v>0</v>
      </c>
    </row>
    <row r="451" spans="2:8" ht="15.75">
      <c r="B451" s="22" t="s">
        <v>151</v>
      </c>
      <c r="C451" s="59">
        <v>152600000</v>
      </c>
      <c r="D451" s="77">
        <f>SUM(D452:D455)</f>
        <v>0</v>
      </c>
      <c r="E451" s="80">
        <f>SUM(E452:E455)</f>
        <v>0</v>
      </c>
      <c r="F451" s="80">
        <f>SUM(F452:F455)</f>
        <v>0</v>
      </c>
      <c r="G451" s="80">
        <f>SUM(G452:G455)</f>
        <v>0</v>
      </c>
      <c r="H451" s="78">
        <f t="shared" si="8"/>
        <v>0</v>
      </c>
    </row>
    <row r="452" spans="2:8" ht="15.75">
      <c r="B452" s="21" t="s">
        <v>77</v>
      </c>
      <c r="C452" s="58">
        <v>152610000</v>
      </c>
      <c r="D452" s="86"/>
      <c r="E452" s="87"/>
      <c r="F452" s="87"/>
      <c r="G452" s="87"/>
      <c r="H452" s="78">
        <f t="shared" si="8"/>
        <v>0</v>
      </c>
    </row>
    <row r="453" spans="2:8" ht="15.75">
      <c r="B453" s="21" t="s">
        <v>112</v>
      </c>
      <c r="C453" s="58">
        <v>152620000</v>
      </c>
      <c r="D453" s="86"/>
      <c r="E453" s="87"/>
      <c r="F453" s="87"/>
      <c r="G453" s="87"/>
      <c r="H453" s="78">
        <f t="shared" si="8"/>
        <v>0</v>
      </c>
    </row>
    <row r="454" spans="2:8" ht="15.75">
      <c r="B454" s="21" t="s">
        <v>130</v>
      </c>
      <c r="C454" s="58">
        <v>152630000</v>
      </c>
      <c r="D454" s="86"/>
      <c r="E454" s="87"/>
      <c r="F454" s="87"/>
      <c r="G454" s="87"/>
      <c r="H454" s="78">
        <f t="shared" si="8"/>
        <v>0</v>
      </c>
    </row>
    <row r="455" spans="2:8" ht="15.75">
      <c r="B455" s="21" t="s">
        <v>592</v>
      </c>
      <c r="C455" s="58">
        <v>152640000</v>
      </c>
      <c r="D455" s="86"/>
      <c r="E455" s="87"/>
      <c r="F455" s="87"/>
      <c r="G455" s="87"/>
      <c r="H455" s="78">
        <f t="shared" si="8"/>
        <v>0</v>
      </c>
    </row>
    <row r="456" spans="2:8" ht="15.75">
      <c r="B456" s="22" t="s">
        <v>152</v>
      </c>
      <c r="C456" s="59">
        <v>152700000</v>
      </c>
      <c r="D456" s="86"/>
      <c r="E456" s="87"/>
      <c r="F456" s="87"/>
      <c r="G456" s="87"/>
      <c r="H456" s="78">
        <f t="shared" si="8"/>
        <v>0</v>
      </c>
    </row>
    <row r="457" spans="2:8" ht="15.75">
      <c r="B457" s="19" t="s">
        <v>132</v>
      </c>
      <c r="C457" s="54" t="s">
        <v>584</v>
      </c>
      <c r="D457" s="86"/>
      <c r="E457" s="87"/>
      <c r="F457" s="85"/>
      <c r="G457" s="87"/>
      <c r="H457" s="78">
        <f>SUM(D457:G457)</f>
        <v>0</v>
      </c>
    </row>
    <row r="458" spans="2:8" ht="15.75">
      <c r="B458" s="19" t="s">
        <v>144</v>
      </c>
      <c r="C458" s="54" t="s">
        <v>585</v>
      </c>
      <c r="D458" s="86"/>
      <c r="E458" s="87"/>
      <c r="F458" s="85"/>
      <c r="G458" s="87"/>
      <c r="H458" s="78">
        <f t="shared" si="8"/>
        <v>0</v>
      </c>
    </row>
    <row r="459" spans="2:8" ht="15.75">
      <c r="B459" s="49" t="s">
        <v>148</v>
      </c>
      <c r="C459" s="65" t="s">
        <v>586</v>
      </c>
      <c r="F459" s="85"/>
      <c r="G459" s="87"/>
      <c r="H459" s="78">
        <f t="shared" si="8"/>
        <v>0</v>
      </c>
    </row>
    <row r="460" spans="2:8" ht="16.5" thickBot="1">
      <c r="B460" s="37" t="s">
        <v>220</v>
      </c>
      <c r="C460" s="66" t="s">
        <v>587</v>
      </c>
      <c r="D460" s="88"/>
      <c r="E460" s="89"/>
      <c r="F460" s="81"/>
      <c r="G460" s="89"/>
      <c r="H460" s="79">
        <f t="shared" si="8"/>
        <v>0</v>
      </c>
    </row>
  </sheetData>
  <sheetProtection/>
  <mergeCells count="15">
    <mergeCell ref="E244:F244"/>
    <mergeCell ref="G244:G245"/>
    <mergeCell ref="D244:D245"/>
    <mergeCell ref="B2:H2"/>
    <mergeCell ref="B3:H3"/>
    <mergeCell ref="B1:H1"/>
    <mergeCell ref="B6:H6"/>
    <mergeCell ref="B283:H283"/>
    <mergeCell ref="B243:K243"/>
    <mergeCell ref="C244:C245"/>
    <mergeCell ref="J244:J245"/>
    <mergeCell ref="K244:K245"/>
    <mergeCell ref="H244:H245"/>
    <mergeCell ref="I244:I245"/>
    <mergeCell ref="B244:B245"/>
  </mergeCells>
  <printOptions horizontalCentered="1"/>
  <pageMargins left="0.49" right="0.32" top="0.52" bottom="0.4" header="0.23" footer="0.18"/>
  <pageSetup cellComments="asDisplayed" fitToHeight="7" fitToWidth="1" horizontalDpi="600" verticalDpi="600" orientation="portrait" paperSize="9" scale="66" r:id="rId1"/>
  <rowBreaks count="6" manualBreakCount="6">
    <brk id="82" max="7" man="1"/>
    <brk id="138" max="7" man="1"/>
    <brk id="212" max="7" man="1"/>
    <brk id="240" max="7" man="1"/>
    <brk id="323" max="7" man="1"/>
    <brk id="403" max="7" man="1"/>
  </rowBreaks>
</worksheet>
</file>

<file path=xl/worksheets/sheet2.xml><?xml version="1.0" encoding="utf-8"?>
<worksheet xmlns="http://schemas.openxmlformats.org/spreadsheetml/2006/main" xmlns:r="http://schemas.openxmlformats.org/officeDocument/2006/relationships">
  <dimension ref="B5:C25"/>
  <sheetViews>
    <sheetView workbookViewId="0" topLeftCell="A2">
      <selection activeCell="D15" sqref="D15"/>
    </sheetView>
  </sheetViews>
  <sheetFormatPr defaultColWidth="9.140625" defaultRowHeight="12.75"/>
  <cols>
    <col min="2" max="2" width="46.28125" style="0" bestFit="1" customWidth="1"/>
    <col min="3" max="3" width="12.8515625" style="0" bestFit="1" customWidth="1"/>
    <col min="4" max="4" width="24.8515625" style="0" bestFit="1" customWidth="1"/>
  </cols>
  <sheetData>
    <row r="5" spans="2:3" ht="18.75">
      <c r="B5" s="100" t="s">
        <v>614</v>
      </c>
      <c r="C5" s="101"/>
    </row>
    <row r="6" spans="2:3" ht="12.75">
      <c r="B6" s="101"/>
      <c r="C6" s="101"/>
    </row>
    <row r="7" spans="2:3" ht="15.75">
      <c r="B7" s="102" t="s">
        <v>606</v>
      </c>
      <c r="C7" s="103">
        <v>2611878</v>
      </c>
    </row>
    <row r="8" spans="2:3" ht="15.75">
      <c r="B8" s="47" t="s">
        <v>608</v>
      </c>
      <c r="C8" s="104">
        <v>1006264</v>
      </c>
    </row>
    <row r="9" spans="2:3" ht="15.75">
      <c r="B9" s="47" t="s">
        <v>609</v>
      </c>
      <c r="C9" s="104">
        <v>134583</v>
      </c>
    </row>
    <row r="10" spans="2:3" ht="15.75">
      <c r="B10" s="102" t="s">
        <v>607</v>
      </c>
      <c r="C10" s="103">
        <f>C7-C8-C9</f>
        <v>1471031</v>
      </c>
    </row>
    <row r="11" spans="2:3" ht="15.75">
      <c r="B11" s="3"/>
      <c r="C11" s="3"/>
    </row>
    <row r="12" spans="2:3" ht="15.75">
      <c r="B12" s="3"/>
      <c r="C12" s="3"/>
    </row>
    <row r="13" spans="2:3" ht="15.75">
      <c r="B13" s="102" t="s">
        <v>610</v>
      </c>
      <c r="C13" s="103">
        <v>2795634</v>
      </c>
    </row>
    <row r="14" spans="2:3" ht="15.75">
      <c r="B14" s="47" t="s">
        <v>608</v>
      </c>
      <c r="C14" s="104">
        <v>1080813</v>
      </c>
    </row>
    <row r="15" spans="2:3" ht="15.75">
      <c r="B15" s="47" t="s">
        <v>609</v>
      </c>
      <c r="C15" s="104">
        <v>134583</v>
      </c>
    </row>
    <row r="16" spans="2:3" ht="15.75">
      <c r="B16" s="47" t="s">
        <v>611</v>
      </c>
      <c r="C16" s="104">
        <v>15280</v>
      </c>
    </row>
    <row r="17" spans="2:3" ht="15.75">
      <c r="B17" s="47" t="s">
        <v>612</v>
      </c>
      <c r="C17" s="104">
        <v>7857</v>
      </c>
    </row>
    <row r="18" spans="2:3" ht="15.75">
      <c r="B18" s="102" t="s">
        <v>613</v>
      </c>
      <c r="C18" s="103">
        <f>C13-SUM(C14:C17)</f>
        <v>1557101</v>
      </c>
    </row>
    <row r="22" ht="15.75">
      <c r="B22" s="102" t="s">
        <v>615</v>
      </c>
    </row>
    <row r="23" spans="2:3" ht="15.75">
      <c r="B23" s="105" t="s">
        <v>616</v>
      </c>
      <c r="C23" s="3">
        <v>57.882745</v>
      </c>
    </row>
    <row r="24" spans="2:3" ht="15.75">
      <c r="B24" s="105" t="s">
        <v>617</v>
      </c>
      <c r="C24" s="3">
        <v>59.217436</v>
      </c>
    </row>
    <row r="25" spans="2:3" ht="15.75">
      <c r="B25" s="105" t="s">
        <v>618</v>
      </c>
      <c r="C25" s="3">
        <v>57.82932</v>
      </c>
    </row>
  </sheetData>
  <printOptions/>
  <pageMargins left="0.75" right="0.75" top="0.77"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O73"/>
  <sheetViews>
    <sheetView workbookViewId="0" topLeftCell="A1">
      <selection activeCell="B15" sqref="B15"/>
    </sheetView>
  </sheetViews>
  <sheetFormatPr defaultColWidth="9.140625" defaultRowHeight="12.75"/>
  <cols>
    <col min="1" max="1" width="4.28125" style="0" customWidth="1"/>
    <col min="2" max="2" width="90.7109375" style="0" customWidth="1"/>
  </cols>
  <sheetData>
    <row r="1" ht="20.25">
      <c r="A1" s="1" t="s">
        <v>37</v>
      </c>
    </row>
    <row r="2" ht="21.75">
      <c r="A2" s="14" t="s">
        <v>35</v>
      </c>
    </row>
    <row r="3" ht="20.25">
      <c r="A3" s="15" t="s">
        <v>36</v>
      </c>
    </row>
    <row r="4" ht="15.75">
      <c r="A4" s="16" t="s">
        <v>38</v>
      </c>
    </row>
    <row r="5" ht="15.75">
      <c r="A5" s="17" t="s">
        <v>39</v>
      </c>
    </row>
    <row r="6" ht="15.75">
      <c r="A6" s="17" t="s">
        <v>40</v>
      </c>
    </row>
    <row r="7" ht="15.75">
      <c r="A7" s="17" t="s">
        <v>41</v>
      </c>
    </row>
    <row r="8" spans="1:41" ht="15.75">
      <c r="A8" s="17" t="s">
        <v>42</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row>
    <row r="9" spans="1:41" ht="15.75">
      <c r="A9" s="17" t="s">
        <v>43</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row>
    <row r="10" spans="1:41" ht="15.75">
      <c r="A10" s="16" t="s">
        <v>44</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row>
    <row r="11" spans="1:41" ht="33" customHeight="1">
      <c r="A11" s="4">
        <v>1</v>
      </c>
      <c r="B11" s="5" t="s">
        <v>6</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2" spans="1:41" ht="49.5" customHeight="1">
      <c r="A12" s="4">
        <v>2</v>
      </c>
      <c r="B12" s="5" t="s">
        <v>7</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row>
    <row r="13" spans="1:41" ht="20.25" customHeight="1">
      <c r="A13" s="4">
        <v>3</v>
      </c>
      <c r="B13" s="5" t="s">
        <v>8</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row>
    <row r="14" spans="1:41" ht="24.75" customHeight="1">
      <c r="A14" s="4">
        <v>4</v>
      </c>
      <c r="B14" s="5" t="s">
        <v>9</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row>
    <row r="15" spans="1:41" ht="24.75" customHeight="1">
      <c r="A15" s="4">
        <v>5</v>
      </c>
      <c r="B15" s="5" t="s">
        <v>34</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row>
    <row r="16" spans="1:41" ht="22.5" customHeight="1">
      <c r="A16" s="4">
        <v>6</v>
      </c>
      <c r="B16" s="5" t="s">
        <v>10</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1:41" ht="63.75" customHeight="1">
      <c r="A17" s="4">
        <v>7</v>
      </c>
      <c r="B17" s="5" t="s">
        <v>11</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row>
    <row r="18" spans="1:41" ht="45" customHeight="1">
      <c r="A18" s="4">
        <v>8</v>
      </c>
      <c r="B18" s="5" t="s">
        <v>12</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row>
    <row r="19" spans="1:41" ht="45" customHeight="1">
      <c r="A19" s="4">
        <v>9</v>
      </c>
      <c r="B19" s="5" t="s">
        <v>13</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row>
    <row r="20" spans="1:41" ht="55.5" customHeight="1">
      <c r="A20" s="4">
        <v>10</v>
      </c>
      <c r="B20" s="5" t="s">
        <v>14</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row>
    <row r="21" spans="1:41" ht="72" customHeight="1">
      <c r="A21" s="4">
        <v>11</v>
      </c>
      <c r="B21" s="5" t="s">
        <v>15</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row>
    <row r="22" spans="1:41" ht="68.25" customHeight="1">
      <c r="A22" s="4">
        <v>12</v>
      </c>
      <c r="B22" s="5" t="s">
        <v>28</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1:41" ht="87" customHeight="1">
      <c r="A23" s="4">
        <v>13</v>
      </c>
      <c r="B23" s="5" t="s">
        <v>17</v>
      </c>
      <c r="D23" s="6"/>
      <c r="E23" s="6"/>
      <c r="F23" s="7"/>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row>
    <row r="24" spans="1:41" ht="50.25" customHeight="1">
      <c r="A24" s="4">
        <v>14</v>
      </c>
      <c r="B24" s="5" t="s">
        <v>16</v>
      </c>
      <c r="D24" s="6"/>
      <c r="E24" s="6"/>
      <c r="F24" s="7"/>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row>
    <row r="25" spans="1:41" ht="35.25" customHeight="1">
      <c r="A25" s="4">
        <v>15</v>
      </c>
      <c r="B25" s="5" t="s">
        <v>18</v>
      </c>
      <c r="D25" s="6"/>
      <c r="E25" s="6"/>
      <c r="F25" s="8"/>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row>
    <row r="26" spans="1:41" ht="30.75" customHeight="1">
      <c r="A26" s="4">
        <v>16</v>
      </c>
      <c r="B26" s="5" t="s">
        <v>19</v>
      </c>
      <c r="D26" s="6"/>
      <c r="E26" s="6"/>
      <c r="F26" s="6"/>
      <c r="G26" s="9"/>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row>
    <row r="27" spans="1:41" ht="18" customHeight="1">
      <c r="A27" s="4">
        <v>17</v>
      </c>
      <c r="B27" s="5" t="s">
        <v>20</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row>
    <row r="28" spans="1:41" ht="21" customHeight="1">
      <c r="A28" s="4">
        <v>18</v>
      </c>
      <c r="B28" s="5" t="s">
        <v>21</v>
      </c>
      <c r="D28" s="6"/>
      <c r="E28" s="6"/>
      <c r="F28" s="10"/>
      <c r="G28" s="11"/>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row>
    <row r="29" spans="1:41" ht="84" customHeight="1">
      <c r="A29" s="4">
        <v>19</v>
      </c>
      <c r="B29" s="5" t="s">
        <v>22</v>
      </c>
      <c r="D29" s="6"/>
      <c r="E29" s="6"/>
      <c r="F29" s="10"/>
      <c r="G29" s="12"/>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1:41" ht="108" customHeight="1">
      <c r="A30" s="4">
        <v>20</v>
      </c>
      <c r="B30" s="5" t="s">
        <v>31</v>
      </c>
      <c r="D30" s="6"/>
      <c r="E30" s="6"/>
      <c r="F30" s="10"/>
      <c r="G30" s="12"/>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row>
    <row r="31" spans="1:41" ht="57.75" customHeight="1">
      <c r="A31" s="4">
        <v>21</v>
      </c>
      <c r="B31" s="5" t="s">
        <v>23</v>
      </c>
      <c r="D31" s="6"/>
      <c r="E31" s="6"/>
      <c r="F31" s="10"/>
      <c r="G31" s="12"/>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row>
    <row r="32" spans="1:41" ht="45" customHeight="1">
      <c r="A32" s="4">
        <v>22</v>
      </c>
      <c r="B32" s="5" t="s">
        <v>24</v>
      </c>
      <c r="D32" s="6"/>
      <c r="E32" s="6"/>
      <c r="F32" s="10"/>
      <c r="G32" s="12"/>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row>
    <row r="33" spans="1:41" ht="59.25" customHeight="1">
      <c r="A33" s="4">
        <v>23</v>
      </c>
      <c r="B33" s="5" t="s">
        <v>32</v>
      </c>
      <c r="D33" s="6"/>
      <c r="E33" s="6"/>
      <c r="F33" s="10"/>
      <c r="G33" s="12"/>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row>
    <row r="34" spans="1:41" ht="101.25" customHeight="1">
      <c r="A34" s="4">
        <v>24</v>
      </c>
      <c r="B34" s="5" t="s">
        <v>33</v>
      </c>
      <c r="D34" s="6"/>
      <c r="E34" s="6"/>
      <c r="F34" s="10"/>
      <c r="G34" s="12"/>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row>
    <row r="35" spans="1:41" ht="32.25" customHeight="1">
      <c r="A35" s="4">
        <v>25</v>
      </c>
      <c r="B35" s="12" t="s">
        <v>29</v>
      </c>
      <c r="D35" s="6"/>
      <c r="E35" s="6"/>
      <c r="F35" s="10"/>
      <c r="G35" s="12"/>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row>
    <row r="36" spans="1:41" ht="41.25" customHeight="1">
      <c r="A36" s="4">
        <v>26</v>
      </c>
      <c r="B36" s="13" t="s">
        <v>30</v>
      </c>
      <c r="D36" s="6"/>
      <c r="E36" s="6"/>
      <c r="F36" s="10"/>
      <c r="G36" s="12"/>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row>
    <row r="37" spans="1:41" ht="24.75" customHeight="1">
      <c r="A37" s="4">
        <v>27</v>
      </c>
      <c r="B37" s="5" t="s">
        <v>25</v>
      </c>
      <c r="D37" s="6"/>
      <c r="E37" s="6"/>
      <c r="F37" s="10"/>
      <c r="G37" s="12"/>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row>
    <row r="38" spans="1:41" ht="31.5" customHeight="1">
      <c r="A38" s="4">
        <v>28</v>
      </c>
      <c r="B38" s="5" t="s">
        <v>26</v>
      </c>
      <c r="D38" s="6"/>
      <c r="E38" s="6"/>
      <c r="F38" s="10"/>
      <c r="G38" s="12"/>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ht="45" customHeight="1">
      <c r="A39" s="4">
        <v>29</v>
      </c>
      <c r="B39" s="5" t="s">
        <v>27</v>
      </c>
      <c r="D39" s="6"/>
      <c r="E39" s="6"/>
      <c r="F39" s="10"/>
      <c r="G39" s="12"/>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row>
    <row r="40" spans="1:41" ht="45" customHeight="1">
      <c r="A40" s="4">
        <v>32</v>
      </c>
      <c r="B40" s="13" t="s">
        <v>30</v>
      </c>
      <c r="C40" s="6"/>
      <c r="D40" s="6"/>
      <c r="E40" s="6"/>
      <c r="F40" s="10"/>
      <c r="G40" s="12"/>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row>
    <row r="41" spans="2:41" ht="18.75">
      <c r="B41" s="6"/>
      <c r="C41" s="6"/>
      <c r="D41" s="6"/>
      <c r="E41" s="6"/>
      <c r="F41" s="10"/>
      <c r="G41" s="12"/>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2:41" ht="18.75">
      <c r="B42" s="6"/>
      <c r="C42" s="6"/>
      <c r="D42" s="6"/>
      <c r="E42" s="6"/>
      <c r="F42" s="10"/>
      <c r="G42" s="12"/>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row>
    <row r="43" spans="2:41" ht="18.75">
      <c r="B43" s="6"/>
      <c r="C43" s="6"/>
      <c r="D43" s="6"/>
      <c r="E43" s="6"/>
      <c r="F43" s="10"/>
      <c r="G43" s="12"/>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row r="44" spans="2:41" ht="18.75">
      <c r="B44" s="6"/>
      <c r="C44" s="6"/>
      <c r="D44" s="6"/>
      <c r="E44" s="6"/>
      <c r="F44" s="10"/>
      <c r="G44" s="12"/>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row>
    <row r="45" spans="2:41" ht="18.75">
      <c r="B45" s="6"/>
      <c r="C45" s="6"/>
      <c r="D45" s="6"/>
      <c r="E45" s="6"/>
      <c r="F45" s="10"/>
      <c r="G45" s="12"/>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row>
    <row r="46" spans="2:41" ht="18.75">
      <c r="B46" s="6"/>
      <c r="C46" s="6"/>
      <c r="D46" s="6"/>
      <c r="E46" s="6"/>
      <c r="F46" s="10"/>
      <c r="G46" s="12"/>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row>
    <row r="47" spans="2:41" ht="18.75">
      <c r="B47" s="6"/>
      <c r="C47" s="6"/>
      <c r="D47" s="6"/>
      <c r="E47" s="6"/>
      <c r="F47" s="10"/>
      <c r="G47" s="12"/>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row r="48" spans="2:41" ht="18.75">
      <c r="B48" s="6"/>
      <c r="C48" s="6"/>
      <c r="D48" s="6"/>
      <c r="E48" s="6"/>
      <c r="F48" s="10"/>
      <c r="G48" s="12"/>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row>
    <row r="49" spans="2:41" ht="18.75">
      <c r="B49" s="6"/>
      <c r="C49" s="6"/>
      <c r="D49" s="6"/>
      <c r="E49" s="6"/>
      <c r="F49" s="10"/>
      <c r="G49" s="12"/>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row>
    <row r="50" spans="2:41" ht="18.75">
      <c r="B50" s="6"/>
      <c r="C50" s="6"/>
      <c r="D50" s="6"/>
      <c r="E50" s="6"/>
      <c r="F50" s="10"/>
      <c r="G50" s="12"/>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row>
    <row r="51" spans="2:41" ht="18.75">
      <c r="B51" s="6"/>
      <c r="C51" s="6"/>
      <c r="D51" s="6"/>
      <c r="E51" s="6"/>
      <c r="F51" s="10"/>
      <c r="G51" s="12"/>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row>
    <row r="52" spans="2:41" ht="18.75">
      <c r="B52" s="6"/>
      <c r="C52" s="6"/>
      <c r="D52" s="6"/>
      <c r="E52" s="6"/>
      <c r="F52" s="10"/>
      <c r="G52" s="12"/>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row>
    <row r="53" spans="2:41" ht="18.75">
      <c r="B53" s="6"/>
      <c r="C53" s="6"/>
      <c r="D53" s="6"/>
      <c r="E53" s="6"/>
      <c r="F53" s="10"/>
      <c r="G53" s="12"/>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row>
    <row r="54" spans="2:41" ht="18.75">
      <c r="B54" s="6"/>
      <c r="C54" s="6"/>
      <c r="D54" s="6"/>
      <c r="E54" s="6"/>
      <c r="F54" s="10"/>
      <c r="G54" s="12"/>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row>
    <row r="55" spans="2:41" ht="18.75">
      <c r="B55" s="6"/>
      <c r="C55" s="6"/>
      <c r="D55" s="6"/>
      <c r="E55" s="6"/>
      <c r="F55" s="10"/>
      <c r="G55" s="12"/>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row>
    <row r="56" spans="2:41" ht="18.75">
      <c r="B56" s="6"/>
      <c r="C56" s="6"/>
      <c r="D56" s="6"/>
      <c r="E56" s="6"/>
      <c r="F56" s="10"/>
      <c r="G56" s="12"/>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row>
    <row r="57" spans="2:41" ht="18.75">
      <c r="B57" s="6"/>
      <c r="C57" s="6"/>
      <c r="D57" s="6"/>
      <c r="E57" s="6"/>
      <c r="F57" s="10"/>
      <c r="G57" s="12"/>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row>
    <row r="58" spans="2:41" ht="12.7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row>
    <row r="59" spans="2:41" ht="12.7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row>
    <row r="60" spans="2:41" ht="12.7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2:41" ht="12.7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2:41" ht="12.7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2:41" ht="12.7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2:41" ht="12.7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2:41" ht="12.7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row>
    <row r="66" spans="2:41" ht="12.7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row>
    <row r="67" spans="2:41" ht="12.7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row>
    <row r="68" spans="2:41" ht="12.7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row>
    <row r="69" spans="2:41" ht="12.7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row>
    <row r="70" spans="2:41" ht="12.7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2:41" ht="12.7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row>
    <row r="72" spans="2:41" ht="12.7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row>
    <row r="73" spans="2:41" ht="12.75">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row>
  </sheetData>
  <printOptions/>
  <pageMargins left="0.17" right="0.19" top="0.9" bottom="0.79" header="0.5" footer="0.5"/>
  <pageSetup fitToHeight="16"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Malik Ashraf</cp:lastModifiedBy>
  <cp:lastPrinted>2006-01-19T05:17:29Z</cp:lastPrinted>
  <dcterms:created xsi:type="dcterms:W3CDTF">1996-10-14T23:33:28Z</dcterms:created>
  <dcterms:modified xsi:type="dcterms:W3CDTF">2006-01-30T11:04:57Z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