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FCY GBP" sheetId="1" r:id="rId1"/>
    <sheet name="FCY USD" sheetId="2" r:id="rId2"/>
  </sheets>
  <definedNames>
    <definedName name="_xlnm.Print_Area" localSheetId="0">'FCY GBP'!$B$2:$K$28</definedName>
    <definedName name="_xlnm.Print_Area" localSheetId="1">'FCY USD'!$B$3:$K$37</definedName>
    <definedName name="_xlnm.Print_Titles" localSheetId="0">'FCY GBP'!$3:$17</definedName>
    <definedName name="_xlnm.Print_Titles" localSheetId="1">'FCY USD'!$3:$17</definedName>
  </definedNames>
  <calcPr fullCalcOnLoad="1"/>
</workbook>
</file>

<file path=xl/sharedStrings.xml><?xml version="1.0" encoding="utf-8"?>
<sst xmlns="http://schemas.openxmlformats.org/spreadsheetml/2006/main" count="110" uniqueCount="60">
  <si>
    <t xml:space="preserve">Name of
office or branch of
the Banking
Company
</t>
  </si>
  <si>
    <t xml:space="preserve">Name and
address of the
depositor
</t>
  </si>
  <si>
    <t xml:space="preserve">Balance
outstanding
</t>
  </si>
  <si>
    <t xml:space="preserve">Nature of
account
(whether current, savings, fixed or other)
</t>
  </si>
  <si>
    <t xml:space="preserve">Date of last
deposit or withdrawal
</t>
  </si>
  <si>
    <t xml:space="preserve">Reasons, if any, why not operated
upon
</t>
  </si>
  <si>
    <t>Remarks</t>
  </si>
  <si>
    <t>Mall Road Branch</t>
  </si>
  <si>
    <t xml:space="preserve">ESSA GROUP
16/A, L.C.C.H.S., LAHORE CANTT.PH.892097
</t>
  </si>
  <si>
    <t xml:space="preserve">TAHIR SULEMAN
132-P, GULBERG-III, LAHORE.
</t>
  </si>
  <si>
    <t xml:space="preserve">MOHAMMAD KHAQAN BHATTI
17-BAGH ALI ROAD,P.O.BOX 6143,LAHORE
</t>
  </si>
  <si>
    <t xml:space="preserve">ZUBADA BEGUM &amp; ABDUL AZIZ.
4-COOPER ROAD, LAHORE
</t>
  </si>
  <si>
    <t xml:space="preserve">NUSRAT IFTIKHAR
87-X, L.C.C.H.S.,LAHORE CANTT.
</t>
  </si>
  <si>
    <t xml:space="preserve">TARIQ BIN HUSSAIN
13/105, TIPU STREET ISLAM PURA, LAHORE
</t>
  </si>
  <si>
    <t xml:space="preserve">A/c No.             112-2021609-002
FCY CURRENT ACCOUNT
</t>
  </si>
  <si>
    <t xml:space="preserve">A/c No. 
112-2024349-002
FCY CURRENT ACCOUNT
</t>
  </si>
  <si>
    <t xml:space="preserve">A/c No.              112-2027429-104
FCY SAVINGS ACCOUNT
</t>
  </si>
  <si>
    <t xml:space="preserve">A/c No.             112-2006057-102
FCY SAVINGS ACCOUNT
</t>
  </si>
  <si>
    <t>A/c No.             112-2012219-102 FCY SAVINGS ACCOUNT</t>
  </si>
  <si>
    <t xml:space="preserve">A/c No.             112-2025493-102
FCY SAVINGS ACCOUNT
</t>
  </si>
  <si>
    <t xml:space="preserve">A/c No.             112-2031825-102
FCY SAVINGS ACCOUNT
</t>
  </si>
  <si>
    <t>A/c No.                      112-2034573-004 FCY CURRENT ACCOUNT</t>
  </si>
  <si>
    <t>A/c No.                112-2034549-002 FCY CURRENT ACCOUNT</t>
  </si>
  <si>
    <t>A/c # 110-2071819-008 FCY CURRENT ACCOUNT</t>
  </si>
  <si>
    <t>A/c # 110-2071932-008 FCY CURRENT ACCOUNT</t>
  </si>
  <si>
    <t>A/c # 110-2073722-002 FCY CURRENT ACCOUNT</t>
  </si>
  <si>
    <t>A/c # 110-2068044-104 FCY SAVING ACCOUNTS</t>
  </si>
  <si>
    <t>A/c # 110-2059525-108 FCY SAVING ACCOUNTS</t>
  </si>
  <si>
    <t>Quetta Main</t>
  </si>
  <si>
    <t>Said Ali C/O Adnan Traders, Dr. Bano Road, Near Jinnah Road, Quetta</t>
  </si>
  <si>
    <t>A/c # 115-2001276-008 FCY CURRENT ACCOUNT</t>
  </si>
  <si>
    <t>N.A.MARKETING SYSTEMS CORPORATION.
C/O MR.MOHAMMAD SALIM KHALID 8699-BAY E10PARK WAY, BROOKLYNE,E35 NEW YORK NY.11214, U.S.A.</t>
  </si>
  <si>
    <t>GRAYS LEASING LIMITED
701-A 7TH FLOOR CITY TOWERS, 6- K MAIN BOULEVARD GULBERG-II, LAHORE.</t>
  </si>
  <si>
    <t>MUHAMMAD ASHRAF MANSHA
P-149, ST.NO.13,MOHALLA CHABA, FAISALABAD.</t>
  </si>
  <si>
    <t>MOAZZAM ALI 
DMI , DMI, GENEVA</t>
  </si>
  <si>
    <t>A/c No.                   112-2006286-104
FCY CURRENT ACCOUNT</t>
  </si>
  <si>
    <t>STONE CRAFT INDUSTRIES LIMITED, 1ST. FLOOR, 9-C, SOUTH PARK AVENUE, PHASE 11 EXTENSION, DEFENCE HOUSING AUTHORTIY - K</t>
  </si>
  <si>
    <t>SALPA AVIATION (PVT) LTD., SHOP 10 AMBER PRIDE, PLOT - 13-A, BLOCK -6, P.E.C.H.S., KARACHI.</t>
  </si>
  <si>
    <t>ADEL BILGAIS AHMAD MAHDAI, FL 3115 BLOCK 4, GULSHAN-E-IQBAL, KARACHI.</t>
  </si>
  <si>
    <t xml:space="preserve">SHEIKH MUKARRAM ALI/ALIYA ALI, 2, LEVANA CLOSE VICTORIA DRIV, LONDON - SW196NP, U.K., </t>
  </si>
  <si>
    <t xml:space="preserve">BHOJA LINES (PVT) LTD, BHOJA TERRACE,, SHARAH E LIAQUAT, KARACHI, </t>
  </si>
  <si>
    <t>Karachi Main</t>
  </si>
  <si>
    <t>ANNEXURE – A</t>
  </si>
  <si>
    <t>FORM-XI</t>
  </si>
  <si>
    <t>THE BANKING COMPANIES ORDINANCE, 1962</t>
  </si>
  <si>
    <t>FORM XI</t>
  </si>
  <si>
    <t>(Return of Unclaimed accounts in Pakistan which have not been operated</t>
  </si>
  <si>
    <t xml:space="preserve">upon for 10 years or more as on the date of the return) </t>
  </si>
  <si>
    <t>As on the 31st  December 2006</t>
  </si>
  <si>
    <t>Name of the Banking Company:  FAYSAL BANK LTD MAIN BRANCH KARACHI.</t>
  </si>
  <si>
    <t xml:space="preserve">Date …………………….. </t>
  </si>
  <si>
    <t>Signature ……………………..</t>
  </si>
  <si>
    <r>
      <t xml:space="preserve">Name and designation of the officer submitting the return </t>
    </r>
    <r>
      <rPr>
        <b/>
        <sz val="10"/>
        <rFont val="Arial"/>
        <family val="2"/>
      </rPr>
      <t>Mr. Jamal Yousuf, Manager Operations</t>
    </r>
  </si>
  <si>
    <t>Atajanavih Group of Co. C/O A.K. Traders Al-Shahab Building Jinnah Road, Quetta</t>
  </si>
  <si>
    <t>A/c # 115-2003341-008 FCY CURRENT ACCOUNT</t>
  </si>
  <si>
    <t>USD</t>
  </si>
  <si>
    <t>GBP</t>
  </si>
  <si>
    <t>Amount in original currency</t>
  </si>
  <si>
    <t>Currency</t>
  </si>
  <si>
    <t>Exchange Rate Applied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</si>
</sst>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00000"/>
    <numFmt numFmtId="170" formatCode="0.0"/>
    <numFmt numFmtId="171" formatCode="0.000"/>
    <numFmt numFmtId="172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43" fontId="0" fillId="0" borderId="1" xfId="15" applyBorder="1" applyAlignment="1">
      <alignment wrapText="1"/>
    </xf>
    <xf numFmtId="0" fontId="2" fillId="0" borderId="1" xfId="0" applyFont="1" applyBorder="1" applyAlignment="1">
      <alignment wrapText="1"/>
    </xf>
    <xf numFmtId="43" fontId="0" fillId="0" borderId="1" xfId="15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0" fontId="0" fillId="0" borderId="1" xfId="0" applyBorder="1" applyAlignment="1">
      <alignment vertical="center" wrapText="1"/>
    </xf>
    <xf numFmtId="43" fontId="0" fillId="0" borderId="1" xfId="15" applyBorder="1" applyAlignment="1">
      <alignment/>
    </xf>
    <xf numFmtId="43" fontId="0" fillId="0" borderId="0" xfId="15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3" fontId="3" fillId="0" borderId="0" xfId="15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0" fillId="0" borderId="1" xfId="0" applyNumberFormat="1" applyBorder="1" applyAlignment="1">
      <alignment/>
    </xf>
    <xf numFmtId="43" fontId="1" fillId="0" borderId="2" xfId="15" applyFont="1" applyBorder="1" applyAlignment="1">
      <alignment/>
    </xf>
    <xf numFmtId="43" fontId="0" fillId="0" borderId="3" xfId="15" applyBorder="1" applyAlignment="1">
      <alignment/>
    </xf>
    <xf numFmtId="43" fontId="0" fillId="0" borderId="3" xfId="15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tabSelected="1" workbookViewId="0" topLeftCell="D16">
      <selection activeCell="J28" sqref="J28"/>
    </sheetView>
  </sheetViews>
  <sheetFormatPr defaultColWidth="9.140625" defaultRowHeight="12.75"/>
  <cols>
    <col min="1" max="1" width="9.421875" style="2" bestFit="1" customWidth="1"/>
    <col min="2" max="2" width="12.00390625" style="2" customWidth="1"/>
    <col min="3" max="3" width="28.7109375" style="2" customWidth="1"/>
    <col min="4" max="4" width="11.00390625" style="2" customWidth="1"/>
    <col min="5" max="5" width="19.421875" style="2" customWidth="1"/>
    <col min="6" max="6" width="14.7109375" style="2" bestFit="1" customWidth="1"/>
    <col min="7" max="7" width="11.421875" style="2" customWidth="1"/>
    <col min="8" max="8" width="14.57421875" style="2" bestFit="1" customWidth="1"/>
    <col min="9" max="9" width="11.421875" style="2" customWidth="1"/>
    <col min="10" max="10" width="9.140625" style="15" customWidth="1"/>
    <col min="11" max="16384" width="9.140625" style="2" customWidth="1"/>
  </cols>
  <sheetData>
    <row r="3" ht="12.75">
      <c r="H3" s="2" t="s">
        <v>42</v>
      </c>
    </row>
    <row r="4" spans="2:9" ht="12.75">
      <c r="B4" s="27" t="s">
        <v>43</v>
      </c>
      <c r="C4" s="27"/>
      <c r="D4" s="27"/>
      <c r="E4" s="27"/>
      <c r="F4" s="27"/>
      <c r="G4" s="27"/>
      <c r="H4" s="27"/>
      <c r="I4" s="17"/>
    </row>
    <row r="5" spans="2:9" ht="12.75">
      <c r="B5" s="3"/>
      <c r="C5" s="3"/>
      <c r="D5" s="3"/>
      <c r="E5" s="3"/>
      <c r="F5" s="3"/>
      <c r="G5" s="3"/>
      <c r="H5" s="3"/>
      <c r="I5" s="3"/>
    </row>
    <row r="6" spans="2:9" ht="12.75">
      <c r="B6" s="27" t="s">
        <v>44</v>
      </c>
      <c r="C6" s="27"/>
      <c r="D6" s="27"/>
      <c r="E6" s="27"/>
      <c r="F6" s="27"/>
      <c r="G6" s="27"/>
      <c r="H6" s="27"/>
      <c r="I6" s="17"/>
    </row>
    <row r="7" spans="2:9" ht="12.75">
      <c r="B7" s="27" t="s">
        <v>45</v>
      </c>
      <c r="C7" s="27"/>
      <c r="D7" s="27"/>
      <c r="E7" s="27"/>
      <c r="F7" s="27"/>
      <c r="G7" s="27"/>
      <c r="H7" s="27"/>
      <c r="I7" s="17"/>
    </row>
    <row r="8" spans="2:9" ht="12.75">
      <c r="B8" s="28" t="s">
        <v>46</v>
      </c>
      <c r="C8" s="28"/>
      <c r="D8" s="28"/>
      <c r="E8" s="28"/>
      <c r="F8" s="28"/>
      <c r="G8" s="28"/>
      <c r="H8" s="28"/>
      <c r="I8" s="18"/>
    </row>
    <row r="9" spans="2:9" ht="12.75">
      <c r="B9" s="28" t="s">
        <v>47</v>
      </c>
      <c r="C9" s="28"/>
      <c r="D9" s="28"/>
      <c r="E9" s="28"/>
      <c r="F9" s="28"/>
      <c r="G9" s="28"/>
      <c r="H9" s="28"/>
      <c r="I9" s="18"/>
    </row>
    <row r="10" spans="2:9" ht="12.75">
      <c r="B10" s="28" t="s">
        <v>48</v>
      </c>
      <c r="C10" s="28"/>
      <c r="D10" s="28"/>
      <c r="E10" s="28"/>
      <c r="F10" s="28"/>
      <c r="G10" s="28"/>
      <c r="H10" s="28"/>
      <c r="I10" s="18"/>
    </row>
    <row r="12" spans="2:9" ht="12.75">
      <c r="B12" s="29" t="s">
        <v>49</v>
      </c>
      <c r="C12" s="29"/>
      <c r="D12" s="29"/>
      <c r="E12" s="29"/>
      <c r="F12" s="29"/>
      <c r="G12" s="29"/>
      <c r="H12" s="29"/>
      <c r="I12" s="19"/>
    </row>
    <row r="13" spans="2:9" ht="12.75">
      <c r="B13" s="29" t="s">
        <v>52</v>
      </c>
      <c r="C13" s="29"/>
      <c r="D13" s="29"/>
      <c r="E13" s="29"/>
      <c r="F13" s="29"/>
      <c r="G13" s="29"/>
      <c r="H13" s="29"/>
      <c r="I13" s="19"/>
    </row>
    <row r="16" spans="2:11" ht="76.5"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59</v>
      </c>
      <c r="J16" s="4" t="s">
        <v>57</v>
      </c>
      <c r="K16" s="4" t="s">
        <v>58</v>
      </c>
    </row>
    <row r="17" spans="2:11" ht="12.7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/>
      <c r="J17" s="5"/>
      <c r="K17" s="5"/>
    </row>
    <row r="18" spans="1:12" ht="51">
      <c r="A18">
        <v>110</v>
      </c>
      <c r="B18" s="4" t="s">
        <v>41</v>
      </c>
      <c r="C18" s="4" t="s">
        <v>39</v>
      </c>
      <c r="D18" s="7">
        <f>+I18*J18</f>
        <v>1492.3488</v>
      </c>
      <c r="E18" s="4" t="s">
        <v>26</v>
      </c>
      <c r="F18" s="6">
        <v>35253</v>
      </c>
      <c r="G18" s="1"/>
      <c r="H18" s="1"/>
      <c r="I18" s="1">
        <v>124.3624</v>
      </c>
      <c r="J18" s="14">
        <v>12</v>
      </c>
      <c r="K18" s="1" t="s">
        <v>56</v>
      </c>
      <c r="L18" s="16">
        <f>ROUND(J18,2)</f>
        <v>12</v>
      </c>
    </row>
    <row r="19" spans="1:12" ht="64.5">
      <c r="A19" s="2">
        <v>112</v>
      </c>
      <c r="B19" s="8" t="s">
        <v>7</v>
      </c>
      <c r="C19" s="4" t="s">
        <v>9</v>
      </c>
      <c r="D19" s="7">
        <f>+I19*J19</f>
        <v>553.41268</v>
      </c>
      <c r="E19" s="4" t="s">
        <v>16</v>
      </c>
      <c r="F19" s="6">
        <v>34834</v>
      </c>
      <c r="G19" s="1"/>
      <c r="H19" s="1"/>
      <c r="I19" s="1">
        <v>124.3624</v>
      </c>
      <c r="J19" s="14">
        <v>4.45</v>
      </c>
      <c r="K19" s="1" t="s">
        <v>56</v>
      </c>
      <c r="L19" s="16">
        <f>ROUND(J19,2)</f>
        <v>4.45</v>
      </c>
    </row>
    <row r="20" spans="1:12" ht="64.5">
      <c r="A20" s="2">
        <v>112</v>
      </c>
      <c r="B20" s="8" t="s">
        <v>7</v>
      </c>
      <c r="C20" s="4" t="s">
        <v>32</v>
      </c>
      <c r="D20" s="7">
        <f>+I20*J20</f>
        <v>2433.772168</v>
      </c>
      <c r="E20" s="4" t="s">
        <v>21</v>
      </c>
      <c r="F20" s="6">
        <v>35376</v>
      </c>
      <c r="G20" s="1"/>
      <c r="H20" s="1"/>
      <c r="I20" s="1">
        <v>124.3624</v>
      </c>
      <c r="J20" s="14">
        <v>19.57</v>
      </c>
      <c r="K20" s="1" t="s">
        <v>56</v>
      </c>
      <c r="L20" s="16">
        <f>ROUND(J20,2)</f>
        <v>19.57</v>
      </c>
    </row>
    <row r="21" spans="1:12" ht="52.5" thickBot="1">
      <c r="A21" s="2">
        <v>112</v>
      </c>
      <c r="B21" s="8" t="s">
        <v>7</v>
      </c>
      <c r="C21" s="4" t="s">
        <v>34</v>
      </c>
      <c r="D21" s="7">
        <f>+I21*J21</f>
        <v>1492.3488</v>
      </c>
      <c r="E21" s="4" t="s">
        <v>35</v>
      </c>
      <c r="F21" s="6">
        <v>34738</v>
      </c>
      <c r="G21" s="1"/>
      <c r="H21" s="1"/>
      <c r="I21" s="1">
        <v>124.3624</v>
      </c>
      <c r="J21" s="26">
        <v>12</v>
      </c>
      <c r="K21" s="1" t="s">
        <v>56</v>
      </c>
      <c r="L21" s="16">
        <f>ROUND(J21,2)</f>
        <v>12</v>
      </c>
    </row>
    <row r="22" spans="4:10" ht="13.5" thickBot="1">
      <c r="D22" s="15">
        <f>SUM(D18:D21)</f>
        <v>5971.882448</v>
      </c>
      <c r="E22" s="20">
        <v>71331.00991851091</v>
      </c>
      <c r="F22" s="21">
        <f>+E22+D22</f>
        <v>77302.89236651092</v>
      </c>
      <c r="G22" s="22">
        <v>77147</v>
      </c>
      <c r="J22" s="24">
        <f>SUM(J18:J21)</f>
        <v>48.019999999999996</v>
      </c>
    </row>
    <row r="23" spans="4:7" ht="12.75">
      <c r="D23" s="20">
        <v>5614.89</v>
      </c>
      <c r="E23" s="22"/>
      <c r="F23" s="11"/>
      <c r="G23" s="21">
        <f>+G22-F22</f>
        <v>-155.89236651091778</v>
      </c>
    </row>
    <row r="24" spans="2:4" ht="12.75">
      <c r="B24" s="10"/>
      <c r="D24" s="21">
        <f>+D22-D23</f>
        <v>356.99244799999997</v>
      </c>
    </row>
    <row r="27" spans="2:7" ht="12.75">
      <c r="B27" s="2" t="s">
        <v>50</v>
      </c>
      <c r="G27" s="2" t="s">
        <v>51</v>
      </c>
    </row>
  </sheetData>
  <mergeCells count="8">
    <mergeCell ref="B13:H13"/>
    <mergeCell ref="B9:H9"/>
    <mergeCell ref="B10:H10"/>
    <mergeCell ref="B12:H12"/>
    <mergeCell ref="B4:H4"/>
    <mergeCell ref="B6:H6"/>
    <mergeCell ref="B7:H7"/>
    <mergeCell ref="B8:H8"/>
  </mergeCells>
  <printOptions/>
  <pageMargins left="0.46" right="0.26" top="0.42" bottom="0.34" header="0.2" footer="0.23"/>
  <pageSetup fitToHeight="2" fitToWidth="1" horizontalDpi="600" verticalDpi="600" orientation="portrait" paperSize="9" scale="69" r:id="rId1"/>
  <headerFooter alignWithMargins="0">
    <oddHeader>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view="pageBreakPreview" zoomScaleSheetLayoutView="100" workbookViewId="0" topLeftCell="E28">
      <selection activeCell="G52" sqref="G52"/>
    </sheetView>
  </sheetViews>
  <sheetFormatPr defaultColWidth="9.140625" defaultRowHeight="12.75"/>
  <cols>
    <col min="1" max="1" width="9.421875" style="2" bestFit="1" customWidth="1"/>
    <col min="2" max="2" width="12.00390625" style="2" customWidth="1"/>
    <col min="3" max="3" width="28.7109375" style="2" customWidth="1"/>
    <col min="4" max="4" width="11.00390625" style="2" customWidth="1"/>
    <col min="5" max="5" width="19.8515625" style="2" customWidth="1"/>
    <col min="6" max="6" width="14.7109375" style="2" bestFit="1" customWidth="1"/>
    <col min="7" max="7" width="11.421875" style="2" customWidth="1"/>
    <col min="8" max="8" width="21.28125" style="2" customWidth="1"/>
    <col min="9" max="9" width="11.421875" style="2" customWidth="1"/>
    <col min="10" max="10" width="9.140625" style="12" customWidth="1"/>
    <col min="11" max="16384" width="9.140625" style="2" customWidth="1"/>
  </cols>
  <sheetData>
    <row r="3" ht="12.75">
      <c r="H3" s="2" t="s">
        <v>42</v>
      </c>
    </row>
    <row r="4" spans="2:9" ht="12.75">
      <c r="B4" s="27" t="s">
        <v>43</v>
      </c>
      <c r="C4" s="27"/>
      <c r="D4" s="27"/>
      <c r="E4" s="27"/>
      <c r="F4" s="27"/>
      <c r="G4" s="27"/>
      <c r="H4" s="27"/>
      <c r="I4" s="17"/>
    </row>
    <row r="5" spans="2:9" ht="12.75">
      <c r="B5" s="3"/>
      <c r="C5" s="3"/>
      <c r="D5" s="3"/>
      <c r="E5" s="3"/>
      <c r="F5" s="3"/>
      <c r="G5" s="3"/>
      <c r="H5" s="3"/>
      <c r="I5" s="3"/>
    </row>
    <row r="6" spans="2:9" ht="12.75">
      <c r="B6" s="27" t="s">
        <v>44</v>
      </c>
      <c r="C6" s="27"/>
      <c r="D6" s="27"/>
      <c r="E6" s="27"/>
      <c r="F6" s="27"/>
      <c r="G6" s="27"/>
      <c r="H6" s="27"/>
      <c r="I6" s="17"/>
    </row>
    <row r="7" spans="2:9" ht="12.75">
      <c r="B7" s="27" t="s">
        <v>45</v>
      </c>
      <c r="C7" s="27"/>
      <c r="D7" s="27"/>
      <c r="E7" s="27"/>
      <c r="F7" s="27"/>
      <c r="G7" s="27"/>
      <c r="H7" s="27"/>
      <c r="I7" s="17"/>
    </row>
    <row r="8" spans="2:9" ht="12.75">
      <c r="B8" s="28" t="s">
        <v>46</v>
      </c>
      <c r="C8" s="28"/>
      <c r="D8" s="28"/>
      <c r="E8" s="28"/>
      <c r="F8" s="28"/>
      <c r="G8" s="28"/>
      <c r="H8" s="28"/>
      <c r="I8" s="18"/>
    </row>
    <row r="9" spans="2:9" ht="12.75">
      <c r="B9" s="28" t="s">
        <v>47</v>
      </c>
      <c r="C9" s="28"/>
      <c r="D9" s="28"/>
      <c r="E9" s="28"/>
      <c r="F9" s="28"/>
      <c r="G9" s="28"/>
      <c r="H9" s="28"/>
      <c r="I9" s="18"/>
    </row>
    <row r="10" spans="2:9" ht="12.75">
      <c r="B10" s="28" t="s">
        <v>48</v>
      </c>
      <c r="C10" s="28"/>
      <c r="D10" s="28"/>
      <c r="E10" s="28"/>
      <c r="F10" s="28"/>
      <c r="G10" s="28"/>
      <c r="H10" s="28"/>
      <c r="I10" s="18"/>
    </row>
    <row r="12" spans="2:9" ht="12.75">
      <c r="B12" s="29" t="s">
        <v>49</v>
      </c>
      <c r="C12" s="29"/>
      <c r="D12" s="29"/>
      <c r="E12" s="29"/>
      <c r="F12" s="29"/>
      <c r="G12" s="29"/>
      <c r="H12" s="29"/>
      <c r="I12" s="19"/>
    </row>
    <row r="13" spans="2:9" ht="12.75">
      <c r="B13" s="29" t="s">
        <v>52</v>
      </c>
      <c r="C13" s="29"/>
      <c r="D13" s="29"/>
      <c r="E13" s="29"/>
      <c r="F13" s="29"/>
      <c r="G13" s="29"/>
      <c r="H13" s="29"/>
      <c r="I13" s="19"/>
    </row>
    <row r="16" spans="2:11" ht="76.5"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59</v>
      </c>
      <c r="J16" s="4" t="s">
        <v>57</v>
      </c>
      <c r="K16" s="4" t="s">
        <v>58</v>
      </c>
    </row>
    <row r="17" spans="2:11" ht="12.7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/>
      <c r="J17" s="5"/>
      <c r="K17" s="5"/>
    </row>
    <row r="18" spans="1:12" ht="76.5">
      <c r="A18">
        <v>110</v>
      </c>
      <c r="B18" s="4" t="s">
        <v>41</v>
      </c>
      <c r="C18" s="4" t="s">
        <v>36</v>
      </c>
      <c r="D18" s="7">
        <f>+I18*J18</f>
        <v>2292.612236906912</v>
      </c>
      <c r="E18" s="4" t="s">
        <v>23</v>
      </c>
      <c r="F18" s="6">
        <v>35249</v>
      </c>
      <c r="G18" s="1"/>
      <c r="H18" s="1"/>
      <c r="I18" s="23">
        <v>60.635</v>
      </c>
      <c r="J18" s="9">
        <v>37.81004761122969</v>
      </c>
      <c r="K18" s="1" t="s">
        <v>55</v>
      </c>
      <c r="L18" s="16">
        <f>ROUND(J18,2)</f>
        <v>37.81</v>
      </c>
    </row>
    <row r="19" spans="1:12" ht="51">
      <c r="A19">
        <v>110</v>
      </c>
      <c r="B19" s="4" t="s">
        <v>41</v>
      </c>
      <c r="C19" s="4" t="s">
        <v>37</v>
      </c>
      <c r="D19" s="7">
        <f aca="true" t="shared" si="0" ref="D19:D30">+I19*J19</f>
        <v>41459.786007223775</v>
      </c>
      <c r="E19" s="4" t="s">
        <v>24</v>
      </c>
      <c r="F19" s="6">
        <v>35362</v>
      </c>
      <c r="G19" s="1"/>
      <c r="H19" s="1"/>
      <c r="I19" s="23">
        <v>60.635</v>
      </c>
      <c r="J19" s="9">
        <v>683.7599737317354</v>
      </c>
      <c r="K19" s="1" t="s">
        <v>55</v>
      </c>
      <c r="L19" s="16">
        <f aca="true" t="shared" si="1" ref="L19:L30">ROUND(J19,2)</f>
        <v>683.76</v>
      </c>
    </row>
    <row r="20" spans="1:12" ht="38.25">
      <c r="A20">
        <v>110</v>
      </c>
      <c r="B20" s="4" t="s">
        <v>41</v>
      </c>
      <c r="C20" s="4" t="s">
        <v>38</v>
      </c>
      <c r="D20" s="7">
        <f t="shared" si="0"/>
        <v>8508.302005417829</v>
      </c>
      <c r="E20" s="4" t="s">
        <v>25</v>
      </c>
      <c r="F20" s="6">
        <v>35417</v>
      </c>
      <c r="G20" s="1"/>
      <c r="H20" s="1"/>
      <c r="I20" s="23">
        <v>60.635</v>
      </c>
      <c r="J20" s="9">
        <v>140.3199802988015</v>
      </c>
      <c r="K20" s="1" t="s">
        <v>55</v>
      </c>
      <c r="L20" s="16">
        <f t="shared" si="1"/>
        <v>140.32</v>
      </c>
    </row>
    <row r="21" spans="1:12" ht="38.25">
      <c r="A21">
        <v>110</v>
      </c>
      <c r="B21" s="4" t="s">
        <v>41</v>
      </c>
      <c r="C21" s="4" t="s">
        <v>40</v>
      </c>
      <c r="D21" s="7">
        <f t="shared" si="0"/>
        <v>704.5745189624035</v>
      </c>
      <c r="E21" s="4" t="s">
        <v>27</v>
      </c>
      <c r="F21" s="6">
        <v>35253</v>
      </c>
      <c r="G21" s="1"/>
      <c r="H21" s="1"/>
      <c r="I21" s="23">
        <v>60.635</v>
      </c>
      <c r="J21" s="9">
        <v>11.619931045805286</v>
      </c>
      <c r="K21" s="1" t="s">
        <v>55</v>
      </c>
      <c r="L21" s="16">
        <f t="shared" si="1"/>
        <v>11.62</v>
      </c>
    </row>
    <row r="22" spans="1:12" ht="77.25">
      <c r="A22" s="2">
        <v>112</v>
      </c>
      <c r="B22" s="8" t="s">
        <v>7</v>
      </c>
      <c r="C22" s="4" t="s">
        <v>31</v>
      </c>
      <c r="D22" s="7">
        <f t="shared" si="0"/>
        <v>2910.48</v>
      </c>
      <c r="E22" s="4" t="s">
        <v>14</v>
      </c>
      <c r="F22" s="6">
        <v>35011</v>
      </c>
      <c r="G22" s="1"/>
      <c r="H22" s="1"/>
      <c r="I22" s="23">
        <v>60.635</v>
      </c>
      <c r="J22" s="9">
        <v>48</v>
      </c>
      <c r="K22" s="1" t="s">
        <v>55</v>
      </c>
      <c r="L22" s="16">
        <f t="shared" si="1"/>
        <v>48</v>
      </c>
    </row>
    <row r="23" spans="1:12" ht="64.5">
      <c r="A23" s="2">
        <v>112</v>
      </c>
      <c r="B23" s="8" t="s">
        <v>7</v>
      </c>
      <c r="C23" s="4" t="s">
        <v>8</v>
      </c>
      <c r="D23" s="7">
        <f t="shared" si="0"/>
        <v>1698.38635</v>
      </c>
      <c r="E23" s="4" t="s">
        <v>15</v>
      </c>
      <c r="F23" s="6">
        <v>34801</v>
      </c>
      <c r="G23" s="1"/>
      <c r="H23" s="1"/>
      <c r="I23" s="23">
        <v>60.635</v>
      </c>
      <c r="J23" s="9">
        <v>28.01</v>
      </c>
      <c r="K23" s="1" t="s">
        <v>55</v>
      </c>
      <c r="L23" s="16">
        <f t="shared" si="1"/>
        <v>28.01</v>
      </c>
    </row>
    <row r="24" spans="1:12" ht="64.5">
      <c r="A24" s="2">
        <v>112</v>
      </c>
      <c r="B24" s="8" t="s">
        <v>7</v>
      </c>
      <c r="C24" s="4" t="s">
        <v>10</v>
      </c>
      <c r="D24" s="7">
        <f t="shared" si="0"/>
        <v>54.5715</v>
      </c>
      <c r="E24" s="4" t="s">
        <v>17</v>
      </c>
      <c r="F24" s="6">
        <v>34956</v>
      </c>
      <c r="G24" s="1"/>
      <c r="H24" s="1"/>
      <c r="I24" s="23">
        <v>60.635</v>
      </c>
      <c r="J24" s="9">
        <v>0.9</v>
      </c>
      <c r="K24" s="1" t="s">
        <v>55</v>
      </c>
      <c r="L24" s="16">
        <f t="shared" si="1"/>
        <v>0.9</v>
      </c>
    </row>
    <row r="25" spans="1:12" ht="51.75">
      <c r="A25" s="2">
        <v>112</v>
      </c>
      <c r="B25" s="8" t="s">
        <v>7</v>
      </c>
      <c r="C25" s="4" t="s">
        <v>11</v>
      </c>
      <c r="D25" s="7">
        <f t="shared" si="0"/>
        <v>54.5715</v>
      </c>
      <c r="E25" s="4" t="s">
        <v>18</v>
      </c>
      <c r="F25" s="6">
        <v>34746</v>
      </c>
      <c r="G25" s="1"/>
      <c r="H25" s="1"/>
      <c r="I25" s="23">
        <v>60.635</v>
      </c>
      <c r="J25" s="9">
        <v>0.9</v>
      </c>
      <c r="K25" s="1" t="s">
        <v>55</v>
      </c>
      <c r="L25" s="16">
        <f t="shared" si="1"/>
        <v>0.9</v>
      </c>
    </row>
    <row r="26" spans="1:12" ht="64.5">
      <c r="A26" s="2">
        <v>112</v>
      </c>
      <c r="B26" s="8" t="s">
        <v>7</v>
      </c>
      <c r="C26" s="4" t="s">
        <v>12</v>
      </c>
      <c r="D26" s="7">
        <f t="shared" si="0"/>
        <v>121.27</v>
      </c>
      <c r="E26" s="4" t="s">
        <v>19</v>
      </c>
      <c r="F26" s="6">
        <v>34884</v>
      </c>
      <c r="G26" s="1"/>
      <c r="H26" s="1"/>
      <c r="I26" s="23">
        <v>60.635</v>
      </c>
      <c r="J26" s="9">
        <v>2</v>
      </c>
      <c r="K26" s="1" t="s">
        <v>55</v>
      </c>
      <c r="L26" s="16">
        <f t="shared" si="1"/>
        <v>2</v>
      </c>
    </row>
    <row r="27" spans="1:12" ht="64.5">
      <c r="A27" s="2">
        <v>112</v>
      </c>
      <c r="B27" s="8" t="s">
        <v>7</v>
      </c>
      <c r="C27" s="4" t="s">
        <v>13</v>
      </c>
      <c r="D27" s="7">
        <f t="shared" si="0"/>
        <v>22.43495</v>
      </c>
      <c r="E27" s="4" t="s">
        <v>20</v>
      </c>
      <c r="F27" s="6">
        <v>34864</v>
      </c>
      <c r="G27" s="1"/>
      <c r="H27" s="1"/>
      <c r="I27" s="23">
        <v>60.635</v>
      </c>
      <c r="J27" s="9">
        <v>0.37</v>
      </c>
      <c r="K27" s="1" t="s">
        <v>55</v>
      </c>
      <c r="L27" s="16">
        <f t="shared" si="1"/>
        <v>0.37</v>
      </c>
    </row>
    <row r="28" spans="1:12" ht="51.75">
      <c r="A28" s="2">
        <v>112</v>
      </c>
      <c r="B28" s="8" t="s">
        <v>7</v>
      </c>
      <c r="C28" s="4" t="s">
        <v>33</v>
      </c>
      <c r="D28" s="7">
        <f t="shared" si="0"/>
        <v>4408.77085</v>
      </c>
      <c r="E28" s="4" t="s">
        <v>22</v>
      </c>
      <c r="F28" s="6">
        <v>35355</v>
      </c>
      <c r="G28" s="1"/>
      <c r="H28" s="1"/>
      <c r="I28" s="23">
        <v>60.635</v>
      </c>
      <c r="J28" s="9">
        <v>72.71</v>
      </c>
      <c r="K28" s="1" t="s">
        <v>55</v>
      </c>
      <c r="L28" s="16">
        <f t="shared" si="1"/>
        <v>72.71</v>
      </c>
    </row>
    <row r="29" spans="1:12" ht="38.25">
      <c r="A29">
        <v>115</v>
      </c>
      <c r="B29" s="4" t="s">
        <v>28</v>
      </c>
      <c r="C29" s="4" t="s">
        <v>29</v>
      </c>
      <c r="D29" s="7">
        <f t="shared" si="0"/>
        <v>3031.75</v>
      </c>
      <c r="E29" s="4" t="s">
        <v>30</v>
      </c>
      <c r="F29" s="6">
        <v>35234</v>
      </c>
      <c r="G29" s="1"/>
      <c r="H29" s="1"/>
      <c r="I29" s="23">
        <v>60.635</v>
      </c>
      <c r="J29" s="9">
        <v>50</v>
      </c>
      <c r="K29" s="1" t="s">
        <v>55</v>
      </c>
      <c r="L29" s="16">
        <f t="shared" si="1"/>
        <v>50</v>
      </c>
    </row>
    <row r="30" spans="1:12" ht="39" thickBot="1">
      <c r="A30">
        <v>115</v>
      </c>
      <c r="B30" s="4" t="s">
        <v>28</v>
      </c>
      <c r="C30" s="13" t="s">
        <v>53</v>
      </c>
      <c r="D30" s="7">
        <f t="shared" si="0"/>
        <v>6063.5</v>
      </c>
      <c r="E30" s="4" t="s">
        <v>54</v>
      </c>
      <c r="F30" s="6">
        <v>35152</v>
      </c>
      <c r="G30" s="1"/>
      <c r="H30" s="1"/>
      <c r="I30" s="23">
        <v>60.635</v>
      </c>
      <c r="J30" s="25">
        <v>100</v>
      </c>
      <c r="K30" s="1" t="s">
        <v>55</v>
      </c>
      <c r="L30" s="16">
        <f t="shared" si="1"/>
        <v>100</v>
      </c>
    </row>
    <row r="31" spans="4:10" ht="13.5" thickBot="1">
      <c r="D31" s="15">
        <f>SUM(D18:D30)</f>
        <v>71331.00991851091</v>
      </c>
      <c r="J31" s="24">
        <f>SUM(J18:J30)</f>
        <v>1176.399932687572</v>
      </c>
    </row>
    <row r="32" ht="12.75">
      <c r="D32" s="20">
        <v>71469.11</v>
      </c>
    </row>
    <row r="33" spans="2:6" ht="12.75">
      <c r="B33" s="10"/>
      <c r="D33" s="21">
        <f>+D31-D32</f>
        <v>-138.10008148908673</v>
      </c>
      <c r="F33" s="11"/>
    </row>
    <row r="36" spans="2:7" ht="12.75">
      <c r="B36" s="2" t="s">
        <v>50</v>
      </c>
      <c r="G36" s="2" t="s">
        <v>51</v>
      </c>
    </row>
  </sheetData>
  <mergeCells count="8">
    <mergeCell ref="B4:H4"/>
    <mergeCell ref="B6:H6"/>
    <mergeCell ref="B7:H7"/>
    <mergeCell ref="B8:H8"/>
    <mergeCell ref="B13:H13"/>
    <mergeCell ref="B9:H9"/>
    <mergeCell ref="B10:H10"/>
    <mergeCell ref="B12:H12"/>
  </mergeCells>
  <printOptions/>
  <pageMargins left="0.22" right="0.16" top="0.42" bottom="0.34" header="0.2" footer="0.23"/>
  <pageSetup fitToHeight="2" fitToWidth="1" horizontalDpi="600" verticalDpi="600" orientation="portrait" paperSize="9" scale="67" r:id="rId1"/>
  <headerFooter alignWithMargins="0">
    <oddHeader>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2007-10-22T05:07:44Z</cp:lastPrinted>
  <dcterms:created xsi:type="dcterms:W3CDTF">2007-01-22T07:25:20Z</dcterms:created>
  <dcterms:modified xsi:type="dcterms:W3CDTF">2008-03-12T11:23:03Z</dcterms:modified>
  <cp:category/>
  <cp:version/>
  <cp:contentType/>
  <cp:contentStatus/>
</cp:coreProperties>
</file>