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60" tabRatio="871" activeTab="0"/>
  </bookViews>
  <sheets>
    <sheet name="Consolidated FROZEN USD" sheetId="1" r:id="rId1"/>
    <sheet name="Consolidated FROZEN GBP " sheetId="2" r:id="rId2"/>
  </sheets>
  <definedNames>
    <definedName name="_xlnm.Print_Area" localSheetId="1">'Consolidated FROZEN GBP '!$A$1:$L$14</definedName>
    <definedName name="_xlnm.Print_Area" localSheetId="0">'Consolidated FROZEN USD'!$A$1:$L$26</definedName>
  </definedNames>
  <calcPr fullCalcOnLoad="1"/>
</workbook>
</file>

<file path=xl/sharedStrings.xml><?xml version="1.0" encoding="utf-8"?>
<sst xmlns="http://schemas.openxmlformats.org/spreadsheetml/2006/main" count="154" uniqueCount="66">
  <si>
    <t>FORM XI (SEE RULE 17)</t>
  </si>
  <si>
    <t>BALANCE OUTSTANDING</t>
  </si>
  <si>
    <t xml:space="preserve">ACCOUNTS IN PAKISTAN WHICH HAVE NOT BEEN OPERATED UPON FOR 10 YEARS OR MORE AS ON THE DATE OF </t>
  </si>
  <si>
    <t>NAME OF PROVINCE WHERE BRANCH IS LOCATED</t>
  </si>
  <si>
    <t>SIND</t>
  </si>
  <si>
    <t>CURRENT</t>
  </si>
  <si>
    <t>NAME OF THE BRANCH</t>
  </si>
  <si>
    <t>DATE OF LAST DEPOSITS OR WITHDRAWAL</t>
  </si>
  <si>
    <t>CONSOLIDATED TOTAL</t>
  </si>
  <si>
    <t>Crescent Commercial Bank Limied-S.I.T.E Branch Karachi (Ex Doha Bank)</t>
  </si>
  <si>
    <t xml:space="preserve">MASROOR KAMAL  /   A-426 BLOCK 5,GULSHAN-E-IQBAL KARACHI. </t>
  </si>
  <si>
    <t>Saving GBP  a/c #  02304701</t>
  </si>
  <si>
    <t>LIN CHEN SHAN  /   H.NO 2B/10 10TH FLOOR SEA CLIFF CLIFTON</t>
  </si>
  <si>
    <t>Current USD  a/c #  01208322</t>
  </si>
  <si>
    <t>1995</t>
  </si>
  <si>
    <t>MANSOOR KAMAL  /   A.426 BLOCK 5 GULSHAN-E-IQBAL KARACHI</t>
  </si>
  <si>
    <t>Saving USD  a/c  #  02202384</t>
  </si>
  <si>
    <t xml:space="preserve">SYED KHALID MANSOOR  /   B.2/42 NATIONAL COMPLEX KARACHI </t>
  </si>
  <si>
    <t>Saving USD  a/c  #  02202420</t>
  </si>
  <si>
    <t>MUHAMMAD ADIL  /   14-A-I SUNSET STREET PHASE 2 (EXT) KARACHI</t>
  </si>
  <si>
    <t>Saving USD  a/c  #  02202497</t>
  </si>
  <si>
    <t>AIJAZ ALI PANJU &amp; TAHERA PANJU  /   G/2/1 BLOCK 8 3/14 BEAUTIFUL HOMES CLIFTON</t>
  </si>
  <si>
    <t>Saving USD  a/c  #  02203147</t>
  </si>
  <si>
    <t>MR. ADEEL ANWAR  /   HOUSE NO. 02 ZIA STREET SANT NAGER LAHORE</t>
  </si>
  <si>
    <t>Saving GBP  a/c #   02305246</t>
  </si>
  <si>
    <t>MRS RUBINA RAFI  /   E-9/6 SURRIYA MANZIL FAROOQ COLONY II WALTON ROAD</t>
  </si>
  <si>
    <t>MR. HAFIZ MOHAMMAD AHMAD  /   7/S/47 GURUMANGAT GULBERG II LAHORE</t>
  </si>
  <si>
    <t>Saving USD  a/c #  02206286</t>
  </si>
  <si>
    <t xml:space="preserve">MR. TARIQ HASAN KHAWAJA  /   AL RAZA 348-A JOHAR TOWN LAHORE </t>
  </si>
  <si>
    <t>Saving USD  a/c #  02206300</t>
  </si>
  <si>
    <t xml:space="preserve">MR.GOHAR HASSAN NAQVI  /   70/E LCCHS LAHORE CANTT LAHORE </t>
  </si>
  <si>
    <t>Saving USD  a/c #  02206377</t>
  </si>
  <si>
    <t>NAEEM-UD-DIN QAMAR SHAHF  /   61-D-Z. GULBERG III LAHORE</t>
  </si>
  <si>
    <t>Saving USD  a/c #  02206446</t>
  </si>
  <si>
    <t>MR.KHALIDA NASREEN  /   H.NO. 19 STREET NO. 3 AMIN PARK RAVI ROAD LAHORE</t>
  </si>
  <si>
    <t>Saving USD  a/c #  02206457</t>
  </si>
  <si>
    <t>MR. AMIL SHAMEEM WYNNE  /   H.NO. E9/6 FAROOQ COLONY II SURRYA MANZIL WALTON ROAD WALTON LAHORE CANTT</t>
  </si>
  <si>
    <t>Saving USD  a/c #  02206468</t>
  </si>
  <si>
    <t xml:space="preserve">MR. KHALID BASHIR  /   P.O.BOX 21 DOHA QATAR </t>
  </si>
  <si>
    <t>Saving USD  a/c #  02206515</t>
  </si>
  <si>
    <t>MS ASMA SIDDIQA  MALIK/ ATTIYA  / 4-D SEABREEZE APTS SHER SHAH BLOCK NEW GARDEN TOWN</t>
  </si>
  <si>
    <t>Saving USD  a/c #  02206537</t>
  </si>
  <si>
    <t>SAVING</t>
  </si>
  <si>
    <t xml:space="preserve">CRESCENT COMMERCIAL BANK LIMITED </t>
  </si>
  <si>
    <r>
      <t xml:space="preserve">NAME &amp; DESIGNATION OF THE OFFICER SUBMITTING THE RETURN </t>
    </r>
    <r>
      <rPr>
        <b/>
        <sz val="14"/>
        <rFont val="Garamond"/>
        <family val="1"/>
      </rPr>
      <t xml:space="preserve">MUHAMMAD ANEES GHAFAAR (VP/ OPS MGR) </t>
    </r>
    <r>
      <rPr>
        <sz val="14"/>
        <rFont val="Garamond"/>
        <family val="1"/>
      </rPr>
      <t>RETURNS OF UNCLAIMED</t>
    </r>
  </si>
  <si>
    <t xml:space="preserve">THE RETURN AS DECEMBER 31, 2006 </t>
  </si>
  <si>
    <t>S.NO</t>
  </si>
  <si>
    <t>NAME AND ADDRESS OF THE DEPOSITOR</t>
  </si>
  <si>
    <t>ACCOUNT NO./ INSTRUMENT NO.</t>
  </si>
  <si>
    <t>NATURE OF ACCOUNT (WHETHER CURRENT, SAVING, FIXED OR OTHER)</t>
  </si>
  <si>
    <t>REASON IF ANY, WHY NOT OPERATED UPON</t>
  </si>
  <si>
    <t>AMOUNT REPORTED IN FORM XI AS OF 31ST- DEC, 2006</t>
  </si>
  <si>
    <t>FROZEN GBP</t>
  </si>
  <si>
    <t>FROZEN USD</t>
  </si>
  <si>
    <t>Saving USD a/c # 022-02066</t>
  </si>
  <si>
    <t>Saving USD a/c # 022-02106</t>
  </si>
  <si>
    <t xml:space="preserve">Crescent Commercial Bank Limied-Bahria Karachi </t>
  </si>
  <si>
    <t>MUHAMMAD KHALID AL RABBAN MEMBER ADVISORY COUNCIL DOHA, QATAR</t>
  </si>
  <si>
    <t>KHADIM ALI AGHA C/O OMAN INT FIN LTDPO BOX 5161, HONG KONG</t>
  </si>
  <si>
    <t>NO RESPONSE FROM CUSTOMER'S DESPITE OF INTIMATION THROUGH LETTER'S</t>
  </si>
  <si>
    <t>Saving GBP  a/c #   02305268</t>
  </si>
  <si>
    <t>CONVERSION RATE</t>
  </si>
  <si>
    <t>PKR AMOUNT</t>
  </si>
  <si>
    <t>TOTAL OF BAHRIA I BRANCH, KARACHI</t>
  </si>
  <si>
    <t>TOTAL OF SITE BRANCH, KARACHI</t>
  </si>
  <si>
    <t>Refunded dt 11-12-2007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</si>
</sst>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[$PKR]\ #,##0.00_);\([$PKR]\ #,##0.00\)"/>
    <numFmt numFmtId="167" formatCode="[$-409]d\-mmm\-yyyy;@"/>
    <numFmt numFmtId="168" formatCode="[$USD]\ #,##0.00"/>
    <numFmt numFmtId="169" formatCode="[$USD]\ #,##0.00_);\([$USD]\ #,##0.00\)"/>
    <numFmt numFmtId="170" formatCode="d\-mmm\-yyyy"/>
    <numFmt numFmtId="171" formatCode="[$GBP]\ #,##0.00_);\([$GBP]\ #,##0.00\)"/>
    <numFmt numFmtId="172" formatCode="_([$USD]\ * #,##0.00_);_([$USD]\ * \(#,##0.00\);_([$USD]\ * &quot;-&quot;??_);_(@_)"/>
    <numFmt numFmtId="173" formatCode="[$-409]h:mm:ss\ AM/PM"/>
    <numFmt numFmtId="174" formatCode="[$GBP]\ #,##0.00"/>
    <numFmt numFmtId="175" formatCode="_([$GBP]\ * #,##0.00_);_([$GBP]\ * \(#,##0.00\);_([$GBP]\ * &quot;-&quot;??_);_(@_)"/>
    <numFmt numFmtId="176" formatCode="[$PKR]\ #,##0.00"/>
  </numFmts>
  <fonts count="18">
    <font>
      <sz val="10"/>
      <name val="Arial"/>
      <family val="0"/>
    </font>
    <font>
      <sz val="12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b/>
      <sz val="26"/>
      <name val="Garamond"/>
      <family val="1"/>
    </font>
    <font>
      <sz val="8"/>
      <name val="Arial"/>
      <family val="0"/>
    </font>
    <font>
      <sz val="10"/>
      <name val="Garamond"/>
      <family val="1"/>
    </font>
    <font>
      <b/>
      <sz val="11"/>
      <name val="Garamond"/>
      <family val="1"/>
    </font>
    <font>
      <sz val="10"/>
      <color indexed="8"/>
      <name val="Garamond"/>
      <family val="1"/>
    </font>
    <font>
      <b/>
      <sz val="14"/>
      <name val="Garamond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12"/>
      <color indexed="10"/>
      <name val="Garamond"/>
      <family val="1"/>
    </font>
    <font>
      <b/>
      <sz val="10"/>
      <color indexed="10"/>
      <name val="Bookman Old Style"/>
      <family val="1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69" fontId="9" fillId="0" borderId="1" xfId="15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8" fontId="2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 shrinkToFit="1"/>
    </xf>
    <xf numFmtId="0" fontId="7" fillId="0" borderId="1" xfId="0" applyFont="1" applyFill="1" applyBorder="1" applyAlignment="1">
      <alignment horizontal="center" wrapText="1" shrinkToFit="1"/>
    </xf>
    <xf numFmtId="15" fontId="7" fillId="0" borderId="1" xfId="0" applyNumberFormat="1" applyFont="1" applyFill="1" applyBorder="1" applyAlignment="1">
      <alignment horizontal="center" wrapText="1"/>
    </xf>
    <xf numFmtId="168" fontId="7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71" fontId="9" fillId="0" borderId="1" xfId="15" applyNumberFormat="1" applyFont="1" applyFill="1" applyBorder="1" applyAlignment="1">
      <alignment horizontal="right" wrapText="1"/>
    </xf>
    <xf numFmtId="174" fontId="2" fillId="2" borderId="1" xfId="0" applyNumberFormat="1" applyFont="1" applyFill="1" applyBorder="1" applyAlignment="1">
      <alignment horizontal="right" wrapText="1"/>
    </xf>
    <xf numFmtId="11" fontId="11" fillId="0" borderId="1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9" fillId="0" borderId="1" xfId="15" applyNumberFormat="1" applyFont="1" applyFill="1" applyBorder="1" applyAlignment="1">
      <alignment horizontal="right" wrapText="1"/>
    </xf>
    <xf numFmtId="0" fontId="9" fillId="0" borderId="1" xfId="15" applyNumberFormat="1" applyFont="1" applyFill="1" applyBorder="1" applyAlignment="1">
      <alignment horizontal="right" wrapText="1"/>
    </xf>
    <xf numFmtId="176" fontId="9" fillId="0" borderId="1" xfId="15" applyNumberFormat="1" applyFont="1" applyFill="1" applyBorder="1" applyAlignment="1">
      <alignment horizontal="right" wrapText="1"/>
    </xf>
    <xf numFmtId="176" fontId="2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/>
    </xf>
    <xf numFmtId="169" fontId="13" fillId="3" borderId="1" xfId="15" applyNumberFormat="1" applyFont="1" applyFill="1" applyBorder="1" applyAlignment="1">
      <alignment horizontal="right" wrapText="1"/>
    </xf>
    <xf numFmtId="0" fontId="13" fillId="3" borderId="1" xfId="15" applyNumberFormat="1" applyFont="1" applyFill="1" applyBorder="1" applyAlignment="1">
      <alignment horizontal="right" wrapText="1"/>
    </xf>
    <xf numFmtId="176" fontId="13" fillId="3" borderId="1" xfId="15" applyNumberFormat="1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174" fontId="14" fillId="2" borderId="1" xfId="0" applyNumberFormat="1" applyFont="1" applyFill="1" applyBorder="1" applyAlignment="1">
      <alignment horizontal="right" wrapText="1"/>
    </xf>
    <xf numFmtId="168" fontId="14" fillId="2" borderId="1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169" fontId="14" fillId="0" borderId="1" xfId="15" applyNumberFormat="1" applyFont="1" applyFill="1" applyBorder="1" applyAlignment="1">
      <alignment horizontal="right" wrapText="1"/>
    </xf>
    <xf numFmtId="0" fontId="14" fillId="0" borderId="1" xfId="15" applyNumberFormat="1" applyFont="1" applyFill="1" applyBorder="1" applyAlignment="1">
      <alignment horizontal="right" wrapText="1"/>
    </xf>
    <xf numFmtId="176" fontId="14" fillId="0" borderId="1" xfId="15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2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 shrinkToFit="1"/>
    </xf>
    <xf numFmtId="0" fontId="2" fillId="2" borderId="3" xfId="0" applyFont="1" applyFill="1" applyBorder="1" applyAlignment="1">
      <alignment horizontal="center" wrapText="1" shrinkToFit="1"/>
    </xf>
    <xf numFmtId="0" fontId="2" fillId="2" borderId="4" xfId="0" applyFont="1" applyFill="1" applyBorder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26"/>
  <sheetViews>
    <sheetView tabSelected="1" view="pageBreakPreview" zoomScaleNormal="115" zoomScaleSheetLayoutView="100" workbookViewId="0" topLeftCell="H7">
      <selection activeCell="M12" sqref="M1:M16384"/>
    </sheetView>
  </sheetViews>
  <sheetFormatPr defaultColWidth="9.140625" defaultRowHeight="12.75"/>
  <cols>
    <col min="2" max="2" width="43.28125" style="0" customWidth="1"/>
    <col min="3" max="3" width="13.00390625" style="0" customWidth="1"/>
    <col min="4" max="4" width="28.00390625" style="0" customWidth="1"/>
    <col min="5" max="5" width="28.421875" style="11" customWidth="1"/>
    <col min="6" max="6" width="14.28125" style="0" customWidth="1"/>
    <col min="7" max="7" width="15.421875" style="0" customWidth="1"/>
    <col min="8" max="8" width="40.57421875" style="0" customWidth="1"/>
    <col min="9" max="9" width="19.421875" style="0" customWidth="1"/>
    <col min="10" max="10" width="21.421875" style="0" customWidth="1"/>
    <col min="11" max="11" width="15.7109375" style="27" customWidth="1"/>
    <col min="12" max="12" width="14.140625" style="27" bestFit="1" customWidth="1"/>
    <col min="13" max="16384" width="9.140625" style="27" customWidth="1"/>
  </cols>
  <sheetData>
    <row r="1" spans="1:10" ht="33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.7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6" t="s">
        <v>53</v>
      </c>
      <c r="B6" s="56"/>
      <c r="C6" s="56"/>
      <c r="D6" s="56"/>
      <c r="E6" s="56"/>
      <c r="F6" s="56"/>
      <c r="G6" s="56"/>
      <c r="H6" s="56"/>
      <c r="I6" s="56"/>
      <c r="J6" s="56"/>
    </row>
    <row r="7" spans="1:12" ht="67.5">
      <c r="A7" s="26" t="s">
        <v>46</v>
      </c>
      <c r="B7" s="10" t="s">
        <v>6</v>
      </c>
      <c r="C7" s="10" t="s">
        <v>3</v>
      </c>
      <c r="D7" s="10" t="s">
        <v>47</v>
      </c>
      <c r="E7" s="10" t="s">
        <v>48</v>
      </c>
      <c r="F7" s="10" t="s">
        <v>49</v>
      </c>
      <c r="G7" s="10" t="s">
        <v>7</v>
      </c>
      <c r="H7" s="10" t="s">
        <v>50</v>
      </c>
      <c r="I7" s="10" t="s">
        <v>1</v>
      </c>
      <c r="J7" s="10" t="s">
        <v>51</v>
      </c>
      <c r="K7" s="10" t="s">
        <v>61</v>
      </c>
      <c r="L7" s="10" t="s">
        <v>62</v>
      </c>
    </row>
    <row r="8" spans="1:12" s="28" customFormat="1" ht="12.75">
      <c r="A8" s="9">
        <v>1</v>
      </c>
      <c r="B8" s="10">
        <f aca="true" t="shared" si="0" ref="B8:J8">A8+1</f>
        <v>2</v>
      </c>
      <c r="C8" s="10">
        <f t="shared" si="0"/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>J8+1</f>
        <v>11</v>
      </c>
      <c r="L8" s="10">
        <f>K8+1</f>
        <v>12</v>
      </c>
    </row>
    <row r="9" spans="1:12" ht="39.75">
      <c r="A9" s="1">
        <v>1</v>
      </c>
      <c r="B9" s="2" t="s">
        <v>9</v>
      </c>
      <c r="C9" s="7" t="s">
        <v>4</v>
      </c>
      <c r="D9" s="3" t="s">
        <v>12</v>
      </c>
      <c r="E9" s="12" t="s">
        <v>13</v>
      </c>
      <c r="F9" s="6" t="s">
        <v>5</v>
      </c>
      <c r="G9" s="4" t="s">
        <v>14</v>
      </c>
      <c r="H9" s="3" t="s">
        <v>59</v>
      </c>
      <c r="I9" s="5">
        <v>180</v>
      </c>
      <c r="J9" s="5">
        <v>180</v>
      </c>
      <c r="K9" s="30">
        <v>60.4365</v>
      </c>
      <c r="L9" s="31">
        <f>J9*K9</f>
        <v>10878.57</v>
      </c>
    </row>
    <row r="10" spans="1:12" ht="39.75">
      <c r="A10" s="1">
        <f>A9+1</f>
        <v>2</v>
      </c>
      <c r="B10" s="2" t="s">
        <v>9</v>
      </c>
      <c r="C10" s="7" t="s">
        <v>4</v>
      </c>
      <c r="D10" s="3" t="s">
        <v>15</v>
      </c>
      <c r="E10" s="12" t="s">
        <v>16</v>
      </c>
      <c r="F10" s="6" t="s">
        <v>42</v>
      </c>
      <c r="G10" s="4" t="s">
        <v>14</v>
      </c>
      <c r="H10" s="3" t="s">
        <v>59</v>
      </c>
      <c r="I10" s="5">
        <v>143.91</v>
      </c>
      <c r="J10" s="5">
        <v>143.91</v>
      </c>
      <c r="K10" s="30">
        <v>60.4365</v>
      </c>
      <c r="L10" s="31">
        <f aca="true" t="shared" si="1" ref="L10:L24">J10*K10</f>
        <v>8697.416715</v>
      </c>
    </row>
    <row r="11" spans="1:12" ht="39.75">
      <c r="A11" s="1">
        <f aca="true" t="shared" si="2" ref="A11:A24">A10+1</f>
        <v>3</v>
      </c>
      <c r="B11" s="2" t="s">
        <v>9</v>
      </c>
      <c r="C11" s="7" t="s">
        <v>4</v>
      </c>
      <c r="D11" s="3" t="s">
        <v>17</v>
      </c>
      <c r="E11" s="12" t="s">
        <v>18</v>
      </c>
      <c r="F11" s="6" t="s">
        <v>42</v>
      </c>
      <c r="G11" s="4" t="s">
        <v>14</v>
      </c>
      <c r="H11" s="3" t="s">
        <v>59</v>
      </c>
      <c r="I11" s="5">
        <v>61.02</v>
      </c>
      <c r="J11" s="5">
        <v>61.02</v>
      </c>
      <c r="K11" s="30">
        <v>60.4365</v>
      </c>
      <c r="L11" s="31">
        <f t="shared" si="1"/>
        <v>3687.83523</v>
      </c>
    </row>
    <row r="12" spans="1:13" s="50" customFormat="1" ht="38.25">
      <c r="A12" s="40">
        <f t="shared" si="2"/>
        <v>4</v>
      </c>
      <c r="B12" s="41" t="s">
        <v>9</v>
      </c>
      <c r="C12" s="42" t="s">
        <v>4</v>
      </c>
      <c r="D12" s="43" t="s">
        <v>19</v>
      </c>
      <c r="E12" s="44" t="s">
        <v>20</v>
      </c>
      <c r="F12" s="45" t="s">
        <v>42</v>
      </c>
      <c r="G12" s="46" t="s">
        <v>14</v>
      </c>
      <c r="H12" s="43" t="s">
        <v>59</v>
      </c>
      <c r="I12" s="47">
        <v>233.62</v>
      </c>
      <c r="J12" s="47">
        <v>233.62</v>
      </c>
      <c r="K12" s="48">
        <v>60.4365</v>
      </c>
      <c r="L12" s="49">
        <f t="shared" si="1"/>
        <v>14119.175130000001</v>
      </c>
      <c r="M12" s="50" t="s">
        <v>65</v>
      </c>
    </row>
    <row r="13" spans="1:12" ht="39.75">
      <c r="A13" s="1">
        <f t="shared" si="2"/>
        <v>5</v>
      </c>
      <c r="B13" s="2" t="s">
        <v>9</v>
      </c>
      <c r="C13" s="7" t="s">
        <v>4</v>
      </c>
      <c r="D13" s="3" t="s">
        <v>21</v>
      </c>
      <c r="E13" s="12" t="s">
        <v>22</v>
      </c>
      <c r="F13" s="6" t="s">
        <v>42</v>
      </c>
      <c r="G13" s="4" t="s">
        <v>14</v>
      </c>
      <c r="H13" s="3" t="s">
        <v>59</v>
      </c>
      <c r="I13" s="5">
        <v>59.75</v>
      </c>
      <c r="J13" s="5">
        <v>59.75</v>
      </c>
      <c r="K13" s="30">
        <v>60.4365</v>
      </c>
      <c r="L13" s="31">
        <f t="shared" si="1"/>
        <v>3611.080875</v>
      </c>
    </row>
    <row r="14" spans="1:12" ht="52.5">
      <c r="A14" s="1">
        <f t="shared" si="2"/>
        <v>6</v>
      </c>
      <c r="B14" s="2" t="s">
        <v>9</v>
      </c>
      <c r="C14" s="7" t="s">
        <v>4</v>
      </c>
      <c r="D14" s="3" t="s">
        <v>26</v>
      </c>
      <c r="E14" s="12" t="s">
        <v>27</v>
      </c>
      <c r="F14" s="6" t="s">
        <v>42</v>
      </c>
      <c r="G14" s="4">
        <v>1995</v>
      </c>
      <c r="H14" s="3" t="s">
        <v>59</v>
      </c>
      <c r="I14" s="5">
        <v>1392.92</v>
      </c>
      <c r="J14" s="5">
        <v>1392.92</v>
      </c>
      <c r="K14" s="30">
        <v>60.4365</v>
      </c>
      <c r="L14" s="31">
        <f t="shared" si="1"/>
        <v>84183.20958000001</v>
      </c>
    </row>
    <row r="15" spans="1:12" ht="39.75">
      <c r="A15" s="1">
        <f t="shared" si="2"/>
        <v>7</v>
      </c>
      <c r="B15" s="2" t="s">
        <v>9</v>
      </c>
      <c r="C15" s="7" t="s">
        <v>4</v>
      </c>
      <c r="D15" s="3" t="s">
        <v>28</v>
      </c>
      <c r="E15" s="12" t="s">
        <v>29</v>
      </c>
      <c r="F15" s="6" t="s">
        <v>42</v>
      </c>
      <c r="G15" s="4">
        <v>1995</v>
      </c>
      <c r="H15" s="3" t="s">
        <v>59</v>
      </c>
      <c r="I15" s="5">
        <v>53.28</v>
      </c>
      <c r="J15" s="5">
        <v>53.28</v>
      </c>
      <c r="K15" s="30">
        <v>60.4365</v>
      </c>
      <c r="L15" s="31">
        <f t="shared" si="1"/>
        <v>3220.05672</v>
      </c>
    </row>
    <row r="16" spans="1:12" ht="39.75">
      <c r="A16" s="1">
        <f t="shared" si="2"/>
        <v>8</v>
      </c>
      <c r="B16" s="2" t="s">
        <v>9</v>
      </c>
      <c r="C16" s="7" t="s">
        <v>4</v>
      </c>
      <c r="D16" s="3" t="s">
        <v>30</v>
      </c>
      <c r="E16" s="12" t="s">
        <v>31</v>
      </c>
      <c r="F16" s="6" t="s">
        <v>42</v>
      </c>
      <c r="G16" s="4">
        <v>1995</v>
      </c>
      <c r="H16" s="3" t="s">
        <v>59</v>
      </c>
      <c r="I16" s="5">
        <v>204.32</v>
      </c>
      <c r="J16" s="5">
        <v>204.32</v>
      </c>
      <c r="K16" s="30">
        <v>60.4365</v>
      </c>
      <c r="L16" s="31">
        <f t="shared" si="1"/>
        <v>12348.38568</v>
      </c>
    </row>
    <row r="17" spans="1:12" ht="39.75">
      <c r="A17" s="1">
        <f t="shared" si="2"/>
        <v>9</v>
      </c>
      <c r="B17" s="2" t="s">
        <v>9</v>
      </c>
      <c r="C17" s="7" t="s">
        <v>4</v>
      </c>
      <c r="D17" s="3" t="s">
        <v>32</v>
      </c>
      <c r="E17" s="12" t="s">
        <v>33</v>
      </c>
      <c r="F17" s="6" t="s">
        <v>42</v>
      </c>
      <c r="G17" s="4">
        <v>1995</v>
      </c>
      <c r="H17" s="3" t="s">
        <v>59</v>
      </c>
      <c r="I17" s="5">
        <v>21.84</v>
      </c>
      <c r="J17" s="5">
        <v>21.84</v>
      </c>
      <c r="K17" s="30">
        <v>60.4365</v>
      </c>
      <c r="L17" s="31">
        <f t="shared" si="1"/>
        <v>1319.93316</v>
      </c>
    </row>
    <row r="18" spans="1:12" ht="39.75">
      <c r="A18" s="1">
        <f t="shared" si="2"/>
        <v>10</v>
      </c>
      <c r="B18" s="2" t="s">
        <v>9</v>
      </c>
      <c r="C18" s="7" t="s">
        <v>4</v>
      </c>
      <c r="D18" s="3" t="s">
        <v>34</v>
      </c>
      <c r="E18" s="12" t="s">
        <v>35</v>
      </c>
      <c r="F18" s="6" t="s">
        <v>42</v>
      </c>
      <c r="G18" s="4">
        <v>1995</v>
      </c>
      <c r="H18" s="3" t="s">
        <v>59</v>
      </c>
      <c r="I18" s="5">
        <v>9.15</v>
      </c>
      <c r="J18" s="5">
        <v>9.15</v>
      </c>
      <c r="K18" s="30">
        <v>60.4365</v>
      </c>
      <c r="L18" s="31">
        <f t="shared" si="1"/>
        <v>552.9939750000001</v>
      </c>
    </row>
    <row r="19" spans="1:12" ht="65.25">
      <c r="A19" s="1">
        <f t="shared" si="2"/>
        <v>11</v>
      </c>
      <c r="B19" s="2" t="s">
        <v>9</v>
      </c>
      <c r="C19" s="7" t="s">
        <v>4</v>
      </c>
      <c r="D19" s="3" t="s">
        <v>36</v>
      </c>
      <c r="E19" s="12" t="s">
        <v>37</v>
      </c>
      <c r="F19" s="6" t="s">
        <v>42</v>
      </c>
      <c r="G19" s="4">
        <v>1995</v>
      </c>
      <c r="H19" s="3" t="s">
        <v>59</v>
      </c>
      <c r="I19" s="5">
        <v>49.73</v>
      </c>
      <c r="J19" s="5">
        <v>49.73</v>
      </c>
      <c r="K19" s="30">
        <v>60.4365</v>
      </c>
      <c r="L19" s="31">
        <f t="shared" si="1"/>
        <v>3005.507145</v>
      </c>
    </row>
    <row r="20" spans="1:12" ht="27">
      <c r="A20" s="1">
        <f t="shared" si="2"/>
        <v>12</v>
      </c>
      <c r="B20" s="2" t="s">
        <v>9</v>
      </c>
      <c r="C20" s="7" t="s">
        <v>4</v>
      </c>
      <c r="D20" s="3" t="s">
        <v>38</v>
      </c>
      <c r="E20" s="12" t="s">
        <v>39</v>
      </c>
      <c r="F20" s="6" t="s">
        <v>42</v>
      </c>
      <c r="G20" s="4">
        <v>1995</v>
      </c>
      <c r="H20" s="3" t="s">
        <v>59</v>
      </c>
      <c r="I20" s="5">
        <v>207.81</v>
      </c>
      <c r="J20" s="5">
        <v>207.81</v>
      </c>
      <c r="K20" s="30">
        <v>60.4365</v>
      </c>
      <c r="L20" s="31">
        <f t="shared" si="1"/>
        <v>12559.309065000001</v>
      </c>
    </row>
    <row r="21" spans="1:12" ht="52.5">
      <c r="A21" s="1">
        <f t="shared" si="2"/>
        <v>13</v>
      </c>
      <c r="B21" s="2" t="s">
        <v>9</v>
      </c>
      <c r="C21" s="7" t="s">
        <v>4</v>
      </c>
      <c r="D21" s="3" t="s">
        <v>40</v>
      </c>
      <c r="E21" s="12" t="s">
        <v>41</v>
      </c>
      <c r="F21" s="6" t="s">
        <v>42</v>
      </c>
      <c r="G21" s="4">
        <v>1995</v>
      </c>
      <c r="H21" s="3" t="s">
        <v>59</v>
      </c>
      <c r="I21" s="5">
        <v>208.52</v>
      </c>
      <c r="J21" s="5">
        <v>208.52</v>
      </c>
      <c r="K21" s="30">
        <v>60.4365</v>
      </c>
      <c r="L21" s="31">
        <f t="shared" si="1"/>
        <v>12602.218980000001</v>
      </c>
    </row>
    <row r="22" spans="1:12" ht="15.75">
      <c r="A22" s="33"/>
      <c r="B22" s="51" t="s">
        <v>63</v>
      </c>
      <c r="C22" s="51"/>
      <c r="D22" s="51"/>
      <c r="E22" s="51"/>
      <c r="F22" s="51"/>
      <c r="G22" s="51"/>
      <c r="H22" s="51"/>
      <c r="I22" s="34">
        <f>SUM(I9:I21)</f>
        <v>2825.870000000001</v>
      </c>
      <c r="J22" s="34">
        <f>SUM(J9:J21)</f>
        <v>2825.870000000001</v>
      </c>
      <c r="K22" s="35"/>
      <c r="L22" s="36">
        <f>SUM(L9:L21)</f>
        <v>170785.692255</v>
      </c>
    </row>
    <row r="23" spans="1:12" ht="39.75">
      <c r="A23" s="1">
        <f>A21+1</f>
        <v>14</v>
      </c>
      <c r="B23" s="2" t="s">
        <v>56</v>
      </c>
      <c r="C23" s="17" t="s">
        <v>4</v>
      </c>
      <c r="D23" s="3" t="s">
        <v>57</v>
      </c>
      <c r="E23" s="18" t="s">
        <v>54</v>
      </c>
      <c r="F23" s="19" t="s">
        <v>42</v>
      </c>
      <c r="G23" s="20">
        <v>34336</v>
      </c>
      <c r="H23" s="3" t="s">
        <v>59</v>
      </c>
      <c r="I23" s="21">
        <v>13670.18</v>
      </c>
      <c r="J23" s="21">
        <f>I23</f>
        <v>13670.18</v>
      </c>
      <c r="K23" s="30">
        <v>60.462</v>
      </c>
      <c r="L23" s="31">
        <f t="shared" si="1"/>
        <v>826526.42316</v>
      </c>
    </row>
    <row r="24" spans="1:12" ht="39.75">
      <c r="A24" s="1">
        <f t="shared" si="2"/>
        <v>15</v>
      </c>
      <c r="B24" s="2" t="s">
        <v>56</v>
      </c>
      <c r="C24" s="17" t="s">
        <v>4</v>
      </c>
      <c r="D24" s="3" t="s">
        <v>58</v>
      </c>
      <c r="E24" s="18" t="s">
        <v>55</v>
      </c>
      <c r="F24" s="19" t="s">
        <v>42</v>
      </c>
      <c r="G24" s="20">
        <v>34336</v>
      </c>
      <c r="H24" s="3" t="s">
        <v>59</v>
      </c>
      <c r="I24" s="21">
        <v>28.28</v>
      </c>
      <c r="J24" s="21">
        <f>I24</f>
        <v>28.28</v>
      </c>
      <c r="K24" s="30">
        <v>60.462</v>
      </c>
      <c r="L24" s="31">
        <f t="shared" si="1"/>
        <v>1709.8653600000002</v>
      </c>
    </row>
    <row r="25" spans="1:12" ht="15">
      <c r="A25" s="15"/>
      <c r="B25" s="51" t="s">
        <v>64</v>
      </c>
      <c r="C25" s="51"/>
      <c r="D25" s="51"/>
      <c r="E25" s="51"/>
      <c r="F25" s="51"/>
      <c r="G25" s="51"/>
      <c r="H25" s="51"/>
      <c r="I25" s="14">
        <f>SUM(I23:I24)</f>
        <v>13698.460000000001</v>
      </c>
      <c r="J25" s="14">
        <f>SUM(J23:J24)</f>
        <v>13698.460000000001</v>
      </c>
      <c r="K25" s="14"/>
      <c r="L25" s="32">
        <f>SUM(L23:L24)</f>
        <v>828236.2885200001</v>
      </c>
    </row>
    <row r="26" spans="1:12" ht="15">
      <c r="A26" s="15"/>
      <c r="B26" s="51" t="s">
        <v>8</v>
      </c>
      <c r="C26" s="51"/>
      <c r="D26" s="51"/>
      <c r="E26" s="51"/>
      <c r="F26" s="51"/>
      <c r="G26" s="51"/>
      <c r="H26" s="51"/>
      <c r="I26" s="14">
        <f>I22+I25</f>
        <v>16524.33</v>
      </c>
      <c r="J26" s="39">
        <f>J22+J25</f>
        <v>16524.33</v>
      </c>
      <c r="K26" s="14"/>
      <c r="L26" s="32">
        <f>L22+L25</f>
        <v>999021.9807750001</v>
      </c>
    </row>
  </sheetData>
  <mergeCells count="9">
    <mergeCell ref="B26:H26"/>
    <mergeCell ref="B25:H25"/>
    <mergeCell ref="A5:J5"/>
    <mergeCell ref="A1:J1"/>
    <mergeCell ref="A2:J2"/>
    <mergeCell ref="A3:J3"/>
    <mergeCell ref="A4:J4"/>
    <mergeCell ref="A6:J6"/>
    <mergeCell ref="B22:H22"/>
  </mergeCells>
  <printOptions/>
  <pageMargins left="0.75" right="0.75" top="1" bottom="1" header="0.5" footer="0.5"/>
  <pageSetup fitToHeight="1" fitToWidth="1" horizontalDpi="600" verticalDpi="600" orientation="landscape" scale="4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L14"/>
  <sheetViews>
    <sheetView view="pageBreakPreview" zoomScaleNormal="115" zoomScaleSheetLayoutView="100" workbookViewId="0" topLeftCell="H8">
      <selection activeCell="J12" sqref="J12"/>
    </sheetView>
  </sheetViews>
  <sheetFormatPr defaultColWidth="9.140625" defaultRowHeight="12.75"/>
  <cols>
    <col min="2" max="2" width="43.28125" style="0" customWidth="1"/>
    <col min="3" max="3" width="13.00390625" style="0" customWidth="1"/>
    <col min="4" max="4" width="28.00390625" style="0" customWidth="1"/>
    <col min="5" max="5" width="28.421875" style="11" customWidth="1"/>
    <col min="6" max="6" width="14.28125" style="0" customWidth="1"/>
    <col min="7" max="7" width="15.421875" style="0" customWidth="1"/>
    <col min="8" max="8" width="24.57421875" style="0" customWidth="1"/>
    <col min="9" max="10" width="19.421875" style="0" customWidth="1"/>
    <col min="11" max="11" width="14.57421875" style="0" customWidth="1"/>
    <col min="12" max="12" width="16.28125" style="0" bestFit="1" customWidth="1"/>
  </cols>
  <sheetData>
    <row r="1" spans="1:10" ht="33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.7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6" t="s">
        <v>52</v>
      </c>
      <c r="B6" s="56"/>
      <c r="C6" s="56"/>
      <c r="D6" s="56"/>
      <c r="E6" s="56"/>
      <c r="F6" s="56"/>
      <c r="G6" s="56"/>
      <c r="H6" s="56"/>
      <c r="I6" s="56"/>
      <c r="J6" s="56"/>
    </row>
    <row r="7" spans="1:12" ht="67.5">
      <c r="A7" s="26" t="s">
        <v>46</v>
      </c>
      <c r="B7" s="10" t="s">
        <v>6</v>
      </c>
      <c r="C7" s="10" t="s">
        <v>3</v>
      </c>
      <c r="D7" s="10" t="s">
        <v>47</v>
      </c>
      <c r="E7" s="10" t="s">
        <v>48</v>
      </c>
      <c r="F7" s="10" t="s">
        <v>49</v>
      </c>
      <c r="G7" s="10" t="s">
        <v>7</v>
      </c>
      <c r="H7" s="10" t="s">
        <v>50</v>
      </c>
      <c r="I7" s="10" t="s">
        <v>1</v>
      </c>
      <c r="J7" s="10" t="s">
        <v>51</v>
      </c>
      <c r="K7" s="10" t="s">
        <v>61</v>
      </c>
      <c r="L7" s="10" t="s">
        <v>62</v>
      </c>
    </row>
    <row r="8" spans="1:12" ht="12.75">
      <c r="A8" s="9">
        <v>1</v>
      </c>
      <c r="B8" s="10">
        <f aca="true" t="shared" si="0" ref="B8:L8">A8+1</f>
        <v>2</v>
      </c>
      <c r="C8" s="10">
        <f t="shared" si="0"/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 t="shared" si="0"/>
        <v>11</v>
      </c>
      <c r="L8" s="10">
        <f t="shared" si="0"/>
        <v>12</v>
      </c>
    </row>
    <row r="9" spans="1:12" ht="52.5">
      <c r="A9" s="22">
        <v>1</v>
      </c>
      <c r="B9" s="2" t="s">
        <v>9</v>
      </c>
      <c r="C9" s="17" t="s">
        <v>4</v>
      </c>
      <c r="D9" s="16" t="s">
        <v>10</v>
      </c>
      <c r="E9" s="12" t="s">
        <v>11</v>
      </c>
      <c r="F9" s="23" t="s">
        <v>42</v>
      </c>
      <c r="G9" s="23">
        <v>1995</v>
      </c>
      <c r="H9" s="8" t="s">
        <v>59</v>
      </c>
      <c r="I9" s="24">
        <v>671.86</v>
      </c>
      <c r="J9" s="24">
        <v>671.86</v>
      </c>
      <c r="K9" s="30">
        <v>122.7979</v>
      </c>
      <c r="L9" s="31">
        <f>J9*K9</f>
        <v>82502.997094</v>
      </c>
    </row>
    <row r="10" spans="1:12" ht="52.5">
      <c r="A10" s="22">
        <v>2</v>
      </c>
      <c r="B10" s="2" t="s">
        <v>9</v>
      </c>
      <c r="C10" s="17" t="s">
        <v>4</v>
      </c>
      <c r="D10" s="2" t="s">
        <v>23</v>
      </c>
      <c r="E10" s="13" t="s">
        <v>24</v>
      </c>
      <c r="F10" s="23" t="s">
        <v>42</v>
      </c>
      <c r="G10" s="4">
        <v>1995</v>
      </c>
      <c r="H10" s="8" t="s">
        <v>59</v>
      </c>
      <c r="I10" s="24">
        <v>193.03</v>
      </c>
      <c r="J10" s="24">
        <v>193.03</v>
      </c>
      <c r="K10" s="30">
        <v>122.7979</v>
      </c>
      <c r="L10" s="31">
        <f>J10*K10</f>
        <v>23703.678637</v>
      </c>
    </row>
    <row r="11" spans="1:12" ht="52.5">
      <c r="A11" s="1">
        <f>A10+1</f>
        <v>3</v>
      </c>
      <c r="B11" s="2" t="s">
        <v>9</v>
      </c>
      <c r="C11" s="7" t="s">
        <v>4</v>
      </c>
      <c r="D11" s="3" t="s">
        <v>25</v>
      </c>
      <c r="E11" s="12" t="s">
        <v>60</v>
      </c>
      <c r="F11" s="6" t="s">
        <v>42</v>
      </c>
      <c r="G11" s="4">
        <v>1995</v>
      </c>
      <c r="H11" s="3" t="s">
        <v>59</v>
      </c>
      <c r="I11" s="29">
        <v>45.54</v>
      </c>
      <c r="J11" s="29">
        <v>45.54</v>
      </c>
      <c r="K11" s="30">
        <v>122.7979</v>
      </c>
      <c r="L11" s="31">
        <f>J11*K11</f>
        <v>5592.216366</v>
      </c>
    </row>
    <row r="12" spans="1:12" ht="15">
      <c r="A12" s="15"/>
      <c r="B12" s="57" t="s">
        <v>8</v>
      </c>
      <c r="C12" s="58"/>
      <c r="D12" s="58"/>
      <c r="E12" s="58"/>
      <c r="F12" s="58"/>
      <c r="G12" s="58"/>
      <c r="H12" s="59"/>
      <c r="I12" s="25">
        <f>SUM(I9:I11)</f>
        <v>910.43</v>
      </c>
      <c r="J12" s="38">
        <f>SUM(J9:J11)</f>
        <v>910.43</v>
      </c>
      <c r="K12" s="25"/>
      <c r="L12" s="32">
        <f>SUM(L9:L11)</f>
        <v>111798.892097</v>
      </c>
    </row>
    <row r="14" ht="12.75">
      <c r="L14" s="37"/>
    </row>
  </sheetData>
  <mergeCells count="7">
    <mergeCell ref="B12:H12"/>
    <mergeCell ref="A5:J5"/>
    <mergeCell ref="A1:J1"/>
    <mergeCell ref="A2:J2"/>
    <mergeCell ref="A3:J3"/>
    <mergeCell ref="A4:J4"/>
    <mergeCell ref="A6:J6"/>
  </mergeCells>
  <printOptions/>
  <pageMargins left="0.75" right="0.75" top="1" bottom="1" header="0.5" footer="0.5"/>
  <pageSetup horizontalDpi="600" verticalDpi="600" orientation="landscape" scale="4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MashreqBank 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</dc:creator>
  <cp:keywords/>
  <dc:description/>
  <cp:lastModifiedBy>Fazil Mushir</cp:lastModifiedBy>
  <cp:lastPrinted>2007-08-06T08:45:46Z</cp:lastPrinted>
  <dcterms:created xsi:type="dcterms:W3CDTF">2003-01-27T13:03:40Z</dcterms:created>
  <dcterms:modified xsi:type="dcterms:W3CDTF">2008-03-28T10:54:52Z</dcterms:modified>
  <cp:category/>
  <cp:version/>
  <cp:contentType/>
  <cp:contentStatus/>
</cp:coreProperties>
</file>